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ml.chartshapes+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4決算_財政状況資料集\09 ９月公表分（２回目）\01 都道府県\"/>
    </mc:Choice>
  </mc:AlternateContent>
  <xr:revisionPtr revIDLastSave="0" documentId="13_ncr:1_{837A6E53-0331-4F91-97AF-05225996709D}" xr6:coauthVersionLast="36" xr6:coauthVersionMax="36" xr10:uidLastSave="{00000000-0000-0000-0000-000000000000}"/>
  <bookViews>
    <workbookView xWindow="0" yWindow="0" windowWidth="11325" windowHeight="7590" xr2:uid="{00000000-000D-0000-FFFF-FFFF00000000}"/>
  </bookViews>
  <sheets>
    <sheet name="公会計指標分析・財政指標組合せ分析表" sheetId="19" r:id="rId1"/>
    <sheet name="施設類型別ストック情報分析表①" sheetId="20" r:id="rId2"/>
    <sheet name="施設類型別ストック情報分析表②" sheetId="21" r:id="rId3"/>
    <sheet name="総括表" sheetId="10" r:id="rId4"/>
    <sheet name="普通会計の状況" sheetId="11" r:id="rId5"/>
    <sheet name="各会計、関係団体の財政状況及び健全化判断比率" sheetId="12" r:id="rId6"/>
    <sheet name="財政比較分析表" sheetId="18" r:id="rId7"/>
    <sheet name="経常経費分析表（経常収支比率の分析）" sheetId="14" r:id="rId8"/>
    <sheet name="経常経費分析表（人件費・公債費・普通建設事業費の分析）" sheetId="15" r:id="rId9"/>
    <sheet name="性質別歳出決算分析表（住民一人当たりのコスト）" sheetId="16" r:id="rId10"/>
    <sheet name="目的別歳出決算分析表（住民一人当たりのコスト）" sheetId="17" r:id="rId11"/>
    <sheet name="実質収支比率等に係る経年分析" sheetId="4" r:id="rId12"/>
    <sheet name="連結実質赤字比率に係る赤字・黒字の構成分析" sheetId="5" r:id="rId13"/>
    <sheet name="実質公債費比率（分子）の構造" sheetId="6" r:id="rId14"/>
    <sheet name="将来負担比率（分子）の構造" sheetId="7" r:id="rId15"/>
    <sheet name="基金残高に係る経年分析" sheetId="8"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Q102" i="12"/>
  <c r="DL102" i="12"/>
  <c r="DG102" i="12"/>
  <c r="DB102" i="12"/>
  <c r="CW102" i="12"/>
  <c r="CR102" i="12"/>
  <c r="AU88" i="12"/>
  <c r="AP88" i="12"/>
  <c r="AF88" i="12"/>
  <c r="AU63" i="12"/>
  <c r="AP63" i="12"/>
  <c r="AF63" i="12"/>
  <c r="AA30" i="12"/>
  <c r="AP23" i="12"/>
  <c r="AF23" i="12"/>
  <c r="AA23" i="12"/>
  <c r="AA22" i="12"/>
  <c r="AA21" i="12"/>
  <c r="AA20" i="12"/>
  <c r="AA19" i="12"/>
  <c r="AA18" i="12"/>
  <c r="AA17" i="12"/>
  <c r="AA16" i="12"/>
  <c r="AA15" i="12"/>
  <c r="AA14" i="12"/>
  <c r="AA13" i="12"/>
  <c r="AK12" i="12"/>
  <c r="AA12" i="12"/>
  <c r="AK11" i="12"/>
  <c r="AA11" i="12"/>
  <c r="AK10" i="12"/>
  <c r="AA10" i="12"/>
  <c r="AK9" i="12"/>
  <c r="AA9" i="12"/>
  <c r="AK8" i="12"/>
  <c r="AA8" i="12"/>
  <c r="DG41" i="10"/>
  <c r="CQ41" i="10"/>
  <c r="BY41" i="10"/>
  <c r="BW41" i="10" s="1"/>
  <c r="BE41" i="10"/>
  <c r="AM41" i="10"/>
  <c r="U41" i="10"/>
  <c r="E41" i="10"/>
  <c r="DG40" i="10"/>
  <c r="CQ40" i="10"/>
  <c r="BY40" i="10"/>
  <c r="BW40" i="10" s="1"/>
  <c r="BE40" i="10"/>
  <c r="AM40" i="10"/>
  <c r="U40" i="10"/>
  <c r="E40" i="10"/>
  <c r="DG39" i="10"/>
  <c r="CQ39" i="10"/>
  <c r="BY39" i="10"/>
  <c r="BW39" i="10"/>
  <c r="BE39" i="10"/>
  <c r="AM39" i="10"/>
  <c r="U39" i="10"/>
  <c r="E39" i="10"/>
  <c r="DG38" i="10"/>
  <c r="CQ38" i="10"/>
  <c r="BY38" i="10"/>
  <c r="BW38" i="10"/>
  <c r="BE38" i="10"/>
  <c r="AM38" i="10"/>
  <c r="U38" i="10"/>
  <c r="E38" i="10"/>
  <c r="DG37" i="10"/>
  <c r="CQ37" i="10"/>
  <c r="BY37" i="10"/>
  <c r="BW37" i="10" s="1"/>
  <c r="BE37" i="10"/>
  <c r="AM37" i="10"/>
  <c r="U37" i="10"/>
  <c r="E37" i="10"/>
  <c r="DG36" i="10"/>
  <c r="CQ36" i="10"/>
  <c r="BY36" i="10"/>
  <c r="BW36" i="10" s="1"/>
  <c r="BE36" i="10"/>
  <c r="AM36" i="10"/>
  <c r="U36" i="10"/>
  <c r="E36" i="10"/>
  <c r="DG35" i="10"/>
  <c r="CQ35" i="10"/>
  <c r="BY35" i="10"/>
  <c r="BW35" i="10"/>
  <c r="BE35" i="10"/>
  <c r="AO35" i="10"/>
  <c r="U35" i="10"/>
  <c r="E35" i="10"/>
  <c r="DG34" i="10"/>
  <c r="CQ34" i="10"/>
  <c r="BY34" i="10"/>
  <c r="BW34" i="10"/>
  <c r="BE34" i="10"/>
  <c r="AO34" i="10"/>
  <c r="U34" i="10"/>
  <c r="E34" i="10"/>
  <c r="DG33" i="10"/>
  <c r="CQ33" i="10"/>
  <c r="BY33" i="10"/>
  <c r="BG33" i="10"/>
  <c r="AO33" i="10"/>
  <c r="U33" i="10"/>
  <c r="E33" i="10"/>
  <c r="DG32" i="10"/>
  <c r="CQ32" i="10"/>
  <c r="BY32" i="10"/>
  <c r="BG32" i="10"/>
  <c r="AO32" i="10"/>
  <c r="W32" i="10"/>
  <c r="E32" i="10"/>
  <c r="C32" i="10"/>
  <c r="C33" i="10" l="1"/>
  <c r="C34" i="10" s="1"/>
  <c r="C35" i="10" s="1"/>
  <c r="C36" i="10" l="1"/>
  <c r="C37" i="10" s="1"/>
  <c r="C38" i="10" s="1"/>
  <c r="C39" i="10" s="1"/>
  <c r="C40" i="10" s="1"/>
  <c r="C41" i="10" s="1"/>
  <c r="AM32" i="10" l="1"/>
  <c r="AM33" i="10" s="1"/>
  <c r="AM34" i="10" s="1"/>
  <c r="AM35" i="10" s="1"/>
  <c r="U32" i="10"/>
  <c r="BE32" i="10" l="1"/>
  <c r="BE33" i="10" s="1"/>
  <c r="BW32" i="10" s="1"/>
  <c r="BW33" i="10" s="1"/>
  <c r="CO32" i="10" l="1"/>
  <c r="CO33" i="10" s="1"/>
  <c r="CO34" i="10" s="1"/>
  <c r="CO35" i="10" s="1"/>
  <c r="CO36" i="10" s="1"/>
  <c r="CO37" i="10" s="1"/>
  <c r="CO38" i="10" s="1"/>
  <c r="CO39" i="10" s="1"/>
  <c r="CO40" i="10" s="1"/>
  <c r="CO41" i="10" s="1"/>
</calcChain>
</file>

<file path=xl/sharedStrings.xml><?xml version="1.0" encoding="utf-8"?>
<sst xmlns="http://schemas.openxmlformats.org/spreadsheetml/2006/main" count="1037" uniqueCount="580">
  <si>
    <t xml:space="preserve"> </t>
  </si>
  <si>
    <t>連結実質赤字比率に係る赤字・黒字の構成分析</t>
  </si>
  <si>
    <t>財政調整基金</t>
    <rPh sb="0" eb="2">
      <t>ザイセイ</t>
    </rPh>
    <rPh sb="2" eb="4">
      <t>チョウセイ</t>
    </rPh>
    <rPh sb="4" eb="6">
      <t>キキン</t>
    </rPh>
    <phoneticPr fontId="4"/>
  </si>
  <si>
    <t>うち日本人(％)</t>
  </si>
  <si>
    <t>組合等が起こした地方債の元利償還金に対する負担金等</t>
  </si>
  <si>
    <t>一時借入金の利子</t>
    <rPh sb="0" eb="2">
      <t>イチジ</t>
    </rPh>
    <rPh sb="2" eb="5">
      <t>カリイレキン</t>
    </rPh>
    <rPh sb="6" eb="8">
      <t>リシ</t>
    </rPh>
    <phoneticPr fontId="32"/>
  </si>
  <si>
    <t>R01</t>
  </si>
  <si>
    <t>標準財政規模比（％）</t>
  </si>
  <si>
    <t>財政調整基金残高</t>
    <rPh sb="0" eb="2">
      <t>ザイセイ</t>
    </rPh>
    <rPh sb="2" eb="4">
      <t>チョウセイ</t>
    </rPh>
    <rPh sb="4" eb="6">
      <t>キキン</t>
    </rPh>
    <rPh sb="6" eb="8">
      <t>ザンダカ</t>
    </rPh>
    <phoneticPr fontId="4"/>
  </si>
  <si>
    <t>実質収支額</t>
    <rPh sb="0" eb="2">
      <t>ジッシツ</t>
    </rPh>
    <rPh sb="2" eb="4">
      <t>シュウシ</t>
    </rPh>
    <rPh sb="4" eb="5">
      <t>ガク</t>
    </rPh>
    <phoneticPr fontId="4"/>
  </si>
  <si>
    <t>（参考）</t>
    <rPh sb="1" eb="3">
      <t>サンコウ</t>
    </rPh>
    <phoneticPr fontId="4"/>
  </si>
  <si>
    <t>(Ｂ)</t>
  </si>
  <si>
    <t>区分</t>
    <rPh sb="0" eb="2">
      <t>クブン</t>
    </rPh>
    <phoneticPr fontId="4"/>
  </si>
  <si>
    <t>徴収率
(％)</t>
    <rPh sb="0" eb="2">
      <t>チョウシュウ</t>
    </rPh>
    <rPh sb="2" eb="3">
      <t>リツ</t>
    </rPh>
    <phoneticPr fontId="4"/>
  </si>
  <si>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</si>
  <si>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4"/>
  </si>
  <si>
    <t>前年度末減債基金残高(D)</t>
  </si>
  <si>
    <t>会計</t>
    <rPh sb="0" eb="2">
      <t>カイケイ</t>
    </rPh>
    <phoneticPr fontId="4"/>
  </si>
  <si>
    <t>実質単年度収支</t>
    <rPh sb="0" eb="2">
      <t>ジッシツ</t>
    </rPh>
    <rPh sb="2" eb="5">
      <t>タンネンド</t>
    </rPh>
    <rPh sb="5" eb="7">
      <t>シュウシ</t>
    </rPh>
    <phoneticPr fontId="4"/>
  </si>
  <si>
    <t>高知県公立大学法人</t>
  </si>
  <si>
    <t>年度</t>
    <rPh sb="0" eb="2">
      <t>ネンド</t>
    </rPh>
    <phoneticPr fontId="4"/>
  </si>
  <si>
    <t>人口</t>
    <rPh sb="0" eb="2">
      <t>ジンコウ</t>
    </rPh>
    <phoneticPr fontId="4"/>
  </si>
  <si>
    <t>手数料</t>
  </si>
  <si>
    <t>（百万円）</t>
    <rPh sb="1" eb="2">
      <t>ヒャク</t>
    </rPh>
    <rPh sb="2" eb="4">
      <t>マンエン</t>
    </rPh>
    <phoneticPr fontId="4"/>
  </si>
  <si>
    <t>実質収支比率等に係る経年分析</t>
  </si>
  <si>
    <t>法非適用企業</t>
  </si>
  <si>
    <t>元利償還金</t>
  </si>
  <si>
    <t>教育長</t>
    <rPh sb="0" eb="3">
      <t>キョウイクチョウ</t>
    </rPh>
    <phoneticPr fontId="4"/>
  </si>
  <si>
    <t>分子の構造</t>
    <rPh sb="0" eb="2">
      <t>ブンシ</t>
    </rPh>
    <rPh sb="3" eb="5">
      <t>コウゾウ</t>
    </rPh>
    <phoneticPr fontId="4"/>
  </si>
  <si>
    <t>利子割交付金</t>
    <rPh sb="0" eb="2">
      <t>リシ</t>
    </rPh>
    <rPh sb="2" eb="3">
      <t>ワ</t>
    </rPh>
    <rPh sb="3" eb="6">
      <t>コウフキン</t>
    </rPh>
    <phoneticPr fontId="4"/>
  </si>
  <si>
    <t>元利償還金等(A)</t>
  </si>
  <si>
    <t>当該団体
からの
補助金</t>
  </si>
  <si>
    <t>実質公債費比率の分子</t>
  </si>
  <si>
    <t>減債基金積立不足算定額※</t>
  </si>
  <si>
    <t>▲地方債に係る元利償還金及び準元利償還金に要する経費として
普通交付税の額の算定に用いる基準財政需要額に算入された額</t>
  </si>
  <si>
    <t>依頼土地の買い戻しに係るもの</t>
    <rPh sb="0" eb="2">
      <t>イライ</t>
    </rPh>
    <rPh sb="2" eb="4">
      <t>トチ</t>
    </rPh>
    <rPh sb="5" eb="6">
      <t>カ</t>
    </rPh>
    <rPh sb="7" eb="8">
      <t>モド</t>
    </rPh>
    <rPh sb="10" eb="11">
      <t>カカ</t>
    </rPh>
    <phoneticPr fontId="4"/>
  </si>
  <si>
    <t>満期一括償還地方債に係る年度割相当額</t>
  </si>
  <si>
    <t>財政調整基金残高</t>
  </si>
  <si>
    <t>将来負担額(A)</t>
  </si>
  <si>
    <t>臨時職員</t>
    <rPh sb="0" eb="2">
      <t>リンジ</t>
    </rPh>
    <rPh sb="2" eb="4">
      <t>ショクイン</t>
    </rPh>
    <phoneticPr fontId="4"/>
  </si>
  <si>
    <t>一部事務組合等の起こした地方債に充てたと認められる
補助金又は負担金</t>
  </si>
  <si>
    <t>公営企業債の元利償還金に対する繰入金</t>
  </si>
  <si>
    <t>債務負担行為額（支出予定額）</t>
  </si>
  <si>
    <t>実質赤字額</t>
    <rPh sb="0" eb="2">
      <t>ジッシツ</t>
    </rPh>
    <rPh sb="2" eb="5">
      <t>アカジガク</t>
    </rPh>
    <phoneticPr fontId="4"/>
  </si>
  <si>
    <t>減債基金積立不足算定額</t>
    <rPh sb="0" eb="2">
      <t>ゲンサイ</t>
    </rPh>
    <rPh sb="2" eb="4">
      <t>キキン</t>
    </rPh>
    <rPh sb="4" eb="6">
      <t>ツミタテ</t>
    </rPh>
    <rPh sb="6" eb="8">
      <t>ブソク</t>
    </rPh>
    <rPh sb="8" eb="10">
      <t>サンテイ</t>
    </rPh>
    <rPh sb="10" eb="11">
      <t>ガク</t>
    </rPh>
    <phoneticPr fontId="4"/>
  </si>
  <si>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</si>
  <si>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債務負担行為に基づく支出額</t>
  </si>
  <si>
    <t>対比（差引）</t>
    <rPh sb="0" eb="2">
      <t>タイヒ</t>
    </rPh>
    <rPh sb="3" eb="5">
      <t>サシヒキ</t>
    </rPh>
    <phoneticPr fontId="4"/>
  </si>
  <si>
    <t>基準財政需要額算入見込額</t>
  </si>
  <si>
    <t>一時借入金の利子</t>
  </si>
  <si>
    <t>算入公債費等(B)</t>
  </si>
  <si>
    <t>算入公債費等</t>
  </si>
  <si>
    <t>(A)－(B)</t>
  </si>
  <si>
    <t>(注釈)</t>
    <rPh sb="1" eb="2">
      <t>チュウ</t>
    </rPh>
    <rPh sb="2" eb="3">
      <t>シャク</t>
    </rPh>
    <phoneticPr fontId="4"/>
  </si>
  <si>
    <t>一般会計等に係る地方債の現在高</t>
  </si>
  <si>
    <t>人口密度 (人/k㎡)</t>
    <rPh sb="0" eb="2">
      <t>ジンコウ</t>
    </rPh>
    <rPh sb="2" eb="4">
      <t>ミツド</t>
    </rPh>
    <phoneticPr fontId="4"/>
  </si>
  <si>
    <t>※ 減債基金積立不足算定額=(C)×(１－(D)/(E))</t>
  </si>
  <si>
    <t>公益財団法人高知県産業振興センター</t>
  </si>
  <si>
    <t>減債基金
積立状況等（注）</t>
    <rPh sb="0" eb="2">
      <t>ゲンサイ</t>
    </rPh>
    <rPh sb="2" eb="4">
      <t>キキン</t>
    </rPh>
    <rPh sb="5" eb="7">
      <t>ツミタテ</t>
    </rPh>
    <rPh sb="7" eb="9">
      <t>ジョウキョウ</t>
    </rPh>
    <rPh sb="9" eb="10">
      <t>トウ</t>
    </rPh>
    <rPh sb="10" eb="13">
      <t>チュウ</t>
    </rPh>
    <phoneticPr fontId="4"/>
  </si>
  <si>
    <t>将来負担比率</t>
    <rPh sb="0" eb="2">
      <t>ショウライ</t>
    </rPh>
    <rPh sb="2" eb="4">
      <t>フタン</t>
    </rPh>
    <rPh sb="4" eb="6">
      <t>ヒリツ</t>
    </rPh>
    <phoneticPr fontId="33"/>
  </si>
  <si>
    <t>PFI事業に係るもの</t>
    <rPh sb="3" eb="5">
      <t>ジギョウ</t>
    </rPh>
    <rPh sb="6" eb="7">
      <t>カカ</t>
    </rPh>
    <phoneticPr fontId="32"/>
  </si>
  <si>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</si>
  <si>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</si>
  <si>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</si>
  <si>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（注）減債基金のうち、実質公債費比率の算定に用いる満期一括償還地方債の償還の財源に係るもののみを記入。</t>
  </si>
  <si>
    <t>国営土地改良事業に係るもの</t>
    <rPh sb="0" eb="2">
      <t>コクエイ</t>
    </rPh>
    <rPh sb="2" eb="4">
      <t>トチ</t>
    </rPh>
    <rPh sb="4" eb="6">
      <t>カイリョウ</t>
    </rPh>
    <rPh sb="6" eb="8">
      <t>ジギョウ</t>
    </rPh>
    <rPh sb="9" eb="10">
      <t>カカ</t>
    </rPh>
    <phoneticPr fontId="32"/>
  </si>
  <si>
    <t>一時借入金利子</t>
  </si>
  <si>
    <t>黒字額</t>
    <rPh sb="0" eb="2">
      <t>クロジ</t>
    </rPh>
    <rPh sb="2" eb="3">
      <t>ガク</t>
    </rPh>
    <phoneticPr fontId="1"/>
  </si>
  <si>
    <t>公債費負担比率</t>
    <rPh sb="0" eb="3">
      <t>コウサイヒ</t>
    </rPh>
    <rPh sb="3" eb="5">
      <t>フタン</t>
    </rPh>
    <rPh sb="5" eb="7">
      <t>ヒリツ</t>
    </rPh>
    <phoneticPr fontId="4"/>
  </si>
  <si>
    <t>その他特定目的基金</t>
    <rPh sb="2" eb="3">
      <t>タ</t>
    </rPh>
    <rPh sb="3" eb="5">
      <t>トクテイ</t>
    </rPh>
    <rPh sb="5" eb="7">
      <t>モクテキ</t>
    </rPh>
    <rPh sb="7" eb="9">
      <t>キキン</t>
    </rPh>
    <phoneticPr fontId="4"/>
  </si>
  <si>
    <t>単年度収支</t>
  </si>
  <si>
    <t>債務負担行為に基づく支出予定額</t>
  </si>
  <si>
    <t>公営企業債等繰入見込額</t>
  </si>
  <si>
    <t>警察費</t>
    <rPh sb="0" eb="2">
      <t>ケイサツ</t>
    </rPh>
    <rPh sb="2" eb="3">
      <t>ヒ</t>
    </rPh>
    <phoneticPr fontId="4"/>
  </si>
  <si>
    <t>組合等負担等見込額</t>
  </si>
  <si>
    <t>　　鉱区税</t>
    <rPh sb="2" eb="4">
      <t>コウク</t>
    </rPh>
    <rPh sb="4" eb="5">
      <t>ゼイ</t>
    </rPh>
    <phoneticPr fontId="4"/>
  </si>
  <si>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</si>
  <si>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</si>
  <si>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</si>
  <si>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</si>
  <si>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</si>
  <si>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知事</t>
    <rPh sb="0" eb="2">
      <t>チジ</t>
    </rPh>
    <phoneticPr fontId="4"/>
  </si>
  <si>
    <t>当該団体(円)</t>
  </si>
  <si>
    <t>(一般財源計)</t>
  </si>
  <si>
    <t>連結実質赤字額</t>
  </si>
  <si>
    <t>▲特定財源の額</t>
  </si>
  <si>
    <t>　　うち人件費</t>
  </si>
  <si>
    <t>(3ヵ年平均)</t>
    <rPh sb="3" eb="4">
      <t>ネン</t>
    </rPh>
    <rPh sb="4" eb="6">
      <t>ヘイキン</t>
    </rPh>
    <phoneticPr fontId="4"/>
  </si>
  <si>
    <t>当該団体決算額
（千円）</t>
    <rPh sb="0" eb="2">
      <t>トウガイ</t>
    </rPh>
    <rPh sb="2" eb="4">
      <t>ダンタイ</t>
    </rPh>
    <rPh sb="4" eb="6">
      <t>ケッサン</t>
    </rPh>
    <rPh sb="6" eb="7">
      <t>ガク</t>
    </rPh>
    <rPh sb="9" eb="11">
      <t>センエン</t>
    </rPh>
    <phoneticPr fontId="4"/>
  </si>
  <si>
    <t>株式会社とされいほく</t>
  </si>
  <si>
    <t>実質収支額</t>
  </si>
  <si>
    <t>組合等連結実質赤字額負担見込額</t>
  </si>
  <si>
    <t>商工費</t>
  </si>
  <si>
    <t>充当可能財源等(B)</t>
  </si>
  <si>
    <t>事業会計の一覧</t>
    <rPh sb="0" eb="2">
      <t>ジギョウ</t>
    </rPh>
    <rPh sb="2" eb="4">
      <t>カイケイ</t>
    </rPh>
    <phoneticPr fontId="4"/>
  </si>
  <si>
    <t>グループ内平均(円)</t>
    <rPh sb="4" eb="5">
      <t>ナイ</t>
    </rPh>
    <rPh sb="5" eb="7">
      <t>ヘイキン</t>
    </rPh>
    <rPh sb="8" eb="9">
      <t>エン</t>
    </rPh>
    <phoneticPr fontId="4"/>
  </si>
  <si>
    <t>充当可能基金</t>
  </si>
  <si>
    <t>（百万円）</t>
    <rPh sb="1" eb="4">
      <t>ヒャクマンエン</t>
    </rPh>
    <phoneticPr fontId="4"/>
  </si>
  <si>
    <t>内訳</t>
    <rPh sb="0" eb="2">
      <t>ウチワケ</t>
    </rPh>
    <phoneticPr fontId="32"/>
  </si>
  <si>
    <t>充当可能特定歳入</t>
  </si>
  <si>
    <t>将来負担比率の分子</t>
  </si>
  <si>
    <t>減債基金</t>
    <rPh sb="0" eb="2">
      <t>ゲンサイ</t>
    </rPh>
    <rPh sb="2" eb="4">
      <t>キキン</t>
    </rPh>
    <phoneticPr fontId="4"/>
  </si>
  <si>
    <t>　法定普通税</t>
  </si>
  <si>
    <t>高知県・高知市病院企業団</t>
  </si>
  <si>
    <t>旅費集中管理特別会計</t>
  </si>
  <si>
    <t>　※地方公共団体が①25%以上出資している法人又は②財政支援を行っている法人を記載している。</t>
  </si>
  <si>
    <t>地方消費税交付金</t>
    <rPh sb="0" eb="2">
      <t>チホウ</t>
    </rPh>
    <rPh sb="2" eb="5">
      <t>ショウヒゼイ</t>
    </rPh>
    <rPh sb="5" eb="8">
      <t>コウフキン</t>
    </rPh>
    <phoneticPr fontId="4"/>
  </si>
  <si>
    <t>基金残高合計</t>
    <rPh sb="0" eb="2">
      <t>キキン</t>
    </rPh>
    <rPh sb="2" eb="4">
      <t>ザンダカ</t>
    </rPh>
    <rPh sb="4" eb="6">
      <t>ゴウケイ</t>
    </rPh>
    <phoneticPr fontId="4"/>
  </si>
  <si>
    <t>基準財政需要額</t>
  </si>
  <si>
    <t>義務的経費計</t>
    <rPh sb="0" eb="3">
      <t>ギムテキ</t>
    </rPh>
    <rPh sb="3" eb="5">
      <t>ケイヒ</t>
    </rPh>
    <rPh sb="5" eb="6">
      <t>ケイ</t>
    </rPh>
    <phoneticPr fontId="4"/>
  </si>
  <si>
    <t>　公債費</t>
  </si>
  <si>
    <t>増減率(%)(B)</t>
    <rPh sb="0" eb="3">
      <t>ゾウゲンリツ</t>
    </rPh>
    <phoneticPr fontId="4"/>
  </si>
  <si>
    <t>グループ内平均(円)</t>
  </si>
  <si>
    <t>実質単年度収支</t>
    <rPh sb="0" eb="2">
      <t>ジッシツ</t>
    </rPh>
    <rPh sb="2" eb="5">
      <t>タンネンド</t>
    </rPh>
    <rPh sb="5" eb="7">
      <t>シュウシ</t>
    </rPh>
    <phoneticPr fontId="1"/>
  </si>
  <si>
    <t>赤字額</t>
    <rPh sb="0" eb="2">
      <t>アカジ</t>
    </rPh>
    <rPh sb="2" eb="3">
      <t>ガク</t>
    </rPh>
    <phoneticPr fontId="1"/>
  </si>
  <si>
    <t>株式等譲渡所得割交付金</t>
    <rPh sb="0" eb="3">
      <t>カブシキトウ</t>
    </rPh>
    <rPh sb="3" eb="5">
      <t>ジョウト</t>
    </rPh>
    <rPh sb="5" eb="7">
      <t>ショトク</t>
    </rPh>
    <rPh sb="7" eb="8">
      <t>ワ</t>
    </rPh>
    <rPh sb="8" eb="11">
      <t>コウフキン</t>
    </rPh>
    <phoneticPr fontId="4"/>
  </si>
  <si>
    <t>元利償還金等</t>
    <rPh sb="0" eb="2">
      <t>ガンリ</t>
    </rPh>
    <rPh sb="2" eb="5">
      <t>ショウカンキン</t>
    </rPh>
    <rPh sb="5" eb="6">
      <t>トウ</t>
    </rPh>
    <phoneticPr fontId="4"/>
  </si>
  <si>
    <t>歳入の状況（単位 千円・％）</t>
    <rPh sb="0" eb="2">
      <t>サイニュウ</t>
    </rPh>
    <rPh sb="3" eb="5">
      <t>ジョウキョウ</t>
    </rPh>
    <rPh sb="6" eb="8">
      <t>タンイ</t>
    </rPh>
    <rPh sb="9" eb="11">
      <t>センエン</t>
    </rPh>
    <phoneticPr fontId="4"/>
  </si>
  <si>
    <t>自動車取得税交付金</t>
    <rPh sb="0" eb="3">
      <t>ジドウシャ</t>
    </rPh>
    <rPh sb="3" eb="5">
      <t>シュトク</t>
    </rPh>
    <rPh sb="5" eb="6">
      <t>ゼイ</t>
    </rPh>
    <rPh sb="6" eb="9">
      <t>コウフキン</t>
    </rPh>
    <phoneticPr fontId="4"/>
  </si>
  <si>
    <t>算入公債費等</t>
    <rPh sb="0" eb="2">
      <t>サンニュウ</t>
    </rPh>
    <rPh sb="2" eb="6">
      <t>コウサイヒトウ</t>
    </rPh>
    <phoneticPr fontId="4"/>
  </si>
  <si>
    <t>連結実質赤字比率</t>
    <rPh sb="0" eb="2">
      <t>レンケツ</t>
    </rPh>
    <rPh sb="2" eb="4">
      <t>ジッシツ</t>
    </rPh>
    <rPh sb="4" eb="6">
      <t>アカジ</t>
    </rPh>
    <rPh sb="6" eb="8">
      <t>ヒリツ</t>
    </rPh>
    <phoneticPr fontId="33"/>
  </si>
  <si>
    <t>算入公債費等</t>
    <rPh sb="0" eb="2">
      <t>サンニュウ</t>
    </rPh>
    <rPh sb="2" eb="6">
      <t>コウサイヒトウ</t>
    </rPh>
    <phoneticPr fontId="1"/>
  </si>
  <si>
    <t>減債基金積立不足算定額</t>
  </si>
  <si>
    <t>実質公債費比率
（(Ａ)－((Ｂ)＋(Ｄ))）／（(Ｃ)－(Ｄ)）×１００</t>
    <rPh sb="0" eb="2">
      <t>ジッシツ</t>
    </rPh>
    <rPh sb="2" eb="4">
      <t>コウサイ</t>
    </rPh>
    <rPh sb="4" eb="5">
      <t>ヒ</t>
    </rPh>
    <rPh sb="5" eb="7">
      <t>ヒリツ</t>
    </rPh>
    <phoneticPr fontId="4"/>
  </si>
  <si>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</si>
  <si>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</si>
  <si>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4"/>
  </si>
  <si>
    <t>令和4年度</t>
    <rPh sb="0" eb="2">
      <t>レイワ</t>
    </rPh>
    <rPh sb="3" eb="5">
      <t>ネンド</t>
    </rPh>
    <phoneticPr fontId="33"/>
  </si>
  <si>
    <t>将来負担額</t>
    <rPh sb="0" eb="2">
      <t>ショウライ</t>
    </rPh>
    <rPh sb="2" eb="4">
      <t>フタン</t>
    </rPh>
    <rPh sb="4" eb="5">
      <t>ガク</t>
    </rPh>
    <phoneticPr fontId="4"/>
  </si>
  <si>
    <t>　　　個人均等割</t>
  </si>
  <si>
    <t>　　うち職員給</t>
    <rPh sb="4" eb="6">
      <t>ショクイン</t>
    </rPh>
    <rPh sb="6" eb="7">
      <t>キュウ</t>
    </rPh>
    <phoneticPr fontId="4"/>
  </si>
  <si>
    <t>充当可能財源等</t>
    <rPh sb="0" eb="2">
      <t>ジュウトウ</t>
    </rPh>
    <rPh sb="2" eb="4">
      <t>カノウ</t>
    </rPh>
    <rPh sb="4" eb="6">
      <t>ザイゲン</t>
    </rPh>
    <rPh sb="6" eb="7">
      <t>トウ</t>
    </rPh>
    <phoneticPr fontId="4"/>
  </si>
  <si>
    <t>基金残高に係る経年分析</t>
  </si>
  <si>
    <t>沿岸漁業改善資金助成事業特別会計</t>
  </si>
  <si>
    <t>令和4年度</t>
  </si>
  <si>
    <t>財政調整基金</t>
  </si>
  <si>
    <t>減債基金</t>
  </si>
  <si>
    <t>分離課税所得割交付金</t>
  </si>
  <si>
    <t>警察官</t>
    <rPh sb="0" eb="3">
      <t>ケイサツカン</t>
    </rPh>
    <phoneticPr fontId="4"/>
  </si>
  <si>
    <t>その他特定目的基金</t>
  </si>
  <si>
    <t>令和4年度　財政状況資料集</t>
  </si>
  <si>
    <t>総括表（都道府県）</t>
    <rPh sb="0" eb="2">
      <t>ソウカツ</t>
    </rPh>
    <rPh sb="2" eb="3">
      <t>ヒョウ</t>
    </rPh>
    <rPh sb="4" eb="8">
      <t>トドウフケン</t>
    </rPh>
    <phoneticPr fontId="4"/>
  </si>
  <si>
    <t>一般社団法人高知県農業用廃プラスチック処理公社</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</si>
  <si>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</si>
  <si>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</si>
  <si>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</si>
  <si>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</si>
  <si>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高知県</t>
  </si>
  <si>
    <t>職員の状況 (※7)</t>
    <rPh sb="0" eb="2">
      <t>ショクイン</t>
    </rPh>
    <rPh sb="3" eb="5">
      <t>ジョウキョウ</t>
    </rPh>
    <phoneticPr fontId="4"/>
  </si>
  <si>
    <t>新型コロナウイルス感染症対応地方創生臨時交付金基金</t>
  </si>
  <si>
    <t>令和4年度(千円)</t>
    <rPh sb="0" eb="2">
      <t>レイワ</t>
    </rPh>
    <rPh sb="3" eb="5">
      <t>ネンド</t>
    </rPh>
    <rPh sb="6" eb="8">
      <t>センエン</t>
    </rPh>
    <phoneticPr fontId="4"/>
  </si>
  <si>
    <t>　新型コロナウイルス感染症対策地方税減収補塡特別交付金</t>
  </si>
  <si>
    <t>電気事業会計</t>
  </si>
  <si>
    <t>令和3年度(千円)</t>
    <rPh sb="0" eb="2">
      <t>レイワ</t>
    </rPh>
    <rPh sb="3" eb="5">
      <t>ネンド</t>
    </rPh>
    <rPh sb="6" eb="8">
      <t>センエン</t>
    </rPh>
    <phoneticPr fontId="4"/>
  </si>
  <si>
    <t>令和4年度(千円･％)</t>
    <rPh sb="0" eb="2">
      <t>レイワ</t>
    </rPh>
    <rPh sb="3" eb="5">
      <t>ネンド</t>
    </rPh>
    <rPh sb="6" eb="8">
      <t>センエン</t>
    </rPh>
    <phoneticPr fontId="4"/>
  </si>
  <si>
    <t>令和3年度(千円･％)</t>
    <rPh sb="0" eb="2">
      <t>レイワ</t>
    </rPh>
    <rPh sb="3" eb="5">
      <t>ネンド</t>
    </rPh>
    <rPh sb="6" eb="8">
      <t>センエン</t>
    </rPh>
    <phoneticPr fontId="4"/>
  </si>
  <si>
    <t>特別職等</t>
    <rPh sb="0" eb="2">
      <t>トクベツ</t>
    </rPh>
    <rPh sb="2" eb="3">
      <t>ショク</t>
    </rPh>
    <rPh sb="3" eb="4">
      <t>トウ</t>
    </rPh>
    <phoneticPr fontId="4"/>
  </si>
  <si>
    <t>当該団体からの債務保証に係る債務残高</t>
    <rPh sb="9" eb="11">
      <t>ホショウ</t>
    </rPh>
    <phoneticPr fontId="4"/>
  </si>
  <si>
    <t>定数</t>
    <rPh sb="0" eb="2">
      <t>テイスウ</t>
    </rPh>
    <phoneticPr fontId="4"/>
  </si>
  <si>
    <t>1人あたり平均
給料月額(百円)</t>
    <rPh sb="8" eb="10">
      <t>キュウリョウ</t>
    </rPh>
    <phoneticPr fontId="4"/>
  </si>
  <si>
    <t>歳入総額</t>
  </si>
  <si>
    <t>準元利償還金</t>
    <rPh sb="0" eb="1">
      <t>ジュン</t>
    </rPh>
    <rPh sb="1" eb="3">
      <t>ガンリ</t>
    </rPh>
    <rPh sb="3" eb="6">
      <t>ショウカンキン</t>
    </rPh>
    <phoneticPr fontId="32"/>
  </si>
  <si>
    <t>公益財団法人高知県文化財団</t>
  </si>
  <si>
    <t>実質収支比率</t>
    <rPh sb="0" eb="2">
      <t>ジッシツ</t>
    </rPh>
    <rPh sb="2" eb="4">
      <t>シュウシ</t>
    </rPh>
    <rPh sb="4" eb="6">
      <t>ヒリツ</t>
    </rPh>
    <phoneticPr fontId="4"/>
  </si>
  <si>
    <t>歳出総額</t>
  </si>
  <si>
    <t>寄附金</t>
  </si>
  <si>
    <t>経常収支比率</t>
    <rPh sb="0" eb="2">
      <t>ケイジョウ</t>
    </rPh>
    <rPh sb="2" eb="4">
      <t>シュウシ</t>
    </rPh>
    <rPh sb="4" eb="6">
      <t>ヒリツ</t>
    </rPh>
    <phoneticPr fontId="4"/>
  </si>
  <si>
    <t>グループ</t>
  </si>
  <si>
    <t>Ｅ</t>
  </si>
  <si>
    <t>(Ｅ)</t>
  </si>
  <si>
    <t>歳入歳出差引</t>
  </si>
  <si>
    <t>　　(※1)</t>
  </si>
  <si>
    <t>副知事</t>
    <rPh sb="0" eb="3">
      <t>フクチジ</t>
    </rPh>
    <phoneticPr fontId="4"/>
  </si>
  <si>
    <t>（参考）　普通建設事業費の分析</t>
    <rPh sb="1" eb="3">
      <t>サンコウ</t>
    </rPh>
    <rPh sb="5" eb="7">
      <t>フツウ</t>
    </rPh>
    <rPh sb="7" eb="9">
      <t>ケンセツ</t>
    </rPh>
    <rPh sb="9" eb="11">
      <t>ジギョウ</t>
    </rPh>
    <rPh sb="11" eb="12">
      <t>ヒ</t>
    </rPh>
    <rPh sb="13" eb="15">
      <t>ブンセキ</t>
    </rPh>
    <phoneticPr fontId="4"/>
  </si>
  <si>
    <t>翌年度に繰越すべき財源</t>
  </si>
  <si>
    <t>標準財政規模</t>
    <rPh sb="0" eb="2">
      <t>ヒョウジュン</t>
    </rPh>
    <rPh sb="2" eb="4">
      <t>ザイセイ</t>
    </rPh>
    <rPh sb="4" eb="6">
      <t>キボ</t>
    </rPh>
    <phoneticPr fontId="4"/>
  </si>
  <si>
    <t>実質収支</t>
  </si>
  <si>
    <t>財政力指数</t>
    <rPh sb="0" eb="3">
      <t>ザイセイリョク</t>
    </rPh>
    <rPh sb="3" eb="5">
      <t>シスウ</t>
    </rPh>
    <phoneticPr fontId="4"/>
  </si>
  <si>
    <t>令和2年国調(人)</t>
    <rPh sb="0" eb="2">
      <t>レイワ</t>
    </rPh>
    <rPh sb="3" eb="4">
      <t>ネン</t>
    </rPh>
    <rPh sb="4" eb="5">
      <t>コク</t>
    </rPh>
    <rPh sb="5" eb="6">
      <t>チョウ</t>
    </rPh>
    <phoneticPr fontId="4"/>
  </si>
  <si>
    <t>前年度繰上充用金</t>
  </si>
  <si>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22"/>
  </si>
  <si>
    <t>議会議長</t>
    <rPh sb="0" eb="2">
      <t>ギカイ</t>
    </rPh>
    <rPh sb="2" eb="4">
      <t>ギチョウ</t>
    </rPh>
    <phoneticPr fontId="4"/>
  </si>
  <si>
    <t>平成27年国調(人)</t>
    <rPh sb="0" eb="2">
      <t>ヘイセイ</t>
    </rPh>
    <rPh sb="4" eb="5">
      <t>ネン</t>
    </rPh>
    <rPh sb="5" eb="6">
      <t>コク</t>
    </rPh>
    <rPh sb="6" eb="7">
      <t>チョウ</t>
    </rPh>
    <phoneticPr fontId="4"/>
  </si>
  <si>
    <t>議会副議長</t>
    <rPh sb="0" eb="2">
      <t>ギカイ</t>
    </rPh>
    <rPh sb="2" eb="5">
      <t>フクギチョウ</t>
    </rPh>
    <phoneticPr fontId="4"/>
  </si>
  <si>
    <t>国有提供交付金</t>
  </si>
  <si>
    <t>積立金</t>
  </si>
  <si>
    <t>健全化判断比率</t>
  </si>
  <si>
    <t>　　　法人均等割</t>
  </si>
  <si>
    <t>　地方揮発油譲与税</t>
    <rPh sb="1" eb="3">
      <t>チホウ</t>
    </rPh>
    <rPh sb="3" eb="6">
      <t>キハツユ</t>
    </rPh>
    <rPh sb="6" eb="8">
      <t>ジョウヨ</t>
    </rPh>
    <rPh sb="8" eb="9">
      <t>ゼイ</t>
    </rPh>
    <phoneticPr fontId="1"/>
  </si>
  <si>
    <t>歳出合計</t>
  </si>
  <si>
    <r>
      <t xml:space="preserve">増減率 </t>
    </r>
    <r>
      <rPr>
        <sz val="9"/>
        <color indexed="8"/>
        <rFont val="ＭＳ ゴシック"/>
        <family val="3"/>
        <charset val="128"/>
      </rPr>
      <t xml:space="preserve"> (％)</t>
    </r>
    <rPh sb="0" eb="2">
      <t>ゾウゲン</t>
    </rPh>
    <rPh sb="2" eb="3">
      <t>リツ</t>
    </rPh>
    <phoneticPr fontId="4"/>
  </si>
  <si>
    <t>-5.0</t>
  </si>
  <si>
    <t xml:space="preserve">連結実質赤字額 </t>
    <rPh sb="0" eb="2">
      <t>レンケツ</t>
    </rPh>
    <rPh sb="2" eb="4">
      <t>ジッシツ</t>
    </rPh>
    <rPh sb="4" eb="7">
      <t>アカジガク</t>
    </rPh>
    <phoneticPr fontId="32"/>
  </si>
  <si>
    <t>議会議員</t>
    <rPh sb="0" eb="2">
      <t>ギカイ</t>
    </rPh>
    <rPh sb="2" eb="4">
      <t>ギイン</t>
    </rPh>
    <phoneticPr fontId="4"/>
  </si>
  <si>
    <t>繰上償還金</t>
  </si>
  <si>
    <t>　森林環境譲与税</t>
  </si>
  <si>
    <t>　人件費</t>
  </si>
  <si>
    <t>　航空機燃料譲与税</t>
    <rPh sb="1" eb="4">
      <t>コウクウキ</t>
    </rPh>
    <rPh sb="4" eb="6">
      <t>ネンリョウ</t>
    </rPh>
    <rPh sb="6" eb="8">
      <t>ジョウヨ</t>
    </rPh>
    <rPh sb="8" eb="9">
      <t>ゼイ</t>
    </rPh>
    <phoneticPr fontId="1"/>
  </si>
  <si>
    <t>　実質赤字比率</t>
    <rPh sb="1" eb="3">
      <t>ジッシツ</t>
    </rPh>
    <rPh sb="3" eb="5">
      <t>アカジ</t>
    </rPh>
    <rPh sb="5" eb="7">
      <t>ヒリツ</t>
    </rPh>
    <phoneticPr fontId="4"/>
  </si>
  <si>
    <t>-</t>
  </si>
  <si>
    <t>住民基本台帳人口
(※6)</t>
  </si>
  <si>
    <t>　うち消防職員</t>
    <rPh sb="3" eb="5">
      <t>ショウボウ</t>
    </rPh>
    <rPh sb="5" eb="7">
      <t>ショクイン</t>
    </rPh>
    <phoneticPr fontId="4"/>
  </si>
  <si>
    <t>　石油ガス譲与税</t>
    <rPh sb="1" eb="3">
      <t>セキユ</t>
    </rPh>
    <rPh sb="5" eb="7">
      <t>ジョウヨ</t>
    </rPh>
    <rPh sb="7" eb="8">
      <t>ゼイ</t>
    </rPh>
    <phoneticPr fontId="1"/>
  </si>
  <si>
    <t>令05.01.01(人)</t>
    <rPh sb="0" eb="1">
      <t>レイ</t>
    </rPh>
    <phoneticPr fontId="4"/>
  </si>
  <si>
    <t>一般職員等(※5)</t>
  </si>
  <si>
    <t>職員数
(人)</t>
    <rPh sb="0" eb="3">
      <t>ショクインスウ</t>
    </rPh>
    <phoneticPr fontId="4"/>
  </si>
  <si>
    <t>給料月額
(百円)</t>
    <rPh sb="0" eb="2">
      <t>キュウリョウ</t>
    </rPh>
    <rPh sb="2" eb="3">
      <t>ツキ</t>
    </rPh>
    <rPh sb="3" eb="4">
      <t>ガク</t>
    </rPh>
    <rPh sb="6" eb="8">
      <t>ヒャクエン</t>
    </rPh>
    <phoneticPr fontId="4"/>
  </si>
  <si>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</si>
  <si>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4"/>
  </si>
  <si>
    <t>　　道府県たばこ税</t>
    <rPh sb="2" eb="5">
      <t>ドウフケン</t>
    </rPh>
    <rPh sb="8" eb="9">
      <t>ゼイ</t>
    </rPh>
    <phoneticPr fontId="4"/>
  </si>
  <si>
    <t>積立金取崩し額</t>
  </si>
  <si>
    <t>　連結実質赤字比率</t>
    <rPh sb="1" eb="3">
      <t>レンケツ</t>
    </rPh>
    <rPh sb="3" eb="5">
      <t>ジッシツ</t>
    </rPh>
    <rPh sb="5" eb="7">
      <t>アカジ</t>
    </rPh>
    <rPh sb="7" eb="9">
      <t>ヒリツ</t>
    </rPh>
    <phoneticPr fontId="4"/>
  </si>
  <si>
    <r>
      <t>資金不足比率 (※</t>
    </r>
    <r>
      <rPr>
        <sz val="9"/>
        <color indexed="8"/>
        <rFont val="ＭＳ ゴシック"/>
        <family val="3"/>
        <charset val="128"/>
      </rPr>
      <t>4)</t>
    </r>
  </si>
  <si>
    <t>うち日本人(人)</t>
  </si>
  <si>
    <t>実質単年度収支</t>
  </si>
  <si>
    <t>　実質公債費比率</t>
    <rPh sb="1" eb="3">
      <t>ジッシツ</t>
    </rPh>
    <rPh sb="3" eb="6">
      <t>コウサイヒ</t>
    </rPh>
    <rPh sb="6" eb="8">
      <t>ヒリツ</t>
    </rPh>
    <phoneticPr fontId="4"/>
  </si>
  <si>
    <t>令04.01.01(人)</t>
  </si>
  <si>
    <t>一般職員</t>
    <rPh sb="0" eb="2">
      <t>イッパン</t>
    </rPh>
    <rPh sb="2" eb="4">
      <t>ショクイン</t>
    </rPh>
    <phoneticPr fontId="4"/>
  </si>
  <si>
    <t>定額運用基金</t>
    <rPh sb="0" eb="2">
      <t>テイガク</t>
    </rPh>
    <rPh sb="2" eb="4">
      <t>ウンヨウ</t>
    </rPh>
    <rPh sb="4" eb="6">
      <t>キキン</t>
    </rPh>
    <phoneticPr fontId="4"/>
  </si>
  <si>
    <t>基準財政収入額</t>
  </si>
  <si>
    <t>　扶助費</t>
  </si>
  <si>
    <t>　うち、健全化法施行規則附則第三条に係る負担見込額</t>
  </si>
  <si>
    <t>　将来負担比率</t>
    <rPh sb="1" eb="3">
      <t>ショウライ</t>
    </rPh>
    <rPh sb="3" eb="5">
      <t>フタン</t>
    </rPh>
    <rPh sb="5" eb="7">
      <t>ヒリツ</t>
    </rPh>
    <phoneticPr fontId="4"/>
  </si>
  <si>
    <t>労働費</t>
  </si>
  <si>
    <t>増減率  (％)</t>
    <rPh sb="0" eb="2">
      <t>ゾウゲン</t>
    </rPh>
    <rPh sb="2" eb="3">
      <t>リツ</t>
    </rPh>
    <phoneticPr fontId="4"/>
  </si>
  <si>
    <t>-1.2</t>
  </si>
  <si>
    <t xml:space="preserve"> H30</t>
  </si>
  <si>
    <t>当該団体（円）</t>
    <rPh sb="0" eb="2">
      <t>トウガイ</t>
    </rPh>
    <rPh sb="2" eb="4">
      <t>ダンタイ</t>
    </rPh>
    <rPh sb="5" eb="6">
      <t>エン</t>
    </rPh>
    <phoneticPr fontId="4"/>
  </si>
  <si>
    <t>農林水産業費</t>
  </si>
  <si>
    <t>　　軽油引取税</t>
    <rPh sb="2" eb="7">
      <t>ケイユヒキトリゼイ</t>
    </rPh>
    <phoneticPr fontId="4"/>
  </si>
  <si>
    <t>　うち技能労務職員</t>
    <rPh sb="3" eb="5">
      <t>ギノウ</t>
    </rPh>
    <rPh sb="5" eb="7">
      <t>ロウム</t>
    </rPh>
    <rPh sb="7" eb="8">
      <t>ショク</t>
    </rPh>
    <rPh sb="8" eb="9">
      <t>イン</t>
    </rPh>
    <phoneticPr fontId="4"/>
  </si>
  <si>
    <t>標準税収入額等</t>
  </si>
  <si>
    <t>-1.3</t>
  </si>
  <si>
    <t>現年</t>
    <rPh sb="0" eb="1">
      <t>ゲン</t>
    </rPh>
    <rPh sb="1" eb="2">
      <t>ネン</t>
    </rPh>
    <phoneticPr fontId="4"/>
  </si>
  <si>
    <t>経常経費充当一般財源等</t>
    <rPh sb="0" eb="2">
      <t>ケイジョウ</t>
    </rPh>
    <rPh sb="2" eb="4">
      <t>ケイヒ</t>
    </rPh>
    <rPh sb="4" eb="6">
      <t>ジュウトウ</t>
    </rPh>
    <rPh sb="6" eb="8">
      <t>イッパン</t>
    </rPh>
    <rPh sb="8" eb="10">
      <t>ザイゲン</t>
    </rPh>
    <rPh sb="10" eb="11">
      <t>トウ</t>
    </rPh>
    <phoneticPr fontId="35"/>
  </si>
  <si>
    <t>配当割交付金</t>
    <rPh sb="0" eb="2">
      <t>ハイトウ</t>
    </rPh>
    <rPh sb="2" eb="3">
      <t>ワ</t>
    </rPh>
    <rPh sb="3" eb="6">
      <t>コウフキン</t>
    </rPh>
    <phoneticPr fontId="4"/>
  </si>
  <si>
    <t>面積 (k㎡)</t>
    <rPh sb="0" eb="2">
      <t>メンセキ</t>
    </rPh>
    <phoneticPr fontId="4"/>
  </si>
  <si>
    <t>公債費及び公債費に準ずる費用の分析</t>
    <rPh sb="0" eb="3">
      <t>コウサイヒ</t>
    </rPh>
    <rPh sb="3" eb="4">
      <t>オヨ</t>
    </rPh>
    <rPh sb="5" eb="8">
      <t>コウサイヒ</t>
    </rPh>
    <rPh sb="9" eb="10">
      <t>ジュン</t>
    </rPh>
    <rPh sb="12" eb="14">
      <t>ヒヨウ</t>
    </rPh>
    <rPh sb="15" eb="17">
      <t>ブンセキ</t>
    </rPh>
    <phoneticPr fontId="4"/>
  </si>
  <si>
    <t>教育公務員</t>
    <rPh sb="0" eb="2">
      <t>キョウイク</t>
    </rPh>
    <rPh sb="2" eb="5">
      <t>コウムイン</t>
    </rPh>
    <phoneticPr fontId="4"/>
  </si>
  <si>
    <t>軽油引取税交付金</t>
    <rPh sb="0" eb="5">
      <t>ケイユヒキトリゼイ</t>
    </rPh>
    <rPh sb="5" eb="8">
      <t>コウフキン</t>
    </rPh>
    <phoneticPr fontId="4"/>
  </si>
  <si>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4"/>
  </si>
  <si>
    <t>歳入一般財源等</t>
    <rPh sb="0" eb="2">
      <t>サイニュウ</t>
    </rPh>
    <rPh sb="2" eb="4">
      <t>イッパン</t>
    </rPh>
    <rPh sb="4" eb="6">
      <t>ザイゲン</t>
    </rPh>
    <rPh sb="6" eb="7">
      <t>トウ</t>
    </rPh>
    <phoneticPr fontId="3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</si>
  <si>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</si>
  <si>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4"/>
  </si>
  <si>
    <t>　　　配当割</t>
    <rPh sb="3" eb="5">
      <t>ハイトウ</t>
    </rPh>
    <rPh sb="5" eb="6">
      <t>ワリ</t>
    </rPh>
    <phoneticPr fontId="4"/>
  </si>
  <si>
    <t>資金剰余額
/不足額
（実質収支）</t>
  </si>
  <si>
    <t>こうち・しみずメガソーラー株式会社</t>
  </si>
  <si>
    <t>地方債現在高</t>
  </si>
  <si>
    <t>・計</t>
  </si>
  <si>
    <t>(Ｃ)</t>
  </si>
  <si>
    <t>世帯数 (世帯)</t>
    <rPh sb="0" eb="3">
      <t>セタイスウ</t>
    </rPh>
    <phoneticPr fontId="4"/>
  </si>
  <si>
    <t>グループ内平均（円）</t>
  </si>
  <si>
    <t>ふるさと・水と土保全基金</t>
  </si>
  <si>
    <t>公益財団法人高知県スポーツ振興財団</t>
  </si>
  <si>
    <t>合計</t>
    <rPh sb="0" eb="2">
      <t>ゴウケイ</t>
    </rPh>
    <phoneticPr fontId="4"/>
  </si>
  <si>
    <t>　うち公的資金</t>
    <rPh sb="3" eb="5">
      <t>コウテキ</t>
    </rPh>
    <phoneticPr fontId="4"/>
  </si>
  <si>
    <t>ラスパイレス指数</t>
    <rPh sb="6" eb="8">
      <t>シスウ</t>
    </rPh>
    <phoneticPr fontId="4"/>
  </si>
  <si>
    <t>投資的経費計</t>
    <rPh sb="5" eb="6">
      <t>ケイ</t>
    </rPh>
    <phoneticPr fontId="4"/>
  </si>
  <si>
    <t>地方債現在高（臨時財政対策債除き）</t>
  </si>
  <si>
    <t>目的税</t>
    <rPh sb="0" eb="3">
      <t>モクテキゼイ</t>
    </rPh>
    <phoneticPr fontId="4"/>
  </si>
  <si>
    <t>工業用水道事業会計</t>
  </si>
  <si>
    <t>収益事業収入</t>
  </si>
  <si>
    <t>　土地開発基金</t>
    <rPh sb="1" eb="3">
      <t>トチ</t>
    </rPh>
    <rPh sb="3" eb="5">
      <t>カイハツ</t>
    </rPh>
    <rPh sb="5" eb="7">
      <t>キキン</t>
    </rPh>
    <phoneticPr fontId="4"/>
  </si>
  <si>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</si>
  <si>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4"/>
  </si>
  <si>
    <t>積立金
現在高</t>
    <rPh sb="4" eb="7">
      <t>ゲンザイダカ</t>
    </rPh>
    <phoneticPr fontId="35"/>
  </si>
  <si>
    <t>減債基金</t>
    <rPh sb="0" eb="1">
      <t>ゲン</t>
    </rPh>
    <rPh sb="1" eb="2">
      <t>サイ</t>
    </rPh>
    <rPh sb="2" eb="4">
      <t>キキン</t>
    </rPh>
    <phoneticPr fontId="4"/>
  </si>
  <si>
    <t>うち単独分</t>
    <rPh sb="2" eb="4">
      <t>タンドク</t>
    </rPh>
    <rPh sb="4" eb="5">
      <t>ブン</t>
    </rPh>
    <phoneticPr fontId="4"/>
  </si>
  <si>
    <t>一般会計等の一覧</t>
  </si>
  <si>
    <t>　　不動産取得税</t>
    <rPh sb="2" eb="5">
      <t>フドウサン</t>
    </rPh>
    <rPh sb="5" eb="7">
      <t>シュトク</t>
    </rPh>
    <rPh sb="7" eb="8">
      <t>ゼイ</t>
    </rPh>
    <phoneticPr fontId="4"/>
  </si>
  <si>
    <t>公営企業（法適）の一覧</t>
    <rPh sb="0" eb="2">
      <t>コウエイ</t>
    </rPh>
    <rPh sb="2" eb="4">
      <t>キギョウ</t>
    </rPh>
    <phoneticPr fontId="4"/>
  </si>
  <si>
    <t>公営企業（法非適）の一覧</t>
    <rPh sb="0" eb="2">
      <t>コウエイ</t>
    </rPh>
    <rPh sb="2" eb="4">
      <t>キギョウ</t>
    </rPh>
    <rPh sb="6" eb="7">
      <t>ヒ</t>
    </rPh>
    <phoneticPr fontId="4"/>
  </si>
  <si>
    <t>(1) 普通会計の状況（都道府県）</t>
    <rPh sb="4" eb="6">
      <t>フツウ</t>
    </rPh>
    <rPh sb="6" eb="8">
      <t>カイケイ</t>
    </rPh>
    <rPh sb="9" eb="11">
      <t>ジョウキョウ</t>
    </rPh>
    <rPh sb="12" eb="16">
      <t>トドウフケン</t>
    </rPh>
    <phoneticPr fontId="4"/>
  </si>
  <si>
    <t>将来負担の状況</t>
  </si>
  <si>
    <t>関係する一部事務組合等一覧</t>
    <rPh sb="0" eb="2">
      <t>カンケイ</t>
    </rPh>
    <rPh sb="4" eb="6">
      <t>イチブ</t>
    </rPh>
    <rPh sb="6" eb="8">
      <t>ジム</t>
    </rPh>
    <rPh sb="8" eb="10">
      <t>クミアイ</t>
    </rPh>
    <rPh sb="10" eb="11">
      <t>トウ</t>
    </rPh>
    <rPh sb="11" eb="13">
      <t>イチラン</t>
    </rPh>
    <phoneticPr fontId="4"/>
  </si>
  <si>
    <t>特別区財政調整交付金</t>
    <rPh sb="0" eb="3">
      <t>トクベツク</t>
    </rPh>
    <rPh sb="3" eb="5">
      <t>ザイセイ</t>
    </rPh>
    <rPh sb="5" eb="7">
      <t>チョウセイ</t>
    </rPh>
    <rPh sb="7" eb="10">
      <t>コウフキン</t>
    </rPh>
    <phoneticPr fontId="4"/>
  </si>
  <si>
    <t>高知空港ビル株式会社</t>
  </si>
  <si>
    <t>地方公社・第三セクター等一覧</t>
    <rPh sb="0" eb="2">
      <t>チホウ</t>
    </rPh>
    <rPh sb="2" eb="4">
      <t>コウシャ</t>
    </rPh>
    <rPh sb="5" eb="6">
      <t>ダイ</t>
    </rPh>
    <rPh sb="6" eb="7">
      <t>３</t>
    </rPh>
    <rPh sb="11" eb="12">
      <t>トウ</t>
    </rPh>
    <rPh sb="12" eb="14">
      <t>イチラン</t>
    </rPh>
    <phoneticPr fontId="4"/>
  </si>
  <si>
    <t>会計名</t>
  </si>
  <si>
    <t>組合等名</t>
    <rPh sb="0" eb="3">
      <t>クミアイトウ</t>
    </rPh>
    <phoneticPr fontId="4"/>
  </si>
  <si>
    <t>団体名</t>
    <rPh sb="0" eb="2">
      <t>ダンタイ</t>
    </rPh>
    <phoneticPr fontId="4"/>
  </si>
  <si>
    <t>（注釈）</t>
    <rPh sb="1" eb="3">
      <t>チュウシャク</t>
    </rPh>
    <phoneticPr fontId="4"/>
  </si>
  <si>
    <t>繰越金</t>
  </si>
  <si>
    <t>決算額</t>
  </si>
  <si>
    <t>※1：経常収支比率の( )内の数値は、「減収補塡債（特例分）」「猶予特例債」及び「臨時財政対策債」を除いて算出したものである。</t>
  </si>
  <si>
    <t>収入済額</t>
    <rPh sb="0" eb="2">
      <t>シュウニュウ</t>
    </rPh>
    <rPh sb="2" eb="3">
      <t>スミ</t>
    </rPh>
    <rPh sb="3" eb="4">
      <t>ガク</t>
    </rPh>
    <phoneticPr fontId="4"/>
  </si>
  <si>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6"/>
  </si>
  <si>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</si>
  <si>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4"/>
  </si>
  <si>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4"/>
  </si>
  <si>
    <t>　普通交付税</t>
  </si>
  <si>
    <t>※5：個人情報保護の観点から、対象となる職員数が1人又は2人の場合は、｢給料月額(百円)｣と｢一人当たり給料月額（百円）｣を｢アスタリスク（＊）｣としている。（その他、数値のない欄については、すべてハイフン（－）としている）。</t>
  </si>
  <si>
    <t>総収益
（歳入）</t>
  </si>
  <si>
    <t>※6：人口については、調査対象年度の1月1日現在の住民基本台帳に登載されている人口に基づいている。</t>
    <rPh sb="13" eb="15">
      <t>タイショウ</t>
    </rPh>
    <phoneticPr fontId="4"/>
  </si>
  <si>
    <t>※7：職員の状況については、令和4年度地方公務員給与実態調査に基づいている。</t>
  </si>
  <si>
    <t>純損益
（形式収支）</t>
  </si>
  <si>
    <t>道府県税の状況（単位 千円・％）</t>
    <rPh sb="0" eb="3">
      <t>ドウフケン</t>
    </rPh>
    <rPh sb="3" eb="4">
      <t>ゼイ</t>
    </rPh>
    <rPh sb="5" eb="7">
      <t>ジョウキョウ</t>
    </rPh>
    <rPh sb="8" eb="10">
      <t>タンイ</t>
    </rPh>
    <rPh sb="11" eb="13">
      <t>センエン</t>
    </rPh>
    <phoneticPr fontId="4"/>
  </si>
  <si>
    <t>歳出の状況（単位 千円・％）</t>
  </si>
  <si>
    <t>実質赤字比率</t>
    <rPh sb="0" eb="2">
      <t>ジッシツ</t>
    </rPh>
    <rPh sb="2" eb="4">
      <t>アカジ</t>
    </rPh>
    <rPh sb="4" eb="6">
      <t>ヒリツ</t>
    </rPh>
    <phoneticPr fontId="33"/>
  </si>
  <si>
    <t>決算額</t>
    <rPh sb="0" eb="2">
      <t>ケッサン</t>
    </rPh>
    <rPh sb="2" eb="3">
      <t>ガク</t>
    </rPh>
    <phoneticPr fontId="4"/>
  </si>
  <si>
    <t>▲退職金</t>
    <rPh sb="1" eb="3">
      <t>タイショク</t>
    </rPh>
    <rPh sb="3" eb="4">
      <t>キン</t>
    </rPh>
    <phoneticPr fontId="4"/>
  </si>
  <si>
    <t>地方税</t>
  </si>
  <si>
    <t>構成比</t>
    <rPh sb="0" eb="3">
      <t>コウセイヒ</t>
    </rPh>
    <phoneticPr fontId="4"/>
  </si>
  <si>
    <t>使用料</t>
  </si>
  <si>
    <t>経常一般財源等</t>
    <rPh sb="0" eb="2">
      <t>ケイジョウ</t>
    </rPh>
    <rPh sb="2" eb="4">
      <t>イッパン</t>
    </rPh>
    <rPh sb="4" eb="7">
      <t>ザイゲントウ</t>
    </rPh>
    <phoneticPr fontId="4"/>
  </si>
  <si>
    <t>　うち利子</t>
  </si>
  <si>
    <t>区分</t>
  </si>
  <si>
    <t>超過課税分</t>
    <rPh sb="0" eb="2">
      <t>チョウカ</t>
    </rPh>
    <rPh sb="2" eb="4">
      <t>カゼイ</t>
    </rPh>
    <rPh sb="4" eb="5">
      <t>ブン</t>
    </rPh>
    <phoneticPr fontId="4"/>
  </si>
  <si>
    <t>目的別歳出の状況（単位 千円・％）</t>
  </si>
  <si>
    <t xml:space="preserve"> R03</t>
  </si>
  <si>
    <t>公益社団法人高知県種苗センター</t>
  </si>
  <si>
    <t>普通税</t>
    <rPh sb="0" eb="2">
      <t>フツウ</t>
    </rPh>
    <rPh sb="2" eb="3">
      <t>ゼイ</t>
    </rPh>
    <phoneticPr fontId="8"/>
  </si>
  <si>
    <t>純資産又は
正味財産</t>
  </si>
  <si>
    <t>一般財団法人高知県地産外商公社</t>
  </si>
  <si>
    <t>決算額 (A)</t>
    <rPh sb="0" eb="2">
      <t>ケッサン</t>
    </rPh>
    <rPh sb="2" eb="3">
      <t>ガク</t>
    </rPh>
    <phoneticPr fontId="4"/>
  </si>
  <si>
    <t>(A)のうち普通建設事業費</t>
    <rPh sb="6" eb="8">
      <t>フツウ</t>
    </rPh>
    <rPh sb="8" eb="10">
      <t>ケンセツ</t>
    </rPh>
    <rPh sb="10" eb="13">
      <t>ジギョウヒ</t>
    </rPh>
    <phoneticPr fontId="4"/>
  </si>
  <si>
    <t>(Ａ)</t>
  </si>
  <si>
    <t>(A)のうち充当一般財源等</t>
    <rPh sb="6" eb="8">
      <t>ジュウトウ</t>
    </rPh>
    <rPh sb="8" eb="10">
      <t>イッパン</t>
    </rPh>
    <rPh sb="10" eb="12">
      <t>ザイゲン</t>
    </rPh>
    <rPh sb="12" eb="13">
      <t>ナド</t>
    </rPh>
    <phoneticPr fontId="4"/>
  </si>
  <si>
    <t>地方譲与税</t>
  </si>
  <si>
    <t>議会費</t>
  </si>
  <si>
    <t>左のうち
一般会計等
負担見込額</t>
  </si>
  <si>
    <t>　　道府県民税</t>
    <rPh sb="2" eb="5">
      <t>ドウフケン</t>
    </rPh>
    <phoneticPr fontId="4"/>
  </si>
  <si>
    <t>総務費</t>
  </si>
  <si>
    <t>　地方道路譲与税</t>
    <rPh sb="1" eb="3">
      <t>チホウ</t>
    </rPh>
    <rPh sb="3" eb="5">
      <t>ドウロ</t>
    </rPh>
    <rPh sb="5" eb="7">
      <t>ジョウヨ</t>
    </rPh>
    <rPh sb="7" eb="8">
      <t>ゼイ</t>
    </rPh>
    <phoneticPr fontId="1"/>
  </si>
  <si>
    <t>民生費</t>
  </si>
  <si>
    <t>　特別とん譲与税</t>
    <rPh sb="1" eb="3">
      <t>トクベツ</t>
    </rPh>
    <rPh sb="5" eb="7">
      <t>ジョウヨ</t>
    </rPh>
    <rPh sb="7" eb="8">
      <t>ゼイ</t>
    </rPh>
    <phoneticPr fontId="1"/>
  </si>
  <si>
    <t>(2)各会計、関係団体の財政状況及び健全化判断比率（都道府県）</t>
  </si>
  <si>
    <t>林業・木材産業改善資金助成事業特別会計</t>
  </si>
  <si>
    <t>　　　所得割</t>
  </si>
  <si>
    <t>衛生費</t>
  </si>
  <si>
    <t>損失補償・債務保証の履行に係るもの</t>
    <rPh sb="0" eb="2">
      <t>ソンシツ</t>
    </rPh>
    <rPh sb="2" eb="4">
      <t>ホショウ</t>
    </rPh>
    <rPh sb="5" eb="7">
      <t>サイム</t>
    </rPh>
    <rPh sb="7" eb="9">
      <t>ホショウ</t>
    </rPh>
    <rPh sb="10" eb="12">
      <t>リコウ</t>
    </rPh>
    <rPh sb="13" eb="14">
      <t>カカ</t>
    </rPh>
    <phoneticPr fontId="4"/>
  </si>
  <si>
    <t>　うち補助</t>
  </si>
  <si>
    <t>　自動車重量譲与税</t>
  </si>
  <si>
    <t>　　　法人税割</t>
  </si>
  <si>
    <t>地方交付税</t>
  </si>
  <si>
    <t>国庫支出金</t>
  </si>
  <si>
    <t>一時借入金利子
（同一団体における会計間の現金運用に係る利子は除く）</t>
  </si>
  <si>
    <t>公益財団法人暴力追放高知県民センター</t>
  </si>
  <si>
    <t>　　　利子割</t>
    <rPh sb="3" eb="5">
      <t>リシ</t>
    </rPh>
    <rPh sb="5" eb="6">
      <t>ワ</t>
    </rPh>
    <phoneticPr fontId="4"/>
  </si>
  <si>
    <t>土木費</t>
  </si>
  <si>
    <t>一般社団法人高知県肉用子牛価格安定基金協会</t>
  </si>
  <si>
    <t>　特別法人事業譲与税</t>
  </si>
  <si>
    <t>歳出</t>
  </si>
  <si>
    <t>　　　株式等譲渡所得割</t>
    <rPh sb="3" eb="6">
      <t>カブシキトウ</t>
    </rPh>
    <rPh sb="6" eb="8">
      <t>ジョウト</t>
    </rPh>
    <rPh sb="8" eb="10">
      <t>ショトク</t>
    </rPh>
    <rPh sb="10" eb="11">
      <t>ワ</t>
    </rPh>
    <phoneticPr fontId="4"/>
  </si>
  <si>
    <t>市町村たばこ税都道府県交付金</t>
    <rPh sb="0" eb="3">
      <t>シチョウソン</t>
    </rPh>
    <rPh sb="6" eb="7">
      <t>ゼイ</t>
    </rPh>
    <rPh sb="7" eb="11">
      <t>トドウフケン</t>
    </rPh>
    <rPh sb="11" eb="14">
      <t>コウフキン</t>
    </rPh>
    <phoneticPr fontId="4"/>
  </si>
  <si>
    <t>形式収支</t>
  </si>
  <si>
    <t>　　事業税</t>
    <rPh sb="2" eb="5">
      <t>ジギョウゼイ</t>
    </rPh>
    <phoneticPr fontId="4"/>
  </si>
  <si>
    <t>地方特例交付金等</t>
    <rPh sb="7" eb="8">
      <t>トウ</t>
    </rPh>
    <phoneticPr fontId="4"/>
  </si>
  <si>
    <t>人口1人当たり決算額</t>
    <rPh sb="0" eb="2">
      <t>ジンコウ</t>
    </rPh>
    <rPh sb="2" eb="4">
      <t>ヒトリ</t>
    </rPh>
    <rPh sb="4" eb="5">
      <t>ア</t>
    </rPh>
    <rPh sb="7" eb="9">
      <t>ケッサン</t>
    </rPh>
    <rPh sb="9" eb="10">
      <t>ガク</t>
    </rPh>
    <phoneticPr fontId="4"/>
  </si>
  <si>
    <t>　　　個人分</t>
    <rPh sb="3" eb="5">
      <t>コジン</t>
    </rPh>
    <rPh sb="5" eb="6">
      <t>ブン</t>
    </rPh>
    <phoneticPr fontId="4"/>
  </si>
  <si>
    <t>教育費</t>
  </si>
  <si>
    <t>　個人住民税減収補塡特例交付金</t>
  </si>
  <si>
    <t>　　　法人分</t>
    <rPh sb="3" eb="5">
      <t>ホウジン</t>
    </rPh>
    <rPh sb="5" eb="6">
      <t>ブン</t>
    </rPh>
    <phoneticPr fontId="4"/>
  </si>
  <si>
    <t>災害復旧費</t>
  </si>
  <si>
    <t>　　地方消費税</t>
    <rPh sb="2" eb="4">
      <t>チホウ</t>
    </rPh>
    <rPh sb="4" eb="7">
      <t>ショウヒゼイ</t>
    </rPh>
    <phoneticPr fontId="4"/>
  </si>
  <si>
    <t>公債費</t>
  </si>
  <si>
    <t>諸支出金</t>
    <rPh sb="3" eb="4">
      <t>キン</t>
    </rPh>
    <phoneticPr fontId="35"/>
  </si>
  <si>
    <t>　　ゴルフ場利用税</t>
    <rPh sb="5" eb="6">
      <t>ジョウ</t>
    </rPh>
    <rPh sb="6" eb="8">
      <t>リヨウ</t>
    </rPh>
    <rPh sb="8" eb="9">
      <t>ゼイ</t>
    </rPh>
    <phoneticPr fontId="4"/>
  </si>
  <si>
    <t>　震災復興特別交付税</t>
  </si>
  <si>
    <t>　　自動車税</t>
    <rPh sb="2" eb="5">
      <t>ジドウシャ</t>
    </rPh>
    <rPh sb="5" eb="6">
      <t>ゼイ</t>
    </rPh>
    <phoneticPr fontId="4"/>
  </si>
  <si>
    <t>交通安全対策特別交付金</t>
  </si>
  <si>
    <t>　※一般会計等（純計）は、各会計の相互間の繰入・繰出等の重複を控除したものであり、各会計の合計と一致しない場合がある。</t>
  </si>
  <si>
    <t>分担金・負担金</t>
  </si>
  <si>
    <t>　　固定資産税特例</t>
    <rPh sb="2" eb="4">
      <t>コテイ</t>
    </rPh>
    <rPh sb="4" eb="7">
      <t>シサンゼイ</t>
    </rPh>
    <rPh sb="7" eb="9">
      <t>トクレイ</t>
    </rPh>
    <phoneticPr fontId="4"/>
  </si>
  <si>
    <t>地方公務員等共済組合に係るもの</t>
    <rPh sb="0" eb="2">
      <t>チホウ</t>
    </rPh>
    <rPh sb="2" eb="5">
      <t>コウムイン</t>
    </rPh>
    <rPh sb="5" eb="6">
      <t>トウ</t>
    </rPh>
    <rPh sb="6" eb="8">
      <t>キョウサイ</t>
    </rPh>
    <rPh sb="8" eb="10">
      <t>クミアイ</t>
    </rPh>
    <rPh sb="11" eb="12">
      <t>カカ</t>
    </rPh>
    <phoneticPr fontId="4"/>
  </si>
  <si>
    <t>公益財団法人高知県生活衛生営業指導センター</t>
  </si>
  <si>
    <t>　法定外普通税</t>
    <rPh sb="3" eb="4">
      <t>ガイ</t>
    </rPh>
    <rPh sb="4" eb="6">
      <t>フツウ</t>
    </rPh>
    <rPh sb="6" eb="7">
      <t>ゼイ</t>
    </rPh>
    <phoneticPr fontId="4"/>
  </si>
  <si>
    <t>ゴルフ場利用税交付金</t>
    <rPh sb="3" eb="4">
      <t>ジョウ</t>
    </rPh>
    <rPh sb="4" eb="6">
      <t>リヨウ</t>
    </rPh>
    <rPh sb="6" eb="7">
      <t>ゼイ</t>
    </rPh>
    <rPh sb="7" eb="10">
      <t>コウフキン</t>
    </rPh>
    <phoneticPr fontId="4"/>
  </si>
  <si>
    <t>(Ｄ)</t>
  </si>
  <si>
    <t>(単年度)</t>
    <rPh sb="1" eb="4">
      <t>タンネンド</t>
    </rPh>
    <phoneticPr fontId="4"/>
  </si>
  <si>
    <t>特別地方消費税交付金</t>
    <rPh sb="0" eb="2">
      <t>トクベツ</t>
    </rPh>
    <rPh sb="2" eb="4">
      <t>チホウ</t>
    </rPh>
    <rPh sb="4" eb="7">
      <t>ショウヒゼイ</t>
    </rPh>
    <rPh sb="7" eb="10">
      <t>コウフキン</t>
    </rPh>
    <phoneticPr fontId="4"/>
  </si>
  <si>
    <t xml:space="preserve">債務負担行為に基づく支出予定額 </t>
    <rPh sb="0" eb="2">
      <t>サイム</t>
    </rPh>
    <rPh sb="2" eb="4">
      <t>フタン</t>
    </rPh>
    <rPh sb="4" eb="6">
      <t>コウイ</t>
    </rPh>
    <rPh sb="7" eb="8">
      <t>モト</t>
    </rPh>
    <rPh sb="10" eb="12">
      <t>シシュツ</t>
    </rPh>
    <rPh sb="12" eb="15">
      <t>ヨテイガク</t>
    </rPh>
    <phoneticPr fontId="32"/>
  </si>
  <si>
    <t>　法定目的税</t>
    <rPh sb="1" eb="3">
      <t>ホウテイ</t>
    </rPh>
    <rPh sb="3" eb="6">
      <t>モクテキゼイ</t>
    </rPh>
    <phoneticPr fontId="4"/>
  </si>
  <si>
    <t>道府県民税</t>
    <rPh sb="0" eb="3">
      <t>ドウフケン</t>
    </rPh>
    <rPh sb="3" eb="4">
      <t>ミン</t>
    </rPh>
    <rPh sb="4" eb="5">
      <t>ゼイ</t>
    </rPh>
    <phoneticPr fontId="4"/>
  </si>
  <si>
    <t>　　狩猟税</t>
    <rPh sb="2" eb="4">
      <t>シュリョウ</t>
    </rPh>
    <rPh sb="4" eb="5">
      <t>ゼイ</t>
    </rPh>
    <phoneticPr fontId="4"/>
  </si>
  <si>
    <t>　法定外目的税</t>
    <rPh sb="1" eb="3">
      <t>ホウテイ</t>
    </rPh>
    <rPh sb="3" eb="4">
      <t>ガイ</t>
    </rPh>
    <rPh sb="4" eb="7">
      <t>モクテキゼイ</t>
    </rPh>
    <phoneticPr fontId="4"/>
  </si>
  <si>
    <t>自動車税環境性能割交付金</t>
  </si>
  <si>
    <t>債務負担行為</t>
    <rPh sb="0" eb="2">
      <t>サイム</t>
    </rPh>
    <rPh sb="2" eb="4">
      <t>フタン</t>
    </rPh>
    <rPh sb="4" eb="6">
      <t>コウイ</t>
    </rPh>
    <phoneticPr fontId="4"/>
  </si>
  <si>
    <t>旧法による税</t>
  </si>
  <si>
    <t>法人事業税交付金</t>
  </si>
  <si>
    <t>繰入金</t>
  </si>
  <si>
    <t>諸収入</t>
  </si>
  <si>
    <t>その他の経費</t>
    <rPh sb="2" eb="3">
      <t>タ</t>
    </rPh>
    <rPh sb="4" eb="6">
      <t>ケイヒ</t>
    </rPh>
    <phoneticPr fontId="4"/>
  </si>
  <si>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4"/>
  </si>
  <si>
    <t>性質別歳出の状況（単位 千円・％）</t>
    <rPh sb="0" eb="2">
      <t>セイシツ</t>
    </rPh>
    <phoneticPr fontId="4"/>
  </si>
  <si>
    <t>地方債</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</si>
  <si>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</si>
  <si>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</si>
  <si>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4"/>
  </si>
  <si>
    <t>充当一般財源等</t>
  </si>
  <si>
    <t>経常経費充当一般財源等</t>
  </si>
  <si>
    <t>経常収支比率</t>
    <rPh sb="0" eb="2">
      <t>ケイジョウ</t>
    </rPh>
    <rPh sb="2" eb="4">
      <t>シュウシ</t>
    </rPh>
    <rPh sb="4" eb="6">
      <t>ヒリツ</t>
    </rPh>
    <phoneticPr fontId="33"/>
  </si>
  <si>
    <t>　うち減収補塡債(特例分)</t>
    <rPh sb="4" eb="5">
      <t>シュウ</t>
    </rPh>
    <rPh sb="9" eb="10">
      <t>トク</t>
    </rPh>
    <rPh sb="10" eb="11">
      <t>レイ</t>
    </rPh>
    <rPh sb="11" eb="12">
      <t>ブン</t>
    </rPh>
    <phoneticPr fontId="1"/>
  </si>
  <si>
    <t>　うち臨時財政対策債</t>
  </si>
  <si>
    <t>歳入合計</t>
  </si>
  <si>
    <t>一般社団法人高知県森林整備公社</t>
  </si>
  <si>
    <t>令和4年度</t>
    <rPh sb="0" eb="2">
      <t>レイワ</t>
    </rPh>
    <rPh sb="3" eb="5">
      <t>ネンド</t>
    </rPh>
    <phoneticPr fontId="4"/>
  </si>
  <si>
    <t>令和3年度</t>
    <rPh sb="0" eb="2">
      <t>レイワ</t>
    </rPh>
    <rPh sb="3" eb="5">
      <t>ネンド</t>
    </rPh>
    <phoneticPr fontId="4"/>
  </si>
  <si>
    <t>(Ｃ)－(Ｄ)</t>
  </si>
  <si>
    <t>内訳</t>
    <rPh sb="0" eb="2">
      <t>ウチワケ</t>
    </rPh>
    <phoneticPr fontId="4"/>
  </si>
  <si>
    <t>　うち元金</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</si>
  <si>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</si>
  <si>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公益財団法人四万十川財団</t>
  </si>
  <si>
    <t>事業税</t>
    <rPh sb="0" eb="3">
      <t>ジギョウゼイ</t>
    </rPh>
    <phoneticPr fontId="4"/>
  </si>
  <si>
    <t>国民健康保険</t>
    <rPh sb="0" eb="2">
      <t>コクミン</t>
    </rPh>
    <rPh sb="2" eb="4">
      <t>ケンコウ</t>
    </rPh>
    <rPh sb="4" eb="6">
      <t>ホケン</t>
    </rPh>
    <phoneticPr fontId="4"/>
  </si>
  <si>
    <t>実質収支</t>
    <rPh sb="0" eb="2">
      <t>ジッシツ</t>
    </rPh>
    <rPh sb="2" eb="4">
      <t>シュウシ</t>
    </rPh>
    <phoneticPr fontId="4"/>
  </si>
  <si>
    <t>事業会計の状況</t>
    <rPh sb="0" eb="2">
      <t>ジギョウ</t>
    </rPh>
    <rPh sb="2" eb="4">
      <t>カイケイ</t>
    </rPh>
    <rPh sb="5" eb="7">
      <t>ジョウキョウ</t>
    </rPh>
    <phoneticPr fontId="4"/>
  </si>
  <si>
    <t>財政再生基準</t>
  </si>
  <si>
    <t>再差引収支</t>
    <rPh sb="0" eb="1">
      <t>サイ</t>
    </rPh>
    <rPh sb="1" eb="3">
      <t>サシヒキ</t>
    </rPh>
    <rPh sb="3" eb="5">
      <t>シュウシ</t>
    </rPh>
    <phoneticPr fontId="4"/>
  </si>
  <si>
    <t>　物件費</t>
  </si>
  <si>
    <t>収入証紙等管理特別会計</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</si>
  <si>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</si>
  <si>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</si>
  <si>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</si>
  <si>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4"/>
  </si>
  <si>
    <t>普通建設事業費</t>
  </si>
  <si>
    <t>　補助費等</t>
  </si>
  <si>
    <t>　繰出金</t>
  </si>
  <si>
    <t>公営企業会計等の財政状況（単位：百万円）</t>
    <rPh sb="0" eb="2">
      <t>コウエイ</t>
    </rPh>
    <rPh sb="2" eb="4">
      <t>キギョウ</t>
    </rPh>
    <rPh sb="4" eb="6">
      <t>カイケイ</t>
    </rPh>
    <rPh sb="6" eb="7">
      <t>トウ</t>
    </rPh>
    <rPh sb="8" eb="10">
      <t>ザイセイ</t>
    </rPh>
    <rPh sb="10" eb="12">
      <t>ジョウキョウ</t>
    </rPh>
    <phoneticPr fontId="4"/>
  </si>
  <si>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</si>
  <si>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</si>
  <si>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</si>
  <si>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県債管理特別会計</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</si>
  <si>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</si>
  <si>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投資及び出資金</t>
    <rPh sb="3" eb="4">
      <t>オヨ</t>
    </rPh>
    <phoneticPr fontId="4"/>
  </si>
  <si>
    <t>　貸付金</t>
    <rPh sb="1" eb="3">
      <t>カシツケ</t>
    </rPh>
    <rPh sb="3" eb="4">
      <t>キン</t>
    </rPh>
    <phoneticPr fontId="4"/>
  </si>
  <si>
    <t>　前年度繰上充用金</t>
  </si>
  <si>
    <t>令和2年度</t>
    <rPh sb="0" eb="2">
      <t>レイワ</t>
    </rPh>
    <rPh sb="3" eb="5">
      <t>ネンド</t>
    </rPh>
    <phoneticPr fontId="4"/>
  </si>
  <si>
    <t>　うち単独</t>
  </si>
  <si>
    <t>実質公債費比率</t>
    <rPh sb="0" eb="2">
      <t>ジッシツ</t>
    </rPh>
    <rPh sb="2" eb="5">
      <t>コウサイヒ</t>
    </rPh>
    <rPh sb="5" eb="7">
      <t>ヒリツ</t>
    </rPh>
    <phoneticPr fontId="33"/>
  </si>
  <si>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</si>
  <si>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</si>
  <si>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</si>
  <si>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会計名</t>
    <rPh sb="0" eb="2">
      <t>カイケイ</t>
    </rPh>
    <rPh sb="2" eb="3">
      <t>メイ</t>
    </rPh>
    <phoneticPr fontId="32"/>
  </si>
  <si>
    <t>歳入</t>
    <rPh sb="0" eb="2">
      <t>サイニュウ</t>
    </rPh>
    <phoneticPr fontId="32"/>
  </si>
  <si>
    <t>他会計等
からの
繰入金</t>
    <rPh sb="9" eb="11">
      <t>クリイレ</t>
    </rPh>
    <rPh sb="11" eb="12">
      <t>キン</t>
    </rPh>
    <phoneticPr fontId="32"/>
  </si>
  <si>
    <t>地方債
現在高</t>
  </si>
  <si>
    <t>人口１人当たり決算額</t>
    <rPh sb="0" eb="2">
      <t>ジンコウ</t>
    </rPh>
    <rPh sb="2" eb="4">
      <t>ヒトリ</t>
    </rPh>
    <rPh sb="4" eb="5">
      <t>ア</t>
    </rPh>
    <rPh sb="7" eb="10">
      <t>ケッサンガク</t>
    </rPh>
    <phoneticPr fontId="4"/>
  </si>
  <si>
    <t>備考</t>
    <rPh sb="0" eb="2">
      <t>ビコウ</t>
    </rPh>
    <phoneticPr fontId="4"/>
  </si>
  <si>
    <t>地方公社・第三セクター等名</t>
    <rPh sb="12" eb="13">
      <t>メイ</t>
    </rPh>
    <phoneticPr fontId="4"/>
  </si>
  <si>
    <t>経常損益</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</si>
  <si>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</si>
  <si>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</si>
  <si>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</si>
  <si>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4"/>
  </si>
  <si>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</si>
  <si>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</si>
  <si>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4"/>
  </si>
  <si>
    <t>給与等集中管理特別会計</t>
  </si>
  <si>
    <t>用品等調達特別会計</t>
  </si>
  <si>
    <t>会計事務集中管理特別会計</t>
  </si>
  <si>
    <t>土地取得事業特別会計</t>
  </si>
  <si>
    <t>災害救助基金特別会計</t>
  </si>
  <si>
    <t>母子父子寡婦福祉資金特別会計</t>
  </si>
  <si>
    <t>中小企業近代化資金助成事業特別会計</t>
  </si>
  <si>
    <t>農業改良資金助成事業特別会計</t>
  </si>
  <si>
    <t>県営林事業特別会計</t>
  </si>
  <si>
    <t>高等学校等奨学金特別会計</t>
  </si>
  <si>
    <t>防災対策基金</t>
  </si>
  <si>
    <t>計</t>
    <rPh sb="0" eb="1">
      <t>ケイ</t>
    </rPh>
    <phoneticPr fontId="4"/>
  </si>
  <si>
    <t>一般会計等（純計）</t>
    <rPh sb="0" eb="2">
      <t>イッパン</t>
    </rPh>
    <rPh sb="2" eb="4">
      <t>カイケイ</t>
    </rPh>
    <rPh sb="4" eb="5">
      <t>トウ</t>
    </rPh>
    <rPh sb="6" eb="8">
      <t>ジュンケイ</t>
    </rPh>
    <phoneticPr fontId="4"/>
  </si>
  <si>
    <t>総費用
（歳出）</t>
  </si>
  <si>
    <t>他会計等
からの
繰入金</t>
  </si>
  <si>
    <t>合計</t>
  </si>
  <si>
    <t>H30</t>
  </si>
  <si>
    <t>企業債
（地方債）
現在高</t>
  </si>
  <si>
    <t>左のうち
一般会計等
繰入見込額</t>
  </si>
  <si>
    <t>資金不足
比率</t>
    <rPh sb="0" eb="2">
      <t>シキン</t>
    </rPh>
    <rPh sb="2" eb="4">
      <t>フソク</t>
    </rPh>
    <rPh sb="5" eb="7">
      <t>ヒリツ</t>
    </rPh>
    <phoneticPr fontId="4"/>
  </si>
  <si>
    <t>国民健康保険事業特別会計</t>
  </si>
  <si>
    <t>病院事業会計</t>
  </si>
  <si>
    <t>法適用企業</t>
  </si>
  <si>
    <t>流域下水道事業会計</t>
  </si>
  <si>
    <t>港湾整備事業特別会計</t>
  </si>
  <si>
    <t>流通団地及び工業団地造成事業特別会計</t>
  </si>
  <si>
    <t>連結実質赤字額</t>
    <rPh sb="0" eb="2">
      <t>レンケツ</t>
    </rPh>
    <rPh sb="2" eb="4">
      <t>ジッシツ</t>
    </rPh>
    <rPh sb="4" eb="7">
      <t>アカジガク</t>
    </rPh>
    <phoneticPr fontId="4"/>
  </si>
  <si>
    <t>一部事務組合等</t>
    <rPh sb="0" eb="2">
      <t>イチブ</t>
    </rPh>
    <rPh sb="2" eb="4">
      <t>ジム</t>
    </rPh>
    <rPh sb="4" eb="6">
      <t>クミアイ</t>
    </rPh>
    <rPh sb="6" eb="7">
      <t>トウ</t>
    </rPh>
    <phoneticPr fontId="4"/>
  </si>
  <si>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</si>
  <si>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4"/>
  </si>
  <si>
    <t>実質公債費比率　　（千円・％）</t>
    <rPh sb="0" eb="2">
      <t>ジッシツ</t>
    </rPh>
    <rPh sb="2" eb="4">
      <t>コウサイ</t>
    </rPh>
    <rPh sb="4" eb="5">
      <t>ヒ</t>
    </rPh>
    <rPh sb="5" eb="7">
      <t>ヒリツ</t>
    </rPh>
    <rPh sb="10" eb="12">
      <t>センエン</t>
    </rPh>
    <phoneticPr fontId="4"/>
  </si>
  <si>
    <t>将来負担比率　　（千円・％）</t>
    <rPh sb="0" eb="2">
      <t>ショウライ</t>
    </rPh>
    <rPh sb="2" eb="4">
      <t>フタン</t>
    </rPh>
    <phoneticPr fontId="4"/>
  </si>
  <si>
    <t>区分</t>
    <rPh sb="0" eb="1">
      <t>ク</t>
    </rPh>
    <rPh sb="1" eb="2">
      <t>ブン</t>
    </rPh>
    <phoneticPr fontId="32"/>
  </si>
  <si>
    <t>分母比</t>
    <rPh sb="0" eb="2">
      <t>ブンボ</t>
    </rPh>
    <rPh sb="2" eb="3">
      <t>ヒ</t>
    </rPh>
    <phoneticPr fontId="4"/>
  </si>
  <si>
    <t>地域医療介護総合確保基金</t>
  </si>
  <si>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</si>
  <si>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</si>
  <si>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充当可能
財源等</t>
    <rPh sb="0" eb="2">
      <t>ジュウトウ</t>
    </rPh>
    <rPh sb="2" eb="3">
      <t>カ</t>
    </rPh>
    <rPh sb="3" eb="4">
      <t>ノウ</t>
    </rPh>
    <rPh sb="5" eb="8">
      <t>ザイゲントウ</t>
    </rPh>
    <phoneticPr fontId="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</si>
  <si>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</si>
  <si>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</si>
  <si>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</si>
  <si>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 xml:space="preserve">組合等負担等見込額 </t>
    <rPh sb="0" eb="2">
      <t>クミアイ</t>
    </rPh>
    <rPh sb="2" eb="3">
      <t>トウ</t>
    </rPh>
    <rPh sb="3" eb="5">
      <t>フタン</t>
    </rPh>
    <rPh sb="5" eb="6">
      <t>トウ</t>
    </rPh>
    <rPh sb="6" eb="9">
      <t>ミコミガク</t>
    </rPh>
    <phoneticPr fontId="32"/>
  </si>
  <si>
    <t>R03</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</si>
  <si>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</si>
  <si>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後期高齢者医療財政安定化基金</t>
  </si>
  <si>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</si>
  <si>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</si>
  <si>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4"/>
  </si>
  <si>
    <t>その他上記に準ずるもの</t>
    <rPh sb="2" eb="3">
      <t>タ</t>
    </rPh>
    <rPh sb="3" eb="5">
      <t>ジョウキ</t>
    </rPh>
    <rPh sb="6" eb="7">
      <t>ジュン</t>
    </rPh>
    <phoneticPr fontId="4"/>
  </si>
  <si>
    <t xml:space="preserve">充当可能基金 </t>
    <rPh sb="0" eb="2">
      <t>ジュウトウ</t>
    </rPh>
    <rPh sb="2" eb="4">
      <t>カノウ</t>
    </rPh>
    <rPh sb="4" eb="6">
      <t>キキン</t>
    </rPh>
    <phoneticPr fontId="32"/>
  </si>
  <si>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</si>
  <si>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</si>
  <si>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</si>
  <si>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</si>
  <si>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4"/>
  </si>
  <si>
    <t>公益財団法人高知県国際交流協会</t>
  </si>
  <si>
    <t>その他の会計</t>
  </si>
  <si>
    <t>当該団体(円)</t>
    <rPh sb="0" eb="2">
      <t>トウガイ</t>
    </rPh>
    <rPh sb="2" eb="4">
      <t>ダンタイ</t>
    </rPh>
    <rPh sb="5" eb="6">
      <t>エン</t>
    </rPh>
    <phoneticPr fontId="4"/>
  </si>
  <si>
    <t>増減率(%)(A)</t>
    <rPh sb="0" eb="3">
      <t>ゾウゲンリツ</t>
    </rPh>
    <phoneticPr fontId="4"/>
  </si>
  <si>
    <t>公社・
三セク等</t>
    <rPh sb="0" eb="2">
      <t>コウシャ</t>
    </rPh>
    <rPh sb="4" eb="5">
      <t>サン</t>
    </rPh>
    <rPh sb="7" eb="8">
      <t>トウ</t>
    </rPh>
    <phoneticPr fontId="4"/>
  </si>
  <si>
    <t>地方道路公社に係る将来負担額</t>
    <rPh sb="0" eb="2">
      <t>チホウ</t>
    </rPh>
    <rPh sb="2" eb="4">
      <t>ドウロ</t>
    </rPh>
    <rPh sb="4" eb="6">
      <t>コウシャ</t>
    </rPh>
    <rPh sb="7" eb="8">
      <t>カカ</t>
    </rPh>
    <rPh sb="9" eb="11">
      <t>ショウライ</t>
    </rPh>
    <rPh sb="11" eb="14">
      <t>フタンガク</t>
    </rPh>
    <phoneticPr fontId="32"/>
  </si>
  <si>
    <t>健全化判断比率</t>
    <rPh sb="0" eb="3">
      <t>ケンゼンカ</t>
    </rPh>
    <rPh sb="3" eb="5">
      <t>ハンダン</t>
    </rPh>
    <rPh sb="5" eb="7">
      <t>ヒリツ</t>
    </rPh>
    <phoneticPr fontId="3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</si>
  <si>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32"/>
  </si>
  <si>
    <t>特定財源の額</t>
    <rPh sb="0" eb="2">
      <t>トクテイ</t>
    </rPh>
    <rPh sb="2" eb="4">
      <t>ザイゲン</t>
    </rPh>
    <rPh sb="5" eb="6">
      <t>ガク</t>
    </rPh>
    <phoneticPr fontId="4"/>
  </si>
  <si>
    <t>算入公債費等の額</t>
    <rPh sb="0" eb="2">
      <t>サンニュウ</t>
    </rPh>
    <rPh sb="2" eb="4">
      <t>コウサイ</t>
    </rPh>
    <rPh sb="4" eb="5">
      <t>ヒ</t>
    </rPh>
    <rPh sb="5" eb="6">
      <t>トウ</t>
    </rPh>
    <rPh sb="7" eb="8">
      <t>ガク</t>
    </rPh>
    <phoneticPr fontId="4"/>
  </si>
  <si>
    <t>人件費及び人件費に準ずる費用の分析</t>
    <rPh sb="0" eb="3">
      <t>ジンケンヒ</t>
    </rPh>
    <rPh sb="3" eb="4">
      <t>オヨ</t>
    </rPh>
    <rPh sb="5" eb="8">
      <t>ジンケンヒ</t>
    </rPh>
    <rPh sb="9" eb="10">
      <t>ジュン</t>
    </rPh>
    <rPh sb="12" eb="14">
      <t>ヒヨウ</t>
    </rPh>
    <rPh sb="15" eb="17">
      <t>ブンセキ</t>
    </rPh>
    <phoneticPr fontId="4"/>
  </si>
  <si>
    <t>公益社団法人高知県青果物基金協会</t>
  </si>
  <si>
    <t>公益財団法人高知県観光コンベンション協会</t>
  </si>
  <si>
    <t>人件費及び人件費に準ずる費用</t>
    <rPh sb="0" eb="3">
      <t>ジンケンヒ</t>
    </rPh>
    <rPh sb="3" eb="4">
      <t>オヨ</t>
    </rPh>
    <rPh sb="5" eb="8">
      <t>ジンケンヒ</t>
    </rPh>
    <rPh sb="9" eb="10">
      <t>ジュン</t>
    </rPh>
    <rPh sb="12" eb="14">
      <t>ヒヨウ</t>
    </rPh>
    <phoneticPr fontId="4"/>
  </si>
  <si>
    <t>対比（％）</t>
    <rPh sb="0" eb="2">
      <t>タイヒ</t>
    </rPh>
    <phoneticPr fontId="4"/>
  </si>
  <si>
    <t>株式会社高知県観光開発公社</t>
  </si>
  <si>
    <t>人件費</t>
    <rPh sb="0" eb="3">
      <t>ジンケンヒ</t>
    </rPh>
    <phoneticPr fontId="4"/>
  </si>
  <si>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4"/>
  </si>
  <si>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4"/>
  </si>
  <si>
    <t>参考</t>
    <rPh sb="0" eb="2">
      <t>サンコウ</t>
    </rPh>
    <phoneticPr fontId="4"/>
  </si>
  <si>
    <t>当該団体</t>
    <rPh sb="0" eb="2">
      <t>トウガイ</t>
    </rPh>
    <rPh sb="2" eb="4">
      <t>ダンタイ</t>
    </rPh>
    <phoneticPr fontId="4"/>
  </si>
  <si>
    <t>グループ内平均</t>
    <rPh sb="4" eb="5">
      <t>ナイ</t>
    </rPh>
    <rPh sb="5" eb="7">
      <t>ヘイキン</t>
    </rPh>
    <phoneticPr fontId="4"/>
  </si>
  <si>
    <t>人口100,000人当たり職員数（人）</t>
    <rPh sb="0" eb="2">
      <t>ジンコウ</t>
    </rPh>
    <rPh sb="9" eb="10">
      <t>ニン</t>
    </rPh>
    <rPh sb="10" eb="11">
      <t>ア</t>
    </rPh>
    <rPh sb="13" eb="16">
      <t>ショクインスウ</t>
    </rPh>
    <rPh sb="17" eb="18">
      <t>ニン</t>
    </rPh>
    <phoneticPr fontId="4"/>
  </si>
  <si>
    <t>ラスパイレス指数</t>
    <rPh sb="6" eb="8">
      <t>シスウ</t>
    </rPh>
    <phoneticPr fontId="37"/>
  </si>
  <si>
    <t>（注）人口については、各調査対象年度の1月1日現在の住民基本台帳に登載されている人口に基づいている。</t>
    <rPh sb="14" eb="16">
      <t>タイショウ</t>
    </rPh>
    <phoneticPr fontId="4"/>
  </si>
  <si>
    <t>積立不足額を考慮して算定した額</t>
    <rPh sb="0" eb="1">
      <t>ツ</t>
    </rPh>
    <rPh sb="1" eb="2">
      <t>タ</t>
    </rPh>
    <rPh sb="2" eb="5">
      <t>フソクガク</t>
    </rPh>
    <rPh sb="6" eb="8">
      <t>コウリョ</t>
    </rPh>
    <rPh sb="10" eb="12">
      <t>サンテイ</t>
    </rPh>
    <rPh sb="14" eb="15">
      <t>ガク</t>
    </rPh>
    <phoneticPr fontId="22"/>
  </si>
  <si>
    <t>満期一括償還地方債の一年当たりの元金償還金に相当するもの
（年度割相当額）</t>
  </si>
  <si>
    <t>公営企業に要する経費の財源とする地方債の償還の財源に
充てたと認められる繰入金</t>
  </si>
  <si>
    <t>公債費に準ずる債務負担行為に係るもの</t>
  </si>
  <si>
    <t>公益財団法人土佐山内記念財団</t>
  </si>
  <si>
    <t>普通建設事業費</t>
    <rPh sb="0" eb="2">
      <t>フツウ</t>
    </rPh>
    <rPh sb="2" eb="4">
      <t>ケンセツ</t>
    </rPh>
    <rPh sb="4" eb="7">
      <t>ジギョウヒ</t>
    </rPh>
    <phoneticPr fontId="4"/>
  </si>
  <si>
    <t>(A)-(B)</t>
  </si>
  <si>
    <t xml:space="preserve"> R01</t>
  </si>
  <si>
    <t xml:space="preserve"> 過去５年間平均</t>
    <rPh sb="1" eb="3">
      <t>カコ</t>
    </rPh>
    <rPh sb="4" eb="6">
      <t>ネンカン</t>
    </rPh>
    <rPh sb="6" eb="8">
      <t>ヘイキン</t>
    </rPh>
    <phoneticPr fontId="4"/>
  </si>
  <si>
    <t>R02</t>
  </si>
  <si>
    <t>R04</t>
  </si>
  <si>
    <t>▲ 0.50</t>
  </si>
  <si>
    <t>▲ 0.75</t>
  </si>
  <si>
    <t>その他会計（赤字）</t>
  </si>
  <si>
    <t>（百万円）</t>
  </si>
  <si>
    <t>高知競馬組合</t>
  </si>
  <si>
    <t>高知県土地開発公社</t>
  </si>
  <si>
    <t>公益財団法人高知県人権啓発センター</t>
  </si>
  <si>
    <t>土佐くろしお鉄道株式会社</t>
  </si>
  <si>
    <t>公益財団法人高知県牧野記念財団</t>
  </si>
  <si>
    <t>公益財団法人エコサイクル高知</t>
  </si>
  <si>
    <t>公益財団法人高知県魚さい加工公社</t>
  </si>
  <si>
    <t>公益財団法人こうち男女共同参画社会づくり財団</t>
  </si>
  <si>
    <t>株式会社高知流通情報サービス</t>
  </si>
  <si>
    <t>公益財団法人高知県農業公社</t>
  </si>
  <si>
    <t>公益社団法人高知県森と緑の会</t>
  </si>
  <si>
    <t>公益財団法人高知県山村林業振興基金</t>
  </si>
  <si>
    <t>公益財団法人高知県のいち動物公園協会</t>
  </si>
  <si>
    <t>高知県住宅供給公社</t>
  </si>
  <si>
    <t>公益財団法人高知県スポーツ協会</t>
  </si>
  <si>
    <t>こうち安芸メガソーラー株式会社</t>
  </si>
  <si>
    <t>こうち・さかわメガソーラー株式会社</t>
  </si>
  <si>
    <t>こうち・くろしお太陽光発電株式会社</t>
  </si>
  <si>
    <t>こうち名高山ソーラーファーム株式会社</t>
  </si>
  <si>
    <t>こうち・ひだかメガソーラー株式会社</t>
  </si>
  <si>
    <t>とさでん交通株式会社</t>
  </si>
  <si>
    <t>高知ファズ株式会社</t>
  </si>
  <si>
    <t>高知食肉センター株式会社</t>
  </si>
  <si>
    <t>▲697</t>
  </si>
  <si>
    <t>▲9</t>
  </si>
  <si>
    <t xml:space="preserve"> </t>
    <phoneticPr fontId="40"/>
  </si>
  <si>
    <t>実質公債費比率</t>
    <phoneticPr fontId="40"/>
  </si>
  <si>
    <t>将来負担比率</t>
    <phoneticPr fontId="40"/>
  </si>
  <si>
    <t>グループ内平均値</t>
    <rPh sb="4" eb="5">
      <t>ナイ</t>
    </rPh>
    <rPh sb="5" eb="7">
      <t>ヘイキン</t>
    </rPh>
    <rPh sb="7" eb="8">
      <t>アタイ</t>
    </rPh>
    <phoneticPr fontId="40"/>
  </si>
  <si>
    <t>当該団体値</t>
    <rPh sb="0" eb="2">
      <t>トウガイ</t>
    </rPh>
    <rPh sb="2" eb="4">
      <t>ダンタイ</t>
    </rPh>
    <rPh sb="4" eb="5">
      <t>アタイ</t>
    </rPh>
    <phoneticPr fontId="40"/>
  </si>
  <si>
    <t>(　参考　）</t>
    <rPh sb="2" eb="4">
      <t>サンコウ</t>
    </rPh>
    <phoneticPr fontId="40"/>
  </si>
  <si>
    <t>・将来負担比率は、標準財政規模が減少したことなどから、前年度比で3.1ポイント増加した。
・実質公債費比率は、基準財政需要額算入公債費の減などにより、前年度比で0.5ポイント増加した。</t>
    <rPh sb="46" eb="48">
      <t>ジッシツ</t>
    </rPh>
    <rPh sb="48" eb="51">
      <t>コウサイヒ</t>
    </rPh>
    <rPh sb="51" eb="52">
      <t>ヒ</t>
    </rPh>
    <rPh sb="52" eb="53">
      <t>リツ</t>
    </rPh>
    <rPh sb="55" eb="57">
      <t>キジュン</t>
    </rPh>
    <rPh sb="57" eb="59">
      <t>ザイセイ</t>
    </rPh>
    <rPh sb="59" eb="62">
      <t>ジュヨウガク</t>
    </rPh>
    <rPh sb="62" eb="64">
      <t>サンニュウ</t>
    </rPh>
    <rPh sb="64" eb="67">
      <t>コウサイヒ</t>
    </rPh>
    <rPh sb="68" eb="69">
      <t>ゲン</t>
    </rPh>
    <rPh sb="75" eb="79">
      <t>ゼンネンドヒ</t>
    </rPh>
    <rPh sb="87" eb="89">
      <t>ゾウカ</t>
    </rPh>
    <phoneticPr fontId="40"/>
  </si>
  <si>
    <t>分析欄</t>
    <rPh sb="0" eb="2">
      <t>ブンセキ</t>
    </rPh>
    <rPh sb="2" eb="3">
      <t>ラン</t>
    </rPh>
    <phoneticPr fontId="40"/>
  </si>
  <si>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0"/>
  </si>
  <si>
    <t>有形固定資産減価償却率</t>
    <phoneticPr fontId="40"/>
  </si>
  <si>
    <t>・将来負担比率は、標準財政規模が減少したことなどから、前年度比で3.1ポイント増加した。
・全体の動きとしてはグループ内平均と近い動きをしているが、有形固定資産減価償却率の上昇幅はやや大きくなっている。
・平成29年３月に策定した公共施設等総合管理計画に基づき、施設の更新・統廃合・長寿命化等を計画的に進めるなど公共施設等の適正管理に努める。</t>
    <rPh sb="9" eb="11">
      <t>ヒョウジュン</t>
    </rPh>
    <rPh sb="11" eb="13">
      <t>ザイセイ</t>
    </rPh>
    <rPh sb="13" eb="15">
      <t>キボ</t>
    </rPh>
    <rPh sb="16" eb="18">
      <t>ゲンショウ</t>
    </rPh>
    <rPh sb="39" eb="41">
      <t>ゾウカ</t>
    </rPh>
    <phoneticPr fontId="40"/>
  </si>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</sst>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quot;(&quot;0&quot;)&quot;"/>
    <numFmt numFmtId="177" formatCode="#,##0_ "/>
    <numFmt numFmtId="178" formatCode="@&quot; &quot;"/>
    <numFmt numFmtId="179" formatCode="0.0_ "/>
    <numFmt numFmtId="180" formatCode="&quot;( &quot;0.0&quot; )&quot;;&quot;( &quot;\-0.0&quot; )&quot;"/>
    <numFmt numFmtId="181" formatCode="0.00000_ "/>
    <numFmt numFmtId="182" formatCode="0_ "/>
    <numFmt numFmtId="183" formatCode="0.00_ "/>
    <numFmt numFmtId="184" formatCode="#,##0;&quot;▲ &quot;#,##0"/>
    <numFmt numFmtId="185" formatCode="#,##0.0;&quot;▲ &quot;#,##0.0"/>
    <numFmt numFmtId="186" formatCode="0.00;&quot;▲ &quot;0.00"/>
    <numFmt numFmtId="187" formatCode="0.0;&quot;▲ &quot;0.0"/>
    <numFmt numFmtId="188" formatCode="#,##0;&quot;△ &quot;#,##0"/>
    <numFmt numFmtId="189" formatCode="#,##0.00;&quot;▲ &quot;#,##0.00"/>
    <numFmt numFmtId="190" formatCode="#,##0.0_ "/>
    <numFmt numFmtId="191" formatCode="#,##0.0;&quot;△ &quot;#,##0.0"/>
    <numFmt numFmtId="192" formatCode="#,##0.0_);[Red]\(#,##0.0\)"/>
  </numFmts>
  <fonts count="45" x14ac:knownFonts="1">
    <font>
      <sz val="11"/>
      <color theme="1"/>
      <name val="ＭＳ Ｐゴシック"/>
      <family val="3"/>
    </font>
    <font>
      <sz val="11"/>
      <name val="ＭＳ Ｐゴシック"/>
      <family val="3"/>
    </font>
    <font>
      <sz val="11"/>
      <color indexed="8"/>
      <name val="ＭＳ Ｐゴシック"/>
      <family val="3"/>
    </font>
    <font>
      <sz val="11"/>
      <color theme="1"/>
      <name val="游ゴシック"/>
      <family val="3"/>
      <scheme val="minor"/>
    </font>
    <font>
      <sz val="6"/>
      <name val="ＭＳ Ｐゴシック"/>
      <family val="3"/>
    </font>
    <font>
      <sz val="9"/>
      <color indexed="8"/>
      <name val="ＭＳ ゴシック"/>
      <family val="3"/>
    </font>
    <font>
      <b/>
      <sz val="28"/>
      <name val="ＭＳ ゴシック"/>
      <family val="3"/>
    </font>
    <font>
      <b/>
      <sz val="20"/>
      <color indexed="8"/>
      <name val="ＭＳ ゴシック"/>
      <family val="3"/>
    </font>
    <font>
      <sz val="9"/>
      <name val="ＭＳ ゴシック"/>
      <family val="3"/>
    </font>
    <font>
      <sz val="8"/>
      <color indexed="8"/>
      <name val="ＭＳ ゴシック"/>
      <family val="3"/>
    </font>
    <font>
      <b/>
      <sz val="9"/>
      <color indexed="12"/>
      <name val="ＭＳ ゴシック"/>
      <family val="3"/>
    </font>
    <font>
      <b/>
      <sz val="18"/>
      <color indexed="8"/>
      <name val="ＭＳ ゴシック"/>
      <family val="3"/>
    </font>
    <font>
      <sz val="11"/>
      <color indexed="8"/>
      <name val="ＭＳ ゴシック"/>
      <family val="3"/>
    </font>
    <font>
      <b/>
      <sz val="9"/>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z val="9"/>
      <color indexed="8"/>
      <name val="ＭＳ Ｐゴシック"/>
      <family val="3"/>
    </font>
    <font>
      <strike/>
      <sz val="14"/>
      <color indexed="8"/>
      <name val="ＭＳ Ｐゴシック"/>
      <family val="3"/>
    </font>
    <font>
      <sz val="12"/>
      <color indexed="8"/>
      <name val="ＭＳ ゴシック"/>
      <family val="3"/>
    </font>
    <font>
      <sz val="14"/>
      <name val="ＭＳ Ｐ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1"/>
      <color theme="1"/>
      <name val="ＭＳ ゴシック"/>
      <family val="3"/>
    </font>
    <font>
      <b/>
      <sz val="13"/>
      <color indexed="8"/>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6"/>
      <name val="ＭＳ ゴシック"/>
      <family val="3"/>
    </font>
    <font>
      <b/>
      <sz val="13"/>
      <color indexed="56"/>
      <name val="ＭＳ ゴシック"/>
      <family val="3"/>
    </font>
    <font>
      <sz val="11"/>
      <color indexed="8"/>
      <name val="ＭＳ ゴシック"/>
      <family val="3"/>
    </font>
    <font>
      <sz val="9"/>
      <color indexed="8"/>
      <name val="ＭＳ 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font>
    <font>
      <sz val="14"/>
      <color theme="1"/>
      <name val="ＭＳ Ｐゴシック"/>
      <family val="3"/>
      <charset val="128"/>
    </font>
    <font>
      <sz val="14"/>
      <color indexed="8"/>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7">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top style="medium">
        <color indexed="64"/>
      </top>
      <bottom/>
      <diagonal/>
    </border>
    <border>
      <left/>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medium">
        <color indexed="64"/>
      </left>
      <right/>
      <top style="thin">
        <color indexed="64"/>
      </top>
      <bottom style="medium">
        <color indexed="64"/>
      </bottom>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s>
  <cellStyleXfs count="25">
    <xf numFmtId="0" fontId="0" fillId="0" borderId="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39" fillId="0" borderId="0"/>
    <xf numFmtId="0" fontId="39" fillId="0" borderId="0">
      <alignment vertical="center"/>
    </xf>
    <xf numFmtId="0" fontId="42" fillId="0" borderId="0">
      <alignment vertical="center"/>
    </xf>
    <xf numFmtId="0" fontId="39" fillId="0" borderId="0">
      <alignment vertical="center"/>
    </xf>
    <xf numFmtId="0" fontId="39" fillId="0" borderId="0"/>
    <xf numFmtId="0" fontId="39" fillId="0" borderId="0"/>
  </cellStyleXfs>
  <cellXfs count="1109">
    <xf numFmtId="0" fontId="0" fillId="0" borderId="0" xfId="0">
      <alignment vertical="center"/>
    </xf>
    <xf numFmtId="0" fontId="5" fillId="0" borderId="0" xfId="9" applyFont="1">
      <alignment vertical="center"/>
    </xf>
    <xf numFmtId="49" fontId="5" fillId="0" borderId="0" xfId="9" applyNumberFormat="1" applyFont="1">
      <alignment vertical="center"/>
    </xf>
    <xf numFmtId="0" fontId="5" fillId="0" borderId="4" xfId="9" applyFont="1" applyBorder="1" applyAlignment="1">
      <alignment horizontal="center" vertical="center"/>
    </xf>
    <xf numFmtId="0" fontId="5" fillId="0" borderId="6" xfId="9" applyFont="1" applyBorder="1" applyAlignment="1">
      <alignment horizontal="center" vertical="center"/>
    </xf>
    <xf numFmtId="0" fontId="5" fillId="0" borderId="5" xfId="9" applyFont="1" applyBorder="1" applyAlignment="1">
      <alignment horizontal="center" vertical="center" textRotation="255"/>
    </xf>
    <xf numFmtId="0" fontId="5" fillId="0" borderId="6" xfId="9" applyFont="1" applyBorder="1" applyAlignment="1">
      <alignment horizontal="center" vertical="center" textRotation="255"/>
    </xf>
    <xf numFmtId="0" fontId="5" fillId="0" borderId="5" xfId="9" applyFont="1" applyBorder="1">
      <alignment vertical="center"/>
    </xf>
    <xf numFmtId="49" fontId="5" fillId="0" borderId="5" xfId="9" applyNumberFormat="1" applyFont="1" applyBorder="1">
      <alignment vertical="center"/>
    </xf>
    <xf numFmtId="0" fontId="5" fillId="0" borderId="6" xfId="9" applyFont="1" applyBorder="1">
      <alignment vertical="center"/>
    </xf>
    <xf numFmtId="0" fontId="5" fillId="0" borderId="11" xfId="9" applyFont="1" applyBorder="1" applyAlignment="1">
      <alignment horizontal="center" vertical="center"/>
    </xf>
    <xf numFmtId="0" fontId="5" fillId="0" borderId="0" xfId="9" applyFont="1" applyAlignment="1">
      <alignment horizontal="center" vertical="center"/>
    </xf>
    <xf numFmtId="0" fontId="5" fillId="0" borderId="12" xfId="9" applyFont="1" applyBorder="1" applyAlignment="1">
      <alignment horizontal="center" vertical="center"/>
    </xf>
    <xf numFmtId="0" fontId="8" fillId="0" borderId="11" xfId="10" applyFont="1" applyBorder="1" applyAlignment="1">
      <alignment horizontal="center" vertical="center" wrapText="1"/>
    </xf>
    <xf numFmtId="0" fontId="5" fillId="0" borderId="1" xfId="9" applyFont="1" applyBorder="1" applyAlignment="1">
      <alignment horizontal="center" vertical="center" textRotation="255"/>
    </xf>
    <xf numFmtId="0" fontId="5" fillId="0" borderId="0" xfId="9" applyFont="1" applyAlignment="1">
      <alignment horizontal="center" vertical="center" textRotation="255"/>
    </xf>
    <xf numFmtId="49" fontId="5" fillId="0" borderId="0" xfId="9" applyNumberFormat="1" applyFont="1" applyAlignment="1">
      <alignment horizontal="center" vertical="center"/>
    </xf>
    <xf numFmtId="0" fontId="5" fillId="0" borderId="1" xfId="9" applyFont="1" applyBorder="1">
      <alignment vertical="center"/>
    </xf>
    <xf numFmtId="0" fontId="8" fillId="0" borderId="19" xfId="10" applyFont="1" applyBorder="1">
      <alignment vertical="center"/>
    </xf>
    <xf numFmtId="0" fontId="8" fillId="0" borderId="25" xfId="10" applyFont="1" applyBorder="1" applyAlignment="1">
      <alignment horizontal="center" vertical="center"/>
    </xf>
    <xf numFmtId="0" fontId="5" fillId="0" borderId="1" xfId="9" applyFont="1" applyBorder="1" applyAlignment="1">
      <alignment horizontal="right" vertical="center"/>
    </xf>
    <xf numFmtId="0" fontId="5" fillId="0" borderId="0" xfId="9" applyFont="1" applyAlignment="1">
      <alignment horizontal="right" vertical="center"/>
    </xf>
    <xf numFmtId="0" fontId="5" fillId="0" borderId="0" xfId="9" applyFont="1" applyAlignment="1">
      <alignment horizontal="center" vertical="center" wrapText="1"/>
    </xf>
    <xf numFmtId="0" fontId="5" fillId="0" borderId="11" xfId="9" applyFont="1" applyBorder="1" applyAlignment="1">
      <alignment horizontal="center" vertical="center" textRotation="255"/>
    </xf>
    <xf numFmtId="0" fontId="5" fillId="0" borderId="11" xfId="9" applyFont="1" applyBorder="1">
      <alignment vertical="center"/>
    </xf>
    <xf numFmtId="0" fontId="5" fillId="0" borderId="11" xfId="9" applyFont="1" applyBorder="1" applyAlignment="1">
      <alignment horizontal="right" vertical="center"/>
    </xf>
    <xf numFmtId="0" fontId="5" fillId="0" borderId="42" xfId="9" applyFont="1" applyBorder="1" applyAlignment="1">
      <alignment horizontal="right" vertical="center"/>
    </xf>
    <xf numFmtId="0" fontId="5" fillId="0" borderId="49" xfId="9" applyFont="1" applyBorder="1" applyAlignment="1">
      <alignment horizontal="right" vertical="center"/>
    </xf>
    <xf numFmtId="0" fontId="5" fillId="0" borderId="50" xfId="9" applyFont="1" applyBorder="1" applyAlignment="1">
      <alignment horizontal="right" vertical="center"/>
    </xf>
    <xf numFmtId="0" fontId="8" fillId="0" borderId="11" xfId="2" applyFont="1" applyBorder="1" applyAlignment="1">
      <alignment horizontal="left" vertical="center"/>
    </xf>
    <xf numFmtId="0" fontId="1" fillId="0" borderId="11" xfId="9" applyFont="1" applyBorder="1" applyAlignment="1">
      <alignment horizontal="left" vertical="center"/>
    </xf>
    <xf numFmtId="177" fontId="8" fillId="0" borderId="11" xfId="9" applyNumberFormat="1" applyFont="1" applyBorder="1" applyAlignment="1">
      <alignment horizontal="right" vertical="center"/>
    </xf>
    <xf numFmtId="177" fontId="8" fillId="0" borderId="0" xfId="9" applyNumberFormat="1" applyFont="1" applyAlignment="1">
      <alignment horizontal="right" vertical="center"/>
    </xf>
    <xf numFmtId="0" fontId="5" fillId="0" borderId="5" xfId="9" applyFont="1" applyBorder="1" applyAlignment="1">
      <alignment horizontal="left" vertical="center"/>
    </xf>
    <xf numFmtId="0" fontId="9" fillId="0" borderId="1" xfId="9" applyFont="1" applyBorder="1" applyAlignment="1">
      <alignment vertical="center" wrapText="1"/>
    </xf>
    <xf numFmtId="0" fontId="9" fillId="0" borderId="50" xfId="9" applyFont="1" applyBorder="1" applyAlignment="1">
      <alignment vertical="center" wrapText="1"/>
    </xf>
    <xf numFmtId="182" fontId="5" fillId="0" borderId="4" xfId="9" applyNumberFormat="1" applyFont="1" applyBorder="1" applyAlignment="1">
      <alignment horizontal="right" vertical="center" shrinkToFit="1"/>
    </xf>
    <xf numFmtId="182" fontId="5" fillId="0" borderId="4" xfId="9" applyNumberFormat="1" applyFont="1" applyBorder="1" applyAlignment="1">
      <alignment vertical="center" shrinkToFit="1"/>
    </xf>
    <xf numFmtId="179" fontId="5" fillId="0" borderId="6" xfId="9" applyNumberFormat="1" applyFont="1" applyBorder="1" applyAlignment="1">
      <alignment vertical="center" shrinkToFit="1"/>
    </xf>
    <xf numFmtId="182" fontId="5" fillId="0" borderId="11" xfId="9" applyNumberFormat="1" applyFont="1" applyBorder="1" applyAlignment="1">
      <alignment horizontal="right" vertical="center" shrinkToFit="1"/>
    </xf>
    <xf numFmtId="182" fontId="5" fillId="0" borderId="11" xfId="9" applyNumberFormat="1" applyFont="1" applyBorder="1" applyAlignment="1">
      <alignment vertical="center" shrinkToFit="1"/>
    </xf>
    <xf numFmtId="179" fontId="5" fillId="0" borderId="1" xfId="9" applyNumberFormat="1" applyFont="1" applyBorder="1" applyAlignment="1">
      <alignment vertical="center" shrinkToFit="1"/>
    </xf>
    <xf numFmtId="182" fontId="5" fillId="0" borderId="42" xfId="9" applyNumberFormat="1" applyFont="1" applyBorder="1" applyAlignment="1">
      <alignment horizontal="right" vertical="center" shrinkToFit="1"/>
    </xf>
    <xf numFmtId="182" fontId="5" fillId="0" borderId="42" xfId="9" applyNumberFormat="1" applyFont="1" applyBorder="1" applyAlignment="1">
      <alignment vertical="center" shrinkToFit="1"/>
    </xf>
    <xf numFmtId="179" fontId="5" fillId="0" borderId="50" xfId="9" applyNumberFormat="1" applyFont="1" applyBorder="1" applyAlignment="1">
      <alignment vertical="center" shrinkToFit="1"/>
    </xf>
    <xf numFmtId="0" fontId="5" fillId="0" borderId="49" xfId="9" applyFont="1" applyBorder="1">
      <alignment vertical="center"/>
    </xf>
    <xf numFmtId="0" fontId="5" fillId="0" borderId="49" xfId="9" applyFont="1" applyBorder="1" applyAlignment="1">
      <alignment horizontal="center" vertical="center"/>
    </xf>
    <xf numFmtId="0" fontId="5" fillId="0" borderId="50" xfId="9" applyFont="1" applyBorder="1">
      <alignment vertical="center"/>
    </xf>
    <xf numFmtId="49" fontId="10" fillId="0" borderId="0" xfId="3" applyNumberFormat="1" applyFont="1">
      <alignment vertical="center"/>
    </xf>
    <xf numFmtId="0" fontId="11" fillId="0" borderId="0" xfId="3" applyFont="1">
      <alignment vertical="center"/>
    </xf>
    <xf numFmtId="0" fontId="5" fillId="0" borderId="12" xfId="3" applyFont="1" applyBorder="1">
      <alignment vertical="center"/>
    </xf>
    <xf numFmtId="0" fontId="8" fillId="0" borderId="0" xfId="3" applyFont="1">
      <alignment vertical="center"/>
    </xf>
    <xf numFmtId="0" fontId="5" fillId="0" borderId="46" xfId="3" applyFont="1" applyBorder="1">
      <alignment vertical="center"/>
    </xf>
    <xf numFmtId="0" fontId="12" fillId="0" borderId="46" xfId="3" applyFont="1" applyBorder="1" applyAlignment="1">
      <alignment horizontal="center" vertical="center"/>
    </xf>
    <xf numFmtId="177" fontId="5" fillId="0" borderId="12" xfId="3" applyNumberFormat="1" applyFont="1" applyBorder="1" applyAlignment="1">
      <alignment horizontal="right" vertical="center"/>
    </xf>
    <xf numFmtId="177" fontId="5" fillId="0" borderId="0" xfId="3" applyNumberFormat="1" applyFont="1" applyAlignment="1">
      <alignment horizontal="right" vertical="center"/>
    </xf>
    <xf numFmtId="179" fontId="5" fillId="0" borderId="12" xfId="3" applyNumberFormat="1" applyFont="1" applyBorder="1" applyAlignment="1">
      <alignment horizontal="right" vertical="center"/>
    </xf>
    <xf numFmtId="179" fontId="5" fillId="0" borderId="0" xfId="3" applyNumberFormat="1" applyFont="1" applyAlignment="1">
      <alignment horizontal="right" vertical="center"/>
    </xf>
    <xf numFmtId="0" fontId="12" fillId="0" borderId="46" xfId="3" applyFont="1" applyBorder="1">
      <alignment vertical="center"/>
    </xf>
    <xf numFmtId="0" fontId="5" fillId="0" borderId="0" xfId="3" applyFont="1" applyAlignment="1">
      <alignment vertical="center" textRotation="255"/>
    </xf>
    <xf numFmtId="0" fontId="2" fillId="0" borderId="0" xfId="15">
      <alignment vertical="center"/>
    </xf>
    <xf numFmtId="0" fontId="14" fillId="0" borderId="0" xfId="15" applyFont="1">
      <alignment vertical="center"/>
    </xf>
    <xf numFmtId="0" fontId="2" fillId="3" borderId="0" xfId="15" applyFill="1">
      <alignment vertical="center"/>
    </xf>
    <xf numFmtId="49" fontId="5" fillId="3" borderId="0" xfId="12" applyNumberFormat="1" applyFont="1" applyFill="1">
      <alignment vertical="center"/>
    </xf>
    <xf numFmtId="0" fontId="5" fillId="3" borderId="0" xfId="12" applyFont="1" applyFill="1">
      <alignment vertical="center"/>
    </xf>
    <xf numFmtId="0" fontId="16" fillId="0" borderId="64" xfId="12" applyFont="1" applyBorder="1" applyAlignment="1" applyProtection="1">
      <alignment horizontal="center" vertical="center" shrinkToFit="1"/>
      <protection locked="0"/>
    </xf>
    <xf numFmtId="0" fontId="16" fillId="0" borderId="65" xfId="12" applyFont="1" applyBorder="1" applyAlignment="1" applyProtection="1">
      <alignment horizontal="center" vertical="center" shrinkToFit="1"/>
      <protection locked="0"/>
    </xf>
    <xf numFmtId="0" fontId="16" fillId="5" borderId="66" xfId="12" applyFont="1" applyFill="1" applyBorder="1" applyAlignment="1" applyProtection="1">
      <alignment horizontal="center" vertical="center" shrinkToFit="1"/>
      <protection locked="0"/>
    </xf>
    <xf numFmtId="0" fontId="16" fillId="0" borderId="67" xfId="12" applyFont="1" applyBorder="1" applyAlignment="1" applyProtection="1">
      <alignment horizontal="center" vertical="center" shrinkToFit="1"/>
      <protection locked="0"/>
    </xf>
    <xf numFmtId="0" fontId="17" fillId="3" borderId="0" xfId="12" applyFont="1" applyFill="1">
      <alignment vertical="center"/>
    </xf>
    <xf numFmtId="0" fontId="16" fillId="3" borderId="0" xfId="12" applyFont="1" applyFill="1">
      <alignment vertical="center"/>
    </xf>
    <xf numFmtId="0" fontId="16" fillId="0" borderId="68" xfId="12" applyFont="1" applyBorder="1" applyAlignment="1" applyProtection="1">
      <alignment horizontal="center" vertical="center" shrinkToFit="1"/>
      <protection locked="0"/>
    </xf>
    <xf numFmtId="0" fontId="16" fillId="3" borderId="0" xfId="12" applyFont="1" applyFill="1" applyAlignment="1">
      <alignment horizontal="center" vertical="center" shrinkToFit="1"/>
    </xf>
    <xf numFmtId="0" fontId="16" fillId="3" borderId="1" xfId="12" applyFont="1" applyFill="1" applyBorder="1">
      <alignment vertical="center"/>
    </xf>
    <xf numFmtId="0" fontId="16" fillId="3" borderId="7" xfId="12" applyFont="1" applyFill="1" applyBorder="1">
      <alignment vertical="center"/>
    </xf>
    <xf numFmtId="0" fontId="19" fillId="3" borderId="0" xfId="15" applyFont="1" applyFill="1">
      <alignment vertical="center"/>
    </xf>
    <xf numFmtId="0" fontId="16" fillId="3" borderId="0" xfId="12" applyFont="1" applyFill="1" applyAlignment="1">
      <alignment horizontal="left" vertical="center" shrinkToFit="1"/>
    </xf>
    <xf numFmtId="0" fontId="16" fillId="3" borderId="1" xfId="12" applyFont="1" applyFill="1" applyBorder="1" applyAlignment="1">
      <alignment horizontal="center" vertical="center"/>
    </xf>
    <xf numFmtId="0" fontId="16" fillId="3" borderId="12" xfId="12" applyFont="1" applyFill="1" applyBorder="1">
      <alignment vertical="center"/>
    </xf>
    <xf numFmtId="184" fontId="16" fillId="3" borderId="0" xfId="12" applyNumberFormat="1" applyFont="1" applyFill="1" applyAlignment="1">
      <alignment horizontal="right" vertical="center" shrinkToFit="1"/>
    </xf>
    <xf numFmtId="0" fontId="14" fillId="3" borderId="5" xfId="12" applyFont="1" applyFill="1" applyBorder="1">
      <alignment vertical="center"/>
    </xf>
    <xf numFmtId="0" fontId="14" fillId="3" borderId="0" xfId="12" applyFont="1" applyFill="1">
      <alignment vertical="center"/>
    </xf>
    <xf numFmtId="184" fontId="16" fillId="3" borderId="0" xfId="12" applyNumberFormat="1" applyFont="1" applyFill="1" applyAlignment="1">
      <alignment horizontal="left" vertical="center" shrinkToFit="1"/>
    </xf>
    <xf numFmtId="0" fontId="16" fillId="3" borderId="28" xfId="12" applyFont="1" applyFill="1" applyBorder="1">
      <alignment vertical="center"/>
    </xf>
    <xf numFmtId="0" fontId="14" fillId="3" borderId="0" xfId="12" applyFont="1" applyFill="1" applyAlignment="1">
      <alignment horizontal="center" vertical="center"/>
    </xf>
    <xf numFmtId="0" fontId="16" fillId="0" borderId="144" xfId="11" applyFont="1" applyBorder="1" applyAlignment="1" applyProtection="1">
      <alignment horizontal="center" vertical="center" shrinkToFit="1"/>
      <protection locked="0"/>
    </xf>
    <xf numFmtId="0" fontId="16" fillId="0" borderId="145" xfId="11" applyFont="1" applyBorder="1" applyAlignment="1" applyProtection="1">
      <alignment horizontal="center" vertical="center" shrinkToFit="1"/>
      <protection locked="0"/>
    </xf>
    <xf numFmtId="0" fontId="16" fillId="3" borderId="145" xfId="12" applyFont="1" applyFill="1" applyBorder="1" applyAlignment="1" applyProtection="1">
      <alignment horizontal="center" vertical="center" shrinkToFit="1"/>
      <protection locked="0"/>
    </xf>
    <xf numFmtId="0" fontId="16" fillId="3" borderId="0" xfId="12" applyFont="1" applyFill="1" applyAlignment="1">
      <alignment horizontal="center" vertical="center"/>
    </xf>
    <xf numFmtId="0" fontId="16" fillId="3" borderId="49" xfId="12" applyFont="1" applyFill="1" applyBorder="1">
      <alignment vertical="center"/>
    </xf>
    <xf numFmtId="0" fontId="5" fillId="3" borderId="1" xfId="12" applyFont="1" applyFill="1" applyBorder="1">
      <alignment vertical="center"/>
    </xf>
    <xf numFmtId="0" fontId="1" fillId="3" borderId="0" xfId="1" applyFill="1"/>
    <xf numFmtId="0" fontId="1" fillId="3" borderId="0" xfId="1" applyFill="1" applyProtection="1">
      <protection hidden="1"/>
    </xf>
    <xf numFmtId="0" fontId="2" fillId="0" borderId="10" xfId="18" applyFont="1" applyFill="1" applyBorder="1">
      <alignment vertical="center"/>
    </xf>
    <xf numFmtId="0" fontId="2" fillId="0" borderId="34" xfId="18" applyFont="1" applyFill="1" applyBorder="1">
      <alignment vertical="center"/>
    </xf>
    <xf numFmtId="177" fontId="12" fillId="0" borderId="0" xfId="18" applyNumberFormat="1" applyFont="1" applyFill="1">
      <alignment vertical="center"/>
    </xf>
    <xf numFmtId="0" fontId="2" fillId="0" borderId="0" xfId="18" applyFont="1" applyFill="1" applyBorder="1">
      <alignment vertical="center"/>
    </xf>
    <xf numFmtId="0" fontId="2" fillId="0" borderId="12" xfId="18" applyFont="1" applyFill="1" applyBorder="1">
      <alignment vertical="center"/>
    </xf>
    <xf numFmtId="0" fontId="2" fillId="0" borderId="46" xfId="18" applyFont="1" applyFill="1" applyBorder="1">
      <alignment vertical="center"/>
    </xf>
    <xf numFmtId="0" fontId="16" fillId="0" borderId="24" xfId="18" applyFont="1" applyFill="1" applyBorder="1">
      <alignment vertical="center"/>
    </xf>
    <xf numFmtId="177" fontId="12" fillId="0" borderId="34" xfId="18" applyNumberFormat="1" applyFont="1" applyFill="1" applyBorder="1">
      <alignment vertical="center"/>
    </xf>
    <xf numFmtId="177" fontId="12" fillId="0" borderId="35" xfId="18" applyNumberFormat="1" applyFont="1" applyFill="1" applyBorder="1">
      <alignment vertical="center"/>
    </xf>
    <xf numFmtId="0" fontId="12" fillId="0" borderId="0" xfId="18" applyFont="1" applyFill="1">
      <alignment vertical="center"/>
    </xf>
    <xf numFmtId="0" fontId="16" fillId="0" borderId="34" xfId="18" applyFont="1" applyFill="1" applyBorder="1">
      <alignment vertical="center"/>
    </xf>
    <xf numFmtId="0" fontId="2" fillId="0" borderId="35" xfId="18" applyFont="1" applyFill="1" applyBorder="1">
      <alignment vertical="center"/>
    </xf>
    <xf numFmtId="177" fontId="12" fillId="0" borderId="0" xfId="18" applyNumberFormat="1" applyFont="1" applyFill="1" applyBorder="1">
      <alignment vertical="center"/>
    </xf>
    <xf numFmtId="177" fontId="12" fillId="0" borderId="46" xfId="18" applyNumberFormat="1" applyFont="1" applyFill="1" applyBorder="1">
      <alignment vertical="center"/>
    </xf>
    <xf numFmtId="0" fontId="2" fillId="3" borderId="24" xfId="18" applyFont="1" applyFill="1" applyBorder="1">
      <alignment vertical="center"/>
    </xf>
    <xf numFmtId="177" fontId="12" fillId="3" borderId="35" xfId="18" applyNumberFormat="1" applyFont="1" applyFill="1" applyBorder="1">
      <alignment vertical="center"/>
    </xf>
    <xf numFmtId="0" fontId="12" fillId="3" borderId="0" xfId="18" applyFont="1" applyFill="1" applyBorder="1" applyAlignment="1">
      <alignment vertical="center"/>
    </xf>
    <xf numFmtId="177" fontId="12" fillId="0" borderId="21" xfId="18" applyNumberFormat="1" applyFont="1" applyFill="1" applyBorder="1">
      <alignment vertical="center"/>
    </xf>
    <xf numFmtId="177" fontId="22" fillId="0" borderId="24" xfId="13" applyNumberFormat="1" applyFont="1" applyBorder="1" applyAlignment="1">
      <alignment vertical="center"/>
    </xf>
    <xf numFmtId="177" fontId="22" fillId="0" borderId="35" xfId="13" applyNumberFormat="1" applyFont="1" applyBorder="1" applyAlignment="1">
      <alignment vertical="center"/>
    </xf>
    <xf numFmtId="177" fontId="22" fillId="0" borderId="35" xfId="13" applyNumberFormat="1" applyFont="1" applyBorder="1" applyAlignment="1">
      <alignment horizontal="center" vertical="center"/>
    </xf>
    <xf numFmtId="0" fontId="2" fillId="3" borderId="12" xfId="18" applyFont="1" applyFill="1" applyBorder="1">
      <alignment vertical="center"/>
    </xf>
    <xf numFmtId="177" fontId="12" fillId="3" borderId="46" xfId="18" applyNumberFormat="1" applyFont="1" applyFill="1" applyBorder="1">
      <alignment vertical="center"/>
    </xf>
    <xf numFmtId="177" fontId="12" fillId="0" borderId="28" xfId="18" applyNumberFormat="1" applyFont="1" applyFill="1" applyBorder="1">
      <alignment vertical="center"/>
    </xf>
    <xf numFmtId="177" fontId="22" fillId="0" borderId="17" xfId="13" applyNumberFormat="1" applyFont="1" applyBorder="1" applyAlignment="1">
      <alignment vertical="center"/>
    </xf>
    <xf numFmtId="177" fontId="22" fillId="0" borderId="47" xfId="13" applyNumberFormat="1" applyFont="1" applyBorder="1" applyAlignment="1">
      <alignment vertical="center"/>
    </xf>
    <xf numFmtId="177" fontId="22" fillId="0" borderId="165" xfId="13" applyNumberFormat="1" applyFont="1" applyBorder="1" applyAlignment="1">
      <alignment horizontal="center" vertical="center"/>
    </xf>
    <xf numFmtId="177" fontId="22" fillId="0" borderId="17" xfId="13" applyNumberFormat="1" applyFont="1" applyBorder="1" applyAlignment="1">
      <alignment horizontal="center" vertical="center"/>
    </xf>
    <xf numFmtId="177" fontId="22" fillId="0" borderId="59" xfId="13" applyNumberFormat="1" applyFont="1" applyBorder="1" applyAlignment="1">
      <alignment horizontal="center" vertical="center" wrapText="1"/>
    </xf>
    <xf numFmtId="184" fontId="22" fillId="0" borderId="59" xfId="14" applyNumberFormat="1" applyFont="1" applyFill="1" applyBorder="1" applyAlignment="1">
      <alignment horizontal="right" vertical="center" shrinkToFit="1"/>
    </xf>
    <xf numFmtId="184" fontId="22" fillId="0" borderId="166" xfId="14" applyNumberFormat="1" applyFont="1" applyFill="1" applyBorder="1" applyAlignment="1">
      <alignment horizontal="right" vertical="center" shrinkToFit="1"/>
    </xf>
    <xf numFmtId="0" fontId="2" fillId="3" borderId="17" xfId="18" applyFont="1" applyFill="1" applyBorder="1">
      <alignment vertical="center"/>
    </xf>
    <xf numFmtId="177" fontId="12" fillId="3" borderId="47" xfId="18" applyNumberFormat="1" applyFont="1" applyFill="1" applyBorder="1">
      <alignment vertical="center"/>
    </xf>
    <xf numFmtId="177" fontId="12" fillId="0" borderId="32" xfId="18" applyNumberFormat="1" applyFont="1" applyFill="1" applyBorder="1">
      <alignment vertical="center"/>
    </xf>
    <xf numFmtId="177" fontId="22" fillId="0" borderId="21" xfId="13" applyNumberFormat="1" applyFont="1" applyBorder="1" applyAlignment="1">
      <alignment horizontal="center" vertical="center"/>
    </xf>
    <xf numFmtId="177" fontId="22" fillId="0" borderId="24" xfId="13" applyNumberFormat="1" applyFont="1" applyBorder="1" applyAlignment="1">
      <alignment horizontal="center" vertical="center"/>
    </xf>
    <xf numFmtId="184" fontId="22" fillId="0" borderId="24" xfId="14" applyNumberFormat="1" applyFont="1" applyFill="1" applyBorder="1" applyAlignment="1">
      <alignment horizontal="right" vertical="center" shrinkToFit="1"/>
    </xf>
    <xf numFmtId="184" fontId="22" fillId="0" borderId="167" xfId="14" applyNumberFormat="1" applyFont="1" applyFill="1" applyBorder="1" applyAlignment="1">
      <alignment horizontal="right" vertical="center" shrinkToFit="1"/>
    </xf>
    <xf numFmtId="184" fontId="12" fillId="3" borderId="58" xfId="18" applyNumberFormat="1" applyFont="1" applyFill="1" applyBorder="1" applyAlignment="1">
      <alignment horizontal="right" vertical="center" shrinkToFit="1"/>
    </xf>
    <xf numFmtId="184" fontId="12" fillId="3" borderId="0" xfId="18" applyNumberFormat="1" applyFont="1" applyFill="1" applyBorder="1" applyAlignment="1">
      <alignment horizontal="right" vertical="center"/>
    </xf>
    <xf numFmtId="177" fontId="12" fillId="0" borderId="58" xfId="18" applyNumberFormat="1" applyFont="1" applyFill="1" applyBorder="1" applyAlignment="1">
      <alignment horizontal="center" vertical="center"/>
    </xf>
    <xf numFmtId="189" fontId="22" fillId="0" borderId="58" xfId="18" applyNumberFormat="1" applyFont="1" applyFill="1" applyBorder="1" applyAlignment="1">
      <alignment horizontal="right" vertical="center" shrinkToFit="1"/>
    </xf>
    <xf numFmtId="185" fontId="22" fillId="0" borderId="58" xfId="18" applyNumberFormat="1" applyFont="1" applyFill="1" applyBorder="1" applyAlignment="1">
      <alignment horizontal="right" vertical="center" shrinkToFit="1"/>
    </xf>
    <xf numFmtId="184" fontId="12" fillId="0" borderId="58" xfId="18" applyNumberFormat="1" applyFont="1" applyFill="1" applyBorder="1" applyAlignment="1">
      <alignment horizontal="right" vertical="center" shrinkToFit="1"/>
    </xf>
    <xf numFmtId="177" fontId="22" fillId="0" borderId="28" xfId="13" applyNumberFormat="1" applyFont="1" applyBorder="1" applyAlignment="1">
      <alignment horizontal="center" vertical="center"/>
    </xf>
    <xf numFmtId="177" fontId="22" fillId="0" borderId="168" xfId="13" applyNumberFormat="1" applyFont="1" applyBorder="1" applyAlignment="1">
      <alignment horizontal="center" vertical="center" wrapText="1"/>
    </xf>
    <xf numFmtId="185" fontId="22" fillId="0" borderId="169" xfId="14" applyNumberFormat="1" applyFont="1" applyFill="1" applyBorder="1" applyAlignment="1">
      <alignment horizontal="right" vertical="center" shrinkToFit="1"/>
    </xf>
    <xf numFmtId="185" fontId="22" fillId="0" borderId="165" xfId="14" applyNumberFormat="1" applyFont="1" applyFill="1" applyBorder="1" applyAlignment="1">
      <alignment horizontal="right" vertical="center" shrinkToFit="1"/>
    </xf>
    <xf numFmtId="0" fontId="2" fillId="3" borderId="21" xfId="18" applyFont="1" applyFill="1" applyBorder="1">
      <alignment vertical="center"/>
    </xf>
    <xf numFmtId="177" fontId="12" fillId="3" borderId="58" xfId="18" applyNumberFormat="1" applyFont="1" applyFill="1" applyBorder="1" applyAlignment="1">
      <alignment horizontal="center" vertical="center"/>
    </xf>
    <xf numFmtId="177" fontId="12" fillId="0" borderId="170" xfId="18" applyNumberFormat="1" applyFont="1" applyFill="1" applyBorder="1" applyAlignment="1">
      <alignment horizontal="center" vertical="center"/>
    </xf>
    <xf numFmtId="189" fontId="22" fillId="0" borderId="170" xfId="18" applyNumberFormat="1" applyFont="1" applyFill="1" applyBorder="1" applyAlignment="1">
      <alignment horizontal="right" vertical="center" shrinkToFit="1"/>
    </xf>
    <xf numFmtId="185" fontId="22" fillId="0" borderId="170" xfId="18" applyNumberFormat="1" applyFont="1" applyFill="1" applyBorder="1" applyAlignment="1">
      <alignment horizontal="right" vertical="center" shrinkToFit="1"/>
    </xf>
    <xf numFmtId="190" fontId="12" fillId="0" borderId="0" xfId="18" applyNumberFormat="1" applyFont="1" applyFill="1" applyBorder="1">
      <alignment vertical="center"/>
    </xf>
    <xf numFmtId="190" fontId="12" fillId="0" borderId="46" xfId="18" applyNumberFormat="1" applyFont="1" applyFill="1" applyBorder="1">
      <alignment vertical="center"/>
    </xf>
    <xf numFmtId="0" fontId="2" fillId="0" borderId="0" xfId="18" applyFont="1" applyFill="1" applyBorder="1" applyAlignment="1"/>
    <xf numFmtId="177" fontId="8" fillId="0" borderId="171" xfId="13" applyNumberFormat="1" applyFont="1" applyBorder="1" applyAlignment="1">
      <alignment horizontal="center" vertical="center"/>
    </xf>
    <xf numFmtId="184" fontId="22" fillId="0" borderId="171" xfId="14" applyNumberFormat="1" applyFont="1" applyFill="1" applyBorder="1" applyAlignment="1">
      <alignment horizontal="right" vertical="center" shrinkToFit="1"/>
    </xf>
    <xf numFmtId="184" fontId="22" fillId="0" borderId="172" xfId="14" applyNumberFormat="1" applyFont="1" applyFill="1" applyBorder="1" applyAlignment="1">
      <alignment horizontal="right" vertical="center" shrinkToFit="1"/>
    </xf>
    <xf numFmtId="0" fontId="2" fillId="3" borderId="28" xfId="18" applyFont="1" applyFill="1" applyBorder="1">
      <alignment vertical="center"/>
    </xf>
    <xf numFmtId="177" fontId="9" fillId="3" borderId="170" xfId="18" applyNumberFormat="1" applyFont="1" applyFill="1" applyBorder="1" applyAlignment="1">
      <alignment horizontal="center" vertical="center"/>
    </xf>
    <xf numFmtId="184" fontId="12" fillId="3" borderId="170" xfId="18" applyNumberFormat="1" applyFont="1" applyFill="1" applyBorder="1" applyAlignment="1">
      <alignment horizontal="right" vertical="center" shrinkToFit="1"/>
    </xf>
    <xf numFmtId="177" fontId="12" fillId="0" borderId="168" xfId="18" applyNumberFormat="1" applyFont="1" applyFill="1" applyBorder="1" applyAlignment="1">
      <alignment horizontal="center" vertical="center"/>
    </xf>
    <xf numFmtId="189" fontId="12" fillId="0" borderId="168" xfId="18" applyNumberFormat="1" applyFont="1" applyFill="1" applyBorder="1" applyAlignment="1">
      <alignment horizontal="right" vertical="center" shrinkToFit="1"/>
    </xf>
    <xf numFmtId="185" fontId="12" fillId="0" borderId="168" xfId="18" applyNumberFormat="1" applyFont="1" applyFill="1" applyBorder="1" applyAlignment="1">
      <alignment horizontal="right" vertical="center" shrinkToFit="1"/>
    </xf>
    <xf numFmtId="184" fontId="12" fillId="0" borderId="170" xfId="18" applyNumberFormat="1" applyFont="1" applyFill="1" applyBorder="1" applyAlignment="1">
      <alignment horizontal="right" vertical="center" shrinkToFit="1"/>
    </xf>
    <xf numFmtId="190" fontId="12" fillId="0" borderId="12" xfId="18" applyNumberFormat="1" applyFont="1" applyFill="1" applyBorder="1">
      <alignment vertical="center"/>
    </xf>
    <xf numFmtId="177" fontId="22" fillId="0" borderId="46" xfId="13" applyNumberFormat="1" applyFont="1" applyBorder="1" applyAlignment="1">
      <alignment horizontal="center" vertical="center" wrapText="1"/>
    </xf>
    <xf numFmtId="185" fontId="22" fillId="0" borderId="173" xfId="14" applyNumberFormat="1" applyFont="1" applyFill="1" applyBorder="1" applyAlignment="1">
      <alignment horizontal="right" vertical="center" shrinkToFit="1"/>
    </xf>
    <xf numFmtId="185" fontId="22" fillId="0" borderId="174" xfId="14" applyNumberFormat="1" applyFont="1" applyFill="1" applyBorder="1" applyAlignment="1">
      <alignment horizontal="right" vertical="center" shrinkToFit="1"/>
    </xf>
    <xf numFmtId="185" fontId="22" fillId="0" borderId="12" xfId="14" applyNumberFormat="1" applyFont="1" applyBorder="1" applyAlignment="1">
      <alignment horizontal="right" vertical="center" shrinkToFit="1"/>
    </xf>
    <xf numFmtId="0" fontId="2" fillId="3" borderId="32" xfId="18" applyFont="1" applyFill="1" applyBorder="1">
      <alignment vertical="center"/>
    </xf>
    <xf numFmtId="177" fontId="12" fillId="3" borderId="168" xfId="18" applyNumberFormat="1" applyFont="1" applyFill="1" applyBorder="1" applyAlignment="1">
      <alignment horizontal="center" vertical="center"/>
    </xf>
    <xf numFmtId="185" fontId="12" fillId="3" borderId="168" xfId="18" applyNumberFormat="1" applyFont="1" applyFill="1" applyBorder="1" applyAlignment="1">
      <alignment horizontal="right" vertical="center" shrinkToFit="1"/>
    </xf>
    <xf numFmtId="185" fontId="12" fillId="3" borderId="0" xfId="18" applyNumberFormat="1" applyFont="1" applyFill="1" applyBorder="1" applyAlignment="1">
      <alignment horizontal="right" vertical="center"/>
    </xf>
    <xf numFmtId="177" fontId="12" fillId="0" borderId="0" xfId="18" applyNumberFormat="1" applyFont="1" applyFill="1" applyBorder="1" applyAlignment="1">
      <alignment horizontal="center" vertical="center"/>
    </xf>
    <xf numFmtId="177" fontId="22" fillId="0" borderId="32" xfId="13" applyNumberFormat="1" applyFont="1" applyBorder="1" applyAlignment="1">
      <alignment horizontal="center" vertical="center"/>
    </xf>
    <xf numFmtId="177" fontId="22" fillId="0" borderId="58" xfId="13" applyNumberFormat="1" applyFont="1" applyBorder="1" applyAlignment="1">
      <alignment horizontal="center" vertical="center"/>
    </xf>
    <xf numFmtId="185" fontId="22" fillId="0" borderId="59" xfId="14" applyNumberFormat="1" applyFont="1" applyBorder="1" applyAlignment="1">
      <alignment horizontal="right" vertical="center" shrinkToFit="1"/>
    </xf>
    <xf numFmtId="185" fontId="22" fillId="0" borderId="166" xfId="14" applyNumberFormat="1" applyFont="1" applyBorder="1" applyAlignment="1">
      <alignment horizontal="right" vertical="center" shrinkToFit="1"/>
    </xf>
    <xf numFmtId="0" fontId="2" fillId="0" borderId="17" xfId="18" applyFont="1" applyFill="1" applyBorder="1">
      <alignment vertical="center"/>
    </xf>
    <xf numFmtId="177" fontId="12" fillId="0" borderId="10" xfId="18" applyNumberFormat="1" applyFont="1" applyFill="1" applyBorder="1">
      <alignment vertical="center"/>
    </xf>
    <xf numFmtId="177" fontId="12" fillId="0" borderId="47" xfId="18" applyNumberFormat="1" applyFont="1" applyFill="1" applyBorder="1">
      <alignment vertical="center"/>
    </xf>
    <xf numFmtId="0" fontId="2" fillId="0" borderId="17" xfId="18" applyFont="1" applyFill="1" applyBorder="1" applyAlignment="1"/>
    <xf numFmtId="0" fontId="2" fillId="0" borderId="10" xfId="18" applyFont="1" applyFill="1" applyBorder="1" applyAlignment="1"/>
    <xf numFmtId="0" fontId="2" fillId="0" borderId="47" xfId="18" applyFont="1" applyFill="1" applyBorder="1">
      <alignment vertical="center"/>
    </xf>
    <xf numFmtId="0" fontId="23" fillId="6" borderId="8" xfId="6" applyFont="1" applyFill="1" applyBorder="1" applyAlignment="1"/>
    <xf numFmtId="0" fontId="23" fillId="0" borderId="5" xfId="6" applyFont="1" applyFill="1" applyBorder="1" applyAlignment="1">
      <alignment horizontal="center" vertical="center" wrapText="1"/>
    </xf>
    <xf numFmtId="0" fontId="23" fillId="0" borderId="7" xfId="6" applyFont="1" applyFill="1" applyBorder="1" applyAlignment="1">
      <alignment horizontal="center" vertical="center" wrapText="1"/>
    </xf>
    <xf numFmtId="0" fontId="23" fillId="0" borderId="137" xfId="6" applyFont="1" applyFill="1" applyBorder="1" applyAlignment="1">
      <alignment horizontal="center" vertical="center"/>
    </xf>
    <xf numFmtId="0" fontId="23" fillId="6" borderId="13" xfId="6" applyFont="1" applyFill="1" applyBorder="1" applyAlignment="1">
      <alignment horizontal="right" vertical="top"/>
    </xf>
    <xf numFmtId="0" fontId="23" fillId="6" borderId="51" xfId="6" applyFont="1" applyFill="1" applyBorder="1" applyAlignment="1">
      <alignment horizontal="right" vertical="top"/>
    </xf>
    <xf numFmtId="0" fontId="23" fillId="6" borderId="2" xfId="5" applyFont="1" applyFill="1" applyBorder="1" applyAlignment="1">
      <alignment horizontal="center" vertical="center"/>
    </xf>
    <xf numFmtId="186" fontId="23" fillId="0" borderId="2" xfId="5" applyNumberFormat="1" applyFont="1" applyFill="1" applyBorder="1" applyAlignment="1" applyProtection="1">
      <alignment horizontal="right" vertical="center" shrinkToFit="1"/>
    </xf>
    <xf numFmtId="186" fontId="23" fillId="0" borderId="175" xfId="5" applyNumberFormat="1" applyFont="1" applyFill="1" applyBorder="1" applyAlignment="1" applyProtection="1">
      <alignment horizontal="right" vertical="center" shrinkToFit="1"/>
    </xf>
    <xf numFmtId="186" fontId="23" fillId="0" borderId="66" xfId="5" applyNumberFormat="1" applyFont="1" applyFill="1" applyBorder="1" applyAlignment="1" applyProtection="1">
      <alignment horizontal="right" vertical="center" shrinkToFit="1"/>
    </xf>
    <xf numFmtId="0" fontId="23" fillId="6" borderId="14" xfId="5" applyFont="1" applyFill="1" applyBorder="1" applyAlignment="1">
      <alignment horizontal="center" vertical="center"/>
    </xf>
    <xf numFmtId="186" fontId="23" fillId="0" borderId="14" xfId="5" applyNumberFormat="1" applyFont="1" applyFill="1" applyBorder="1" applyAlignment="1" applyProtection="1">
      <alignment horizontal="right" vertical="center" shrinkToFit="1"/>
    </xf>
    <xf numFmtId="186" fontId="23" fillId="0" borderId="59" xfId="5" applyNumberFormat="1" applyFont="1" applyFill="1" applyBorder="1" applyAlignment="1" applyProtection="1">
      <alignment horizontal="right" vertical="center" shrinkToFit="1"/>
    </xf>
    <xf numFmtId="186" fontId="23" fillId="0" borderId="176" xfId="5"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177" xfId="5" applyFont="1" applyFill="1" applyBorder="1" applyAlignment="1">
      <alignment horizontal="center" vertical="center"/>
    </xf>
    <xf numFmtId="186" fontId="23" fillId="0" borderId="36" xfId="5" applyNumberFormat="1" applyFont="1" applyFill="1" applyBorder="1" applyAlignment="1" applyProtection="1">
      <alignment horizontal="right" vertical="center" shrinkToFit="1"/>
    </xf>
    <xf numFmtId="186" fontId="23" fillId="0" borderId="178" xfId="5" applyNumberFormat="1" applyFont="1" applyFill="1" applyBorder="1" applyAlignment="1" applyProtection="1">
      <alignment horizontal="right" vertical="center" shrinkToFit="1"/>
    </xf>
    <xf numFmtId="186" fontId="23" fillId="0" borderId="179" xfId="5" applyNumberFormat="1" applyFont="1" applyFill="1" applyBorder="1" applyAlignment="1" applyProtection="1">
      <alignment horizontal="right" vertical="center" shrinkToFit="1"/>
    </xf>
    <xf numFmtId="0" fontId="23" fillId="0" borderId="0" xfId="17" applyFont="1">
      <alignment vertical="center"/>
    </xf>
    <xf numFmtId="0" fontId="23" fillId="7" borderId="8" xfId="17" applyFont="1" applyFill="1" applyBorder="1" applyAlignment="1"/>
    <xf numFmtId="0" fontId="23" fillId="0" borderId="45" xfId="17" applyFont="1" applyFill="1" applyBorder="1" applyAlignment="1">
      <alignment vertical="center" wrapText="1"/>
    </xf>
    <xf numFmtId="0" fontId="23" fillId="0" borderId="69" xfId="17" applyFont="1" applyFill="1" applyBorder="1" applyAlignment="1">
      <alignment vertical="center"/>
    </xf>
    <xf numFmtId="0" fontId="23" fillId="0" borderId="7" xfId="17" applyFont="1" applyFill="1" applyBorder="1" applyAlignment="1">
      <alignment vertical="center"/>
    </xf>
    <xf numFmtId="0" fontId="23" fillId="0" borderId="137" xfId="17" applyFont="1" applyFill="1" applyBorder="1" applyAlignment="1">
      <alignment vertical="center"/>
    </xf>
    <xf numFmtId="0" fontId="25" fillId="0" borderId="0" xfId="17" applyFont="1" applyFill="1" applyBorder="1" applyAlignment="1"/>
    <xf numFmtId="0" fontId="23" fillId="7" borderId="13" xfId="17" applyFont="1" applyFill="1" applyBorder="1" applyAlignment="1">
      <alignment horizontal="right" vertical="top"/>
    </xf>
    <xf numFmtId="0" fontId="25" fillId="0" borderId="0" xfId="17" applyNumberFormat="1" applyFont="1" applyFill="1" applyBorder="1" applyAlignment="1">
      <alignment vertical="center" wrapText="1"/>
    </xf>
    <xf numFmtId="0" fontId="23" fillId="7" borderId="51" xfId="17" applyFont="1" applyFill="1" applyBorder="1" applyAlignment="1">
      <alignment horizontal="right" vertical="top"/>
    </xf>
    <xf numFmtId="0" fontId="23" fillId="7" borderId="9" xfId="17" applyFont="1" applyFill="1" applyBorder="1" applyAlignment="1">
      <alignment horizontal="center" vertical="center"/>
    </xf>
    <xf numFmtId="186" fontId="23" fillId="0" borderId="180" xfId="17" applyNumberFormat="1" applyFont="1" applyFill="1" applyBorder="1" applyAlignment="1">
      <alignment horizontal="right" vertical="center" shrinkToFit="1"/>
    </xf>
    <xf numFmtId="186" fontId="23" fillId="0" borderId="181" xfId="17" applyNumberFormat="1" applyFont="1" applyFill="1" applyBorder="1" applyAlignment="1">
      <alignment horizontal="right" vertical="center" shrinkToFit="1"/>
    </xf>
    <xf numFmtId="186" fontId="23" fillId="0" borderId="66" xfId="17" applyNumberFormat="1" applyFont="1" applyFill="1" applyBorder="1" applyAlignment="1">
      <alignment horizontal="right" vertical="center" shrinkToFit="1"/>
    </xf>
    <xf numFmtId="0" fontId="23" fillId="0" borderId="0" xfId="17" applyNumberFormat="1" applyFont="1" applyFill="1" applyBorder="1" applyAlignment="1">
      <alignment vertical="center"/>
    </xf>
    <xf numFmtId="0" fontId="23" fillId="7" borderId="14" xfId="17" applyFont="1" applyFill="1" applyBorder="1" applyAlignment="1">
      <alignment horizontal="center" vertical="center"/>
    </xf>
    <xf numFmtId="186" fontId="23" fillId="0" borderId="182" xfId="17" applyNumberFormat="1" applyFont="1" applyFill="1" applyBorder="1" applyAlignment="1">
      <alignment horizontal="right" vertical="center" shrinkToFit="1"/>
    </xf>
    <xf numFmtId="186" fontId="23" fillId="0" borderId="58" xfId="17" applyNumberFormat="1" applyFont="1" applyFill="1" applyBorder="1" applyAlignment="1">
      <alignment horizontal="right" vertical="center" shrinkToFit="1"/>
    </xf>
    <xf numFmtId="186" fontId="23" fillId="0" borderId="176" xfId="17" applyNumberFormat="1" applyFont="1" applyFill="1" applyBorder="1" applyAlignment="1">
      <alignment horizontal="right" vertical="center" shrinkToFit="1"/>
    </xf>
    <xf numFmtId="0" fontId="23" fillId="7" borderId="36" xfId="17" applyFont="1" applyFill="1" applyBorder="1" applyAlignment="1">
      <alignment horizontal="center" vertical="center"/>
    </xf>
    <xf numFmtId="186" fontId="23" fillId="0" borderId="183" xfId="17" applyNumberFormat="1" applyFont="1" applyFill="1" applyBorder="1" applyAlignment="1">
      <alignment horizontal="right" vertical="center" shrinkToFit="1"/>
    </xf>
    <xf numFmtId="186" fontId="23" fillId="0" borderId="184" xfId="17" applyNumberFormat="1" applyFont="1" applyFill="1" applyBorder="1" applyAlignment="1">
      <alignment horizontal="right" vertical="center" shrinkToFit="1"/>
    </xf>
    <xf numFmtId="186" fontId="23" fillId="0" borderId="179" xfId="17" applyNumberFormat="1" applyFont="1" applyFill="1" applyBorder="1" applyAlignment="1">
      <alignment horizontal="right" vertical="center" shrinkToFit="1"/>
    </xf>
    <xf numFmtId="0" fontId="25" fillId="6" borderId="8" xfId="8" applyFont="1" applyFill="1" applyBorder="1" applyAlignment="1"/>
    <xf numFmtId="0" fontId="25" fillId="0" borderId="0" xfId="8" applyFont="1">
      <alignment vertical="center"/>
    </xf>
    <xf numFmtId="0" fontId="26" fillId="0" borderId="0" xfId="8" applyFont="1" applyAlignment="1"/>
    <xf numFmtId="0" fontId="26" fillId="8" borderId="8" xfId="8" applyFont="1" applyFill="1" applyBorder="1" applyAlignment="1"/>
    <xf numFmtId="0" fontId="26" fillId="0" borderId="0" xfId="8" applyFont="1" applyAlignment="1">
      <alignment horizontal="center" vertical="center" wrapText="1"/>
    </xf>
    <xf numFmtId="0" fontId="25" fillId="0" borderId="0" xfId="8" applyFont="1" applyAlignment="1"/>
    <xf numFmtId="0" fontId="25" fillId="6" borderId="13" xfId="8" applyFont="1" applyFill="1" applyBorder="1" applyAlignment="1"/>
    <xf numFmtId="0" fontId="26" fillId="8" borderId="13" xfId="8" applyFont="1" applyFill="1" applyBorder="1" applyAlignment="1"/>
    <xf numFmtId="0" fontId="25" fillId="0" borderId="35" xfId="8" applyFont="1" applyFill="1" applyBorder="1" applyAlignment="1">
      <alignment vertical="center" wrapText="1"/>
    </xf>
    <xf numFmtId="0" fontId="25" fillId="0" borderId="21" xfId="8" applyFont="1" applyFill="1" applyBorder="1" applyAlignment="1">
      <alignment vertical="center"/>
    </xf>
    <xf numFmtId="0" fontId="25" fillId="0" borderId="24" xfId="8" applyFont="1" applyFill="1" applyBorder="1" applyAlignment="1">
      <alignment vertical="center"/>
    </xf>
    <xf numFmtId="0" fontId="25" fillId="0" borderId="22" xfId="8" applyFont="1" applyFill="1" applyBorder="1" applyAlignment="1">
      <alignment vertical="center"/>
    </xf>
    <xf numFmtId="0" fontId="26" fillId="0" borderId="0" xfId="8" applyFont="1">
      <alignment vertical="center"/>
    </xf>
    <xf numFmtId="0" fontId="25" fillId="6" borderId="13" xfId="8" applyFont="1" applyFill="1" applyBorder="1" applyAlignment="1">
      <alignment horizontal="right" vertical="center"/>
    </xf>
    <xf numFmtId="0" fontId="26" fillId="8" borderId="13" xfId="8" applyFont="1" applyFill="1" applyBorder="1" applyAlignment="1">
      <alignment horizontal="right" vertical="center"/>
    </xf>
    <xf numFmtId="0" fontId="25" fillId="6" borderId="51" xfId="8" applyFont="1" applyFill="1" applyBorder="1" applyAlignment="1">
      <alignment horizontal="right" vertical="top"/>
    </xf>
    <xf numFmtId="0" fontId="26" fillId="8" borderId="51" xfId="8" applyFont="1" applyFill="1" applyBorder="1" applyAlignment="1">
      <alignment horizontal="right" vertical="top"/>
    </xf>
    <xf numFmtId="0" fontId="25" fillId="6" borderId="9" xfId="8" applyFont="1" applyFill="1" applyBorder="1" applyAlignment="1">
      <alignment horizontal="center" vertical="center"/>
    </xf>
    <xf numFmtId="184" fontId="25" fillId="0" borderId="180" xfId="8" applyNumberFormat="1" applyFont="1" applyFill="1" applyBorder="1" applyAlignment="1" applyProtection="1">
      <alignment horizontal="right" vertical="center" shrinkToFit="1"/>
    </xf>
    <xf numFmtId="184" fontId="25" fillId="0" borderId="181" xfId="8" applyNumberFormat="1" applyFont="1" applyFill="1" applyBorder="1" applyAlignment="1" applyProtection="1">
      <alignment horizontal="right" vertical="center" shrinkToFit="1"/>
    </xf>
    <xf numFmtId="184" fontId="25" fillId="0" borderId="66" xfId="8" applyNumberFormat="1" applyFont="1" applyFill="1" applyBorder="1" applyAlignment="1" applyProtection="1">
      <alignment horizontal="right" vertical="center" shrinkToFit="1"/>
    </xf>
    <xf numFmtId="0" fontId="26" fillId="8" borderId="9" xfId="8" applyFont="1" applyFill="1" applyBorder="1" applyAlignment="1">
      <alignment horizontal="center" vertical="center"/>
    </xf>
    <xf numFmtId="184" fontId="26" fillId="0" borderId="180" xfId="8" applyNumberFormat="1" applyFont="1" applyBorder="1" applyAlignment="1" applyProtection="1">
      <alignment horizontal="right" vertical="center" shrinkToFit="1"/>
      <protection locked="0"/>
    </xf>
    <xf numFmtId="184" fontId="26" fillId="0" borderId="3" xfId="8" applyNumberFormat="1" applyFont="1" applyBorder="1" applyAlignment="1" applyProtection="1">
      <alignment horizontal="right" vertical="center" shrinkToFit="1"/>
      <protection locked="0"/>
    </xf>
    <xf numFmtId="184" fontId="26" fillId="0" borderId="66" xfId="8" applyNumberFormat="1" applyFont="1" applyBorder="1" applyAlignment="1" applyProtection="1">
      <alignment horizontal="right" vertical="center" shrinkToFit="1"/>
      <protection locked="0"/>
    </xf>
    <xf numFmtId="184" fontId="26" fillId="0" borderId="0" xfId="8" applyNumberFormat="1" applyFont="1" applyAlignment="1" applyProtection="1">
      <alignment horizontal="right" vertical="center" shrinkToFit="1"/>
    </xf>
    <xf numFmtId="0" fontId="25" fillId="6" borderId="14" xfId="8" applyFont="1" applyFill="1" applyBorder="1" applyAlignment="1">
      <alignment horizontal="center" vertical="center"/>
    </xf>
    <xf numFmtId="184" fontId="25" fillId="0" borderId="182" xfId="8" applyNumberFormat="1" applyFont="1" applyFill="1" applyBorder="1" applyAlignment="1" applyProtection="1">
      <alignment horizontal="right" vertical="center" shrinkToFit="1"/>
    </xf>
    <xf numFmtId="184" fontId="25" fillId="0" borderId="58" xfId="8" applyNumberFormat="1" applyFont="1" applyFill="1" applyBorder="1" applyAlignment="1" applyProtection="1">
      <alignment horizontal="right" vertical="center" shrinkToFit="1"/>
    </xf>
    <xf numFmtId="184" fontId="25" fillId="0" borderId="176" xfId="8" applyNumberFormat="1" applyFont="1" applyFill="1" applyBorder="1" applyAlignment="1" applyProtection="1">
      <alignment horizontal="right" vertical="center" shrinkToFit="1"/>
    </xf>
    <xf numFmtId="0" fontId="26" fillId="8" borderId="14" xfId="8" applyFont="1" applyFill="1" applyBorder="1" applyAlignment="1">
      <alignment horizontal="center" vertical="center"/>
    </xf>
    <xf numFmtId="184" fontId="26" fillId="0" borderId="182" xfId="8" applyNumberFormat="1" applyFont="1" applyBorder="1" applyAlignment="1" applyProtection="1">
      <alignment horizontal="right" vertical="center" shrinkToFit="1"/>
      <protection locked="0"/>
    </xf>
    <xf numFmtId="184" fontId="26" fillId="0" borderId="15" xfId="8" applyNumberFormat="1" applyFont="1" applyBorder="1" applyAlignment="1" applyProtection="1">
      <alignment horizontal="right" vertical="center" shrinkToFit="1"/>
      <protection locked="0"/>
    </xf>
    <xf numFmtId="184" fontId="26" fillId="0" borderId="176"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177" xfId="8" applyFont="1" applyFill="1" applyBorder="1" applyAlignment="1">
      <alignment horizontal="center" vertical="center"/>
    </xf>
    <xf numFmtId="184" fontId="25" fillId="0" borderId="183" xfId="8" applyNumberFormat="1" applyFont="1" applyFill="1" applyBorder="1" applyAlignment="1" applyProtection="1">
      <alignment horizontal="right" vertical="center" shrinkToFit="1"/>
    </xf>
    <xf numFmtId="184" fontId="25" fillId="0" borderId="184" xfId="8" applyNumberFormat="1" applyFont="1" applyFill="1" applyBorder="1" applyAlignment="1" applyProtection="1">
      <alignment horizontal="right" vertical="center" shrinkToFit="1"/>
    </xf>
    <xf numFmtId="184" fontId="25" fillId="0" borderId="179" xfId="8" applyNumberFormat="1" applyFont="1" applyFill="1" applyBorder="1" applyAlignment="1" applyProtection="1">
      <alignment horizontal="right" vertical="center" shrinkToFit="1"/>
    </xf>
    <xf numFmtId="0" fontId="25" fillId="0" borderId="0" xfId="8" applyFont="1" applyAlignment="1">
      <alignment vertical="center"/>
    </xf>
    <xf numFmtId="0" fontId="28" fillId="0" borderId="0" xfId="8" applyFont="1" applyAlignment="1">
      <alignment horizontal="center" vertical="center"/>
    </xf>
    <xf numFmtId="0" fontId="26" fillId="8" borderId="177" xfId="8" applyFont="1" applyFill="1" applyBorder="1" applyAlignment="1">
      <alignment horizontal="center" vertical="center"/>
    </xf>
    <xf numFmtId="184" fontId="26" fillId="0" borderId="183" xfId="8" applyNumberFormat="1" applyFont="1" applyBorder="1" applyAlignment="1" applyProtection="1">
      <alignment horizontal="right" vertical="center" shrinkToFit="1"/>
      <protection locked="0"/>
    </xf>
    <xf numFmtId="184" fontId="26" fillId="0" borderId="37" xfId="8" applyNumberFormat="1" applyFont="1" applyBorder="1" applyAlignment="1" applyProtection="1">
      <alignment horizontal="right" vertical="center" shrinkToFit="1"/>
      <protection locked="0"/>
    </xf>
    <xf numFmtId="184" fontId="26" fillId="0" borderId="179" xfId="8" applyNumberFormat="1" applyFont="1" applyBorder="1" applyAlignment="1" applyProtection="1">
      <alignment horizontal="right" vertical="center" shrinkToFit="1"/>
      <protection locked="0"/>
    </xf>
    <xf numFmtId="0" fontId="25" fillId="0" borderId="0" xfId="7" applyFont="1" applyFill="1" applyBorder="1" applyAlignment="1">
      <alignment vertical="center"/>
    </xf>
    <xf numFmtId="0" fontId="25" fillId="0" borderId="19" xfId="7" applyFont="1" applyFill="1" applyBorder="1" applyAlignment="1">
      <alignment vertical="center"/>
    </xf>
    <xf numFmtId="0" fontId="25" fillId="0" borderId="21" xfId="7" applyFont="1" applyFill="1" applyBorder="1" applyAlignment="1">
      <alignment vertical="center" wrapText="1"/>
    </xf>
    <xf numFmtId="0" fontId="25" fillId="0" borderId="0" xfId="7" applyFont="1" applyFill="1" applyBorder="1" applyAlignment="1">
      <alignment horizontal="left" vertical="center"/>
    </xf>
    <xf numFmtId="184" fontId="25" fillId="0" borderId="0" xfId="7" applyNumberFormat="1" applyFont="1" applyFill="1" applyBorder="1" applyAlignment="1" applyProtection="1">
      <alignment horizontal="right" vertical="center"/>
    </xf>
    <xf numFmtId="0" fontId="25" fillId="6" borderId="36" xfId="5" applyFont="1" applyFill="1" applyBorder="1" applyAlignment="1">
      <alignment horizontal="center" vertical="center"/>
    </xf>
    <xf numFmtId="0" fontId="29" fillId="6" borderId="8" xfId="6" applyFont="1" applyFill="1" applyBorder="1" applyAlignment="1"/>
    <xf numFmtId="0" fontId="29" fillId="0" borderId="5" xfId="6" applyFont="1" applyFill="1" applyBorder="1" applyAlignment="1">
      <alignment horizontal="center" vertical="center" wrapText="1"/>
    </xf>
    <xf numFmtId="0" fontId="29" fillId="0" borderId="7" xfId="6" applyFont="1" applyFill="1" applyBorder="1" applyAlignment="1">
      <alignment horizontal="center" vertical="center" wrapText="1"/>
    </xf>
    <xf numFmtId="0" fontId="29" fillId="0" borderId="3" xfId="6" applyFont="1" applyFill="1" applyBorder="1" applyAlignment="1">
      <alignment horizontal="center" vertical="center"/>
    </xf>
    <xf numFmtId="0" fontId="29" fillId="0" borderId="185" xfId="6" applyFont="1" applyFill="1" applyBorder="1" applyAlignment="1">
      <alignment horizontal="center" vertical="center"/>
    </xf>
    <xf numFmtId="0" fontId="29" fillId="0" borderId="8" xfId="6" applyFont="1" applyFill="1" applyBorder="1" applyAlignment="1">
      <alignment horizontal="center" vertical="center"/>
    </xf>
    <xf numFmtId="0" fontId="29" fillId="6" borderId="13" xfId="6" applyFont="1" applyFill="1" applyBorder="1" applyAlignment="1">
      <alignment horizontal="right" vertical="top"/>
    </xf>
    <xf numFmtId="0" fontId="29" fillId="6" borderId="51" xfId="6" applyFont="1" applyFill="1" applyBorder="1" applyAlignment="1">
      <alignment horizontal="right" vertical="top"/>
    </xf>
    <xf numFmtId="0" fontId="30" fillId="8" borderId="14" xfId="5" applyFont="1" applyFill="1" applyBorder="1" applyAlignment="1">
      <alignment horizontal="center" vertical="center"/>
    </xf>
    <xf numFmtId="184" fontId="29" fillId="0" borderId="14" xfId="5" applyNumberFormat="1" applyFont="1" applyFill="1" applyBorder="1" applyAlignment="1" applyProtection="1">
      <alignment horizontal="right" vertical="center" shrinkToFit="1"/>
    </xf>
    <xf numFmtId="184" fontId="29" fillId="0" borderId="59" xfId="5" applyNumberFormat="1" applyFont="1" applyFill="1" applyBorder="1" applyAlignment="1" applyProtection="1">
      <alignment horizontal="right" vertical="center" shrinkToFit="1"/>
    </xf>
    <xf numFmtId="184" fontId="29" fillId="0" borderId="58" xfId="5" applyNumberFormat="1" applyFont="1" applyFill="1" applyBorder="1" applyAlignment="1" applyProtection="1">
      <alignment horizontal="right" vertical="center" shrinkToFit="1"/>
    </xf>
    <xf numFmtId="184" fontId="29" fillId="0" borderId="58" xfId="5" applyNumberFormat="1" applyFont="1" applyFill="1" applyBorder="1" applyAlignment="1" applyProtection="1">
      <alignment horizontal="right" vertical="center" shrinkToFit="1"/>
      <protection locked="0"/>
    </xf>
    <xf numFmtId="184" fontId="29" fillId="0" borderId="176" xfId="5" applyNumberFormat="1" applyFont="1" applyFill="1" applyBorder="1" applyAlignment="1" applyProtection="1">
      <alignment horizontal="right" vertical="center" shrinkToFit="1"/>
      <protection locked="0"/>
    </xf>
    <xf numFmtId="184" fontId="29" fillId="0" borderId="186" xfId="5" applyNumberFormat="1" applyFont="1" applyFill="1" applyBorder="1" applyAlignment="1" applyProtection="1">
      <alignment horizontal="right" vertical="center" shrinkToFit="1"/>
    </xf>
    <xf numFmtId="0" fontId="24" fillId="0" borderId="0" xfId="6" applyFont="1" applyAlignment="1">
      <alignment horizontal="right"/>
    </xf>
    <xf numFmtId="0" fontId="30" fillId="8" borderId="177" xfId="5" applyFont="1" applyFill="1" applyBorder="1" applyAlignment="1">
      <alignment horizontal="center" vertical="center"/>
    </xf>
    <xf numFmtId="184" fontId="29" fillId="0" borderId="36" xfId="5" applyNumberFormat="1" applyFont="1" applyFill="1" applyBorder="1" applyAlignment="1" applyProtection="1">
      <alignment horizontal="right" vertical="center" shrinkToFit="1"/>
    </xf>
    <xf numFmtId="184" fontId="29" fillId="0" borderId="178" xfId="5" applyNumberFormat="1" applyFont="1" applyFill="1" applyBorder="1" applyAlignment="1" applyProtection="1">
      <alignment horizontal="right" vertical="center" shrinkToFit="1"/>
    </xf>
    <xf numFmtId="184" fontId="29" fillId="0" borderId="184" xfId="5" applyNumberFormat="1" applyFont="1" applyFill="1" applyBorder="1" applyAlignment="1" applyProtection="1">
      <alignment horizontal="right" vertical="center" shrinkToFit="1"/>
    </xf>
    <xf numFmtId="184" fontId="29" fillId="0" borderId="184" xfId="5" applyNumberFormat="1" applyFont="1" applyFill="1" applyBorder="1" applyAlignment="1" applyProtection="1">
      <alignment horizontal="right" vertical="center" shrinkToFit="1"/>
      <protection locked="0"/>
    </xf>
    <xf numFmtId="184" fontId="29" fillId="0" borderId="179" xfId="5" applyNumberFormat="1" applyFont="1" applyFill="1" applyBorder="1" applyAlignment="1" applyProtection="1">
      <alignment horizontal="right" vertical="center" shrinkToFit="1"/>
      <protection locked="0"/>
    </xf>
    <xf numFmtId="184" fontId="29" fillId="0" borderId="177" xfId="5" applyNumberFormat="1" applyFont="1" applyFill="1" applyBorder="1" applyAlignment="1" applyProtection="1">
      <alignment horizontal="right" vertical="center" shrinkToFit="1"/>
    </xf>
    <xf numFmtId="0" fontId="1" fillId="0" borderId="0" xfId="1"/>
    <xf numFmtId="0" fontId="1" fillId="0" borderId="58" xfId="1" applyBorder="1"/>
    <xf numFmtId="0" fontId="1" fillId="0" borderId="58" xfId="1" applyBorder="1" applyAlignment="1">
      <alignment vertical="center"/>
    </xf>
    <xf numFmtId="0" fontId="31" fillId="0" borderId="58" xfId="1" applyFont="1" applyBorder="1"/>
    <xf numFmtId="0" fontId="1" fillId="0" borderId="58" xfId="2" applyBorder="1" applyAlignment="1"/>
    <xf numFmtId="0" fontId="1" fillId="0" borderId="0" xfId="2" applyAlignment="1"/>
    <xf numFmtId="184" fontId="1" fillId="0" borderId="58" xfId="2" applyNumberFormat="1" applyBorder="1" applyAlignment="1"/>
    <xf numFmtId="0" fontId="1" fillId="0" borderId="19" xfId="1" applyFont="1" applyBorder="1" applyAlignment="1">
      <alignment vertical="center"/>
    </xf>
    <xf numFmtId="188" fontId="22" fillId="0" borderId="59" xfId="1" applyNumberFormat="1" applyFont="1" applyFill="1" applyBorder="1" applyAlignment="1">
      <alignment vertical="center"/>
    </xf>
    <xf numFmtId="188" fontId="22" fillId="0" borderId="166" xfId="1" applyNumberFormat="1" applyFont="1" applyFill="1" applyBorder="1" applyAlignment="1">
      <alignment vertical="center"/>
    </xf>
    <xf numFmtId="188" fontId="22" fillId="0" borderId="166" xfId="1" applyNumberFormat="1" applyFont="1" applyFill="1" applyBorder="1" applyAlignment="1">
      <alignment vertical="center" wrapText="1"/>
    </xf>
    <xf numFmtId="188" fontId="22" fillId="0" borderId="24" xfId="1" applyNumberFormat="1" applyFont="1" applyFill="1" applyBorder="1" applyAlignment="1">
      <alignment vertical="center"/>
    </xf>
    <xf numFmtId="188" fontId="22" fillId="0" borderId="167" xfId="1" applyNumberFormat="1" applyFont="1" applyFill="1" applyBorder="1" applyAlignment="1">
      <alignment vertical="center"/>
    </xf>
    <xf numFmtId="191" fontId="22" fillId="0" borderId="169" xfId="1" applyNumberFormat="1" applyFont="1" applyFill="1" applyBorder="1" applyAlignment="1">
      <alignment vertical="center"/>
    </xf>
    <xf numFmtId="191" fontId="22" fillId="0" borderId="165" xfId="1" applyNumberFormat="1" applyFont="1" applyFill="1" applyBorder="1" applyAlignment="1">
      <alignment vertical="center"/>
    </xf>
    <xf numFmtId="177" fontId="22" fillId="0" borderId="171" xfId="1" applyNumberFormat="1" applyFont="1" applyBorder="1" applyAlignment="1">
      <alignment horizontal="center" vertical="center"/>
    </xf>
    <xf numFmtId="188" fontId="22" fillId="0" borderId="171" xfId="1" applyNumberFormat="1" applyFont="1" applyFill="1" applyBorder="1" applyAlignment="1">
      <alignment vertical="center"/>
    </xf>
    <xf numFmtId="188" fontId="22" fillId="0" borderId="172" xfId="1" applyNumberFormat="1" applyFont="1" applyFill="1" applyBorder="1" applyAlignment="1">
      <alignment vertical="center"/>
    </xf>
    <xf numFmtId="191" fontId="22" fillId="0" borderId="173" xfId="1" applyNumberFormat="1" applyFont="1" applyFill="1" applyBorder="1" applyAlignment="1">
      <alignment vertical="center"/>
    </xf>
    <xf numFmtId="191" fontId="22" fillId="0" borderId="174" xfId="1" applyNumberFormat="1" applyFont="1" applyFill="1" applyBorder="1" applyAlignment="1">
      <alignment vertical="center"/>
    </xf>
    <xf numFmtId="191" fontId="22" fillId="0" borderId="12" xfId="1" applyNumberFormat="1" applyFont="1" applyBorder="1" applyAlignment="1">
      <alignment vertical="center"/>
    </xf>
    <xf numFmtId="191" fontId="22" fillId="0" borderId="59" xfId="1" applyNumberFormat="1" applyFont="1" applyBorder="1" applyAlignment="1">
      <alignment vertical="center"/>
    </xf>
    <xf numFmtId="191" fontId="22" fillId="0" borderId="166" xfId="1" applyNumberFormat="1" applyFont="1" applyBorder="1" applyAlignment="1">
      <alignment vertical="center"/>
    </xf>
    <xf numFmtId="0" fontId="39" fillId="3" borderId="0" xfId="19" applyFill="1" applyProtection="1">
      <protection hidden="1"/>
    </xf>
    <xf numFmtId="0" fontId="39" fillId="3" borderId="0" xfId="19" applyFill="1"/>
    <xf numFmtId="0" fontId="9" fillId="0" borderId="0" xfId="9" applyFont="1" applyAlignment="1">
      <alignment horizontal="left" vertical="center" wrapText="1"/>
    </xf>
    <xf numFmtId="0" fontId="9" fillId="0" borderId="49" xfId="9" applyFont="1" applyBorder="1" applyAlignment="1">
      <alignment horizontal="left" vertical="center" wrapText="1"/>
    </xf>
    <xf numFmtId="179" fontId="5" fillId="0" borderId="5" xfId="9" applyNumberFormat="1" applyFont="1" applyBorder="1" applyAlignment="1">
      <alignment horizontal="right" vertical="center" shrinkToFit="1"/>
    </xf>
    <xf numFmtId="179" fontId="5" fillId="0" borderId="0" xfId="9" applyNumberFormat="1" applyFont="1" applyAlignment="1">
      <alignment horizontal="right" vertical="center" shrinkToFit="1"/>
    </xf>
    <xf numFmtId="179" fontId="5" fillId="0" borderId="49" xfId="9" applyNumberFormat="1" applyFont="1" applyBorder="1" applyAlignment="1">
      <alignment horizontal="right" vertical="center" shrinkToFit="1"/>
    </xf>
    <xf numFmtId="0" fontId="8" fillId="0" borderId="4" xfId="10" applyFont="1" applyBorder="1" applyAlignment="1">
      <alignment horizontal="center" vertical="center" wrapText="1"/>
    </xf>
    <xf numFmtId="0" fontId="3" fillId="0" borderId="11" xfId="9" applyBorder="1" applyAlignment="1">
      <alignment horizontal="center" vertical="center" wrapText="1"/>
    </xf>
    <xf numFmtId="0" fontId="3" fillId="0" borderId="42" xfId="9" applyBorder="1" applyAlignment="1">
      <alignment horizontal="center" vertical="center" wrapText="1"/>
    </xf>
    <xf numFmtId="0" fontId="3" fillId="0" borderId="5" xfId="9" applyBorder="1" applyAlignment="1">
      <alignment horizontal="center" vertical="center" wrapText="1"/>
    </xf>
    <xf numFmtId="0" fontId="3" fillId="0" borderId="0" xfId="9" applyAlignment="1">
      <alignment horizontal="center" vertical="center" wrapText="1"/>
    </xf>
    <xf numFmtId="0" fontId="3" fillId="0" borderId="49" xfId="9" applyBorder="1" applyAlignment="1">
      <alignment horizontal="center" vertical="center" wrapText="1"/>
    </xf>
    <xf numFmtId="0" fontId="3" fillId="0" borderId="6" xfId="9" applyBorder="1" applyAlignment="1">
      <alignment horizontal="center" vertical="center" wrapText="1"/>
    </xf>
    <xf numFmtId="0" fontId="3" fillId="0" borderId="1" xfId="9" applyBorder="1" applyAlignment="1">
      <alignment horizontal="center" vertical="center" wrapText="1"/>
    </xf>
    <xf numFmtId="0" fontId="3" fillId="0" borderId="50" xfId="9" applyBorder="1" applyAlignment="1">
      <alignment horizontal="center" vertical="center" wrapText="1"/>
    </xf>
    <xf numFmtId="0" fontId="8" fillId="0" borderId="5" xfId="2" applyFont="1" applyBorder="1" applyAlignment="1">
      <alignment horizontal="left" vertical="center"/>
    </xf>
    <xf numFmtId="0" fontId="8" fillId="0" borderId="0" xfId="2" applyFont="1" applyAlignment="1">
      <alignment horizontal="left" vertical="center"/>
    </xf>
    <xf numFmtId="0" fontId="8" fillId="0" borderId="49" xfId="2" applyFont="1" applyBorder="1" applyAlignment="1">
      <alignment horizontal="left" vertical="center"/>
    </xf>
    <xf numFmtId="177" fontId="5" fillId="0" borderId="5" xfId="9" applyNumberFormat="1" applyFont="1" applyBorder="1" applyAlignment="1">
      <alignment horizontal="right" vertical="center" shrinkToFit="1"/>
    </xf>
    <xf numFmtId="177" fontId="5" fillId="0" borderId="0" xfId="9" applyNumberFormat="1" applyFont="1" applyAlignment="1">
      <alignment horizontal="right" vertical="center" shrinkToFit="1"/>
    </xf>
    <xf numFmtId="177" fontId="5" fillId="0" borderId="49" xfId="9" applyNumberFormat="1" applyFont="1" applyBorder="1" applyAlignment="1">
      <alignment horizontal="right" vertical="center" shrinkToFit="1"/>
    </xf>
    <xf numFmtId="0" fontId="8" fillId="0" borderId="6" xfId="2" applyFont="1" applyBorder="1" applyAlignment="1">
      <alignment horizontal="left" vertical="center"/>
    </xf>
    <xf numFmtId="0" fontId="8" fillId="0" borderId="1" xfId="2" applyFont="1" applyBorder="1" applyAlignment="1">
      <alignment horizontal="left" vertical="center"/>
    </xf>
    <xf numFmtId="0" fontId="8" fillId="0" borderId="50" xfId="2" applyFont="1" applyBorder="1" applyAlignment="1">
      <alignment horizontal="left" vertical="center"/>
    </xf>
    <xf numFmtId="177" fontId="5" fillId="0" borderId="6" xfId="9" applyNumberFormat="1" applyFont="1" applyBorder="1" applyAlignment="1">
      <alignment horizontal="right" vertical="center" shrinkToFit="1"/>
    </xf>
    <xf numFmtId="177" fontId="5" fillId="0" borderId="1" xfId="9" applyNumberFormat="1" applyFont="1" applyBorder="1" applyAlignment="1">
      <alignment horizontal="right" vertical="center" shrinkToFit="1"/>
    </xf>
    <xf numFmtId="177" fontId="5" fillId="0" borderId="50" xfId="9" applyNumberFormat="1" applyFont="1" applyBorder="1" applyAlignment="1">
      <alignment horizontal="right" vertical="center" shrinkToFit="1"/>
    </xf>
    <xf numFmtId="0" fontId="5" fillId="0" borderId="6" xfId="9" applyFont="1" applyBorder="1" applyAlignment="1">
      <alignment horizontal="left" vertical="center"/>
    </xf>
    <xf numFmtId="0" fontId="5" fillId="0" borderId="1" xfId="9" applyFont="1" applyBorder="1" applyAlignment="1">
      <alignment horizontal="left" vertical="center"/>
    </xf>
    <xf numFmtId="0" fontId="5" fillId="0" borderId="50" xfId="9" applyFont="1" applyBorder="1" applyAlignment="1">
      <alignment horizontal="left" vertical="center"/>
    </xf>
    <xf numFmtId="0" fontId="8" fillId="0" borderId="4" xfId="2" applyFont="1" applyBorder="1" applyAlignment="1">
      <alignment horizontal="left" vertical="center"/>
    </xf>
    <xf numFmtId="0" fontId="8" fillId="0" borderId="11" xfId="2" applyFont="1" applyBorder="1" applyAlignment="1">
      <alignment horizontal="left" vertical="center"/>
    </xf>
    <xf numFmtId="0" fontId="8" fillId="0" borderId="42" xfId="2" applyFont="1" applyBorder="1" applyAlignment="1">
      <alignment horizontal="left" vertical="center"/>
    </xf>
    <xf numFmtId="177" fontId="5" fillId="0" borderId="4" xfId="9" applyNumberFormat="1" applyFont="1" applyBorder="1" applyAlignment="1">
      <alignment horizontal="right" vertical="center" shrinkToFit="1"/>
    </xf>
    <xf numFmtId="177" fontId="5" fillId="0" borderId="11" xfId="9" applyNumberFormat="1" applyFont="1" applyBorder="1" applyAlignment="1">
      <alignment horizontal="right" vertical="center" shrinkToFit="1"/>
    </xf>
    <xf numFmtId="177" fontId="5" fillId="0" borderId="42" xfId="9" applyNumberFormat="1" applyFont="1" applyBorder="1" applyAlignment="1">
      <alignment horizontal="right" vertical="center" shrinkToFit="1"/>
    </xf>
    <xf numFmtId="0" fontId="5" fillId="0" borderId="0" xfId="9" applyFont="1">
      <alignment vertical="center"/>
    </xf>
    <xf numFmtId="0" fontId="5" fillId="0" borderId="2" xfId="9" applyFont="1" applyBorder="1" applyAlignment="1">
      <alignment horizontal="center" vertical="center"/>
    </xf>
    <xf numFmtId="0" fontId="5" fillId="0" borderId="9" xfId="9" applyFont="1" applyBorder="1" applyAlignment="1">
      <alignment horizontal="center" vertical="center"/>
    </xf>
    <xf numFmtId="0" fontId="5" fillId="0" borderId="14" xfId="9" applyFont="1" applyBorder="1" applyAlignment="1">
      <alignment horizontal="center" vertical="center"/>
    </xf>
    <xf numFmtId="0" fontId="5" fillId="0" borderId="3" xfId="9" applyFont="1" applyBorder="1" applyAlignment="1">
      <alignment horizontal="center" vertical="center"/>
    </xf>
    <xf numFmtId="0" fontId="5" fillId="0" borderId="10" xfId="9" applyFont="1" applyBorder="1" applyAlignment="1">
      <alignment horizontal="center" vertical="center"/>
    </xf>
    <xf numFmtId="0" fontId="5" fillId="0" borderId="15" xfId="9" applyFont="1" applyBorder="1" applyAlignment="1">
      <alignment horizontal="center" vertical="center"/>
    </xf>
    <xf numFmtId="0" fontId="5" fillId="0" borderId="23" xfId="9" applyFont="1" applyBorder="1" applyAlignment="1">
      <alignment horizontal="center" vertical="center"/>
    </xf>
    <xf numFmtId="0" fontId="5" fillId="0" borderId="36" xfId="9" applyFont="1" applyBorder="1" applyAlignment="1">
      <alignment horizontal="center" vertical="center"/>
    </xf>
    <xf numFmtId="0" fontId="5" fillId="0" borderId="34" xfId="9" applyFont="1" applyBorder="1" applyAlignment="1">
      <alignment horizontal="center" vertical="center"/>
    </xf>
    <xf numFmtId="0" fontId="5" fillId="0" borderId="37" xfId="9" applyFont="1" applyBorder="1" applyAlignment="1">
      <alignment horizontal="center" vertical="center"/>
    </xf>
    <xf numFmtId="0" fontId="5" fillId="0" borderId="19" xfId="9" applyFont="1" applyBorder="1" applyAlignment="1">
      <alignment horizontal="center" vertical="center"/>
    </xf>
    <xf numFmtId="0" fontId="5" fillId="0" borderId="35" xfId="9" applyFont="1" applyBorder="1" applyAlignment="1">
      <alignment horizontal="center" vertical="center"/>
    </xf>
    <xf numFmtId="0" fontId="5" fillId="0" borderId="38" xfId="9" applyFont="1" applyBorder="1" applyAlignment="1">
      <alignment horizontal="center" vertical="center"/>
    </xf>
    <xf numFmtId="0" fontId="5" fillId="0" borderId="24" xfId="9" applyFont="1" applyBorder="1" applyAlignment="1">
      <alignment horizontal="center" vertical="center"/>
    </xf>
    <xf numFmtId="0" fontId="5" fillId="0" borderId="12" xfId="9" applyFont="1" applyBorder="1" applyAlignment="1">
      <alignment horizontal="center" vertical="center"/>
    </xf>
    <xf numFmtId="0" fontId="5" fillId="0" borderId="17" xfId="9" applyFont="1" applyBorder="1" applyAlignment="1">
      <alignment horizontal="center" vertical="center"/>
    </xf>
    <xf numFmtId="0" fontId="5" fillId="0" borderId="46" xfId="9" applyFont="1" applyBorder="1" applyAlignment="1">
      <alignment horizontal="center" vertical="center"/>
    </xf>
    <xf numFmtId="0" fontId="5" fillId="0" borderId="47" xfId="9" applyFont="1" applyBorder="1" applyAlignment="1">
      <alignment horizontal="center" vertical="center"/>
    </xf>
    <xf numFmtId="0" fontId="3" fillId="0" borderId="12" xfId="9" applyBorder="1">
      <alignment vertical="center"/>
    </xf>
    <xf numFmtId="0" fontId="3" fillId="0" borderId="17" xfId="9" applyBorder="1">
      <alignment vertical="center"/>
    </xf>
    <xf numFmtId="0" fontId="3" fillId="0" borderId="35" xfId="9" applyBorder="1">
      <alignment vertical="center"/>
    </xf>
    <xf numFmtId="0" fontId="3" fillId="0" borderId="46" xfId="9" applyBorder="1">
      <alignment vertical="center"/>
    </xf>
    <xf numFmtId="0" fontId="3" fillId="0" borderId="47" xfId="9" applyBorder="1">
      <alignment vertical="center"/>
    </xf>
    <xf numFmtId="0" fontId="5" fillId="0" borderId="24" xfId="9" applyFont="1" applyBorder="1" applyAlignment="1">
      <alignment horizontal="center" vertical="center" wrapText="1"/>
    </xf>
    <xf numFmtId="0" fontId="5" fillId="0" borderId="12" xfId="9" applyFont="1" applyBorder="1" applyAlignment="1">
      <alignment horizontal="center" vertical="center" wrapText="1"/>
    </xf>
    <xf numFmtId="0" fontId="3" fillId="0" borderId="43" xfId="9" applyBorder="1">
      <alignment vertical="center"/>
    </xf>
    <xf numFmtId="0" fontId="3" fillId="0" borderId="48" xfId="9" applyBorder="1">
      <alignment vertical="center"/>
    </xf>
    <xf numFmtId="0" fontId="5" fillId="0" borderId="4" xfId="9" applyFont="1" applyBorder="1" applyAlignment="1">
      <alignment horizontal="center" vertical="center"/>
    </xf>
    <xf numFmtId="0" fontId="5" fillId="0" borderId="11" xfId="9" applyFont="1" applyBorder="1" applyAlignment="1">
      <alignment horizontal="center" vertical="center"/>
    </xf>
    <xf numFmtId="0" fontId="5" fillId="0" borderId="5" xfId="9" applyFont="1" applyBorder="1" applyAlignment="1">
      <alignment horizontal="center" vertical="center"/>
    </xf>
    <xf numFmtId="0" fontId="5" fillId="0" borderId="0" xfId="9" applyFont="1" applyAlignment="1">
      <alignment horizontal="center" vertical="center"/>
    </xf>
    <xf numFmtId="0" fontId="5" fillId="0" borderId="6" xfId="9" applyFont="1" applyBorder="1" applyAlignment="1">
      <alignment horizontal="center" vertical="center"/>
    </xf>
    <xf numFmtId="0" fontId="5" fillId="0" borderId="1" xfId="9" applyFont="1" applyBorder="1" applyAlignment="1">
      <alignment horizontal="center" vertical="center"/>
    </xf>
    <xf numFmtId="0" fontId="5" fillId="0" borderId="16" xfId="9" applyFont="1" applyBorder="1" applyAlignment="1">
      <alignment horizontal="center" vertical="center"/>
    </xf>
    <xf numFmtId="0" fontId="5" fillId="0" borderId="7" xfId="9" applyFont="1" applyBorder="1" applyAlignment="1">
      <alignment horizontal="center" vertical="center"/>
    </xf>
    <xf numFmtId="0" fontId="8" fillId="0" borderId="11" xfId="10" applyFont="1" applyBorder="1" applyAlignment="1">
      <alignment horizontal="center" vertical="center" wrapText="1"/>
    </xf>
    <xf numFmtId="0" fontId="8" fillId="0" borderId="9" xfId="10" applyFont="1" applyBorder="1" applyAlignment="1">
      <alignment horizontal="center" vertical="center" wrapText="1"/>
    </xf>
    <xf numFmtId="0" fontId="8" fillId="0" borderId="5" xfId="10" applyFont="1" applyBorder="1" applyAlignment="1">
      <alignment horizontal="center" vertical="center" wrapText="1"/>
    </xf>
    <xf numFmtId="0" fontId="8" fillId="0" borderId="0" xfId="10" applyFont="1" applyAlignment="1">
      <alignment horizontal="center" vertical="center" wrapText="1"/>
    </xf>
    <xf numFmtId="0" fontId="8" fillId="0" borderId="10" xfId="10" applyFont="1" applyBorder="1" applyAlignment="1">
      <alignment horizontal="center" vertical="center" wrapText="1"/>
    </xf>
    <xf numFmtId="0" fontId="8" fillId="0" borderId="6" xfId="10" applyFont="1" applyBorder="1" applyAlignment="1">
      <alignment horizontal="center" vertical="center" wrapText="1"/>
    </xf>
    <xf numFmtId="0" fontId="8" fillId="0" borderId="1" xfId="10" applyFont="1" applyBorder="1" applyAlignment="1">
      <alignment horizontal="center" vertical="center" wrapText="1"/>
    </xf>
    <xf numFmtId="0" fontId="8" fillId="0" borderId="16" xfId="10" applyFont="1" applyBorder="1" applyAlignment="1">
      <alignment horizontal="center" vertical="center" wrapText="1"/>
    </xf>
    <xf numFmtId="0" fontId="5" fillId="0" borderId="17" xfId="9" applyFont="1" applyBorder="1" applyAlignment="1">
      <alignment horizontal="center" vertical="center" wrapText="1"/>
    </xf>
    <xf numFmtId="0" fontId="5" fillId="0" borderId="35" xfId="9" applyFont="1" applyBorder="1" applyAlignment="1">
      <alignment horizontal="center" vertical="center" wrapText="1"/>
    </xf>
    <xf numFmtId="0" fontId="5" fillId="0" borderId="46" xfId="9" applyFont="1" applyBorder="1" applyAlignment="1">
      <alignment horizontal="center" vertical="center" wrapText="1"/>
    </xf>
    <xf numFmtId="0" fontId="5" fillId="0" borderId="47" xfId="9" applyFont="1" applyBorder="1" applyAlignment="1">
      <alignment horizontal="center" vertical="center" wrapText="1"/>
    </xf>
    <xf numFmtId="0" fontId="9" fillId="0" borderId="24" xfId="9" applyFont="1" applyBorder="1" applyAlignment="1">
      <alignment horizontal="center" vertical="center" wrapText="1"/>
    </xf>
    <xf numFmtId="0" fontId="9" fillId="0" borderId="12" xfId="9" applyFont="1" applyBorder="1" applyAlignment="1">
      <alignment horizontal="center" vertical="center" wrapText="1"/>
    </xf>
    <xf numFmtId="0" fontId="9" fillId="0" borderId="43" xfId="9" applyFont="1" applyBorder="1" applyAlignment="1">
      <alignment horizontal="center" vertical="center" wrapText="1"/>
    </xf>
    <xf numFmtId="0" fontId="9" fillId="0" borderId="35" xfId="9" applyFont="1" applyBorder="1" applyAlignment="1">
      <alignment horizontal="center" vertical="center" wrapText="1"/>
    </xf>
    <xf numFmtId="0" fontId="9" fillId="0" borderId="46" xfId="9" applyFont="1" applyBorder="1" applyAlignment="1">
      <alignment horizontal="center" vertical="center" wrapText="1"/>
    </xf>
    <xf numFmtId="0" fontId="9" fillId="0" borderId="48" xfId="9" applyFont="1" applyBorder="1" applyAlignment="1">
      <alignment horizontal="center" vertical="center" wrapText="1"/>
    </xf>
    <xf numFmtId="0" fontId="9" fillId="0" borderId="0" xfId="9" applyFont="1" applyAlignment="1" applyProtection="1">
      <alignment horizontal="left" vertical="center" wrapText="1"/>
      <protection hidden="1"/>
    </xf>
    <xf numFmtId="176" fontId="5" fillId="0" borderId="0" xfId="9" applyNumberFormat="1" applyFont="1" applyAlignment="1" applyProtection="1">
      <alignment horizontal="center" vertical="center" shrinkToFit="1"/>
      <protection hidden="1"/>
    </xf>
    <xf numFmtId="0" fontId="5" fillId="0" borderId="0" xfId="9" applyFont="1" applyAlignment="1" applyProtection="1">
      <alignment horizontal="center" vertical="center" shrinkToFit="1"/>
      <protection hidden="1"/>
    </xf>
    <xf numFmtId="0" fontId="5" fillId="0" borderId="0" xfId="9" applyFont="1" applyAlignment="1">
      <alignment horizontal="center" vertical="center" shrinkToFit="1"/>
    </xf>
    <xf numFmtId="0" fontId="5" fillId="0" borderId="0" xfId="9" applyFont="1" applyAlignment="1">
      <alignment horizontal="left" vertical="center"/>
    </xf>
    <xf numFmtId="49" fontId="5" fillId="0" borderId="0" xfId="9" applyNumberFormat="1" applyFont="1" applyAlignment="1">
      <alignment horizontal="center" vertical="center"/>
    </xf>
    <xf numFmtId="49" fontId="5" fillId="0" borderId="0" xfId="9" applyNumberFormat="1" applyFont="1" applyAlignment="1">
      <alignment horizontal="left" vertical="center"/>
    </xf>
    <xf numFmtId="0" fontId="5" fillId="0" borderId="6" xfId="9" applyFont="1" applyBorder="1" applyAlignment="1">
      <alignment horizontal="center" vertical="center" shrinkToFit="1"/>
    </xf>
    <xf numFmtId="0" fontId="5" fillId="0" borderId="1" xfId="9" applyFont="1" applyBorder="1" applyAlignment="1">
      <alignment horizontal="center" vertical="center" shrinkToFit="1"/>
    </xf>
    <xf numFmtId="0" fontId="5" fillId="0" borderId="16" xfId="9" applyFont="1" applyBorder="1" applyAlignment="1">
      <alignment horizontal="center" vertical="center" shrinkToFit="1"/>
    </xf>
    <xf numFmtId="179" fontId="5" fillId="0" borderId="22" xfId="9" applyNumberFormat="1" applyFont="1" applyBorder="1" applyAlignment="1">
      <alignment horizontal="right" vertical="center" shrinkToFit="1"/>
    </xf>
    <xf numFmtId="179" fontId="5" fillId="0" borderId="29" xfId="9" applyNumberFormat="1" applyFont="1" applyBorder="1" applyAlignment="1">
      <alignment horizontal="right" vertical="center" shrinkToFit="1"/>
    </xf>
    <xf numFmtId="179" fontId="5" fillId="0" borderId="41" xfId="9" applyNumberFormat="1" applyFont="1" applyBorder="1" applyAlignment="1">
      <alignment horizontal="right" vertical="center" shrinkToFit="1"/>
    </xf>
    <xf numFmtId="0" fontId="5" fillId="0" borderId="8" xfId="9" applyFont="1" applyBorder="1" applyAlignment="1">
      <alignment horizontal="center" vertical="center"/>
    </xf>
    <xf numFmtId="0" fontId="5" fillId="0" borderId="13" xfId="9" applyFont="1" applyBorder="1" applyAlignment="1">
      <alignment horizontal="center" vertical="center"/>
    </xf>
    <xf numFmtId="0" fontId="5" fillId="0" borderId="18" xfId="9" applyFont="1" applyBorder="1" applyAlignment="1">
      <alignment horizontal="center" vertical="center"/>
    </xf>
    <xf numFmtId="177" fontId="5" fillId="0" borderId="26" xfId="9" applyNumberFormat="1" applyFont="1" applyBorder="1" applyAlignment="1">
      <alignment horizontal="right" vertical="center" shrinkToFit="1"/>
    </xf>
    <xf numFmtId="177" fontId="5" fillId="0" borderId="13" xfId="9" applyNumberFormat="1" applyFont="1" applyBorder="1" applyAlignment="1">
      <alignment horizontal="right" vertical="center" shrinkToFit="1"/>
    </xf>
    <xf numFmtId="0" fontId="5" fillId="0" borderId="21" xfId="9" applyFont="1" applyBorder="1">
      <alignment vertical="center"/>
    </xf>
    <xf numFmtId="0" fontId="5" fillId="0" borderId="28" xfId="9" applyFont="1" applyBorder="1">
      <alignment vertical="center"/>
    </xf>
    <xf numFmtId="0" fontId="5" fillId="0" borderId="32" xfId="9" applyFont="1" applyBorder="1">
      <alignment vertical="center"/>
    </xf>
    <xf numFmtId="177" fontId="5" fillId="0" borderId="21" xfId="9" applyNumberFormat="1" applyFont="1" applyBorder="1" applyAlignment="1">
      <alignment horizontal="right" vertical="center" shrinkToFit="1"/>
    </xf>
    <xf numFmtId="177" fontId="5" fillId="0" borderId="28" xfId="9" applyNumberFormat="1" applyFont="1" applyBorder="1" applyAlignment="1">
      <alignment horizontal="right" vertical="center" shrinkToFit="1"/>
    </xf>
    <xf numFmtId="177" fontId="5" fillId="0" borderId="32" xfId="9" applyNumberFormat="1" applyFont="1" applyBorder="1" applyAlignment="1">
      <alignment horizontal="right" vertical="center" shrinkToFit="1"/>
    </xf>
    <xf numFmtId="177" fontId="5" fillId="0" borderId="40" xfId="9" applyNumberFormat="1" applyFont="1" applyBorder="1" applyAlignment="1">
      <alignment horizontal="right" vertical="center" shrinkToFit="1"/>
    </xf>
    <xf numFmtId="0" fontId="5" fillId="0" borderId="7" xfId="9" applyFont="1" applyBorder="1" applyAlignment="1">
      <alignment horizontal="center" vertical="center" textRotation="255"/>
    </xf>
    <xf numFmtId="0" fontId="5" fillId="0" borderId="12" xfId="9" applyFont="1" applyBorder="1" applyAlignment="1">
      <alignment horizontal="center" vertical="center" textRotation="255"/>
    </xf>
    <xf numFmtId="0" fontId="5" fillId="0" borderId="17" xfId="9" applyFont="1" applyBorder="1" applyAlignment="1">
      <alignment horizontal="center" vertical="center" textRotation="255"/>
    </xf>
    <xf numFmtId="0" fontId="5" fillId="0" borderId="5" xfId="9" applyFont="1" applyBorder="1" applyAlignment="1">
      <alignment horizontal="center" vertical="center" textRotation="255"/>
    </xf>
    <xf numFmtId="0" fontId="5" fillId="0" borderId="0" xfId="9" applyFont="1" applyAlignment="1">
      <alignment horizontal="center" vertical="center" textRotation="255"/>
    </xf>
    <xf numFmtId="0" fontId="5" fillId="0" borderId="10" xfId="9" applyFont="1" applyBorder="1" applyAlignment="1">
      <alignment horizontal="center" vertical="center" textRotation="255"/>
    </xf>
    <xf numFmtId="0" fontId="5" fillId="0" borderId="45" xfId="9" applyFont="1" applyBorder="1" applyAlignment="1">
      <alignment horizontal="center" vertical="center" textRotation="255"/>
    </xf>
    <xf numFmtId="0" fontId="5" fillId="0" borderId="46" xfId="9" applyFont="1" applyBorder="1" applyAlignment="1">
      <alignment horizontal="center" vertical="center" textRotation="255"/>
    </xf>
    <xf numFmtId="0" fontId="5" fillId="0" borderId="47" xfId="9" applyFont="1" applyBorder="1" applyAlignment="1">
      <alignment horizontal="center" vertical="center" textRotation="255"/>
    </xf>
    <xf numFmtId="0" fontId="8" fillId="0" borderId="30" xfId="10" applyFont="1" applyBorder="1" applyAlignment="1">
      <alignment horizontal="center" vertical="center" shrinkToFit="1"/>
    </xf>
    <xf numFmtId="0" fontId="8" fillId="0" borderId="1" xfId="10" applyFont="1" applyBorder="1" applyAlignment="1">
      <alignment horizontal="center" vertical="center" shrinkToFit="1"/>
    </xf>
    <xf numFmtId="0" fontId="8" fillId="0" borderId="16" xfId="10" applyFont="1" applyBorder="1" applyAlignment="1">
      <alignment horizontal="center" vertical="center" shrinkToFit="1"/>
    </xf>
    <xf numFmtId="178" fontId="8" fillId="0" borderId="21" xfId="9" applyNumberFormat="1" applyFont="1" applyBorder="1" applyAlignment="1">
      <alignment horizontal="right" vertical="center" shrinkToFit="1"/>
    </xf>
    <xf numFmtId="178" fontId="8" fillId="0" borderId="28" xfId="9" applyNumberFormat="1" applyFont="1" applyBorder="1" applyAlignment="1">
      <alignment horizontal="right" vertical="center" shrinkToFit="1"/>
    </xf>
    <xf numFmtId="178" fontId="8" fillId="0" borderId="40" xfId="9" applyNumberFormat="1" applyFont="1" applyBorder="1" applyAlignment="1">
      <alignment horizontal="right" vertical="center" shrinkToFit="1"/>
    </xf>
    <xf numFmtId="0" fontId="5" fillId="0" borderId="4" xfId="9" applyFont="1" applyBorder="1" applyAlignment="1">
      <alignment horizontal="left" vertical="center"/>
    </xf>
    <xf numFmtId="0" fontId="5" fillId="0" borderId="11" xfId="9" applyFont="1" applyBorder="1" applyAlignment="1">
      <alignment horizontal="left" vertical="center"/>
    </xf>
    <xf numFmtId="0" fontId="5" fillId="0" borderId="42" xfId="9" applyFont="1" applyBorder="1" applyAlignment="1">
      <alignment horizontal="left" vertical="center"/>
    </xf>
    <xf numFmtId="0" fontId="8" fillId="0" borderId="24" xfId="9" applyFont="1" applyBorder="1">
      <alignment vertical="center"/>
    </xf>
    <xf numFmtId="0" fontId="8" fillId="0" borderId="28" xfId="9" applyFont="1" applyBorder="1">
      <alignment vertical="center"/>
    </xf>
    <xf numFmtId="0" fontId="8" fillId="0" borderId="32" xfId="9" applyFont="1" applyBorder="1">
      <alignment vertical="center"/>
    </xf>
    <xf numFmtId="0" fontId="8" fillId="0" borderId="21" xfId="10" applyFont="1" applyBorder="1" applyAlignment="1">
      <alignment horizontal="center" vertical="center" shrinkToFit="1"/>
    </xf>
    <xf numFmtId="0" fontId="8" fillId="0" borderId="28" xfId="10" applyFont="1" applyBorder="1" applyAlignment="1">
      <alignment horizontal="center" vertical="center" shrinkToFit="1"/>
    </xf>
    <xf numFmtId="0" fontId="8" fillId="0" borderId="32" xfId="10" applyFont="1" applyBorder="1" applyAlignment="1">
      <alignment horizontal="center" vertical="center" shrinkToFit="1"/>
    </xf>
    <xf numFmtId="177" fontId="8" fillId="0" borderId="24" xfId="9" applyNumberFormat="1" applyFont="1" applyBorder="1" applyAlignment="1">
      <alignment horizontal="right" vertical="center" shrinkToFit="1"/>
    </xf>
    <xf numFmtId="177" fontId="8" fillId="0" borderId="12" xfId="9" applyNumberFormat="1" applyFont="1" applyBorder="1" applyAlignment="1">
      <alignment horizontal="right" vertical="center" shrinkToFit="1"/>
    </xf>
    <xf numFmtId="177" fontId="8" fillId="0" borderId="43" xfId="9" applyNumberFormat="1" applyFont="1" applyBorder="1" applyAlignment="1">
      <alignment horizontal="right" vertical="center" shrinkToFit="1"/>
    </xf>
    <xf numFmtId="177" fontId="8" fillId="0" borderId="21" xfId="9" applyNumberFormat="1" applyFont="1" applyBorder="1" applyAlignment="1">
      <alignment horizontal="right" vertical="center" shrinkToFit="1"/>
    </xf>
    <xf numFmtId="177" fontId="8" fillId="0" borderId="28" xfId="9" applyNumberFormat="1" applyFont="1" applyBorder="1" applyAlignment="1">
      <alignment horizontal="right" vertical="center" shrinkToFit="1"/>
    </xf>
    <xf numFmtId="177" fontId="8" fillId="0" borderId="40" xfId="9" applyNumberFormat="1" applyFont="1" applyBorder="1" applyAlignment="1">
      <alignment horizontal="right" vertical="center" shrinkToFit="1"/>
    </xf>
    <xf numFmtId="0" fontId="5" fillId="0" borderId="5" xfId="9" applyFont="1" applyBorder="1" applyAlignment="1">
      <alignment horizontal="left" vertical="center"/>
    </xf>
    <xf numFmtId="0" fontId="5" fillId="0" borderId="49" xfId="9" applyFont="1" applyBorder="1" applyAlignment="1">
      <alignment horizontal="left" vertical="center"/>
    </xf>
    <xf numFmtId="0" fontId="8" fillId="0" borderId="12" xfId="9" applyFont="1" applyBorder="1">
      <alignment vertical="center"/>
    </xf>
    <xf numFmtId="0" fontId="8" fillId="0" borderId="17" xfId="9" applyFont="1" applyBorder="1">
      <alignment vertical="center"/>
    </xf>
    <xf numFmtId="179" fontId="5" fillId="0" borderId="6" xfId="9" applyNumberFormat="1" applyFont="1" applyBorder="1" applyAlignment="1">
      <alignment horizontal="right" vertical="center" shrinkToFit="1"/>
    </xf>
    <xf numFmtId="179" fontId="5" fillId="0" borderId="1" xfId="9" applyNumberFormat="1" applyFont="1" applyBorder="1" applyAlignment="1">
      <alignment horizontal="right" vertical="center" shrinkToFit="1"/>
    </xf>
    <xf numFmtId="179" fontId="5" fillId="0" borderId="50" xfId="9" applyNumberFormat="1" applyFont="1" applyBorder="1" applyAlignment="1">
      <alignment horizontal="right" vertical="center" shrinkToFit="1"/>
    </xf>
    <xf numFmtId="183" fontId="5" fillId="0" borderId="5" xfId="9" applyNumberFormat="1" applyFont="1" applyBorder="1" applyAlignment="1">
      <alignment horizontal="right" vertical="center" shrinkToFit="1"/>
    </xf>
    <xf numFmtId="183" fontId="5" fillId="0" borderId="0" xfId="9" applyNumberFormat="1" applyFont="1" applyAlignment="1">
      <alignment horizontal="right" vertical="center" shrinkToFit="1"/>
    </xf>
    <xf numFmtId="183" fontId="5" fillId="0" borderId="49" xfId="9" applyNumberFormat="1" applyFont="1" applyBorder="1" applyAlignment="1">
      <alignment horizontal="right" vertical="center" shrinkToFit="1"/>
    </xf>
    <xf numFmtId="0" fontId="8" fillId="0" borderId="23" xfId="9" applyFont="1" applyBorder="1">
      <alignment vertical="center"/>
    </xf>
    <xf numFmtId="0" fontId="8" fillId="0" borderId="27" xfId="9" applyFont="1" applyBorder="1">
      <alignment vertical="center"/>
    </xf>
    <xf numFmtId="0" fontId="8" fillId="0" borderId="31" xfId="9" applyFont="1" applyBorder="1">
      <alignment vertical="center"/>
    </xf>
    <xf numFmtId="177" fontId="8" fillId="0" borderId="23" xfId="9" applyNumberFormat="1" applyFont="1" applyBorder="1" applyAlignment="1">
      <alignment horizontal="right" vertical="center" shrinkToFit="1"/>
    </xf>
    <xf numFmtId="177" fontId="8" fillId="0" borderId="11" xfId="9" applyNumberFormat="1" applyFont="1" applyBorder="1" applyAlignment="1">
      <alignment horizontal="right" vertical="center" shrinkToFit="1"/>
    </xf>
    <xf numFmtId="177" fontId="8" fillId="0" borderId="42" xfId="9" applyNumberFormat="1" applyFont="1" applyBorder="1" applyAlignment="1">
      <alignment horizontal="right" vertical="center" shrinkToFit="1"/>
    </xf>
    <xf numFmtId="0" fontId="5" fillId="0" borderId="22" xfId="9" applyFont="1" applyBorder="1">
      <alignment vertical="center"/>
    </xf>
    <xf numFmtId="0" fontId="5" fillId="0" borderId="29" xfId="9" applyFont="1" applyBorder="1">
      <alignment vertical="center"/>
    </xf>
    <xf numFmtId="0" fontId="5" fillId="0" borderId="33" xfId="9" applyFont="1" applyBorder="1">
      <alignment vertical="center"/>
    </xf>
    <xf numFmtId="178" fontId="5" fillId="0" borderId="22" xfId="9" applyNumberFormat="1" applyFont="1" applyBorder="1" applyAlignment="1">
      <alignment horizontal="right" vertical="center" shrinkToFit="1"/>
    </xf>
    <xf numFmtId="178" fontId="5" fillId="0" borderId="29" xfId="9" applyNumberFormat="1" applyFont="1" applyBorder="1" applyAlignment="1">
      <alignment horizontal="right" vertical="center" shrinkToFit="1"/>
    </xf>
    <xf numFmtId="178" fontId="5" fillId="0" borderId="41" xfId="9" applyNumberFormat="1" applyFont="1" applyBorder="1" applyAlignment="1">
      <alignment horizontal="right" vertical="center" shrinkToFit="1"/>
    </xf>
    <xf numFmtId="0" fontId="5" fillId="0" borderId="21" xfId="9" applyFont="1" applyBorder="1" applyAlignment="1">
      <alignment horizontal="left" vertical="center"/>
    </xf>
    <xf numFmtId="0" fontId="5" fillId="0" borderId="28" xfId="9" applyFont="1" applyBorder="1" applyAlignment="1">
      <alignment horizontal="left" vertical="center"/>
    </xf>
    <xf numFmtId="0" fontId="5" fillId="0" borderId="32" xfId="9" applyFont="1" applyBorder="1" applyAlignment="1">
      <alignment horizontal="left" vertical="center"/>
    </xf>
    <xf numFmtId="0" fontId="5" fillId="0" borderId="20" xfId="9" applyFont="1" applyBorder="1">
      <alignment vertical="center"/>
    </xf>
    <xf numFmtId="0" fontId="5" fillId="0" borderId="27" xfId="9" applyFont="1" applyBorder="1">
      <alignment vertical="center"/>
    </xf>
    <xf numFmtId="0" fontId="5" fillId="0" borderId="31" xfId="9" applyFont="1" applyBorder="1">
      <alignment vertical="center"/>
    </xf>
    <xf numFmtId="177" fontId="5" fillId="0" borderId="20" xfId="9" applyNumberFormat="1" applyFont="1" applyBorder="1" applyAlignment="1">
      <alignment horizontal="right" vertical="center" shrinkToFit="1"/>
    </xf>
    <xf numFmtId="177" fontId="5" fillId="0" borderId="27" xfId="9" applyNumberFormat="1" applyFont="1" applyBorder="1" applyAlignment="1">
      <alignment horizontal="right" vertical="center" shrinkToFit="1"/>
    </xf>
    <xf numFmtId="177" fontId="5" fillId="0" borderId="39" xfId="9" applyNumberFormat="1" applyFont="1" applyBorder="1" applyAlignment="1">
      <alignment horizontal="right" vertical="center" shrinkToFit="1"/>
    </xf>
    <xf numFmtId="181" fontId="5" fillId="0" borderId="5" xfId="9" applyNumberFormat="1" applyFont="1" applyBorder="1" applyAlignment="1">
      <alignment horizontal="right" vertical="center" shrinkToFit="1"/>
    </xf>
    <xf numFmtId="181" fontId="5" fillId="0" borderId="0" xfId="9" applyNumberFormat="1" applyFont="1" applyAlignment="1">
      <alignment horizontal="right" vertical="center" shrinkToFit="1"/>
    </xf>
    <xf numFmtId="181" fontId="5" fillId="0" borderId="49" xfId="9" applyNumberFormat="1" applyFont="1" applyBorder="1" applyAlignment="1">
      <alignment horizontal="right" vertical="center" shrinkToFit="1"/>
    </xf>
    <xf numFmtId="180" fontId="5" fillId="0" borderId="5" xfId="9" applyNumberFormat="1" applyFont="1" applyBorder="1" applyAlignment="1">
      <alignment horizontal="right" vertical="center" shrinkToFit="1"/>
    </xf>
    <xf numFmtId="180" fontId="5" fillId="0" borderId="0" xfId="9" applyNumberFormat="1" applyFont="1" applyAlignment="1">
      <alignment horizontal="right" vertical="center" shrinkToFit="1"/>
    </xf>
    <xf numFmtId="180" fontId="5" fillId="0" borderId="49" xfId="9" applyNumberFormat="1" applyFont="1" applyBorder="1" applyAlignment="1">
      <alignment horizontal="right" vertical="center" shrinkToFit="1"/>
    </xf>
    <xf numFmtId="179" fontId="5" fillId="0" borderId="4" xfId="9" applyNumberFormat="1" applyFont="1" applyBorder="1" applyAlignment="1">
      <alignment horizontal="right" vertical="center" shrinkToFit="1"/>
    </xf>
    <xf numFmtId="179" fontId="5" fillId="0" borderId="11" xfId="9" applyNumberFormat="1" applyFont="1" applyBorder="1" applyAlignment="1">
      <alignment horizontal="right" vertical="center" shrinkToFit="1"/>
    </xf>
    <xf numFmtId="179" fontId="5" fillId="0" borderId="42" xfId="9" applyNumberFormat="1" applyFont="1" applyBorder="1" applyAlignment="1">
      <alignment horizontal="right" vertical="center" shrinkToFit="1"/>
    </xf>
    <xf numFmtId="49" fontId="6" fillId="0" borderId="0" xfId="9" applyNumberFormat="1" applyFont="1" applyAlignment="1">
      <alignment horizontal="center" vertical="center"/>
    </xf>
    <xf numFmtId="0" fontId="7" fillId="0" borderId="1" xfId="9" applyFont="1" applyBorder="1" applyAlignment="1">
      <alignment horizontal="left" vertical="center"/>
    </xf>
    <xf numFmtId="0" fontId="5" fillId="0" borderId="44" xfId="9" applyFont="1" applyBorder="1" applyAlignment="1">
      <alignment horizontal="center" vertical="center"/>
    </xf>
    <xf numFmtId="0" fontId="5" fillId="0" borderId="27" xfId="9" applyFont="1" applyBorder="1" applyAlignment="1">
      <alignment horizontal="center" vertical="center"/>
    </xf>
    <xf numFmtId="0" fontId="5" fillId="0" borderId="39" xfId="9" applyFont="1" applyBorder="1" applyAlignment="1">
      <alignment horizontal="center" vertical="center"/>
    </xf>
    <xf numFmtId="0" fontId="5" fillId="0" borderId="51" xfId="9" applyFont="1" applyBorder="1" applyAlignment="1">
      <alignment horizontal="center" vertical="center"/>
    </xf>
    <xf numFmtId="0" fontId="5" fillId="0" borderId="42" xfId="9" applyFont="1" applyBorder="1" applyAlignment="1">
      <alignment horizontal="center" vertical="center"/>
    </xf>
    <xf numFmtId="0" fontId="5" fillId="0" borderId="35" xfId="3" applyFont="1" applyBorder="1">
      <alignment vertical="center"/>
    </xf>
    <xf numFmtId="0" fontId="5" fillId="0" borderId="46" xfId="3" applyFont="1" applyBorder="1">
      <alignment vertical="center"/>
    </xf>
    <xf numFmtId="0" fontId="5" fillId="0" borderId="47" xfId="3" applyFont="1" applyBorder="1">
      <alignment vertical="center"/>
    </xf>
    <xf numFmtId="177" fontId="5" fillId="0" borderId="35" xfId="3" applyNumberFormat="1" applyFont="1" applyBorder="1" applyAlignment="1">
      <alignment horizontal="right" vertical="center" shrinkToFit="1"/>
    </xf>
    <xf numFmtId="177" fontId="5" fillId="0" borderId="46" xfId="3" applyNumberFormat="1" applyFont="1" applyBorder="1" applyAlignment="1">
      <alignment horizontal="right" vertical="center" shrinkToFit="1"/>
    </xf>
    <xf numFmtId="177" fontId="5" fillId="0" borderId="61" xfId="3" applyNumberFormat="1" applyFont="1" applyBorder="1" applyAlignment="1">
      <alignment horizontal="right" vertical="center" shrinkToFit="1"/>
    </xf>
    <xf numFmtId="179" fontId="5" fillId="0" borderId="62" xfId="3" applyNumberFormat="1" applyFont="1" applyBorder="1" applyAlignment="1">
      <alignment horizontal="right" vertical="center" shrinkToFit="1"/>
    </xf>
    <xf numFmtId="179" fontId="2" fillId="0" borderId="46" xfId="3" applyNumberFormat="1" applyBorder="1" applyAlignment="1">
      <alignment horizontal="right" vertical="center" shrinkToFit="1"/>
    </xf>
    <xf numFmtId="179" fontId="2" fillId="0" borderId="61" xfId="3" applyNumberFormat="1" applyBorder="1" applyAlignment="1">
      <alignment horizontal="right" vertical="center" shrinkToFit="1"/>
    </xf>
    <xf numFmtId="177" fontId="5" fillId="0" borderId="62" xfId="3" applyNumberFormat="1" applyFont="1" applyBorder="1" applyAlignment="1">
      <alignment horizontal="right" vertical="center" shrinkToFit="1"/>
    </xf>
    <xf numFmtId="0" fontId="2" fillId="0" borderId="46" xfId="3" applyBorder="1" applyAlignment="1">
      <alignment horizontal="right" vertical="center" shrinkToFit="1"/>
    </xf>
    <xf numFmtId="0" fontId="2" fillId="0" borderId="61" xfId="3" applyBorder="1" applyAlignment="1">
      <alignment horizontal="right" vertical="center" shrinkToFit="1"/>
    </xf>
    <xf numFmtId="177" fontId="5" fillId="2" borderId="62" xfId="3" applyNumberFormat="1" applyFont="1" applyFill="1" applyBorder="1" applyAlignment="1">
      <alignment horizontal="center" vertical="center" shrinkToFit="1"/>
    </xf>
    <xf numFmtId="177" fontId="5" fillId="2" borderId="46" xfId="3" applyNumberFormat="1" applyFont="1" applyFill="1" applyBorder="1" applyAlignment="1">
      <alignment horizontal="center" vertical="center" shrinkToFit="1"/>
    </xf>
    <xf numFmtId="177" fontId="5" fillId="2" borderId="61" xfId="3" applyNumberFormat="1" applyFont="1" applyFill="1" applyBorder="1" applyAlignment="1">
      <alignment horizontal="center" vertical="center" shrinkToFit="1"/>
    </xf>
    <xf numFmtId="0" fontId="5" fillId="2" borderId="62" xfId="3" applyFont="1" applyFill="1" applyBorder="1" applyAlignment="1">
      <alignment horizontal="center" vertical="center" shrinkToFit="1"/>
    </xf>
    <xf numFmtId="0" fontId="5" fillId="2" borderId="46" xfId="3" applyFont="1" applyFill="1" applyBorder="1" applyAlignment="1">
      <alignment horizontal="center" vertical="center" shrinkToFit="1"/>
    </xf>
    <xf numFmtId="0" fontId="5" fillId="2" borderId="47" xfId="3" applyFont="1" applyFill="1" applyBorder="1" applyAlignment="1">
      <alignment horizontal="center" vertical="center" shrinkToFit="1"/>
    </xf>
    <xf numFmtId="0" fontId="5" fillId="0" borderId="24" xfId="3" applyFont="1" applyBorder="1" applyAlignment="1">
      <alignment horizontal="center" vertical="center" textRotation="255"/>
    </xf>
    <xf numFmtId="0" fontId="5" fillId="0" borderId="34" xfId="3" applyFont="1" applyBorder="1" applyAlignment="1">
      <alignment horizontal="center" vertical="center" textRotation="255"/>
    </xf>
    <xf numFmtId="0" fontId="5" fillId="0" borderId="35" xfId="3" applyFont="1" applyBorder="1" applyAlignment="1">
      <alignment horizontal="center" vertical="center" textRotation="255"/>
    </xf>
    <xf numFmtId="0" fontId="5" fillId="0" borderId="34" xfId="3" applyFont="1" applyBorder="1" applyAlignment="1">
      <alignment horizontal="center" vertical="center" wrapText="1"/>
    </xf>
    <xf numFmtId="0" fontId="5" fillId="0" borderId="0" xfId="9" applyFont="1" applyAlignment="1">
      <alignment horizontal="center" vertical="center" wrapText="1"/>
    </xf>
    <xf numFmtId="0" fontId="5" fillId="0" borderId="12" xfId="3" applyFont="1" applyBorder="1" applyAlignment="1">
      <alignment vertical="center" textRotation="255"/>
    </xf>
    <xf numFmtId="0" fontId="5" fillId="0" borderId="0" xfId="3" applyFont="1" applyAlignment="1">
      <alignment vertical="center" textRotation="255"/>
    </xf>
    <xf numFmtId="0" fontId="5" fillId="0" borderId="46" xfId="3" applyFont="1" applyBorder="1" applyAlignment="1">
      <alignment vertical="center" textRotation="255"/>
    </xf>
    <xf numFmtId="0" fontId="5" fillId="0" borderId="34" xfId="3" applyFont="1" applyBorder="1">
      <alignment vertical="center"/>
    </xf>
    <xf numFmtId="0" fontId="5" fillId="0" borderId="10" xfId="3" applyFont="1" applyBorder="1">
      <alignment vertical="center"/>
    </xf>
    <xf numFmtId="177" fontId="5" fillId="0" borderId="34" xfId="3" applyNumberFormat="1" applyFont="1" applyBorder="1" applyAlignment="1">
      <alignment horizontal="right" vertical="center" shrinkToFit="1"/>
    </xf>
    <xf numFmtId="177" fontId="5" fillId="0" borderId="53" xfId="3" applyNumberFormat="1" applyFont="1" applyBorder="1" applyAlignment="1">
      <alignment horizontal="right" vertical="center" shrinkToFit="1"/>
    </xf>
    <xf numFmtId="179" fontId="5" fillId="0" borderId="56" xfId="3" applyNumberFormat="1" applyFont="1" applyBorder="1" applyAlignment="1">
      <alignment horizontal="right" vertical="center" shrinkToFit="1"/>
    </xf>
    <xf numFmtId="179" fontId="2" fillId="0" borderId="0" xfId="3" applyNumberFormat="1" applyAlignment="1">
      <alignment horizontal="right" vertical="center" shrinkToFit="1"/>
    </xf>
    <xf numFmtId="179" fontId="2" fillId="0" borderId="53" xfId="3" applyNumberFormat="1" applyBorder="1" applyAlignment="1">
      <alignment horizontal="right" vertical="center" shrinkToFit="1"/>
    </xf>
    <xf numFmtId="177" fontId="5" fillId="0" borderId="56" xfId="3" applyNumberFormat="1" applyFont="1" applyBorder="1" applyAlignment="1">
      <alignment horizontal="right" vertical="center" shrinkToFit="1"/>
    </xf>
    <xf numFmtId="0" fontId="2" fillId="0" borderId="0" xfId="3" applyAlignment="1">
      <alignment horizontal="right" vertical="center" shrinkToFit="1"/>
    </xf>
    <xf numFmtId="0" fontId="2" fillId="0" borderId="53" xfId="3" applyBorder="1" applyAlignment="1">
      <alignment horizontal="right" vertical="center" shrinkToFit="1"/>
    </xf>
    <xf numFmtId="177" fontId="5" fillId="2" borderId="56" xfId="3" applyNumberFormat="1" applyFont="1" applyFill="1" applyBorder="1" applyAlignment="1">
      <alignment horizontal="center" vertical="center" shrinkToFit="1"/>
    </xf>
    <xf numFmtId="177" fontId="5" fillId="2" borderId="0" xfId="3" applyNumberFormat="1" applyFont="1" applyFill="1" applyAlignment="1">
      <alignment horizontal="center" vertical="center" shrinkToFit="1"/>
    </xf>
    <xf numFmtId="177" fontId="5" fillId="2" borderId="53" xfId="3" applyNumberFormat="1" applyFont="1" applyFill="1" applyBorder="1" applyAlignment="1">
      <alignment horizontal="center" vertical="center" shrinkToFit="1"/>
    </xf>
    <xf numFmtId="0" fontId="5" fillId="2" borderId="56" xfId="3" applyFont="1" applyFill="1" applyBorder="1" applyAlignment="1">
      <alignment horizontal="center" vertical="center" shrinkToFit="1"/>
    </xf>
    <xf numFmtId="0" fontId="5" fillId="2" borderId="0" xfId="3" applyFont="1" applyFill="1" applyAlignment="1">
      <alignment horizontal="center" vertical="center" shrinkToFit="1"/>
    </xf>
    <xf numFmtId="0" fontId="5" fillId="2" borderId="10" xfId="3" applyFont="1" applyFill="1" applyBorder="1" applyAlignment="1">
      <alignment horizontal="center" vertical="center" shrinkToFit="1"/>
    </xf>
    <xf numFmtId="179" fontId="2" fillId="0" borderId="10" xfId="3" applyNumberFormat="1" applyBorder="1" applyAlignment="1">
      <alignment horizontal="right" vertical="center" shrinkToFit="1"/>
    </xf>
    <xf numFmtId="0" fontId="8" fillId="0" borderId="0" xfId="3" applyFont="1">
      <alignment vertical="center"/>
    </xf>
    <xf numFmtId="0" fontId="5" fillId="0" borderId="19" xfId="4" applyFont="1" applyBorder="1" applyAlignment="1">
      <alignment horizontal="left" vertical="center"/>
    </xf>
    <xf numFmtId="177" fontId="5" fillId="0" borderId="35" xfId="4" applyNumberFormat="1" applyFont="1" applyBorder="1" applyAlignment="1">
      <alignment horizontal="right" vertical="center"/>
    </xf>
    <xf numFmtId="177" fontId="5" fillId="0" borderId="46" xfId="4" applyNumberFormat="1" applyFont="1" applyBorder="1" applyAlignment="1">
      <alignment horizontal="right" vertical="center"/>
    </xf>
    <xf numFmtId="177" fontId="5" fillId="0" borderId="47" xfId="4" applyNumberFormat="1" applyFont="1" applyBorder="1" applyAlignment="1">
      <alignment horizontal="right" vertical="center"/>
    </xf>
    <xf numFmtId="0" fontId="5" fillId="0" borderId="59" xfId="4" applyFont="1" applyBorder="1" applyAlignment="1">
      <alignment horizontal="left" vertical="center"/>
    </xf>
    <xf numFmtId="177" fontId="5" fillId="0" borderId="24" xfId="4" applyNumberFormat="1" applyFont="1" applyBorder="1" applyAlignment="1">
      <alignment horizontal="right" vertical="center"/>
    </xf>
    <xf numFmtId="177" fontId="5" fillId="0" borderId="12" xfId="3" applyNumberFormat="1" applyFont="1" applyBorder="1" applyAlignment="1">
      <alignment horizontal="right" vertical="center"/>
    </xf>
    <xf numFmtId="177" fontId="5" fillId="0" borderId="17" xfId="4" applyNumberFormat="1" applyFont="1" applyBorder="1" applyAlignment="1">
      <alignment horizontal="right" vertical="center"/>
    </xf>
    <xf numFmtId="179" fontId="5" fillId="0" borderId="35" xfId="3" applyNumberFormat="1" applyFont="1" applyBorder="1" applyAlignment="1">
      <alignment horizontal="right" vertical="center"/>
    </xf>
    <xf numFmtId="179" fontId="5" fillId="0" borderId="46" xfId="3" applyNumberFormat="1" applyFont="1" applyBorder="1" applyAlignment="1">
      <alignment horizontal="right" vertical="center"/>
    </xf>
    <xf numFmtId="179" fontId="5" fillId="0" borderId="47" xfId="3" applyNumberFormat="1" applyFont="1" applyBorder="1" applyAlignment="1">
      <alignment horizontal="right" vertical="center"/>
    </xf>
    <xf numFmtId="179" fontId="5" fillId="0" borderId="34" xfId="3" applyNumberFormat="1" applyFont="1" applyBorder="1" applyAlignment="1">
      <alignment horizontal="right" vertical="center"/>
    </xf>
    <xf numFmtId="179" fontId="5" fillId="0" borderId="0" xfId="3" applyNumberFormat="1" applyFont="1" applyAlignment="1">
      <alignment horizontal="right" vertical="center"/>
    </xf>
    <xf numFmtId="179" fontId="5" fillId="0" borderId="10" xfId="3" applyNumberFormat="1" applyFont="1" applyBorder="1" applyAlignment="1">
      <alignment horizontal="right" vertical="center"/>
    </xf>
    <xf numFmtId="0" fontId="5" fillId="0" borderId="24" xfId="3" applyFont="1" applyBorder="1">
      <alignment vertical="center"/>
    </xf>
    <xf numFmtId="0" fontId="5" fillId="0" borderId="12" xfId="3" applyFont="1" applyBorder="1">
      <alignment vertical="center"/>
    </xf>
    <xf numFmtId="0" fontId="5" fillId="0" borderId="17" xfId="3" applyFont="1" applyBorder="1">
      <alignment vertical="center"/>
    </xf>
    <xf numFmtId="179" fontId="5" fillId="0" borderId="24" xfId="3" applyNumberFormat="1" applyFont="1" applyBorder="1" applyAlignment="1">
      <alignment horizontal="right" vertical="center"/>
    </xf>
    <xf numFmtId="179" fontId="5" fillId="0" borderId="12" xfId="3" applyNumberFormat="1" applyFont="1" applyBorder="1" applyAlignment="1">
      <alignment horizontal="right" vertical="center"/>
    </xf>
    <xf numFmtId="179" fontId="5" fillId="0" borderId="17" xfId="3" applyNumberFormat="1" applyFont="1" applyBorder="1" applyAlignment="1">
      <alignment horizontal="right" vertical="center"/>
    </xf>
    <xf numFmtId="0" fontId="5" fillId="0" borderId="21" xfId="3" applyFont="1" applyBorder="1" applyAlignment="1">
      <alignment horizontal="center" vertical="center"/>
    </xf>
    <xf numFmtId="0" fontId="5" fillId="0" borderId="28" xfId="3" applyFont="1" applyBorder="1" applyAlignment="1">
      <alignment horizontal="center" vertical="center"/>
    </xf>
    <xf numFmtId="0" fontId="5" fillId="0" borderId="32" xfId="3" applyFont="1" applyBorder="1" applyAlignment="1">
      <alignment horizontal="center" vertical="center"/>
    </xf>
    <xf numFmtId="179" fontId="5" fillId="0" borderId="55" xfId="3" applyNumberFormat="1" applyFont="1" applyBorder="1" applyAlignment="1">
      <alignment horizontal="right" vertical="center" shrinkToFit="1"/>
    </xf>
    <xf numFmtId="177" fontId="5" fillId="0" borderId="55" xfId="3" applyNumberFormat="1" applyFont="1" applyBorder="1" applyAlignment="1">
      <alignment horizontal="right" vertical="center" shrinkToFit="1"/>
    </xf>
    <xf numFmtId="179" fontId="5" fillId="0" borderId="10" xfId="3" applyNumberFormat="1" applyFont="1" applyBorder="1" applyAlignment="1">
      <alignment horizontal="right" vertical="center" shrinkToFit="1"/>
    </xf>
    <xf numFmtId="177" fontId="5" fillId="0" borderId="60" xfId="3" applyNumberFormat="1" applyFont="1" applyBorder="1" applyAlignment="1">
      <alignment horizontal="right" vertical="center" shrinkToFit="1"/>
    </xf>
    <xf numFmtId="179" fontId="5" fillId="0" borderId="53" xfId="3" applyNumberFormat="1" applyFont="1" applyBorder="1" applyAlignment="1">
      <alignment horizontal="right" vertical="center" shrinkToFit="1"/>
    </xf>
    <xf numFmtId="0" fontId="1" fillId="0" borderId="0" xfId="1" applyAlignment="1">
      <alignment vertical="center"/>
    </xf>
    <xf numFmtId="0" fontId="1" fillId="0" borderId="10" xfId="1" applyBorder="1" applyAlignment="1">
      <alignment vertical="center"/>
    </xf>
    <xf numFmtId="0" fontId="9" fillId="0" borderId="21" xfId="3" applyFont="1" applyBorder="1" applyAlignment="1">
      <alignment horizontal="center" vertical="center"/>
    </xf>
    <xf numFmtId="0" fontId="9" fillId="0" borderId="28" xfId="3" applyFont="1" applyBorder="1" applyAlignment="1">
      <alignment horizontal="center" vertical="center"/>
    </xf>
    <xf numFmtId="0" fontId="9" fillId="0" borderId="32" xfId="3" applyFont="1" applyBorder="1" applyAlignment="1">
      <alignment horizontal="center" vertical="center"/>
    </xf>
    <xf numFmtId="177" fontId="5" fillId="0" borderId="24" xfId="3" applyNumberFormat="1" applyFont="1" applyBorder="1" applyAlignment="1">
      <alignment horizontal="right" vertical="center" shrinkToFit="1"/>
    </xf>
    <xf numFmtId="177" fontId="5" fillId="0" borderId="12" xfId="3" applyNumberFormat="1" applyFont="1" applyBorder="1" applyAlignment="1">
      <alignment horizontal="right" vertical="center" shrinkToFit="1"/>
    </xf>
    <xf numFmtId="177" fontId="5" fillId="0" borderId="52" xfId="3" applyNumberFormat="1" applyFont="1" applyBorder="1" applyAlignment="1">
      <alignment horizontal="right" vertical="center" shrinkToFit="1"/>
    </xf>
    <xf numFmtId="179" fontId="5" fillId="0" borderId="57" xfId="3" applyNumberFormat="1" applyFont="1" applyBorder="1" applyAlignment="1">
      <alignment horizontal="right" vertical="center" shrinkToFit="1"/>
    </xf>
    <xf numFmtId="179" fontId="5" fillId="0" borderId="12" xfId="3" applyNumberFormat="1" applyFont="1" applyBorder="1" applyAlignment="1">
      <alignment horizontal="right" vertical="center" shrinkToFit="1"/>
    </xf>
    <xf numFmtId="179" fontId="5" fillId="0" borderId="52" xfId="3" applyNumberFormat="1" applyFont="1" applyBorder="1" applyAlignment="1">
      <alignment horizontal="right" vertical="center" shrinkToFit="1"/>
    </xf>
    <xf numFmtId="177" fontId="5" fillId="0" borderId="57" xfId="3" applyNumberFormat="1" applyFont="1" applyBorder="1" applyAlignment="1">
      <alignment horizontal="right" vertical="center" shrinkToFit="1"/>
    </xf>
    <xf numFmtId="179" fontId="5" fillId="0" borderId="17" xfId="3" applyNumberFormat="1" applyFont="1" applyBorder="1" applyAlignment="1">
      <alignment horizontal="right" vertical="center" shrinkToFit="1"/>
    </xf>
    <xf numFmtId="179" fontId="5" fillId="0" borderId="46" xfId="3" applyNumberFormat="1" applyFont="1" applyBorder="1" applyAlignment="1">
      <alignment horizontal="right" vertical="center" shrinkToFit="1"/>
    </xf>
    <xf numFmtId="179" fontId="5" fillId="0" borderId="61" xfId="3" applyNumberFormat="1" applyFont="1" applyBorder="1" applyAlignment="1">
      <alignment horizontal="right" vertical="center" shrinkToFit="1"/>
    </xf>
    <xf numFmtId="177" fontId="5" fillId="0" borderId="10" xfId="3" applyNumberFormat="1" applyFont="1" applyBorder="1" applyAlignment="1">
      <alignment horizontal="right" vertical="center" shrinkToFit="1"/>
    </xf>
    <xf numFmtId="0" fontId="9" fillId="0" borderId="34" xfId="3" applyFont="1" applyBorder="1">
      <alignment vertical="center"/>
    </xf>
    <xf numFmtId="0" fontId="9" fillId="0" borderId="0" xfId="3" applyFont="1">
      <alignment vertical="center"/>
    </xf>
    <xf numFmtId="0" fontId="9" fillId="0" borderId="10" xfId="3" applyFont="1" applyBorder="1">
      <alignment vertical="center"/>
    </xf>
    <xf numFmtId="179" fontId="5" fillId="0" borderId="54" xfId="3" applyNumberFormat="1" applyFont="1" applyBorder="1" applyAlignment="1">
      <alignment horizontal="right" vertical="center" shrinkToFit="1"/>
    </xf>
    <xf numFmtId="177" fontId="5" fillId="0" borderId="54" xfId="3" applyNumberFormat="1" applyFont="1" applyBorder="1" applyAlignment="1">
      <alignment horizontal="right" vertical="center" shrinkToFit="1"/>
    </xf>
    <xf numFmtId="49" fontId="13" fillId="0" borderId="8" xfId="3" applyNumberFormat="1" applyFont="1" applyBorder="1" applyAlignment="1">
      <alignment horizontal="center" vertical="center"/>
    </xf>
    <xf numFmtId="49" fontId="13" fillId="0" borderId="13" xfId="3" applyNumberFormat="1" applyFont="1" applyBorder="1" applyAlignment="1">
      <alignment horizontal="center" vertical="center"/>
    </xf>
    <xf numFmtId="49" fontId="13" fillId="0" borderId="51" xfId="3" applyNumberFormat="1" applyFont="1" applyBorder="1" applyAlignment="1">
      <alignment horizontal="center" vertical="center"/>
    </xf>
    <xf numFmtId="0" fontId="5" fillId="0" borderId="58" xfId="3" applyFont="1" applyBorder="1" applyAlignment="1">
      <alignment horizontal="center" vertical="center"/>
    </xf>
    <xf numFmtId="0" fontId="16" fillId="4" borderId="23" xfId="12" applyFont="1" applyFill="1" applyBorder="1" applyAlignment="1" applyProtection="1">
      <alignment horizontal="center" vertical="center" wrapText="1"/>
      <protection locked="0"/>
    </xf>
    <xf numFmtId="0" fontId="16" fillId="4" borderId="11" xfId="12" applyFont="1" applyFill="1" applyBorder="1" applyAlignment="1" applyProtection="1">
      <alignment horizontal="center" vertical="center" wrapText="1"/>
      <protection locked="0"/>
    </xf>
    <xf numFmtId="0" fontId="16" fillId="4" borderId="9" xfId="12" applyFont="1" applyFill="1" applyBorder="1" applyAlignment="1" applyProtection="1">
      <alignment horizontal="center" vertical="center" wrapText="1"/>
      <protection locked="0"/>
    </xf>
    <xf numFmtId="0" fontId="16" fillId="4" borderId="81" xfId="12" applyFont="1" applyFill="1" applyBorder="1" applyAlignment="1" applyProtection="1">
      <alignment horizontal="center" vertical="center" wrapText="1"/>
      <protection locked="0"/>
    </xf>
    <xf numFmtId="0" fontId="16" fillId="4" borderId="70" xfId="12" applyFont="1" applyFill="1" applyBorder="1" applyAlignment="1" applyProtection="1">
      <alignment horizontal="center" vertical="center" wrapText="1"/>
      <protection locked="0"/>
    </xf>
    <xf numFmtId="0" fontId="16" fillId="4" borderId="77" xfId="12" applyFont="1" applyFill="1" applyBorder="1" applyAlignment="1" applyProtection="1">
      <alignment horizontal="center" vertical="center" wrapText="1"/>
      <protection locked="0"/>
    </xf>
    <xf numFmtId="0" fontId="16" fillId="4" borderId="42" xfId="12" applyFont="1" applyFill="1" applyBorder="1" applyAlignment="1" applyProtection="1">
      <alignment horizontal="center" vertical="center" wrapText="1"/>
      <protection locked="0"/>
    </xf>
    <xf numFmtId="0" fontId="16" fillId="4" borderId="111" xfId="12" applyFont="1" applyFill="1" applyBorder="1" applyAlignment="1" applyProtection="1">
      <alignment horizontal="center" vertical="center" wrapText="1"/>
      <protection locked="0"/>
    </xf>
    <xf numFmtId="0" fontId="16" fillId="4" borderId="4" xfId="12" applyFont="1" applyFill="1" applyBorder="1" applyAlignment="1" applyProtection="1">
      <alignment horizontal="center" vertical="center"/>
      <protection locked="0"/>
    </xf>
    <xf numFmtId="0" fontId="16" fillId="4" borderId="11" xfId="12" applyFont="1" applyFill="1" applyBorder="1" applyAlignment="1" applyProtection="1">
      <alignment horizontal="center" vertical="center"/>
      <protection locked="0"/>
    </xf>
    <xf numFmtId="0" fontId="16" fillId="4" borderId="9" xfId="12" applyFont="1" applyFill="1" applyBorder="1" applyAlignment="1" applyProtection="1">
      <alignment horizontal="center" vertical="center"/>
      <protection locked="0"/>
    </xf>
    <xf numFmtId="0" fontId="16" fillId="4" borderId="63" xfId="12" applyFont="1" applyFill="1" applyBorder="1" applyAlignment="1" applyProtection="1">
      <alignment horizontal="center" vertical="center"/>
      <protection locked="0"/>
    </xf>
    <xf numFmtId="0" fontId="16" fillId="4" borderId="70" xfId="12" applyFont="1" applyFill="1" applyBorder="1" applyAlignment="1" applyProtection="1">
      <alignment horizontal="center" vertical="center"/>
      <protection locked="0"/>
    </xf>
    <xf numFmtId="0" fontId="16" fillId="4" borderId="77" xfId="12" applyFont="1" applyFill="1" applyBorder="1" applyAlignment="1" applyProtection="1">
      <alignment horizontal="center" vertical="center"/>
      <protection locked="0"/>
    </xf>
    <xf numFmtId="0" fontId="16" fillId="4" borderId="4" xfId="12" applyFont="1" applyFill="1" applyBorder="1" applyAlignment="1" applyProtection="1">
      <alignment horizontal="center" vertical="center" wrapText="1" shrinkToFit="1"/>
      <protection locked="0"/>
    </xf>
    <xf numFmtId="0" fontId="16" fillId="4" borderId="11" xfId="12" applyFont="1" applyFill="1" applyBorder="1" applyAlignment="1" applyProtection="1">
      <alignment horizontal="center" vertical="center" shrinkToFit="1"/>
      <protection locked="0"/>
    </xf>
    <xf numFmtId="0" fontId="16" fillId="4" borderId="42" xfId="12" applyFont="1" applyFill="1" applyBorder="1" applyAlignment="1" applyProtection="1">
      <alignment horizontal="center" vertical="center" shrinkToFit="1"/>
      <protection locked="0"/>
    </xf>
    <xf numFmtId="0" fontId="16" fillId="4" borderId="63" xfId="12" applyFont="1" applyFill="1" applyBorder="1" applyAlignment="1" applyProtection="1">
      <alignment horizontal="center" vertical="center" shrinkToFit="1"/>
      <protection locked="0"/>
    </xf>
    <xf numFmtId="0" fontId="16" fillId="4" borderId="70" xfId="12" applyFont="1" applyFill="1" applyBorder="1" applyAlignment="1" applyProtection="1">
      <alignment horizontal="center" vertical="center" shrinkToFit="1"/>
      <protection locked="0"/>
    </xf>
    <xf numFmtId="0" fontId="16" fillId="4" borderId="111" xfId="12" applyFont="1" applyFill="1" applyBorder="1" applyAlignment="1" applyProtection="1">
      <alignment horizontal="center" vertical="center" shrinkToFit="1"/>
      <protection locked="0"/>
    </xf>
    <xf numFmtId="0" fontId="16" fillId="4" borderId="23" xfId="12" applyFont="1" applyFill="1" applyBorder="1" applyAlignment="1" applyProtection="1">
      <alignment horizontal="center" vertical="center" wrapText="1" shrinkToFit="1"/>
      <protection locked="0"/>
    </xf>
    <xf numFmtId="0" fontId="16" fillId="4" borderId="9" xfId="12" applyFont="1" applyFill="1" applyBorder="1" applyAlignment="1" applyProtection="1">
      <alignment horizontal="center" vertical="center" shrinkToFit="1"/>
      <protection locked="0"/>
    </xf>
    <xf numFmtId="0" fontId="16" fillId="4" borderId="81" xfId="12" applyFont="1" applyFill="1" applyBorder="1" applyAlignment="1" applyProtection="1">
      <alignment horizontal="center" vertical="center" shrinkToFit="1"/>
      <protection locked="0"/>
    </xf>
    <xf numFmtId="0" fontId="16" fillId="4" borderId="77" xfId="12" applyFont="1" applyFill="1" applyBorder="1" applyAlignment="1" applyProtection="1">
      <alignment horizontal="center" vertical="center" shrinkToFit="1"/>
      <protection locked="0"/>
    </xf>
    <xf numFmtId="0" fontId="16" fillId="4" borderId="81" xfId="12" applyFont="1" applyFill="1" applyBorder="1" applyAlignment="1" applyProtection="1">
      <alignment horizontal="center" vertical="center"/>
      <protection locked="0"/>
    </xf>
    <xf numFmtId="0" fontId="16" fillId="0" borderId="72" xfId="16" applyFont="1" applyBorder="1" applyAlignment="1" applyProtection="1">
      <alignment horizontal="left" vertical="center" shrinkToFit="1"/>
      <protection locked="0"/>
    </xf>
    <xf numFmtId="0" fontId="16" fillId="0" borderId="75" xfId="16" applyFont="1" applyBorder="1" applyAlignment="1" applyProtection="1">
      <alignment horizontal="left" vertical="center" shrinkToFit="1"/>
      <protection locked="0"/>
    </xf>
    <xf numFmtId="0" fontId="16" fillId="0" borderId="79" xfId="16" applyFont="1" applyBorder="1" applyAlignment="1" applyProtection="1">
      <alignment horizontal="left" vertical="center" shrinkToFit="1"/>
      <protection locked="0"/>
    </xf>
    <xf numFmtId="184" fontId="16" fillId="0" borderId="72" xfId="12" applyNumberFormat="1" applyFont="1" applyBorder="1" applyAlignment="1" applyProtection="1">
      <alignment horizontal="right" vertical="center" shrinkToFit="1"/>
      <protection locked="0"/>
    </xf>
    <xf numFmtId="184" fontId="16" fillId="0" borderId="75" xfId="12" applyNumberFormat="1" applyFont="1" applyBorder="1" applyAlignment="1" applyProtection="1">
      <alignment horizontal="right" vertical="center" shrinkToFit="1"/>
      <protection locked="0"/>
    </xf>
    <xf numFmtId="184" fontId="16" fillId="0" borderId="79" xfId="11" applyNumberFormat="1" applyFont="1" applyBorder="1" applyAlignment="1" applyProtection="1">
      <alignment horizontal="right" vertical="center" shrinkToFit="1"/>
      <protection locked="0"/>
    </xf>
    <xf numFmtId="0" fontId="16" fillId="0" borderId="113" xfId="11" applyFont="1" applyBorder="1" applyAlignment="1" applyProtection="1">
      <alignment horizontal="left" vertical="center" shrinkToFit="1"/>
      <protection locked="0"/>
    </xf>
    <xf numFmtId="0" fontId="16" fillId="3" borderId="12" xfId="12" applyFont="1" applyFill="1" applyBorder="1" applyAlignment="1">
      <alignment horizontal="center" vertical="center"/>
    </xf>
    <xf numFmtId="0" fontId="16" fillId="3" borderId="17" xfId="12" applyFont="1" applyFill="1" applyBorder="1" applyAlignment="1">
      <alignment horizontal="center" vertical="center"/>
    </xf>
    <xf numFmtId="185" fontId="16" fillId="3" borderId="21" xfId="16" applyNumberFormat="1" applyFont="1" applyFill="1" applyBorder="1" applyAlignment="1">
      <alignment horizontal="right" vertical="center" shrinkToFit="1"/>
    </xf>
    <xf numFmtId="185" fontId="16" fillId="3" borderId="28" xfId="16" applyNumberFormat="1" applyFont="1" applyFill="1" applyBorder="1" applyAlignment="1">
      <alignment horizontal="right" vertical="center" shrinkToFit="1"/>
    </xf>
    <xf numFmtId="185" fontId="16" fillId="3" borderId="101" xfId="16" applyNumberFormat="1" applyFont="1" applyFill="1" applyBorder="1" applyAlignment="1">
      <alignment horizontal="right" vertical="center" shrinkToFit="1"/>
    </xf>
    <xf numFmtId="185" fontId="16" fillId="3" borderId="109" xfId="16" applyNumberFormat="1" applyFont="1" applyFill="1" applyBorder="1" applyAlignment="1">
      <alignment horizontal="right" vertical="center" shrinkToFit="1"/>
    </xf>
    <xf numFmtId="185" fontId="16" fillId="3" borderId="122" xfId="16" applyNumberFormat="1" applyFont="1" applyFill="1" applyBorder="1" applyAlignment="1">
      <alignment horizontal="right" vertical="center" shrinkToFit="1"/>
    </xf>
    <xf numFmtId="185" fontId="16" fillId="3" borderId="127" xfId="16" applyNumberFormat="1" applyFont="1" applyFill="1" applyBorder="1" applyAlignment="1">
      <alignment horizontal="right" vertical="center" shrinkToFit="1"/>
    </xf>
    <xf numFmtId="185" fontId="16" fillId="3" borderId="132" xfId="16" applyNumberFormat="1" applyFont="1" applyFill="1" applyBorder="1" applyAlignment="1">
      <alignment horizontal="right" vertical="center" shrinkToFit="1"/>
    </xf>
    <xf numFmtId="0" fontId="16" fillId="3" borderId="1" xfId="12" applyFont="1" applyFill="1" applyBorder="1" applyAlignment="1">
      <alignment horizontal="center" vertical="center"/>
    </xf>
    <xf numFmtId="0" fontId="16" fillId="3" borderId="16" xfId="12" applyFont="1" applyFill="1" applyBorder="1" applyAlignment="1">
      <alignment horizontal="center" vertical="center"/>
    </xf>
    <xf numFmtId="185" fontId="16" fillId="3" borderId="96" xfId="16" applyNumberFormat="1" applyFont="1" applyFill="1" applyBorder="1" applyAlignment="1">
      <alignment horizontal="right" vertical="center" shrinkToFit="1"/>
    </xf>
    <xf numFmtId="185" fontId="16" fillId="3" borderId="29" xfId="16" applyNumberFormat="1" applyFont="1" applyFill="1" applyBorder="1" applyAlignment="1">
      <alignment horizontal="right" vertical="center" shrinkToFit="1"/>
    </xf>
    <xf numFmtId="185" fontId="16" fillId="3" borderId="102" xfId="16" applyNumberFormat="1" applyFont="1" applyFill="1" applyBorder="1" applyAlignment="1">
      <alignment horizontal="right" vertical="center" shrinkToFit="1"/>
    </xf>
    <xf numFmtId="185" fontId="16" fillId="3" borderId="126" xfId="16" applyNumberFormat="1" applyFont="1" applyFill="1" applyBorder="1" applyAlignment="1">
      <alignment horizontal="right" vertical="center" shrinkToFit="1"/>
    </xf>
    <xf numFmtId="185" fontId="16" fillId="3" borderId="131" xfId="16" applyNumberFormat="1" applyFont="1" applyFill="1" applyBorder="1" applyAlignment="1">
      <alignment horizontal="right" vertical="center" shrinkToFit="1"/>
    </xf>
    <xf numFmtId="185" fontId="16" fillId="3" borderId="136" xfId="16" applyNumberFormat="1" applyFont="1" applyFill="1" applyBorder="1" applyAlignment="1">
      <alignment horizontal="right" vertical="center" shrinkToFit="1"/>
    </xf>
    <xf numFmtId="0" fontId="16" fillId="4" borderId="4" xfId="12" applyFont="1" applyFill="1" applyBorder="1" applyAlignment="1" applyProtection="1">
      <alignment horizontal="center" vertical="center" wrapText="1"/>
      <protection locked="0"/>
    </xf>
    <xf numFmtId="0" fontId="16" fillId="4" borderId="63" xfId="12" applyFont="1" applyFill="1" applyBorder="1" applyAlignment="1" applyProtection="1">
      <alignment horizontal="center" vertical="center" wrapText="1"/>
      <protection locked="0"/>
    </xf>
    <xf numFmtId="0" fontId="16" fillId="3" borderId="7" xfId="12" applyFont="1" applyFill="1" applyBorder="1" applyAlignment="1">
      <alignment horizontal="center" vertical="center" textRotation="255" shrinkToFit="1"/>
    </xf>
    <xf numFmtId="0" fontId="16" fillId="3" borderId="17" xfId="12" applyFont="1" applyFill="1" applyBorder="1" applyAlignment="1">
      <alignment horizontal="center" vertical="center" textRotation="255" shrinkToFit="1"/>
    </xf>
    <xf numFmtId="0" fontId="16" fillId="3" borderId="5" xfId="12" applyFont="1" applyFill="1" applyBorder="1" applyAlignment="1">
      <alignment horizontal="center" vertical="center" textRotation="255" shrinkToFit="1"/>
    </xf>
    <xf numFmtId="0" fontId="16" fillId="3" borderId="10" xfId="12" applyFont="1" applyFill="1" applyBorder="1" applyAlignment="1">
      <alignment horizontal="center" vertical="center" textRotation="255" shrinkToFit="1"/>
    </xf>
    <xf numFmtId="0" fontId="16" fillId="3" borderId="45" xfId="12" applyFont="1" applyFill="1" applyBorder="1" applyAlignment="1">
      <alignment horizontal="center" vertical="center" textRotation="255" shrinkToFit="1"/>
    </xf>
    <xf numFmtId="0" fontId="16" fillId="3" borderId="47" xfId="12" applyFont="1" applyFill="1" applyBorder="1" applyAlignment="1">
      <alignment horizontal="center" vertical="center" textRotation="255" shrinkToFit="1"/>
    </xf>
    <xf numFmtId="0" fontId="16" fillId="3" borderId="7" xfId="12" applyFont="1" applyFill="1" applyBorder="1" applyAlignment="1">
      <alignment horizontal="left" vertical="center" wrapText="1"/>
    </xf>
    <xf numFmtId="0" fontId="16" fillId="3" borderId="12" xfId="12" applyFont="1" applyFill="1" applyBorder="1" applyAlignment="1">
      <alignment horizontal="left" vertical="center" wrapText="1"/>
    </xf>
    <xf numFmtId="0" fontId="16" fillId="3" borderId="6" xfId="12" applyFont="1" applyFill="1" applyBorder="1" applyAlignment="1">
      <alignment horizontal="left" vertical="center" wrapText="1"/>
    </xf>
    <xf numFmtId="0" fontId="16" fillId="3" borderId="1" xfId="12" applyFont="1" applyFill="1" applyBorder="1" applyAlignment="1">
      <alignment horizontal="left" vertical="center" wrapText="1"/>
    </xf>
    <xf numFmtId="0" fontId="16" fillId="3" borderId="7" xfId="12" applyFont="1" applyFill="1" applyBorder="1" applyAlignment="1">
      <alignment horizontal="center" vertical="center" textRotation="255" wrapText="1"/>
    </xf>
    <xf numFmtId="0" fontId="16" fillId="3" borderId="17" xfId="12" applyFont="1" applyFill="1" applyBorder="1" applyAlignment="1">
      <alignment horizontal="center" vertical="center" textRotation="255" wrapText="1"/>
    </xf>
    <xf numFmtId="0" fontId="16" fillId="3" borderId="5" xfId="12" applyFont="1" applyFill="1" applyBorder="1" applyAlignment="1">
      <alignment horizontal="center" vertical="center" textRotation="255" wrapText="1"/>
    </xf>
    <xf numFmtId="0" fontId="16" fillId="3" borderId="10" xfId="12" applyFont="1" applyFill="1" applyBorder="1" applyAlignment="1">
      <alignment horizontal="center" vertical="center" textRotation="255" wrapText="1"/>
    </xf>
    <xf numFmtId="0" fontId="16" fillId="3" borderId="45" xfId="12" applyFont="1" applyFill="1" applyBorder="1" applyAlignment="1">
      <alignment horizontal="center" vertical="center" textRotation="255" wrapText="1"/>
    </xf>
    <xf numFmtId="0" fontId="16" fillId="3" borderId="47" xfId="12" applyFont="1" applyFill="1" applyBorder="1" applyAlignment="1">
      <alignment horizontal="center" vertical="center" textRotation="255" wrapText="1"/>
    </xf>
    <xf numFmtId="0" fontId="16" fillId="3" borderId="5" xfId="12" applyFont="1" applyFill="1" applyBorder="1" applyAlignment="1">
      <alignment horizontal="left" vertical="center"/>
    </xf>
    <xf numFmtId="0" fontId="16" fillId="3" borderId="0" xfId="12" applyFont="1" applyFill="1" applyAlignment="1">
      <alignment horizontal="left" vertical="center"/>
    </xf>
    <xf numFmtId="0" fontId="16" fillId="3" borderId="0" xfId="12" applyFont="1" applyFill="1" applyAlignment="1">
      <alignment horizontal="right" vertical="center" wrapText="1"/>
    </xf>
    <xf numFmtId="0" fontId="16" fillId="3" borderId="0" xfId="12" applyFont="1" applyFill="1" applyAlignment="1">
      <alignment horizontal="right" vertical="center"/>
    </xf>
    <xf numFmtId="0" fontId="16" fillId="3" borderId="10" xfId="12" applyFont="1" applyFill="1" applyBorder="1" applyAlignment="1">
      <alignment horizontal="right" vertical="center"/>
    </xf>
    <xf numFmtId="184" fontId="16" fillId="3" borderId="34" xfId="15" applyNumberFormat="1" applyFont="1" applyFill="1" applyBorder="1" applyAlignment="1">
      <alignment horizontal="right" vertical="center" shrinkToFit="1"/>
    </xf>
    <xf numFmtId="184" fontId="16" fillId="3" borderId="0" xfId="12" applyNumberFormat="1" applyFont="1" applyFill="1" applyAlignment="1">
      <alignment horizontal="right" vertical="center" shrinkToFit="1"/>
    </xf>
    <xf numFmtId="184" fontId="16" fillId="3" borderId="53" xfId="15" applyNumberFormat="1" applyFont="1" applyFill="1" applyBorder="1" applyAlignment="1">
      <alignment horizontal="right" vertical="center" shrinkToFit="1"/>
    </xf>
    <xf numFmtId="184" fontId="16" fillId="3" borderId="56" xfId="15" applyNumberFormat="1" applyFont="1" applyFill="1" applyBorder="1" applyAlignment="1">
      <alignment horizontal="right" vertical="center" shrinkToFit="1"/>
    </xf>
    <xf numFmtId="185" fontId="16" fillId="3" borderId="124" xfId="16" applyNumberFormat="1" applyFont="1" applyFill="1" applyBorder="1" applyAlignment="1">
      <alignment horizontal="right" vertical="center" shrinkToFit="1"/>
    </xf>
    <xf numFmtId="185" fontId="16" fillId="3" borderId="129" xfId="16" applyNumberFormat="1" applyFont="1" applyFill="1" applyBorder="1" applyAlignment="1">
      <alignment horizontal="right" vertical="center" shrinkToFit="1"/>
    </xf>
    <xf numFmtId="185" fontId="16" fillId="3" borderId="134" xfId="16" applyNumberFormat="1" applyFont="1" applyFill="1" applyBorder="1" applyAlignment="1">
      <alignment horizontal="right" vertical="center" shrinkToFit="1"/>
    </xf>
    <xf numFmtId="0" fontId="16" fillId="3" borderId="69" xfId="12" applyFont="1" applyFill="1" applyBorder="1" applyAlignment="1">
      <alignment horizontal="center" vertical="center"/>
    </xf>
    <xf numFmtId="0" fontId="16" fillId="3" borderId="28" xfId="12" applyFont="1" applyFill="1" applyBorder="1" applyAlignment="1">
      <alignment horizontal="center" vertical="center"/>
    </xf>
    <xf numFmtId="0" fontId="16" fillId="3" borderId="32" xfId="12" applyFont="1" applyFill="1" applyBorder="1" applyAlignment="1">
      <alignment horizontal="center" vertical="center"/>
    </xf>
    <xf numFmtId="0" fontId="16" fillId="3" borderId="21" xfId="12" applyFont="1" applyFill="1" applyBorder="1" applyAlignment="1">
      <alignment horizontal="center" vertical="center"/>
    </xf>
    <xf numFmtId="0" fontId="16" fillId="3" borderId="40" xfId="12" applyFont="1" applyFill="1" applyBorder="1" applyAlignment="1">
      <alignment horizontal="center" vertical="center"/>
    </xf>
    <xf numFmtId="0" fontId="16" fillId="3" borderId="0" xfId="12" applyFont="1" applyFill="1">
      <alignment vertical="center"/>
    </xf>
    <xf numFmtId="0" fontId="16" fillId="3" borderId="10" xfId="12" applyFont="1" applyFill="1" applyBorder="1">
      <alignment vertical="center"/>
    </xf>
    <xf numFmtId="0" fontId="16" fillId="3" borderId="5" xfId="12" applyFont="1" applyFill="1" applyBorder="1">
      <alignment vertical="center"/>
    </xf>
    <xf numFmtId="187" fontId="16" fillId="3" borderId="34" xfId="16" applyNumberFormat="1" applyFont="1" applyFill="1" applyBorder="1" applyAlignment="1">
      <alignment horizontal="right" vertical="center" shrinkToFit="1"/>
    </xf>
    <xf numFmtId="187" fontId="16" fillId="3" borderId="0" xfId="16" applyNumberFormat="1" applyFont="1" applyFill="1" applyAlignment="1">
      <alignment horizontal="right" vertical="center" shrinkToFit="1"/>
    </xf>
    <xf numFmtId="187" fontId="16" fillId="3" borderId="10" xfId="16" applyNumberFormat="1" applyFont="1" applyFill="1" applyBorder="1" applyAlignment="1">
      <alignment horizontal="right" vertical="center" shrinkToFit="1"/>
    </xf>
    <xf numFmtId="187" fontId="16" fillId="3" borderId="49" xfId="16" applyNumberFormat="1" applyFont="1" applyFill="1" applyBorder="1" applyAlignment="1">
      <alignment horizontal="right" vertical="center" shrinkToFit="1"/>
    </xf>
    <xf numFmtId="0" fontId="18" fillId="3" borderId="45" xfId="12" applyFont="1" applyFill="1" applyBorder="1" applyAlignment="1">
      <alignment horizontal="left" vertical="center"/>
    </xf>
    <xf numFmtId="0" fontId="16" fillId="3" borderId="46" xfId="12" applyFont="1" applyFill="1" applyBorder="1" applyAlignment="1">
      <alignment horizontal="left" vertical="center"/>
    </xf>
    <xf numFmtId="0" fontId="16" fillId="3" borderId="46" xfId="12" applyFont="1" applyFill="1" applyBorder="1" applyAlignment="1">
      <alignment horizontal="right" vertical="center" wrapText="1"/>
    </xf>
    <xf numFmtId="0" fontId="16" fillId="3" borderId="46" xfId="12" applyFont="1" applyFill="1" applyBorder="1" applyAlignment="1">
      <alignment horizontal="right" vertical="center"/>
    </xf>
    <xf numFmtId="0" fontId="16" fillId="3" borderId="47" xfId="12" applyFont="1" applyFill="1" applyBorder="1" applyAlignment="1">
      <alignment horizontal="right" vertical="center"/>
    </xf>
    <xf numFmtId="184" fontId="16" fillId="3" borderId="35" xfId="16" applyNumberFormat="1" applyFont="1" applyFill="1" applyBorder="1" applyAlignment="1">
      <alignment horizontal="right" vertical="center" shrinkToFit="1"/>
    </xf>
    <xf numFmtId="184" fontId="16" fillId="3" borderId="46" xfId="16" applyNumberFormat="1" applyFont="1" applyFill="1" applyBorder="1" applyAlignment="1">
      <alignment horizontal="right" vertical="center" shrinkToFit="1"/>
    </xf>
    <xf numFmtId="184" fontId="16" fillId="3" borderId="61" xfId="16" applyNumberFormat="1" applyFont="1" applyFill="1" applyBorder="1" applyAlignment="1">
      <alignment horizontal="right" vertical="center" shrinkToFit="1"/>
    </xf>
    <xf numFmtId="184" fontId="16" fillId="3" borderId="62" xfId="16" applyNumberFormat="1" applyFont="1" applyFill="1" applyBorder="1" applyAlignment="1">
      <alignment horizontal="right" vertical="center" shrinkToFit="1"/>
    </xf>
    <xf numFmtId="185" fontId="16" fillId="3" borderId="125" xfId="16" applyNumberFormat="1" applyFont="1" applyFill="1" applyBorder="1" applyAlignment="1">
      <alignment horizontal="right" vertical="center" shrinkToFit="1"/>
    </xf>
    <xf numFmtId="185" fontId="16" fillId="3" borderId="130" xfId="16" applyNumberFormat="1" applyFont="1" applyFill="1" applyBorder="1" applyAlignment="1">
      <alignment horizontal="right" vertical="center" shrinkToFit="1"/>
    </xf>
    <xf numFmtId="185" fontId="16" fillId="3" borderId="135" xfId="16" applyNumberFormat="1" applyFont="1" applyFill="1" applyBorder="1" applyAlignment="1">
      <alignment horizontal="right" vertical="center" shrinkToFit="1"/>
    </xf>
    <xf numFmtId="0" fontId="16" fillId="3" borderId="6" xfId="12" applyFont="1" applyFill="1" applyBorder="1">
      <alignment vertical="center"/>
    </xf>
    <xf numFmtId="0" fontId="16" fillId="3" borderId="1" xfId="12" applyFont="1" applyFill="1" applyBorder="1">
      <alignment vertical="center"/>
    </xf>
    <xf numFmtId="0" fontId="16" fillId="3" borderId="16" xfId="12" applyFont="1" applyFill="1" applyBorder="1">
      <alignment vertical="center"/>
    </xf>
    <xf numFmtId="187" fontId="16" fillId="3" borderId="30" xfId="16" applyNumberFormat="1" applyFont="1" applyFill="1" applyBorder="1" applyAlignment="1">
      <alignment horizontal="right" vertical="center" shrinkToFit="1"/>
    </xf>
    <xf numFmtId="187" fontId="16" fillId="3" borderId="1" xfId="16" applyNumberFormat="1" applyFont="1" applyFill="1" applyBorder="1" applyAlignment="1">
      <alignment horizontal="right" vertical="center" shrinkToFit="1"/>
    </xf>
    <xf numFmtId="187" fontId="16" fillId="3" borderId="16" xfId="16" applyNumberFormat="1" applyFont="1" applyFill="1" applyBorder="1" applyAlignment="1">
      <alignment horizontal="right" vertical="center" shrinkToFit="1"/>
    </xf>
    <xf numFmtId="187" fontId="16" fillId="3" borderId="148" xfId="16" applyNumberFormat="1" applyFont="1" applyFill="1" applyBorder="1" applyAlignment="1">
      <alignment horizontal="right" vertical="center" shrinkToFit="1"/>
    </xf>
    <xf numFmtId="187" fontId="16" fillId="3" borderId="149" xfId="16" applyNumberFormat="1" applyFont="1" applyFill="1" applyBorder="1" applyAlignment="1">
      <alignment horizontal="right" vertical="center" shrinkToFit="1"/>
    </xf>
    <xf numFmtId="187" fontId="16" fillId="3" borderId="150" xfId="16" applyNumberFormat="1" applyFont="1" applyFill="1" applyBorder="1" applyAlignment="1">
      <alignment horizontal="right" vertical="center" shrinkToFit="1"/>
    </xf>
    <xf numFmtId="0" fontId="16" fillId="3" borderId="7" xfId="12" applyFont="1" applyFill="1" applyBorder="1" applyAlignment="1">
      <alignment horizontal="left" vertical="center"/>
    </xf>
    <xf numFmtId="0" fontId="16" fillId="3" borderId="12" xfId="12" applyFont="1" applyFill="1" applyBorder="1" applyAlignment="1">
      <alignment horizontal="left" vertical="center"/>
    </xf>
    <xf numFmtId="0" fontId="16" fillId="3" borderId="12" xfId="12" applyFont="1" applyFill="1" applyBorder="1" applyAlignment="1">
      <alignment horizontal="right" vertical="center"/>
    </xf>
    <xf numFmtId="0" fontId="16" fillId="3" borderId="17" xfId="12" applyFont="1" applyFill="1" applyBorder="1" applyAlignment="1">
      <alignment horizontal="right" vertical="center"/>
    </xf>
    <xf numFmtId="184" fontId="16" fillId="3" borderId="24" xfId="16" applyNumberFormat="1" applyFont="1" applyFill="1" applyBorder="1" applyAlignment="1">
      <alignment horizontal="right" vertical="center" shrinkToFit="1"/>
    </xf>
    <xf numFmtId="184" fontId="16" fillId="3" borderId="12" xfId="16" applyNumberFormat="1" applyFont="1" applyFill="1" applyBorder="1" applyAlignment="1">
      <alignment horizontal="right" vertical="center" shrinkToFit="1"/>
    </xf>
    <xf numFmtId="184" fontId="16" fillId="3" borderId="52" xfId="16" applyNumberFormat="1" applyFont="1" applyFill="1" applyBorder="1" applyAlignment="1">
      <alignment horizontal="right" vertical="center" shrinkToFit="1"/>
    </xf>
    <xf numFmtId="184" fontId="16" fillId="3" borderId="57" xfId="16" applyNumberFormat="1" applyFont="1" applyFill="1" applyBorder="1" applyAlignment="1">
      <alignment horizontal="right" vertical="center" shrinkToFit="1"/>
    </xf>
    <xf numFmtId="185" fontId="16" fillId="3" borderId="123" xfId="16" applyNumberFormat="1" applyFont="1" applyFill="1" applyBorder="1" applyAlignment="1">
      <alignment horizontal="right" vertical="center" shrinkToFit="1"/>
    </xf>
    <xf numFmtId="185" fontId="16" fillId="3" borderId="128" xfId="16" applyNumberFormat="1" applyFont="1" applyFill="1" applyBorder="1" applyAlignment="1">
      <alignment horizontal="right" vertical="center" shrinkToFit="1"/>
    </xf>
    <xf numFmtId="185" fontId="16" fillId="3" borderId="133" xfId="16" applyNumberFormat="1" applyFont="1" applyFill="1" applyBorder="1" applyAlignment="1">
      <alignment horizontal="right" vertical="center" shrinkToFit="1"/>
    </xf>
    <xf numFmtId="0" fontId="16" fillId="3" borderId="7" xfId="12" applyFont="1" applyFill="1" applyBorder="1">
      <alignment vertical="center"/>
    </xf>
    <xf numFmtId="0" fontId="16" fillId="3" borderId="12" xfId="12" applyFont="1" applyFill="1" applyBorder="1">
      <alignment vertical="center"/>
    </xf>
    <xf numFmtId="0" fontId="16" fillId="3" borderId="17" xfId="12" applyFont="1" applyFill="1" applyBorder="1">
      <alignment vertical="center"/>
    </xf>
    <xf numFmtId="186" fontId="16" fillId="3" borderId="24" xfId="16" applyNumberFormat="1" applyFont="1" applyFill="1" applyBorder="1" applyAlignment="1">
      <alignment horizontal="right" vertical="center" shrinkToFit="1"/>
    </xf>
    <xf numFmtId="186" fontId="16" fillId="3" borderId="12" xfId="16" applyNumberFormat="1" applyFont="1" applyFill="1" applyBorder="1" applyAlignment="1">
      <alignment horizontal="right" vertical="center" shrinkToFit="1"/>
    </xf>
    <xf numFmtId="186" fontId="16" fillId="3" borderId="17" xfId="16" applyNumberFormat="1" applyFont="1" applyFill="1" applyBorder="1" applyAlignment="1">
      <alignment horizontal="right" vertical="center" shrinkToFit="1"/>
    </xf>
    <xf numFmtId="186" fontId="16" fillId="3" borderId="43" xfId="16" applyNumberFormat="1" applyFont="1" applyFill="1" applyBorder="1" applyAlignment="1">
      <alignment horizontal="right" vertical="center" shrinkToFit="1"/>
    </xf>
    <xf numFmtId="0" fontId="16" fillId="3" borderId="30" xfId="12" applyFont="1" applyFill="1" applyBorder="1">
      <alignment vertical="center"/>
    </xf>
    <xf numFmtId="184" fontId="16" fillId="3" borderId="158" xfId="16" applyNumberFormat="1" applyFont="1" applyFill="1" applyBorder="1" applyAlignment="1">
      <alignment horizontal="right" vertical="center" shrinkToFit="1"/>
    </xf>
    <xf numFmtId="184" fontId="16" fillId="3" borderId="159" xfId="16" applyNumberFormat="1" applyFont="1" applyFill="1" applyBorder="1" applyAlignment="1">
      <alignment horizontal="right" vertical="center" shrinkToFit="1"/>
    </xf>
    <xf numFmtId="185" fontId="16" fillId="3" borderId="159" xfId="16" applyNumberFormat="1" applyFont="1" applyFill="1" applyBorder="1" applyAlignment="1">
      <alignment horizontal="right" vertical="center" shrinkToFit="1"/>
    </xf>
    <xf numFmtId="185" fontId="16" fillId="3" borderId="164" xfId="16" applyNumberFormat="1" applyFont="1" applyFill="1" applyBorder="1" applyAlignment="1">
      <alignment horizontal="right" vertical="center" shrinkToFit="1"/>
    </xf>
    <xf numFmtId="186" fontId="16" fillId="3" borderId="34" xfId="16" applyNumberFormat="1" applyFont="1" applyFill="1" applyBorder="1" applyAlignment="1">
      <alignment horizontal="right" vertical="center" shrinkToFit="1"/>
    </xf>
    <xf numFmtId="186" fontId="16" fillId="3" borderId="0" xfId="16" applyNumberFormat="1" applyFont="1" applyFill="1" applyAlignment="1">
      <alignment horizontal="right" vertical="center" shrinkToFit="1"/>
    </xf>
    <xf numFmtId="186" fontId="16" fillId="3" borderId="10" xfId="16" applyNumberFormat="1" applyFont="1" applyFill="1" applyBorder="1" applyAlignment="1">
      <alignment horizontal="right" vertical="center" shrinkToFit="1"/>
    </xf>
    <xf numFmtId="186" fontId="16" fillId="3" borderId="49" xfId="16" applyNumberFormat="1" applyFont="1" applyFill="1" applyBorder="1" applyAlignment="1">
      <alignment horizontal="right" vertical="center" shrinkToFit="1"/>
    </xf>
    <xf numFmtId="0" fontId="16" fillId="3" borderId="7" xfId="12" applyFont="1" applyFill="1" applyBorder="1" applyAlignment="1">
      <alignment horizontal="center" vertical="center" wrapText="1"/>
    </xf>
    <xf numFmtId="0" fontId="16" fillId="3" borderId="12" xfId="12" applyFont="1" applyFill="1" applyBorder="1" applyAlignment="1">
      <alignment horizontal="center" vertical="center" wrapText="1"/>
    </xf>
    <xf numFmtId="0" fontId="16" fillId="3" borderId="17" xfId="12" applyFont="1" applyFill="1" applyBorder="1" applyAlignment="1">
      <alignment horizontal="center" vertical="center" wrapText="1"/>
    </xf>
    <xf numFmtId="0" fontId="16" fillId="3" borderId="5" xfId="12" applyFont="1" applyFill="1" applyBorder="1" applyAlignment="1">
      <alignment horizontal="center" vertical="center" wrapText="1"/>
    </xf>
    <xf numFmtId="0" fontId="16" fillId="3" borderId="0" xfId="12" applyFont="1" applyFill="1" applyAlignment="1">
      <alignment horizontal="center" vertical="center" wrapText="1"/>
    </xf>
    <xf numFmtId="0" fontId="16" fillId="3" borderId="10" xfId="12" applyFont="1" applyFill="1" applyBorder="1" applyAlignment="1">
      <alignment horizontal="center" vertical="center" wrapText="1"/>
    </xf>
    <xf numFmtId="0" fontId="16" fillId="3" borderId="6" xfId="12" applyFont="1" applyFill="1" applyBorder="1" applyAlignment="1">
      <alignment horizontal="center" vertical="center" wrapText="1"/>
    </xf>
    <xf numFmtId="0" fontId="16" fillId="3" borderId="1" xfId="12" applyFont="1" applyFill="1" applyBorder="1" applyAlignment="1">
      <alignment horizontal="center" vertical="center" wrapText="1"/>
    </xf>
    <xf numFmtId="0" fontId="16" fillId="3" borderId="16" xfId="12" applyFont="1" applyFill="1" applyBorder="1" applyAlignment="1">
      <alignment horizontal="center" vertical="center" wrapText="1"/>
    </xf>
    <xf numFmtId="0" fontId="16" fillId="3" borderId="34" xfId="12" applyFont="1" applyFill="1" applyBorder="1">
      <alignment vertical="center"/>
    </xf>
    <xf numFmtId="185" fontId="16" fillId="3" borderId="56" xfId="15" applyNumberFormat="1" applyFont="1" applyFill="1" applyBorder="1" applyAlignment="1">
      <alignment horizontal="right" vertical="center" shrinkToFit="1"/>
    </xf>
    <xf numFmtId="185" fontId="16" fillId="3" borderId="0" xfId="15" applyNumberFormat="1" applyFont="1" applyFill="1" applyAlignment="1">
      <alignment horizontal="right" vertical="center" shrinkToFit="1"/>
    </xf>
    <xf numFmtId="185" fontId="16" fillId="3" borderId="49" xfId="15" applyNumberFormat="1" applyFont="1" applyFill="1" applyBorder="1" applyAlignment="1">
      <alignment horizontal="right" vertical="center" shrinkToFit="1"/>
    </xf>
    <xf numFmtId="184" fontId="16" fillId="3" borderId="141" xfId="16" applyNumberFormat="1" applyFont="1" applyFill="1" applyBorder="1" applyAlignment="1">
      <alignment horizontal="right" vertical="center" shrinkToFit="1"/>
    </xf>
    <xf numFmtId="184" fontId="16" fillId="3" borderId="55" xfId="16" applyNumberFormat="1" applyFont="1" applyFill="1" applyBorder="1" applyAlignment="1">
      <alignment horizontal="right" vertical="center" shrinkToFit="1"/>
    </xf>
    <xf numFmtId="185" fontId="16" fillId="3" borderId="55" xfId="16" applyNumberFormat="1" applyFont="1" applyFill="1" applyBorder="1" applyAlignment="1">
      <alignment horizontal="right" vertical="center" shrinkToFit="1"/>
    </xf>
    <xf numFmtId="185" fontId="16" fillId="3" borderId="162" xfId="16" applyNumberFormat="1" applyFont="1" applyFill="1" applyBorder="1" applyAlignment="1">
      <alignment horizontal="right" vertical="center" shrinkToFit="1"/>
    </xf>
    <xf numFmtId="0" fontId="16" fillId="3" borderId="35" xfId="12" applyFont="1" applyFill="1" applyBorder="1">
      <alignment vertical="center"/>
    </xf>
    <xf numFmtId="0" fontId="16" fillId="3" borderId="46" xfId="12" applyFont="1" applyFill="1" applyBorder="1">
      <alignment vertical="center"/>
    </xf>
    <xf numFmtId="0" fontId="16" fillId="3" borderId="47" xfId="12" applyFont="1" applyFill="1" applyBorder="1">
      <alignment vertical="center"/>
    </xf>
    <xf numFmtId="0" fontId="16" fillId="3" borderId="44" xfId="12" applyFont="1" applyFill="1" applyBorder="1" applyAlignment="1">
      <alignment horizontal="center" vertical="center"/>
    </xf>
    <xf numFmtId="0" fontId="16" fillId="3" borderId="27" xfId="12" applyFont="1" applyFill="1" applyBorder="1" applyAlignment="1">
      <alignment horizontal="center" vertical="center"/>
    </xf>
    <xf numFmtId="0" fontId="16" fillId="3" borderId="31" xfId="12" applyFont="1" applyFill="1" applyBorder="1" applyAlignment="1">
      <alignment horizontal="center" vertical="center"/>
    </xf>
    <xf numFmtId="0" fontId="16" fillId="3" borderId="20" xfId="12" applyFont="1" applyFill="1" applyBorder="1" applyAlignment="1">
      <alignment horizontal="center" vertical="center"/>
    </xf>
    <xf numFmtId="0" fontId="16" fillId="3" borderId="39" xfId="12" applyFont="1" applyFill="1" applyBorder="1" applyAlignment="1">
      <alignment horizontal="center" vertical="center"/>
    </xf>
    <xf numFmtId="0" fontId="16" fillId="3" borderId="137" xfId="12" applyFont="1" applyFill="1" applyBorder="1" applyAlignment="1">
      <alignment horizontal="left" vertical="center" wrapText="1"/>
    </xf>
    <xf numFmtId="0" fontId="16" fillId="3" borderId="29" xfId="12" applyFont="1" applyFill="1" applyBorder="1" applyAlignment="1">
      <alignment horizontal="left" vertical="center"/>
    </xf>
    <xf numFmtId="0" fontId="16" fillId="3" borderId="33" xfId="12" applyFont="1" applyFill="1" applyBorder="1" applyAlignment="1">
      <alignment horizontal="left" vertical="center"/>
    </xf>
    <xf numFmtId="185" fontId="16" fillId="3" borderId="85" xfId="16" applyNumberFormat="1" applyFont="1" applyFill="1" applyBorder="1" applyAlignment="1">
      <alignment horizontal="right" vertical="center" shrinkToFit="1"/>
    </xf>
    <xf numFmtId="185" fontId="16" fillId="3" borderId="91" xfId="16" applyNumberFormat="1" applyFont="1" applyFill="1" applyBorder="1" applyAlignment="1">
      <alignment horizontal="right" vertical="center" shrinkToFit="1"/>
    </xf>
    <xf numFmtId="185" fontId="16" fillId="3" borderId="156" xfId="16" applyNumberFormat="1" applyFont="1" applyFill="1" applyBorder="1" applyAlignment="1">
      <alignment horizontal="right" vertical="center" shrinkToFit="1"/>
    </xf>
    <xf numFmtId="0" fontId="16" fillId="3" borderId="35" xfId="16" applyFont="1" applyFill="1" applyBorder="1" applyAlignment="1">
      <alignment horizontal="left" vertical="center" shrinkToFit="1"/>
    </xf>
    <xf numFmtId="0" fontId="16" fillId="3" borderId="46" xfId="16" applyFont="1" applyFill="1" applyBorder="1" applyAlignment="1">
      <alignment horizontal="left" vertical="center" shrinkToFit="1"/>
    </xf>
    <xf numFmtId="0" fontId="16" fillId="3" borderId="47" xfId="16" applyFont="1" applyFill="1" applyBorder="1" applyAlignment="1">
      <alignment horizontal="left" vertical="center" shrinkToFit="1"/>
    </xf>
    <xf numFmtId="184" fontId="16" fillId="3" borderId="142" xfId="16" applyNumberFormat="1" applyFont="1" applyFill="1" applyBorder="1" applyAlignment="1">
      <alignment horizontal="right" vertical="center" shrinkToFit="1"/>
    </xf>
    <xf numFmtId="184" fontId="16" fillId="3" borderId="146" xfId="16" applyNumberFormat="1" applyFont="1" applyFill="1" applyBorder="1" applyAlignment="1">
      <alignment horizontal="right" vertical="center" shrinkToFit="1"/>
    </xf>
    <xf numFmtId="185" fontId="16" fillId="3" borderId="146" xfId="16" applyNumberFormat="1" applyFont="1" applyFill="1" applyBorder="1" applyAlignment="1">
      <alignment horizontal="right" vertical="center" shrinkToFit="1"/>
    </xf>
    <xf numFmtId="185" fontId="16" fillId="3" borderId="163" xfId="16" applyNumberFormat="1" applyFont="1" applyFill="1" applyBorder="1" applyAlignment="1">
      <alignment horizontal="right" vertical="center" shrinkToFit="1"/>
    </xf>
    <xf numFmtId="0" fontId="16" fillId="3" borderId="24" xfId="12" applyFont="1" applyFill="1" applyBorder="1">
      <alignment vertical="center"/>
    </xf>
    <xf numFmtId="184" fontId="16" fillId="3" borderId="140" xfId="16" applyNumberFormat="1" applyFont="1" applyFill="1" applyBorder="1" applyAlignment="1">
      <alignment horizontal="right" vertical="center" shrinkToFit="1"/>
    </xf>
    <xf numFmtId="184" fontId="16" fillId="3" borderId="54" xfId="16" applyNumberFormat="1" applyFont="1" applyFill="1" applyBorder="1" applyAlignment="1">
      <alignment horizontal="right" vertical="center" shrinkToFit="1"/>
    </xf>
    <xf numFmtId="185" fontId="16" fillId="3" borderId="54" xfId="16" applyNumberFormat="1" applyFont="1" applyFill="1" applyBorder="1" applyAlignment="1">
      <alignment horizontal="right" vertical="center" shrinkToFit="1"/>
    </xf>
    <xf numFmtId="185" fontId="16" fillId="3" borderId="161" xfId="16" applyNumberFormat="1" applyFont="1" applyFill="1" applyBorder="1" applyAlignment="1">
      <alignment horizontal="right" vertical="center" shrinkToFit="1"/>
    </xf>
    <xf numFmtId="0" fontId="16" fillId="3" borderId="24" xfId="12" applyFont="1" applyFill="1" applyBorder="1" applyAlignment="1">
      <alignment horizontal="center" vertical="center" wrapText="1"/>
    </xf>
    <xf numFmtId="0" fontId="16" fillId="3" borderId="34" xfId="12" applyFont="1" applyFill="1" applyBorder="1" applyAlignment="1">
      <alignment horizontal="center" vertical="center" wrapText="1"/>
    </xf>
    <xf numFmtId="0" fontId="16" fillId="3" borderId="46" xfId="12" applyFont="1" applyFill="1" applyBorder="1" applyAlignment="1">
      <alignment horizontal="center" vertical="center" wrapText="1"/>
    </xf>
    <xf numFmtId="0" fontId="16" fillId="3" borderId="47" xfId="12" applyFont="1" applyFill="1" applyBorder="1" applyAlignment="1">
      <alignment horizontal="center" vertical="center" wrapText="1"/>
    </xf>
    <xf numFmtId="185" fontId="16" fillId="3" borderId="152" xfId="16" applyNumberFormat="1" applyFont="1" applyFill="1" applyBorder="1" applyAlignment="1">
      <alignment horizontal="right" vertical="center" shrinkToFit="1"/>
    </xf>
    <xf numFmtId="185" fontId="16" fillId="3" borderId="19" xfId="16" applyNumberFormat="1" applyFont="1" applyFill="1" applyBorder="1" applyAlignment="1">
      <alignment horizontal="right" vertical="center" shrinkToFit="1"/>
    </xf>
    <xf numFmtId="0" fontId="16" fillId="3" borderId="34" xfId="16" applyFont="1" applyFill="1" applyBorder="1" applyAlignment="1">
      <alignment horizontal="left" vertical="center" shrinkToFit="1"/>
    </xf>
    <xf numFmtId="0" fontId="16" fillId="3" borderId="0" xfId="12" applyFont="1" applyFill="1" applyAlignment="1">
      <alignment horizontal="left" vertical="center" shrinkToFit="1"/>
    </xf>
    <xf numFmtId="0" fontId="16" fillId="3" borderId="10" xfId="16" applyFont="1" applyFill="1" applyBorder="1" applyAlignment="1">
      <alignment horizontal="left" vertical="center" shrinkToFit="1"/>
    </xf>
    <xf numFmtId="0" fontId="16" fillId="3" borderId="28" xfId="12" applyFont="1" applyFill="1" applyBorder="1" applyAlignment="1">
      <alignment horizontal="center" vertical="center" wrapText="1"/>
    </xf>
    <xf numFmtId="0" fontId="18" fillId="3" borderId="32" xfId="12" applyFont="1" applyFill="1" applyBorder="1" applyAlignment="1">
      <alignment horizontal="center" vertical="center"/>
    </xf>
    <xf numFmtId="184" fontId="16" fillId="3" borderId="143" xfId="16" applyNumberFormat="1" applyFont="1" applyFill="1" applyBorder="1" applyAlignment="1">
      <alignment horizontal="right" vertical="center" shrinkToFit="1"/>
    </xf>
    <xf numFmtId="184" fontId="16" fillId="3" borderId="147" xfId="16" applyNumberFormat="1" applyFont="1" applyFill="1" applyBorder="1" applyAlignment="1">
      <alignment horizontal="right" vertical="center" shrinkToFit="1"/>
    </xf>
    <xf numFmtId="185" fontId="16" fillId="3" borderId="155" xfId="16" applyNumberFormat="1" applyFont="1" applyFill="1" applyBorder="1" applyAlignment="1">
      <alignment horizontal="right" vertical="center" shrinkToFit="1"/>
    </xf>
    <xf numFmtId="0" fontId="16" fillId="3" borderId="7" xfId="12" applyFont="1" applyFill="1" applyBorder="1" applyAlignment="1">
      <alignment horizontal="center" vertical="top" wrapText="1"/>
    </xf>
    <xf numFmtId="0" fontId="16" fillId="3" borderId="12" xfId="12" applyFont="1" applyFill="1" applyBorder="1" applyAlignment="1">
      <alignment horizontal="center" vertical="top" wrapText="1"/>
    </xf>
    <xf numFmtId="0" fontId="16" fillId="3" borderId="17" xfId="12" applyFont="1" applyFill="1" applyBorder="1" applyAlignment="1">
      <alignment horizontal="center" vertical="top" wrapText="1"/>
    </xf>
    <xf numFmtId="0" fontId="16" fillId="3" borderId="5" xfId="12" applyFont="1" applyFill="1" applyBorder="1" applyAlignment="1">
      <alignment horizontal="center" vertical="top" wrapText="1"/>
    </xf>
    <xf numFmtId="0" fontId="16" fillId="3" borderId="0" xfId="12" applyFont="1" applyFill="1" applyAlignment="1">
      <alignment horizontal="center" vertical="top" wrapText="1"/>
    </xf>
    <xf numFmtId="0" fontId="16" fillId="3" borderId="10" xfId="12" applyFont="1" applyFill="1" applyBorder="1" applyAlignment="1">
      <alignment horizontal="center" vertical="top" wrapText="1"/>
    </xf>
    <xf numFmtId="0" fontId="16" fillId="3" borderId="45" xfId="12" applyFont="1" applyFill="1" applyBorder="1" applyAlignment="1">
      <alignment horizontal="center" vertical="top" wrapText="1"/>
    </xf>
    <xf numFmtId="0" fontId="16" fillId="3" borderId="46" xfId="12" applyFont="1" applyFill="1" applyBorder="1" applyAlignment="1">
      <alignment horizontal="center" vertical="top" wrapText="1"/>
    </xf>
    <xf numFmtId="185" fontId="16" fillId="3" borderId="151" xfId="16" applyNumberFormat="1" applyFont="1" applyFill="1" applyBorder="1" applyAlignment="1">
      <alignment horizontal="right" vertical="center" shrinkToFit="1"/>
    </xf>
    <xf numFmtId="185" fontId="16" fillId="3" borderId="59" xfId="16" applyNumberFormat="1" applyFont="1" applyFill="1" applyBorder="1" applyAlignment="1">
      <alignment horizontal="right" vertical="center" shrinkToFit="1"/>
    </xf>
    <xf numFmtId="0" fontId="16" fillId="3" borderId="24" xfId="16" applyFont="1" applyFill="1" applyBorder="1" applyAlignment="1">
      <alignment horizontal="left" vertical="center" shrinkToFit="1"/>
    </xf>
    <xf numFmtId="0" fontId="16" fillId="3" borderId="12" xfId="16" applyFont="1" applyFill="1" applyBorder="1" applyAlignment="1">
      <alignment horizontal="left" vertical="center" shrinkToFit="1"/>
    </xf>
    <xf numFmtId="0" fontId="16" fillId="3" borderId="17" xfId="16" applyFont="1" applyFill="1" applyBorder="1" applyAlignment="1">
      <alignment horizontal="left" vertical="center" shrinkToFit="1"/>
    </xf>
    <xf numFmtId="0" fontId="16" fillId="3" borderId="34" xfId="12" applyFont="1" applyFill="1" applyBorder="1" applyAlignment="1">
      <alignment vertical="center" shrinkToFit="1"/>
    </xf>
    <xf numFmtId="0" fontId="16" fillId="3" borderId="0" xfId="12" applyFont="1" applyFill="1" applyAlignment="1">
      <alignment vertical="center" shrinkToFit="1"/>
    </xf>
    <xf numFmtId="0" fontId="16" fillId="3" borderId="10" xfId="12" applyFont="1" applyFill="1" applyBorder="1" applyAlignment="1">
      <alignment vertical="center" shrinkToFit="1"/>
    </xf>
    <xf numFmtId="185" fontId="16" fillId="3" borderId="60" xfId="16" applyNumberFormat="1" applyFont="1" applyFill="1" applyBorder="1" applyAlignment="1">
      <alignment horizontal="right" vertical="center" shrinkToFit="1"/>
    </xf>
    <xf numFmtId="185" fontId="16" fillId="3" borderId="15" xfId="16" applyNumberFormat="1" applyFont="1" applyFill="1" applyBorder="1" applyAlignment="1">
      <alignment horizontal="right" vertical="center" shrinkToFit="1"/>
    </xf>
    <xf numFmtId="185" fontId="16" fillId="3" borderId="57" xfId="16" applyNumberFormat="1" applyFont="1" applyFill="1" applyBorder="1" applyAlignment="1">
      <alignment horizontal="right" vertical="center" shrinkToFit="1"/>
    </xf>
    <xf numFmtId="185" fontId="16" fillId="3" borderId="12" xfId="16" applyNumberFormat="1" applyFont="1" applyFill="1" applyBorder="1" applyAlignment="1">
      <alignment horizontal="right" vertical="center" shrinkToFit="1"/>
    </xf>
    <xf numFmtId="185" fontId="16" fillId="3" borderId="43" xfId="16" applyNumberFormat="1" applyFont="1" applyFill="1" applyBorder="1" applyAlignment="1">
      <alignment horizontal="right" vertical="center" shrinkToFit="1"/>
    </xf>
    <xf numFmtId="0" fontId="16" fillId="3" borderId="7" xfId="12" applyFont="1" applyFill="1" applyBorder="1" applyAlignment="1">
      <alignment horizontal="center" vertical="top"/>
    </xf>
    <xf numFmtId="0" fontId="16" fillId="3" borderId="12" xfId="12" applyFont="1" applyFill="1" applyBorder="1" applyAlignment="1">
      <alignment horizontal="center" vertical="top"/>
    </xf>
    <xf numFmtId="0" fontId="16" fillId="3" borderId="5" xfId="12" applyFont="1" applyFill="1" applyBorder="1" applyAlignment="1">
      <alignment horizontal="center" vertical="top"/>
    </xf>
    <xf numFmtId="0" fontId="16" fillId="3" borderId="0" xfId="12" applyFont="1" applyFill="1" applyAlignment="1">
      <alignment horizontal="center" vertical="top"/>
    </xf>
    <xf numFmtId="0" fontId="16" fillId="3" borderId="45" xfId="12" applyFont="1" applyFill="1" applyBorder="1" applyAlignment="1">
      <alignment horizontal="center" vertical="top"/>
    </xf>
    <xf numFmtId="0" fontId="16" fillId="3" borderId="46" xfId="12" applyFont="1" applyFill="1" applyBorder="1" applyAlignment="1">
      <alignment horizontal="center" vertical="top"/>
    </xf>
    <xf numFmtId="0" fontId="16" fillId="3" borderId="24" xfId="12" applyFont="1" applyFill="1" applyBorder="1" applyAlignment="1">
      <alignment horizontal="center" vertical="center" textRotation="255" wrapText="1"/>
    </xf>
    <xf numFmtId="0" fontId="16" fillId="3" borderId="34" xfId="12" applyFont="1" applyFill="1" applyBorder="1" applyAlignment="1">
      <alignment horizontal="center" vertical="center" textRotation="255" wrapText="1"/>
    </xf>
    <xf numFmtId="0" fontId="16" fillId="3" borderId="35" xfId="12" applyFont="1" applyFill="1" applyBorder="1" applyAlignment="1">
      <alignment horizontal="center" vertical="center" textRotation="255" wrapText="1"/>
    </xf>
    <xf numFmtId="0" fontId="2" fillId="3" borderId="34" xfId="12" applyFont="1" applyFill="1" applyBorder="1" applyAlignment="1">
      <alignment vertical="center" shrinkToFit="1"/>
    </xf>
    <xf numFmtId="0" fontId="2" fillId="3" borderId="0" xfId="12" applyFont="1" applyFill="1" applyAlignment="1">
      <alignment vertical="center" shrinkToFit="1"/>
    </xf>
    <xf numFmtId="0" fontId="2" fillId="3" borderId="10" xfId="12" applyFont="1" applyFill="1" applyBorder="1" applyAlignment="1">
      <alignment vertical="center" shrinkToFit="1"/>
    </xf>
    <xf numFmtId="184" fontId="16" fillId="3" borderId="21" xfId="16" applyNumberFormat="1" applyFont="1" applyFill="1" applyBorder="1" applyAlignment="1">
      <alignment horizontal="right" vertical="center" shrinkToFit="1"/>
    </xf>
    <xf numFmtId="184" fontId="16" fillId="3" borderId="28" xfId="16" applyNumberFormat="1" applyFont="1" applyFill="1" applyBorder="1" applyAlignment="1">
      <alignment horizontal="right" vertical="center" shrinkToFit="1"/>
    </xf>
    <xf numFmtId="184" fontId="16" fillId="3" borderId="101" xfId="16" applyNumberFormat="1" applyFont="1" applyFill="1" applyBorder="1" applyAlignment="1">
      <alignment horizontal="right" vertical="center" shrinkToFit="1"/>
    </xf>
    <xf numFmtId="184" fontId="16" fillId="3" borderId="109" xfId="16" applyNumberFormat="1" applyFont="1" applyFill="1" applyBorder="1" applyAlignment="1">
      <alignment horizontal="right" vertical="center" shrinkToFit="1"/>
    </xf>
    <xf numFmtId="184" fontId="16" fillId="3" borderId="122" xfId="16" applyNumberFormat="1" applyFont="1" applyFill="1" applyBorder="1" applyAlignment="1">
      <alignment horizontal="right" vertical="center" shrinkToFit="1"/>
    </xf>
    <xf numFmtId="184" fontId="16" fillId="3" borderId="127" xfId="16" applyNumberFormat="1" applyFont="1" applyFill="1" applyBorder="1" applyAlignment="1">
      <alignment horizontal="right" vertical="center" shrinkToFit="1"/>
    </xf>
    <xf numFmtId="184" fontId="16" fillId="3" borderId="132" xfId="16" applyNumberFormat="1" applyFont="1" applyFill="1" applyBorder="1" applyAlignment="1">
      <alignment horizontal="right" vertical="center" shrinkToFit="1"/>
    </xf>
    <xf numFmtId="0" fontId="16" fillId="3" borderId="10" xfId="12" applyFont="1" applyFill="1" applyBorder="1" applyAlignment="1">
      <alignment horizontal="left" vertical="center"/>
    </xf>
    <xf numFmtId="0" fontId="16" fillId="3" borderId="11" xfId="12" applyFont="1" applyFill="1" applyBorder="1" applyAlignment="1">
      <alignment horizontal="left" vertical="center" wrapText="1"/>
    </xf>
    <xf numFmtId="0" fontId="16" fillId="3" borderId="45" xfId="12" applyFont="1" applyFill="1" applyBorder="1" applyAlignment="1">
      <alignment horizontal="center" vertical="center"/>
    </xf>
    <xf numFmtId="0" fontId="16" fillId="3" borderId="46" xfId="12" applyFont="1" applyFill="1" applyBorder="1" applyAlignment="1">
      <alignment horizontal="center" vertical="center"/>
    </xf>
    <xf numFmtId="0" fontId="16" fillId="3" borderId="48" xfId="12" applyFont="1" applyFill="1" applyBorder="1" applyAlignment="1">
      <alignment horizontal="center" vertical="center"/>
    </xf>
    <xf numFmtId="0" fontId="16" fillId="3" borderId="58" xfId="12" applyFont="1" applyFill="1" applyBorder="1" applyAlignment="1">
      <alignment horizontal="center" vertical="center"/>
    </xf>
    <xf numFmtId="0" fontId="16" fillId="3" borderId="72" xfId="15" applyFont="1" applyFill="1" applyBorder="1" applyAlignment="1" applyProtection="1">
      <alignment horizontal="left" vertical="center" shrinkToFit="1"/>
      <protection locked="0"/>
    </xf>
    <xf numFmtId="0" fontId="16" fillId="3" borderId="75" xfId="15" applyFont="1" applyFill="1" applyBorder="1" applyAlignment="1" applyProtection="1">
      <alignment horizontal="left" vertical="center" shrinkToFit="1"/>
      <protection locked="0"/>
    </xf>
    <xf numFmtId="0" fontId="16" fillId="3" borderId="79" xfId="15" applyFont="1" applyFill="1" applyBorder="1" applyAlignment="1" applyProtection="1">
      <alignment horizontal="left" vertical="center" shrinkToFit="1"/>
      <protection locked="0"/>
    </xf>
    <xf numFmtId="184" fontId="16" fillId="3" borderId="72" xfId="12" applyNumberFormat="1" applyFont="1" applyFill="1" applyBorder="1" applyAlignment="1" applyProtection="1">
      <alignment horizontal="right" vertical="center" shrinkToFit="1"/>
      <protection locked="0"/>
    </xf>
    <xf numFmtId="184" fontId="16" fillId="3" borderId="75" xfId="12" applyNumberFormat="1" applyFont="1" applyFill="1" applyBorder="1" applyAlignment="1" applyProtection="1">
      <alignment horizontal="right" vertical="center" shrinkToFit="1"/>
      <protection locked="0"/>
    </xf>
    <xf numFmtId="184" fontId="16" fillId="3" borderId="79" xfId="12" applyNumberFormat="1" applyFont="1" applyFill="1" applyBorder="1" applyAlignment="1" applyProtection="1">
      <alignment horizontal="right" vertical="center" shrinkToFit="1"/>
      <protection locked="0"/>
    </xf>
    <xf numFmtId="0" fontId="16" fillId="3" borderId="113" xfId="12" applyFont="1" applyFill="1" applyBorder="1" applyAlignment="1" applyProtection="1">
      <alignment horizontal="left" vertical="center" shrinkToFit="1"/>
      <protection locked="0"/>
    </xf>
    <xf numFmtId="0" fontId="16" fillId="5" borderId="22" xfId="12" applyFont="1" applyFill="1" applyBorder="1" applyAlignment="1" applyProtection="1">
      <alignment horizontal="left" vertical="center" shrinkToFit="1"/>
      <protection locked="0"/>
    </xf>
    <xf numFmtId="0" fontId="16" fillId="5" borderId="29" xfId="12" applyFont="1" applyFill="1" applyBorder="1" applyAlignment="1" applyProtection="1">
      <alignment horizontal="left" vertical="center" shrinkToFit="1"/>
      <protection locked="0"/>
    </xf>
    <xf numFmtId="0" fontId="16" fillId="5" borderId="33" xfId="12" applyFont="1" applyFill="1" applyBorder="1" applyAlignment="1" applyProtection="1">
      <alignment horizontal="left" vertical="center" shrinkToFit="1"/>
      <protection locked="0"/>
    </xf>
    <xf numFmtId="184" fontId="16" fillId="5" borderId="153" xfId="12" applyNumberFormat="1" applyFont="1" applyFill="1" applyBorder="1" applyAlignment="1" applyProtection="1">
      <alignment horizontal="right" vertical="center" shrinkToFit="1"/>
      <protection locked="0"/>
    </xf>
    <xf numFmtId="184" fontId="16" fillId="5" borderId="154" xfId="12" applyNumberFormat="1" applyFont="1" applyFill="1" applyBorder="1" applyAlignment="1" applyProtection="1">
      <alignment horizontal="right" vertical="center" shrinkToFit="1"/>
      <protection locked="0"/>
    </xf>
    <xf numFmtId="184" fontId="16" fillId="5" borderId="157" xfId="12" applyNumberFormat="1" applyFont="1" applyFill="1" applyBorder="1" applyAlignment="1" applyProtection="1">
      <alignment horizontal="right" vertical="center" shrinkToFit="1"/>
      <protection locked="0"/>
    </xf>
    <xf numFmtId="184" fontId="16" fillId="5" borderId="22" xfId="12" applyNumberFormat="1" applyFont="1" applyFill="1" applyBorder="1" applyAlignment="1" applyProtection="1">
      <alignment horizontal="right" vertical="center" shrinkToFit="1"/>
      <protection locked="0"/>
    </xf>
    <xf numFmtId="184" fontId="16" fillId="5" borderId="29" xfId="11" applyNumberFormat="1" applyFont="1" applyFill="1" applyBorder="1" applyAlignment="1" applyProtection="1">
      <alignment horizontal="right" vertical="center" shrinkToFit="1"/>
      <protection locked="0"/>
    </xf>
    <xf numFmtId="184" fontId="16" fillId="5" borderId="33" xfId="12" applyNumberFormat="1" applyFont="1" applyFill="1" applyBorder="1" applyAlignment="1" applyProtection="1">
      <alignment horizontal="right" vertical="center" shrinkToFit="1"/>
      <protection locked="0"/>
    </xf>
    <xf numFmtId="0" fontId="16" fillId="5" borderId="41" xfId="12" applyFont="1" applyFill="1" applyBorder="1" applyAlignment="1" applyProtection="1">
      <alignment horizontal="left" vertical="center" shrinkToFit="1"/>
      <protection locked="0"/>
    </xf>
    <xf numFmtId="184" fontId="16" fillId="5" borderId="87" xfId="12" applyNumberFormat="1" applyFont="1" applyFill="1" applyBorder="1" applyAlignment="1" applyProtection="1">
      <alignment horizontal="right" vertical="center" shrinkToFit="1"/>
      <protection locked="0"/>
    </xf>
    <xf numFmtId="184" fontId="16" fillId="5" borderId="93" xfId="12" applyNumberFormat="1" applyFont="1" applyFill="1" applyBorder="1" applyAlignment="1" applyProtection="1">
      <alignment horizontal="right" vertical="center" shrinkToFit="1"/>
      <protection locked="0"/>
    </xf>
    <xf numFmtId="184" fontId="16" fillId="5" borderId="91" xfId="11" applyNumberFormat="1" applyFont="1" applyFill="1" applyBorder="1" applyAlignment="1" applyProtection="1">
      <alignment horizontal="right" vertical="center" shrinkToFit="1"/>
      <protection locked="0"/>
    </xf>
    <xf numFmtId="0" fontId="16" fillId="5" borderId="91" xfId="11" applyFont="1" applyFill="1" applyBorder="1" applyAlignment="1" applyProtection="1">
      <alignment horizontal="left" vertical="center" shrinkToFit="1"/>
      <protection locked="0"/>
    </xf>
    <xf numFmtId="0" fontId="16" fillId="5" borderId="115" xfId="11" applyFont="1" applyFill="1" applyBorder="1" applyAlignment="1" applyProtection="1">
      <alignment horizontal="left" vertical="center" shrinkToFit="1"/>
      <protection locked="0"/>
    </xf>
    <xf numFmtId="0" fontId="16" fillId="3" borderId="73" xfId="12" applyFont="1" applyFill="1" applyBorder="1" applyAlignment="1" applyProtection="1">
      <alignment horizontal="left" vertical="center" shrinkToFit="1"/>
      <protection locked="0"/>
    </xf>
    <xf numFmtId="0" fontId="16" fillId="3" borderId="76" xfId="12" applyFont="1" applyFill="1" applyBorder="1" applyAlignment="1" applyProtection="1">
      <alignment horizontal="left" vertical="center" shrinkToFit="1"/>
      <protection locked="0"/>
    </xf>
    <xf numFmtId="0" fontId="16" fillId="3" borderId="80" xfId="12" applyFont="1" applyFill="1" applyBorder="1" applyAlignment="1" applyProtection="1">
      <alignment horizontal="left" vertical="center" shrinkToFit="1"/>
      <protection locked="0"/>
    </xf>
    <xf numFmtId="184" fontId="16" fillId="3" borderId="84" xfId="12" applyNumberFormat="1" applyFont="1" applyFill="1" applyBorder="1" applyAlignment="1" applyProtection="1">
      <alignment horizontal="right" vertical="center" shrinkToFit="1"/>
      <protection locked="0"/>
    </xf>
    <xf numFmtId="184" fontId="16" fillId="3" borderId="90" xfId="12" applyNumberFormat="1" applyFont="1" applyFill="1" applyBorder="1" applyAlignment="1" applyProtection="1">
      <alignment horizontal="right" vertical="center" shrinkToFit="1"/>
      <protection locked="0"/>
    </xf>
    <xf numFmtId="0" fontId="16" fillId="3" borderId="90" xfId="12" applyFont="1" applyFill="1" applyBorder="1" applyAlignment="1" applyProtection="1">
      <alignment horizontal="left" vertical="center" shrinkToFit="1"/>
      <protection locked="0"/>
    </xf>
    <xf numFmtId="0" fontId="16" fillId="3" borderId="139" xfId="12" applyFont="1" applyFill="1" applyBorder="1" applyAlignment="1" applyProtection="1">
      <alignment horizontal="left" vertical="center" shrinkToFit="1"/>
      <protection locked="0"/>
    </xf>
    <xf numFmtId="184" fontId="16" fillId="0" borderId="83" xfId="16" applyNumberFormat="1" applyFont="1" applyBorder="1" applyAlignment="1" applyProtection="1">
      <alignment horizontal="right" vertical="center" shrinkToFit="1"/>
      <protection locked="0"/>
    </xf>
    <xf numFmtId="184" fontId="16" fillId="0" borderId="89" xfId="16" applyNumberFormat="1" applyFont="1" applyBorder="1" applyAlignment="1" applyProtection="1">
      <alignment horizontal="right" vertical="center" shrinkToFit="1"/>
      <protection locked="0"/>
    </xf>
    <xf numFmtId="0" fontId="16" fillId="0" borderId="89" xfId="11" applyFont="1" applyBorder="1" applyAlignment="1" applyProtection="1">
      <alignment horizontal="left" vertical="center" shrinkToFit="1"/>
      <protection locked="0"/>
    </xf>
    <xf numFmtId="0" fontId="16" fillId="0" borderId="117" xfId="11" applyFont="1" applyBorder="1" applyAlignment="1" applyProtection="1">
      <alignment horizontal="left" vertical="center" shrinkToFit="1"/>
      <protection locked="0"/>
    </xf>
    <xf numFmtId="184" fontId="16" fillId="0" borderId="94" xfId="12" applyNumberFormat="1" applyFont="1" applyBorder="1" applyAlignment="1" applyProtection="1">
      <alignment horizontal="right" vertical="center" shrinkToFit="1"/>
      <protection locked="0"/>
    </xf>
    <xf numFmtId="184" fontId="16" fillId="0" borderId="95" xfId="12" applyNumberFormat="1" applyFont="1" applyBorder="1" applyAlignment="1" applyProtection="1">
      <alignment horizontal="right" vertical="center" shrinkToFit="1"/>
      <protection locked="0"/>
    </xf>
    <xf numFmtId="0" fontId="16" fillId="0" borderId="71" xfId="16" applyFont="1" applyBorder="1" applyAlignment="1" applyProtection="1">
      <alignment horizontal="left" vertical="center" shrinkToFit="1"/>
      <protection locked="0"/>
    </xf>
    <xf numFmtId="0" fontId="16" fillId="0" borderId="74" xfId="16" applyFont="1" applyBorder="1" applyAlignment="1" applyProtection="1">
      <alignment horizontal="left" vertical="center" shrinkToFit="1"/>
      <protection locked="0"/>
    </xf>
    <xf numFmtId="0" fontId="16" fillId="0" borderId="78" xfId="16" applyFont="1" applyBorder="1" applyAlignment="1" applyProtection="1">
      <alignment horizontal="left" vertical="center" shrinkToFit="1"/>
      <protection locked="0"/>
    </xf>
    <xf numFmtId="184" fontId="16" fillId="0" borderId="82" xfId="16" applyNumberFormat="1" applyFont="1" applyBorder="1" applyAlignment="1" applyProtection="1">
      <alignment horizontal="right" vertical="center" shrinkToFit="1"/>
      <protection locked="0"/>
    </xf>
    <xf numFmtId="184" fontId="16" fillId="0" borderId="88" xfId="16" applyNumberFormat="1" applyFont="1" applyBorder="1" applyAlignment="1" applyProtection="1">
      <alignment horizontal="right" vertical="center" shrinkToFit="1"/>
      <protection locked="0"/>
    </xf>
    <xf numFmtId="0" fontId="16" fillId="0" borderId="88" xfId="11" applyFont="1" applyBorder="1" applyAlignment="1" applyProtection="1">
      <alignment horizontal="left" vertical="center" shrinkToFit="1"/>
      <protection locked="0"/>
    </xf>
    <xf numFmtId="0" fontId="16" fillId="0" borderId="138" xfId="11" applyFont="1" applyBorder="1" applyAlignment="1" applyProtection="1">
      <alignment horizontal="left" vertical="center" shrinkToFit="1"/>
      <protection locked="0"/>
    </xf>
    <xf numFmtId="184" fontId="16" fillId="5" borderId="100" xfId="12" applyNumberFormat="1" applyFont="1" applyFill="1" applyBorder="1" applyAlignment="1" applyProtection="1">
      <alignment horizontal="right" vertical="center" shrinkToFit="1"/>
      <protection locked="0"/>
    </xf>
    <xf numFmtId="184" fontId="16" fillId="5" borderId="106" xfId="11" applyNumberFormat="1" applyFont="1" applyFill="1" applyBorder="1" applyAlignment="1" applyProtection="1">
      <alignment horizontal="right" vertical="center" shrinkToFit="1"/>
      <protection locked="0"/>
    </xf>
    <xf numFmtId="184" fontId="16" fillId="5" borderId="115" xfId="11" applyNumberFormat="1" applyFont="1" applyFill="1" applyBorder="1" applyAlignment="1" applyProtection="1">
      <alignment horizontal="right" vertical="center" shrinkToFit="1"/>
      <protection locked="0"/>
    </xf>
    <xf numFmtId="184" fontId="16" fillId="5" borderId="120" xfId="11" applyNumberFormat="1" applyFont="1" applyFill="1" applyBorder="1" applyAlignment="1" applyProtection="1">
      <alignment horizontal="right" vertical="center" shrinkToFit="1"/>
      <protection locked="0"/>
    </xf>
    <xf numFmtId="185" fontId="16" fillId="5" borderId="93" xfId="12" applyNumberFormat="1" applyFont="1" applyFill="1" applyBorder="1" applyAlignment="1" applyProtection="1">
      <alignment horizontal="right" vertical="center" shrinkToFit="1"/>
      <protection locked="0"/>
    </xf>
    <xf numFmtId="184" fontId="16" fillId="5" borderId="137" xfId="11" applyNumberFormat="1" applyFont="1" applyFill="1" applyBorder="1" applyAlignment="1" applyProtection="1">
      <alignment horizontal="right" vertical="center" shrinkToFit="1"/>
      <protection locked="0"/>
    </xf>
    <xf numFmtId="184" fontId="16" fillId="5" borderId="41" xfId="11" applyNumberFormat="1" applyFont="1" applyFill="1" applyBorder="1" applyAlignment="1" applyProtection="1">
      <alignment horizontal="right" vertical="center" shrinkToFit="1"/>
      <protection locked="0"/>
    </xf>
    <xf numFmtId="184" fontId="16" fillId="3" borderId="83" xfId="15" applyNumberFormat="1" applyFont="1" applyFill="1" applyBorder="1" applyAlignment="1" applyProtection="1">
      <alignment horizontal="right" vertical="center" shrinkToFit="1"/>
      <protection locked="0"/>
    </xf>
    <xf numFmtId="184" fontId="16" fillId="3" borderId="89" xfId="15" applyNumberFormat="1" applyFont="1" applyFill="1" applyBorder="1" applyAlignment="1" applyProtection="1">
      <alignment horizontal="right" vertical="center" shrinkToFit="1"/>
      <protection locked="0"/>
    </xf>
    <xf numFmtId="184" fontId="16" fillId="3" borderId="95" xfId="15" applyNumberFormat="1" applyFont="1" applyFill="1" applyBorder="1" applyAlignment="1" applyProtection="1">
      <alignment horizontal="right" vertical="center" shrinkToFit="1"/>
      <protection locked="0"/>
    </xf>
    <xf numFmtId="184" fontId="16" fillId="3" borderId="108" xfId="15" applyNumberFormat="1" applyFont="1" applyFill="1" applyBorder="1" applyAlignment="1" applyProtection="1">
      <alignment horizontal="right" vertical="center" shrinkToFit="1"/>
      <protection locked="0"/>
    </xf>
    <xf numFmtId="184" fontId="16" fillId="3" borderId="117" xfId="15" applyNumberFormat="1" applyFont="1" applyFill="1" applyBorder="1" applyAlignment="1" applyProtection="1">
      <alignment horizontal="right" vertical="center" shrinkToFit="1"/>
      <protection locked="0"/>
    </xf>
    <xf numFmtId="184" fontId="16" fillId="3" borderId="94" xfId="15" applyNumberFormat="1" applyFont="1" applyFill="1" applyBorder="1" applyAlignment="1" applyProtection="1">
      <alignment horizontal="right" vertical="center" shrinkToFit="1"/>
      <protection locked="0"/>
    </xf>
    <xf numFmtId="185" fontId="16" fillId="3" borderId="89" xfId="15" applyNumberFormat="1" applyFont="1" applyFill="1" applyBorder="1" applyAlignment="1" applyProtection="1">
      <alignment horizontal="right" vertical="center" shrinkToFit="1"/>
      <protection locked="0"/>
    </xf>
    <xf numFmtId="0" fontId="20" fillId="3" borderId="89" xfId="15" applyFont="1" applyFill="1" applyBorder="1" applyAlignment="1" applyProtection="1">
      <alignment horizontal="left" vertical="center" shrinkToFit="1"/>
      <protection locked="0"/>
    </xf>
    <xf numFmtId="0" fontId="20" fillId="3" borderId="117" xfId="15" applyFont="1" applyFill="1" applyBorder="1" applyAlignment="1" applyProtection="1">
      <alignment horizontal="left" vertical="center" shrinkToFit="1"/>
      <protection locked="0"/>
    </xf>
    <xf numFmtId="0" fontId="16" fillId="0" borderId="44" xfId="12" applyFont="1" applyBorder="1" applyAlignment="1" applyProtection="1">
      <alignment horizontal="center" vertical="center" shrinkToFit="1"/>
      <protection locked="0"/>
    </xf>
    <xf numFmtId="0" fontId="16" fillId="0" borderId="27" xfId="12" applyFont="1" applyBorder="1" applyAlignment="1" applyProtection="1">
      <alignment horizontal="center" vertical="center"/>
      <protection locked="0"/>
    </xf>
    <xf numFmtId="0" fontId="16" fillId="0" borderId="39" xfId="12" applyFont="1" applyBorder="1" applyAlignment="1" applyProtection="1">
      <alignment horizontal="center" vertical="center"/>
      <protection locked="0"/>
    </xf>
    <xf numFmtId="184" fontId="16" fillId="0" borderId="108" xfId="16" applyNumberFormat="1" applyFont="1" applyBorder="1" applyAlignment="1" applyProtection="1">
      <alignment horizontal="right" vertical="center" shrinkToFit="1"/>
      <protection locked="0"/>
    </xf>
    <xf numFmtId="184" fontId="16" fillId="0" borderId="117" xfId="16" applyNumberFormat="1" applyFont="1" applyBorder="1" applyAlignment="1" applyProtection="1">
      <alignment horizontal="right" vertical="center" shrinkToFit="1"/>
      <protection locked="0"/>
    </xf>
    <xf numFmtId="185" fontId="16" fillId="0" borderId="89" xfId="12" applyNumberFormat="1" applyFont="1" applyBorder="1" applyAlignment="1" applyProtection="1">
      <alignment horizontal="right" vertical="center" shrinkToFit="1"/>
      <protection locked="0"/>
    </xf>
    <xf numFmtId="184" fontId="16" fillId="0" borderId="86" xfId="16" applyNumberFormat="1" applyFont="1" applyBorder="1" applyAlignment="1" applyProtection="1">
      <alignment horizontal="right" vertical="center" shrinkToFit="1"/>
      <protection locked="0"/>
    </xf>
    <xf numFmtId="184" fontId="16" fillId="0" borderId="92" xfId="16" applyNumberFormat="1" applyFont="1" applyBorder="1" applyAlignment="1" applyProtection="1">
      <alignment horizontal="right" vertical="center" shrinkToFit="1"/>
      <protection locked="0"/>
    </xf>
    <xf numFmtId="184" fontId="16" fillId="0" borderId="99" xfId="16" applyNumberFormat="1" applyFont="1" applyBorder="1" applyAlignment="1" applyProtection="1">
      <alignment horizontal="right" vertical="center" shrinkToFit="1"/>
      <protection locked="0"/>
    </xf>
    <xf numFmtId="184" fontId="16" fillId="0" borderId="107" xfId="16" applyNumberFormat="1" applyFont="1" applyBorder="1" applyAlignment="1" applyProtection="1">
      <alignment horizontal="right" vertical="center" shrinkToFit="1"/>
      <protection locked="0"/>
    </xf>
    <xf numFmtId="184" fontId="16" fillId="0" borderId="116" xfId="16" applyNumberFormat="1" applyFont="1" applyBorder="1" applyAlignment="1" applyProtection="1">
      <alignment horizontal="right" vertical="center" shrinkToFit="1"/>
      <protection locked="0"/>
    </xf>
    <xf numFmtId="184" fontId="16" fillId="0" borderId="121" xfId="12" applyNumberFormat="1" applyFont="1" applyBorder="1" applyAlignment="1" applyProtection="1">
      <alignment horizontal="right" vertical="center" shrinkToFit="1"/>
      <protection locked="0"/>
    </xf>
    <xf numFmtId="185" fontId="16" fillId="0" borderId="92" xfId="12" applyNumberFormat="1" applyFont="1" applyBorder="1" applyAlignment="1" applyProtection="1">
      <alignment horizontal="right" vertical="center" shrinkToFit="1"/>
      <protection locked="0"/>
    </xf>
    <xf numFmtId="0" fontId="16" fillId="0" borderId="92" xfId="12" applyFont="1" applyBorder="1" applyAlignment="1" applyProtection="1">
      <alignment horizontal="left" vertical="center" shrinkToFit="1"/>
      <protection locked="0"/>
    </xf>
    <xf numFmtId="0" fontId="16" fillId="0" borderId="116" xfId="12" applyFont="1" applyBorder="1" applyAlignment="1" applyProtection="1">
      <alignment horizontal="left" vertical="center" shrinkToFit="1"/>
      <protection locked="0"/>
    </xf>
    <xf numFmtId="0" fontId="16" fillId="3" borderId="11" xfId="12" applyFont="1" applyFill="1" applyBorder="1" applyAlignment="1">
      <alignment horizontal="left" vertical="center"/>
    </xf>
    <xf numFmtId="0" fontId="16" fillId="3" borderId="1" xfId="12" applyFont="1" applyFill="1" applyBorder="1" applyAlignment="1">
      <alignment horizontal="left" vertical="center"/>
    </xf>
    <xf numFmtId="184" fontId="16" fillId="5" borderId="85" xfId="11" applyNumberFormat="1" applyFont="1" applyFill="1" applyBorder="1" applyAlignment="1" applyProtection="1">
      <alignment horizontal="right" vertical="center" shrinkToFit="1"/>
      <protection locked="0"/>
    </xf>
    <xf numFmtId="184" fontId="16" fillId="5" borderId="96" xfId="11" applyNumberFormat="1" applyFont="1" applyFill="1" applyBorder="1" applyAlignment="1" applyProtection="1">
      <alignment horizontal="right" vertical="center" shrinkToFit="1"/>
      <protection locked="0"/>
    </xf>
    <xf numFmtId="0" fontId="16" fillId="0" borderId="73" xfId="16" applyFont="1" applyBorder="1" applyAlignment="1" applyProtection="1">
      <alignment horizontal="left" vertical="center" shrinkToFit="1"/>
      <protection locked="0"/>
    </xf>
    <xf numFmtId="0" fontId="16" fillId="0" borderId="76" xfId="16" applyFont="1" applyBorder="1" applyAlignment="1" applyProtection="1">
      <alignment horizontal="left" vertical="center" shrinkToFit="1"/>
      <protection locked="0"/>
    </xf>
    <xf numFmtId="0" fontId="16" fillId="0" borderId="80" xfId="16" applyFont="1" applyBorder="1" applyAlignment="1" applyProtection="1">
      <alignment horizontal="left" vertical="center" shrinkToFit="1"/>
      <protection locked="0"/>
    </xf>
    <xf numFmtId="184" fontId="16" fillId="0" borderId="84" xfId="16" applyNumberFormat="1" applyFont="1" applyBorder="1" applyAlignment="1" applyProtection="1">
      <alignment horizontal="right" vertical="center" shrinkToFit="1"/>
      <protection locked="0"/>
    </xf>
    <xf numFmtId="184" fontId="16" fillId="0" borderId="90" xfId="16" applyNumberFormat="1" applyFont="1" applyBorder="1" applyAlignment="1" applyProtection="1">
      <alignment horizontal="right" vertical="center" shrinkToFit="1"/>
      <protection locked="0"/>
    </xf>
    <xf numFmtId="184" fontId="16" fillId="0" borderId="98" xfId="16" applyNumberFormat="1" applyFont="1" applyBorder="1" applyAlignment="1" applyProtection="1">
      <alignment horizontal="right" vertical="center" shrinkToFit="1"/>
      <protection locked="0"/>
    </xf>
    <xf numFmtId="184" fontId="16" fillId="0" borderId="105" xfId="16" applyNumberFormat="1" applyFont="1" applyBorder="1" applyAlignment="1" applyProtection="1">
      <alignment horizontal="right" vertical="center" shrinkToFit="1"/>
      <protection locked="0"/>
    </xf>
    <xf numFmtId="184" fontId="16" fillId="0" borderId="76" xfId="16" applyNumberFormat="1" applyFont="1" applyBorder="1" applyAlignment="1" applyProtection="1">
      <alignment horizontal="right" vertical="center" shrinkToFit="1"/>
      <protection locked="0"/>
    </xf>
    <xf numFmtId="184" fontId="16" fillId="0" borderId="114" xfId="16" applyNumberFormat="1" applyFont="1" applyBorder="1" applyAlignment="1" applyProtection="1">
      <alignment horizontal="right" vertical="center" shrinkToFit="1"/>
      <protection locked="0"/>
    </xf>
    <xf numFmtId="184" fontId="16" fillId="0" borderId="119" xfId="11" applyNumberFormat="1" applyFont="1" applyBorder="1" applyAlignment="1" applyProtection="1">
      <alignment horizontal="right" vertical="center" shrinkToFit="1"/>
      <protection locked="0"/>
    </xf>
    <xf numFmtId="0" fontId="16" fillId="0" borderId="90" xfId="11" applyFont="1" applyBorder="1" applyAlignment="1" applyProtection="1">
      <alignment horizontal="left" vertical="center" shrinkToFit="1"/>
      <protection locked="0"/>
    </xf>
    <xf numFmtId="0" fontId="16" fillId="0" borderId="139" xfId="11" applyFont="1" applyBorder="1" applyAlignment="1" applyProtection="1">
      <alignment horizontal="left" vertical="center" shrinkToFit="1"/>
      <protection locked="0"/>
    </xf>
    <xf numFmtId="184" fontId="16" fillId="0" borderId="104" xfId="16" applyNumberFormat="1" applyFont="1" applyBorder="1" applyAlignment="1" applyProtection="1">
      <alignment horizontal="right" vertical="center" shrinkToFit="1"/>
      <protection locked="0"/>
    </xf>
    <xf numFmtId="184" fontId="16" fillId="0" borderId="113" xfId="16" applyNumberFormat="1" applyFont="1" applyBorder="1" applyAlignment="1" applyProtection="1">
      <alignment horizontal="right" vertical="center" shrinkToFit="1"/>
      <protection locked="0"/>
    </xf>
    <xf numFmtId="0" fontId="15" fillId="3" borderId="0" xfId="12" applyFont="1" applyFill="1">
      <alignment vertical="center"/>
    </xf>
    <xf numFmtId="0" fontId="21" fillId="3" borderId="8" xfId="12" applyFont="1" applyFill="1" applyBorder="1" applyAlignment="1">
      <alignment horizontal="center" vertical="center"/>
    </xf>
    <xf numFmtId="0" fontId="21" fillId="3" borderId="13" xfId="12" applyFont="1" applyFill="1" applyBorder="1" applyAlignment="1">
      <alignment horizontal="center" vertical="center"/>
    </xf>
    <xf numFmtId="0" fontId="21" fillId="3" borderId="51" xfId="12" applyFont="1" applyFill="1" applyBorder="1" applyAlignment="1">
      <alignment horizontal="center" vertical="center"/>
    </xf>
    <xf numFmtId="184" fontId="16" fillId="0" borderId="97" xfId="16" applyNumberFormat="1" applyFont="1" applyBorder="1" applyAlignment="1" applyProtection="1">
      <alignment horizontal="right" vertical="center" shrinkToFit="1"/>
      <protection locked="0"/>
    </xf>
    <xf numFmtId="184" fontId="16" fillId="0" borderId="103" xfId="16" applyNumberFormat="1" applyFont="1" applyBorder="1" applyAlignment="1" applyProtection="1">
      <alignment horizontal="right" vertical="center" shrinkToFit="1"/>
      <protection locked="0"/>
    </xf>
    <xf numFmtId="184" fontId="16" fillId="0" borderId="110" xfId="16" applyNumberFormat="1" applyFont="1" applyBorder="1" applyAlignment="1" applyProtection="1">
      <alignment horizontal="right" vertical="center" shrinkToFit="1"/>
      <protection locked="0"/>
    </xf>
    <xf numFmtId="184" fontId="16" fillId="0" borderId="112" xfId="16" applyNumberFormat="1" applyFont="1" applyBorder="1" applyAlignment="1" applyProtection="1">
      <alignment horizontal="right" vertical="center" shrinkToFit="1"/>
      <protection locked="0"/>
    </xf>
    <xf numFmtId="184" fontId="16" fillId="0" borderId="118" xfId="11" applyNumberFormat="1" applyFont="1" applyBorder="1" applyAlignment="1" applyProtection="1">
      <alignment horizontal="right" vertical="center" shrinkToFit="1"/>
      <protection locked="0"/>
    </xf>
    <xf numFmtId="184" fontId="16" fillId="0" borderId="71" xfId="11" applyNumberFormat="1" applyFont="1" applyBorder="1" applyAlignment="1" applyProtection="1">
      <alignment horizontal="right" vertical="center" shrinkToFit="1"/>
      <protection locked="0"/>
    </xf>
    <xf numFmtId="184" fontId="16" fillId="0" borderId="74" xfId="11" applyNumberFormat="1" applyFont="1" applyBorder="1" applyAlignment="1" applyProtection="1">
      <alignment horizontal="right" vertical="center" shrinkToFit="1"/>
      <protection locked="0"/>
    </xf>
    <xf numFmtId="184" fontId="16" fillId="0" borderId="78" xfId="11" applyNumberFormat="1" applyFont="1" applyBorder="1" applyAlignment="1" applyProtection="1">
      <alignment horizontal="right" vertical="center" shrinkToFit="1"/>
      <protection locked="0"/>
    </xf>
    <xf numFmtId="0" fontId="16" fillId="0" borderId="160" xfId="11" applyFont="1" applyBorder="1" applyAlignment="1" applyProtection="1">
      <alignment horizontal="left" vertical="center" shrinkToFit="1"/>
      <protection locked="0"/>
    </xf>
    <xf numFmtId="0" fontId="2" fillId="4" borderId="23" xfId="12" applyFill="1" applyBorder="1" applyAlignment="1" applyProtection="1">
      <alignment horizontal="center" vertical="center" wrapText="1"/>
      <protection locked="0"/>
    </xf>
    <xf numFmtId="0" fontId="2" fillId="4" borderId="11" xfId="12" applyFill="1" applyBorder="1" applyAlignment="1" applyProtection="1">
      <alignment horizontal="center" vertical="center" wrapText="1"/>
      <protection locked="0"/>
    </xf>
    <xf numFmtId="0" fontId="2" fillId="4" borderId="9" xfId="12" applyFill="1" applyBorder="1" applyAlignment="1" applyProtection="1">
      <alignment horizontal="center" vertical="center" wrapText="1"/>
      <protection locked="0"/>
    </xf>
    <xf numFmtId="0" fontId="2" fillId="4" borderId="81" xfId="12" applyFill="1" applyBorder="1" applyAlignment="1" applyProtection="1">
      <alignment horizontal="center" vertical="center" wrapText="1"/>
      <protection locked="0"/>
    </xf>
    <xf numFmtId="0" fontId="2" fillId="4" borderId="70" xfId="12" applyFill="1" applyBorder="1" applyAlignment="1" applyProtection="1">
      <alignment horizontal="center" vertical="center" wrapText="1"/>
      <protection locked="0"/>
    </xf>
    <xf numFmtId="0" fontId="2" fillId="4" borderId="77" xfId="12" applyFill="1" applyBorder="1" applyAlignment="1" applyProtection="1">
      <alignment horizontal="center" vertical="center" wrapText="1"/>
      <protection locked="0"/>
    </xf>
    <xf numFmtId="177" fontId="22" fillId="0" borderId="59" xfId="13" applyNumberFormat="1" applyFont="1" applyBorder="1" applyAlignment="1">
      <alignment horizontal="center" vertical="center" wrapText="1"/>
    </xf>
    <xf numFmtId="177" fontId="22" fillId="0" borderId="19" xfId="13" applyNumberFormat="1" applyFont="1" applyBorder="1" applyAlignment="1">
      <alignment horizontal="center" vertical="center" wrapText="1"/>
    </xf>
    <xf numFmtId="177" fontId="22" fillId="0" borderId="21" xfId="13" applyNumberFormat="1" applyFont="1" applyBorder="1" applyAlignment="1">
      <alignment horizontal="center" vertical="center"/>
    </xf>
    <xf numFmtId="177" fontId="22" fillId="0" borderId="28" xfId="13" applyNumberFormat="1" applyFont="1" applyBorder="1" applyAlignment="1">
      <alignment horizontal="center" vertical="center"/>
    </xf>
    <xf numFmtId="177" fontId="22" fillId="0" borderId="32" xfId="13" applyNumberFormat="1" applyFont="1" applyBorder="1" applyAlignment="1">
      <alignment horizontal="center" vertical="center"/>
    </xf>
    <xf numFmtId="0" fontId="2" fillId="3" borderId="58" xfId="18" applyFont="1" applyFill="1" applyBorder="1" applyAlignment="1">
      <alignment horizontal="center" vertical="center" wrapText="1"/>
    </xf>
    <xf numFmtId="0" fontId="2" fillId="3" borderId="58" xfId="18" applyFont="1" applyFill="1" applyBorder="1" applyAlignment="1">
      <alignment horizontal="center" vertical="center"/>
    </xf>
    <xf numFmtId="177" fontId="12" fillId="0" borderId="21" xfId="18" applyNumberFormat="1" applyFont="1" applyFill="1" applyBorder="1" applyAlignment="1">
      <alignment vertical="center" wrapText="1"/>
    </xf>
    <xf numFmtId="177" fontId="12" fillId="0" borderId="28" xfId="18" applyNumberFormat="1" applyFont="1" applyFill="1" applyBorder="1" applyAlignment="1">
      <alignment vertical="center" wrapText="1"/>
    </xf>
    <xf numFmtId="177" fontId="12" fillId="0" borderId="32" xfId="18" applyNumberFormat="1" applyFont="1" applyFill="1" applyBorder="1" applyAlignment="1">
      <alignment vertical="center" wrapText="1"/>
    </xf>
    <xf numFmtId="177" fontId="12" fillId="3" borderId="21" xfId="18" applyNumberFormat="1" applyFont="1" applyFill="1" applyBorder="1" applyAlignment="1">
      <alignment vertical="center" wrapText="1"/>
    </xf>
    <xf numFmtId="177" fontId="12" fillId="3" borderId="28" xfId="18" applyNumberFormat="1" applyFont="1" applyFill="1" applyBorder="1" applyAlignment="1">
      <alignment vertical="center" wrapText="1"/>
    </xf>
    <xf numFmtId="177" fontId="12" fillId="3" borderId="32" xfId="18" applyNumberFormat="1" applyFont="1" applyFill="1" applyBorder="1" applyAlignment="1">
      <alignment vertical="center" wrapText="1"/>
    </xf>
    <xf numFmtId="0" fontId="12" fillId="3" borderId="21" xfId="18" applyFont="1" applyFill="1" applyBorder="1" applyAlignment="1">
      <alignment vertical="center"/>
    </xf>
    <xf numFmtId="0" fontId="12" fillId="3" borderId="28" xfId="18" applyFont="1" applyFill="1" applyBorder="1" applyAlignment="1">
      <alignment vertical="center"/>
    </xf>
    <xf numFmtId="0" fontId="12" fillId="3" borderId="32" xfId="18" applyFont="1" applyFill="1" applyBorder="1" applyAlignment="1">
      <alignment vertical="center"/>
    </xf>
    <xf numFmtId="188" fontId="12" fillId="3" borderId="21" xfId="18" applyNumberFormat="1" applyFont="1" applyFill="1" applyBorder="1" applyAlignment="1">
      <alignment vertical="center" wrapText="1"/>
    </xf>
    <xf numFmtId="188" fontId="12" fillId="3" borderId="28" xfId="18" applyNumberFormat="1" applyFont="1" applyFill="1" applyBorder="1" applyAlignment="1">
      <alignment vertical="center" wrapText="1"/>
    </xf>
    <xf numFmtId="188" fontId="12" fillId="3" borderId="32" xfId="18" applyNumberFormat="1" applyFont="1" applyFill="1" applyBorder="1" applyAlignment="1">
      <alignment vertical="center" wrapText="1"/>
    </xf>
    <xf numFmtId="177" fontId="22" fillId="0" borderId="21" xfId="18" applyNumberFormat="1" applyFont="1" applyFill="1" applyBorder="1" applyAlignment="1">
      <alignment vertical="center"/>
    </xf>
    <xf numFmtId="177" fontId="22" fillId="0" borderId="28" xfId="18" applyNumberFormat="1" applyFont="1" applyFill="1" applyBorder="1" applyAlignment="1">
      <alignment vertical="center"/>
    </xf>
    <xf numFmtId="177" fontId="22" fillId="0" borderId="32" xfId="18" applyNumberFormat="1" applyFont="1" applyFill="1" applyBorder="1" applyAlignment="1">
      <alignment vertical="center"/>
    </xf>
    <xf numFmtId="177" fontId="12" fillId="0" borderId="12" xfId="18" applyNumberFormat="1" applyFont="1" applyFill="1" applyBorder="1">
      <alignment vertical="center"/>
    </xf>
    <xf numFmtId="0" fontId="23" fillId="0" borderId="11" xfId="6" applyFont="1" applyFill="1" applyBorder="1" applyAlignment="1" applyProtection="1">
      <alignment horizontal="left" vertical="center" wrapText="1"/>
    </xf>
    <xf numFmtId="0" fontId="23" fillId="0" borderId="42" xfId="6" applyFont="1" applyFill="1" applyBorder="1" applyAlignment="1" applyProtection="1">
      <alignment horizontal="left" vertical="center" wrapText="1"/>
    </xf>
    <xf numFmtId="0" fontId="23" fillId="0" borderId="12" xfId="6" applyFont="1" applyFill="1" applyBorder="1" applyAlignment="1" applyProtection="1">
      <alignment horizontal="left" vertical="center"/>
    </xf>
    <xf numFmtId="0" fontId="23" fillId="0" borderId="43" xfId="6" applyFont="1" applyFill="1" applyBorder="1" applyAlignment="1" applyProtection="1">
      <alignment horizontal="left" vertical="center"/>
    </xf>
    <xf numFmtId="0" fontId="23" fillId="0" borderId="29" xfId="6" applyFont="1" applyFill="1" applyBorder="1" applyAlignment="1" applyProtection="1">
      <alignment horizontal="left" vertical="center"/>
    </xf>
    <xf numFmtId="0" fontId="23" fillId="0" borderId="41" xfId="6" applyFont="1" applyFill="1" applyBorder="1" applyAlignment="1" applyProtection="1">
      <alignment horizontal="left" vertical="center"/>
    </xf>
    <xf numFmtId="0" fontId="25" fillId="0" borderId="28" xfId="17" applyFont="1" applyFill="1" applyBorder="1" applyAlignment="1">
      <alignment horizontal="left" vertical="center" wrapText="1"/>
    </xf>
    <xf numFmtId="0" fontId="25" fillId="0" borderId="40" xfId="17" applyFont="1" applyBorder="1" applyAlignment="1">
      <alignment horizontal="left" vertical="center" wrapText="1"/>
    </xf>
    <xf numFmtId="0" fontId="25" fillId="0" borderId="29" xfId="17" applyFont="1" applyFill="1" applyBorder="1" applyAlignment="1">
      <alignment horizontal="left" vertical="center" wrapText="1"/>
    </xf>
    <xf numFmtId="0" fontId="25" fillId="0" borderId="41" xfId="17" applyFont="1" applyBorder="1" applyAlignment="1">
      <alignment horizontal="left" vertical="center" wrapText="1"/>
    </xf>
    <xf numFmtId="0" fontId="25" fillId="0" borderId="27" xfId="17" applyFont="1" applyFill="1" applyBorder="1" applyAlignment="1">
      <alignment horizontal="left" vertical="center" wrapText="1"/>
    </xf>
    <xf numFmtId="0" fontId="25" fillId="0" borderId="39" xfId="17" applyFont="1" applyFill="1" applyBorder="1" applyAlignment="1">
      <alignment horizontal="left" vertical="center" wrapText="1"/>
    </xf>
    <xf numFmtId="0" fontId="27" fillId="0" borderId="20" xfId="8" applyFont="1" applyBorder="1">
      <alignment vertical="center"/>
    </xf>
    <xf numFmtId="0" fontId="27" fillId="0" borderId="27" xfId="8" applyFont="1" applyBorder="1">
      <alignment vertical="center"/>
    </xf>
    <xf numFmtId="0" fontId="27" fillId="0" borderId="31" xfId="8" applyFont="1" applyBorder="1">
      <alignment vertical="center"/>
    </xf>
    <xf numFmtId="0" fontId="26" fillId="0" borderId="21" xfId="8" applyFont="1" applyBorder="1">
      <alignment vertical="center"/>
    </xf>
    <xf numFmtId="0" fontId="26" fillId="0" borderId="28" xfId="8" applyFont="1" applyBorder="1">
      <alignment vertical="center"/>
    </xf>
    <xf numFmtId="0" fontId="26" fillId="0" borderId="40" xfId="8" applyFont="1" applyBorder="1">
      <alignment vertical="center"/>
    </xf>
    <xf numFmtId="0" fontId="26" fillId="0" borderId="22" xfId="8" applyFont="1" applyBorder="1">
      <alignment vertical="center"/>
    </xf>
    <xf numFmtId="0" fontId="26" fillId="0" borderId="29" xfId="8" applyFont="1" applyBorder="1">
      <alignment vertical="center"/>
    </xf>
    <xf numFmtId="0" fontId="26" fillId="0" borderId="33" xfId="8" applyFont="1" applyBorder="1">
      <alignment vertical="center"/>
    </xf>
    <xf numFmtId="0" fontId="26" fillId="0" borderId="180" xfId="8" applyFont="1" applyBorder="1" applyAlignment="1">
      <alignment horizontal="center" vertical="center" wrapText="1"/>
    </xf>
    <xf numFmtId="0" fontId="26" fillId="0" borderId="182" xfId="8" applyFont="1" applyBorder="1" applyAlignment="1">
      <alignment horizontal="center" vertical="center" wrapText="1"/>
    </xf>
    <xf numFmtId="0" fontId="26" fillId="0" borderId="3" xfId="8" applyFont="1" applyBorder="1" applyAlignment="1">
      <alignment horizontal="center" vertical="center" wrapText="1"/>
    </xf>
    <xf numFmtId="0" fontId="26" fillId="0" borderId="15" xfId="8" applyFont="1" applyBorder="1" applyAlignment="1">
      <alignment horizontal="center" vertical="center" wrapText="1"/>
    </xf>
    <xf numFmtId="0" fontId="26" fillId="0" borderId="66" xfId="8" applyFont="1" applyBorder="1" applyAlignment="1">
      <alignment horizontal="center" vertical="center" wrapText="1"/>
    </xf>
    <xf numFmtId="0" fontId="26" fillId="0" borderId="176" xfId="8" applyFont="1" applyBorder="1" applyAlignment="1">
      <alignment horizontal="center" vertical="center" wrapText="1"/>
    </xf>
    <xf numFmtId="0" fontId="25" fillId="0" borderId="4" xfId="8" applyFont="1" applyFill="1" applyBorder="1" applyAlignment="1">
      <alignment vertical="center" wrapText="1"/>
    </xf>
    <xf numFmtId="0" fontId="25" fillId="0" borderId="9" xfId="8" applyFont="1" applyFill="1" applyBorder="1" applyAlignment="1">
      <alignment vertical="center" wrapText="1"/>
    </xf>
    <xf numFmtId="0" fontId="25" fillId="0" borderId="5" xfId="8" applyFont="1" applyFill="1" applyBorder="1" applyAlignment="1">
      <alignment vertical="center" wrapText="1"/>
    </xf>
    <xf numFmtId="0" fontId="25" fillId="0" borderId="10" xfId="8" applyFont="1" applyFill="1" applyBorder="1" applyAlignment="1">
      <alignment vertical="center" wrapText="1"/>
    </xf>
    <xf numFmtId="0" fontId="25" fillId="0" borderId="45" xfId="8" applyFont="1" applyFill="1" applyBorder="1" applyAlignment="1">
      <alignment vertical="center" wrapText="1"/>
    </xf>
    <xf numFmtId="0" fontId="25" fillId="0" borderId="47" xfId="8" applyFont="1" applyFill="1" applyBorder="1" applyAlignment="1">
      <alignment vertical="center" wrapText="1"/>
    </xf>
    <xf numFmtId="0" fontId="25" fillId="0" borderId="28" xfId="8" applyFont="1" applyFill="1" applyBorder="1" applyAlignment="1">
      <alignment vertical="center"/>
    </xf>
    <xf numFmtId="0" fontId="25" fillId="0" borderId="40" xfId="8" applyFont="1" applyFill="1" applyBorder="1" applyAlignment="1">
      <alignment vertical="center"/>
    </xf>
    <xf numFmtId="0" fontId="25" fillId="0" borderId="69" xfId="8" applyFont="1" applyFill="1" applyBorder="1" applyAlignment="1">
      <alignment vertical="center" wrapText="1"/>
    </xf>
    <xf numFmtId="0" fontId="25" fillId="0" borderId="32" xfId="8" applyFont="1" applyFill="1" applyBorder="1" applyAlignment="1">
      <alignment vertical="center" wrapText="1"/>
    </xf>
    <xf numFmtId="0" fontId="25" fillId="0" borderId="137" xfId="8" applyFont="1" applyFill="1" applyBorder="1" applyAlignment="1">
      <alignment vertical="center"/>
    </xf>
    <xf numFmtId="0" fontId="25" fillId="0" borderId="33" xfId="8" applyFont="1" applyFill="1" applyBorder="1" applyAlignment="1">
      <alignment vertical="center"/>
    </xf>
    <xf numFmtId="0" fontId="25" fillId="0" borderId="29" xfId="8" applyFont="1" applyFill="1" applyBorder="1" applyAlignment="1">
      <alignment vertical="center"/>
    </xf>
    <xf numFmtId="0" fontId="25" fillId="0" borderId="41" xfId="8" applyFont="1" applyFill="1" applyBorder="1" applyAlignment="1">
      <alignment vertical="center"/>
    </xf>
    <xf numFmtId="0" fontId="25" fillId="0" borderId="27" xfId="8" applyFont="1" applyFill="1" applyBorder="1" applyAlignment="1">
      <alignment vertical="center"/>
    </xf>
    <xf numFmtId="0" fontId="25" fillId="0" borderId="39" xfId="8" applyFont="1" applyFill="1" applyBorder="1" applyAlignment="1">
      <alignment vertical="center"/>
    </xf>
    <xf numFmtId="0" fontId="25" fillId="0" borderId="28" xfId="7" applyFont="1" applyFill="1" applyBorder="1" applyAlignment="1">
      <alignment horizontal="left" vertical="center"/>
    </xf>
    <xf numFmtId="0" fontId="25" fillId="0" borderId="40" xfId="7" applyFont="1" applyFill="1" applyBorder="1" applyAlignment="1">
      <alignment horizontal="left" vertical="center"/>
    </xf>
    <xf numFmtId="0" fontId="25" fillId="0" borderId="29" xfId="7" applyFont="1" applyFill="1" applyBorder="1" applyAlignment="1">
      <alignment horizontal="left" vertical="center"/>
    </xf>
    <xf numFmtId="0" fontId="25" fillId="0" borderId="41" xfId="7" applyFont="1" applyFill="1" applyBorder="1" applyAlignment="1">
      <alignment horizontal="left" vertical="center"/>
    </xf>
    <xf numFmtId="0" fontId="25" fillId="0" borderId="7" xfId="7" applyFont="1" applyFill="1" applyBorder="1" applyAlignment="1">
      <alignment vertical="center" wrapText="1"/>
    </xf>
    <xf numFmtId="0" fontId="25" fillId="0" borderId="17" xfId="7" applyFont="1" applyFill="1" applyBorder="1" applyAlignment="1">
      <alignment vertical="center" wrapText="1"/>
    </xf>
    <xf numFmtId="0" fontId="25" fillId="0" borderId="21" xfId="5" applyFont="1" applyFill="1" applyBorder="1" applyAlignment="1">
      <alignment horizontal="center" vertical="center" shrinkToFit="1"/>
    </xf>
    <xf numFmtId="0" fontId="25" fillId="0" borderId="28" xfId="5" applyFont="1" applyFill="1" applyBorder="1" applyAlignment="1">
      <alignment horizontal="center" vertical="center" shrinkToFit="1"/>
    </xf>
    <xf numFmtId="0" fontId="25" fillId="0" borderId="40" xfId="5" applyFont="1" applyFill="1" applyBorder="1" applyAlignment="1">
      <alignment horizontal="center" vertical="center" shrinkToFit="1"/>
    </xf>
    <xf numFmtId="0" fontId="25" fillId="0" borderId="27" xfId="7" applyFont="1" applyFill="1" applyBorder="1" applyAlignment="1">
      <alignment horizontal="left" vertical="center"/>
    </xf>
    <xf numFmtId="0" fontId="25" fillId="0" borderId="39" xfId="7" applyFont="1" applyFill="1" applyBorder="1" applyAlignment="1">
      <alignment horizontal="left" vertical="center"/>
    </xf>
    <xf numFmtId="0" fontId="29" fillId="0" borderId="21" xfId="6" applyFont="1" applyFill="1" applyBorder="1" applyAlignment="1" applyProtection="1">
      <alignment horizontal="left" vertical="center" wrapText="1"/>
      <protection locked="0"/>
    </xf>
    <xf numFmtId="0" fontId="29" fillId="0" borderId="28" xfId="6" applyFont="1" applyFill="1" applyBorder="1" applyAlignment="1" applyProtection="1">
      <alignment horizontal="left" vertical="center" wrapText="1"/>
      <protection locked="0"/>
    </xf>
    <xf numFmtId="0" fontId="29" fillId="0" borderId="40" xfId="6" applyFont="1" applyFill="1" applyBorder="1" applyAlignment="1" applyProtection="1">
      <alignment horizontal="left" vertical="center" wrapText="1"/>
      <protection locked="0"/>
    </xf>
    <xf numFmtId="0" fontId="29" fillId="0" borderId="22" xfId="6" applyFont="1" applyFill="1" applyBorder="1" applyAlignment="1" applyProtection="1">
      <alignment horizontal="left" vertical="center" wrapText="1"/>
      <protection locked="0"/>
    </xf>
    <xf numFmtId="0" fontId="29" fillId="0" borderId="29" xfId="6" applyFont="1" applyFill="1" applyBorder="1" applyAlignment="1" applyProtection="1">
      <alignment horizontal="left" vertical="center" wrapText="1"/>
      <protection locked="0"/>
    </xf>
    <xf numFmtId="0" fontId="29" fillId="0" borderId="41" xfId="6" applyFont="1" applyFill="1" applyBorder="1" applyAlignment="1" applyProtection="1">
      <alignment horizontal="left" vertical="center" wrapText="1"/>
      <protection locked="0"/>
    </xf>
    <xf numFmtId="0" fontId="29" fillId="0" borderId="13"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11" xfId="6" applyFont="1" applyFill="1" applyBorder="1" applyAlignment="1" applyProtection="1">
      <alignment horizontal="left" vertical="center" wrapText="1"/>
    </xf>
    <xf numFmtId="0" fontId="29" fillId="0" borderId="42" xfId="6" applyFont="1" applyFill="1" applyBorder="1" applyAlignment="1" applyProtection="1">
      <alignment horizontal="left" vertical="center" wrapText="1"/>
    </xf>
    <xf numFmtId="0" fontId="29" fillId="0" borderId="12" xfId="6" applyFont="1" applyFill="1" applyBorder="1" applyAlignment="1" applyProtection="1">
      <alignment horizontal="left" vertical="center"/>
    </xf>
    <xf numFmtId="0" fontId="29" fillId="0" borderId="43" xfId="6" applyFont="1" applyFill="1" applyBorder="1" applyAlignment="1" applyProtection="1">
      <alignment horizontal="left" vertical="center"/>
    </xf>
    <xf numFmtId="0" fontId="29" fillId="0" borderId="28" xfId="6" applyFont="1" applyFill="1" applyBorder="1" applyAlignment="1" applyProtection="1">
      <alignment horizontal="left" vertical="center"/>
    </xf>
    <xf numFmtId="0" fontId="29" fillId="0" borderId="40" xfId="6" applyFont="1" applyFill="1" applyBorder="1" applyAlignment="1" applyProtection="1">
      <alignment horizontal="left" vertical="center"/>
    </xf>
    <xf numFmtId="0" fontId="41" fillId="0" borderId="0" xfId="20" applyFont="1">
      <alignment vertical="center"/>
    </xf>
    <xf numFmtId="0" fontId="41" fillId="0" borderId="34" xfId="20" applyFont="1" applyBorder="1">
      <alignment vertical="center"/>
    </xf>
    <xf numFmtId="0" fontId="41" fillId="0" borderId="10" xfId="20" applyFont="1" applyBorder="1">
      <alignment vertical="center"/>
    </xf>
    <xf numFmtId="0" fontId="41" fillId="0" borderId="47" xfId="20" applyFont="1" applyBorder="1">
      <alignment vertical="center"/>
    </xf>
    <xf numFmtId="0" fontId="41" fillId="0" borderId="46" xfId="20" applyFont="1" applyBorder="1">
      <alignment vertical="center"/>
    </xf>
    <xf numFmtId="0" fontId="41" fillId="0" borderId="35" xfId="20" applyFont="1" applyBorder="1">
      <alignment vertical="center"/>
    </xf>
    <xf numFmtId="0" fontId="43" fillId="0" borderId="0" xfId="21" applyFont="1">
      <alignment vertical="center"/>
    </xf>
    <xf numFmtId="185" fontId="41" fillId="3" borderId="58" xfId="22" applyNumberFormat="1" applyFont="1" applyFill="1" applyBorder="1" applyAlignment="1">
      <alignment horizontal="center" vertical="center"/>
    </xf>
    <xf numFmtId="188" fontId="41" fillId="3" borderId="58" xfId="22" applyNumberFormat="1" applyFont="1" applyFill="1" applyBorder="1" applyAlignment="1">
      <alignment horizontal="center" vertical="center" wrapText="1"/>
    </xf>
    <xf numFmtId="0" fontId="41" fillId="0" borderId="58" xfId="20" applyFont="1" applyBorder="1" applyAlignment="1">
      <alignment horizontal="center" vertical="center"/>
    </xf>
    <xf numFmtId="185" fontId="41" fillId="0" borderId="0" xfId="20" applyNumberFormat="1" applyFont="1" applyAlignment="1">
      <alignment horizontal="center" vertical="center"/>
    </xf>
    <xf numFmtId="177" fontId="39" fillId="0" borderId="0" xfId="20" applyNumberFormat="1" applyAlignment="1">
      <alignment horizontal="center" vertical="center"/>
    </xf>
    <xf numFmtId="0" fontId="41" fillId="0" borderId="0" xfId="20" applyFont="1" applyAlignment="1">
      <alignment horizontal="center" vertical="center"/>
    </xf>
    <xf numFmtId="185" fontId="41" fillId="3" borderId="0" xfId="22" applyNumberFormat="1" applyFont="1" applyFill="1" applyAlignment="1">
      <alignment horizontal="center" vertical="center" wrapText="1"/>
    </xf>
    <xf numFmtId="188" fontId="41" fillId="3" borderId="0" xfId="22" applyNumberFormat="1" applyFont="1" applyFill="1" applyAlignment="1">
      <alignment vertical="center" wrapText="1"/>
    </xf>
    <xf numFmtId="185" fontId="41" fillId="3" borderId="0" xfId="22" applyNumberFormat="1" applyFont="1" applyFill="1" applyAlignment="1">
      <alignment horizontal="center" vertical="center"/>
    </xf>
    <xf numFmtId="188" fontId="41" fillId="3" borderId="0" xfId="22" applyNumberFormat="1" applyFont="1" applyFill="1" applyAlignment="1">
      <alignment horizontal="center" vertical="center" wrapText="1"/>
    </xf>
    <xf numFmtId="0" fontId="41" fillId="0" borderId="32" xfId="20" applyFont="1" applyBorder="1" applyAlignment="1">
      <alignment horizontal="center" vertical="center"/>
    </xf>
    <xf numFmtId="0" fontId="41" fillId="0" borderId="28" xfId="20" applyFont="1" applyBorder="1" applyAlignment="1">
      <alignment horizontal="center" vertical="center"/>
    </xf>
    <xf numFmtId="0" fontId="41" fillId="0" borderId="21" xfId="20" applyFont="1" applyBorder="1" applyAlignment="1">
      <alignment horizontal="center" vertical="center"/>
    </xf>
    <xf numFmtId="49" fontId="41" fillId="3" borderId="0" xfId="22" applyNumberFormat="1" applyFont="1" applyFill="1" applyAlignment="1">
      <alignment horizontal="center" vertical="center"/>
    </xf>
    <xf numFmtId="49" fontId="41" fillId="3" borderId="0" xfId="22" applyNumberFormat="1" applyFont="1" applyFill="1" applyAlignment="1">
      <alignment horizontal="center" vertical="center" wrapText="1"/>
    </xf>
    <xf numFmtId="177" fontId="41" fillId="3" borderId="0" xfId="20" applyNumberFormat="1" applyFont="1" applyFill="1" applyAlignment="1">
      <alignment vertical="center" wrapText="1"/>
    </xf>
    <xf numFmtId="185" fontId="39" fillId="0" borderId="0" xfId="23" applyNumberFormat="1" applyAlignment="1">
      <alignment horizontal="right" vertical="center"/>
    </xf>
    <xf numFmtId="184" fontId="39" fillId="0" borderId="0" xfId="23" applyNumberFormat="1" applyAlignment="1">
      <alignment horizontal="right" vertical="center"/>
    </xf>
    <xf numFmtId="177" fontId="39" fillId="0" borderId="0" xfId="24" applyNumberFormat="1" applyAlignment="1">
      <alignment horizontal="center" vertical="center"/>
    </xf>
    <xf numFmtId="177" fontId="39" fillId="0" borderId="0" xfId="24" applyNumberFormat="1" applyAlignment="1">
      <alignment vertical="center"/>
    </xf>
    <xf numFmtId="0" fontId="41" fillId="0" borderId="47" xfId="20" applyFont="1" applyBorder="1" applyAlignment="1" applyProtection="1">
      <alignment horizontal="left" vertical="top" wrapText="1"/>
      <protection locked="0"/>
    </xf>
    <xf numFmtId="0" fontId="41" fillId="0" borderId="46" xfId="20" applyFont="1" applyBorder="1" applyAlignment="1" applyProtection="1">
      <alignment horizontal="left" vertical="top" wrapText="1"/>
      <protection locked="0"/>
    </xf>
    <xf numFmtId="0" fontId="41" fillId="0" borderId="35" xfId="20" applyFont="1" applyBorder="1" applyAlignment="1" applyProtection="1">
      <alignment horizontal="left" vertical="top" wrapText="1"/>
      <protection locked="0"/>
    </xf>
    <xf numFmtId="0" fontId="41" fillId="0" borderId="10" xfId="20" applyFont="1" applyBorder="1" applyAlignment="1" applyProtection="1">
      <alignment horizontal="left" vertical="top" wrapText="1"/>
      <protection locked="0"/>
    </xf>
    <xf numFmtId="0" fontId="41" fillId="0" borderId="0" xfId="20" applyFont="1" applyAlignment="1" applyProtection="1">
      <alignment horizontal="left" vertical="top" wrapText="1"/>
      <protection locked="0"/>
    </xf>
    <xf numFmtId="0" fontId="41" fillId="0" borderId="34" xfId="20" applyFont="1" applyBorder="1" applyAlignment="1" applyProtection="1">
      <alignment horizontal="left" vertical="top" wrapText="1"/>
      <protection locked="0"/>
    </xf>
    <xf numFmtId="0" fontId="41" fillId="0" borderId="17" xfId="20" applyFont="1" applyBorder="1" applyAlignment="1" applyProtection="1">
      <alignment horizontal="left" vertical="top" wrapText="1"/>
      <protection locked="0"/>
    </xf>
    <xf numFmtId="0" fontId="41" fillId="0" borderId="12" xfId="20" applyFont="1" applyBorder="1" applyAlignment="1" applyProtection="1">
      <alignment horizontal="left" vertical="top" wrapText="1"/>
      <protection locked="0"/>
    </xf>
    <xf numFmtId="0" fontId="41" fillId="0" borderId="24" xfId="20" applyFont="1" applyBorder="1" applyAlignment="1" applyProtection="1">
      <alignment horizontal="left" vertical="top" wrapText="1"/>
      <protection locked="0"/>
    </xf>
    <xf numFmtId="177" fontId="41" fillId="0" borderId="0" xfId="20" applyNumberFormat="1" applyFont="1">
      <alignment vertical="center"/>
    </xf>
    <xf numFmtId="177" fontId="42" fillId="0" borderId="0" xfId="20" applyNumberFormat="1" applyFont="1">
      <alignment vertical="center"/>
    </xf>
    <xf numFmtId="190" fontId="41" fillId="0" borderId="0" xfId="22" applyNumberFormat="1" applyFont="1">
      <alignment vertical="center"/>
    </xf>
    <xf numFmtId="0" fontId="41" fillId="0" borderId="0" xfId="22" applyFont="1">
      <alignment vertical="center"/>
    </xf>
    <xf numFmtId="0" fontId="44" fillId="0" borderId="34" xfId="20" applyFont="1" applyBorder="1">
      <alignment vertical="center"/>
    </xf>
    <xf numFmtId="0" fontId="41" fillId="0" borderId="28" xfId="20" applyFont="1" applyBorder="1">
      <alignment vertical="center"/>
    </xf>
    <xf numFmtId="177" fontId="41" fillId="0" borderId="34" xfId="20" applyNumberFormat="1" applyFont="1" applyBorder="1">
      <alignment vertical="center"/>
    </xf>
    <xf numFmtId="177" fontId="41" fillId="0" borderId="47" xfId="20" applyNumberFormat="1" applyFont="1" applyBorder="1">
      <alignment vertical="center"/>
    </xf>
    <xf numFmtId="190" fontId="41" fillId="0" borderId="46" xfId="20" applyNumberFormat="1" applyFont="1" applyBorder="1">
      <alignment vertical="center"/>
    </xf>
    <xf numFmtId="177" fontId="41" fillId="0" borderId="46" xfId="20" applyNumberFormat="1" applyFont="1" applyBorder="1">
      <alignment vertical="center"/>
    </xf>
    <xf numFmtId="177" fontId="41" fillId="0" borderId="35" xfId="20" applyNumberFormat="1" applyFont="1" applyBorder="1">
      <alignment vertical="center"/>
    </xf>
    <xf numFmtId="177" fontId="41" fillId="0" borderId="10" xfId="20" applyNumberFormat="1" applyFont="1" applyBorder="1">
      <alignment vertical="center"/>
    </xf>
    <xf numFmtId="192" fontId="41" fillId="0" borderId="0" xfId="20" applyNumberFormat="1" applyFont="1">
      <alignment vertical="center"/>
    </xf>
    <xf numFmtId="188" fontId="41" fillId="0" borderId="0" xfId="22" applyNumberFormat="1" applyFont="1" applyAlignment="1">
      <alignment horizontal="center" vertical="center" wrapText="1"/>
    </xf>
    <xf numFmtId="0" fontId="41" fillId="0" borderId="17" xfId="20" applyFont="1" applyBorder="1">
      <alignment vertical="center"/>
    </xf>
    <xf numFmtId="0" fontId="41" fillId="0" borderId="12" xfId="20" applyFont="1" applyBorder="1">
      <alignment vertical="center"/>
    </xf>
    <xf numFmtId="0" fontId="44" fillId="0" borderId="24" xfId="20" applyFont="1" applyBorder="1">
      <alignment vertical="center"/>
    </xf>
    <xf numFmtId="190" fontId="41" fillId="0" borderId="12" xfId="20" applyNumberFormat="1" applyFont="1" applyBorder="1">
      <alignment vertical="center"/>
    </xf>
    <xf numFmtId="0" fontId="41" fillId="0" borderId="24" xfId="20" applyFont="1" applyBorder="1">
      <alignment vertical="center"/>
    </xf>
    <xf numFmtId="0" fontId="39" fillId="3" borderId="0" xfId="19" applyFill="1" applyAlignment="1">
      <alignment vertical="center"/>
    </xf>
    <xf numFmtId="0" fontId="39" fillId="3" borderId="0" xfId="19" applyFill="1" applyAlignment="1" applyProtection="1">
      <alignment vertical="center"/>
      <protection hidden="1"/>
    </xf>
    <xf numFmtId="0" fontId="0" fillId="3" borderId="0" xfId="19" applyFont="1" applyFill="1" applyAlignment="1">
      <alignment vertical="center"/>
    </xf>
  </cellXfs>
  <cellStyles count="25">
    <cellStyle name="標準" xfId="0" builtinId="0"/>
    <cellStyle name="標準 2" xfId="1" xr:uid="{00000000-0005-0000-0000-000001000000}"/>
    <cellStyle name="標準 2 2" xfId="2" xr:uid="{00000000-0005-0000-0000-000002000000}"/>
    <cellStyle name="標準 2 3" xfId="19" xr:uid="{089E8A3F-BCFD-419F-B965-33C12FF34164}"/>
    <cellStyle name="標準 3" xfId="3" xr:uid="{00000000-0005-0000-0000-000003000000}"/>
    <cellStyle name="標準 3 3" xfId="4" xr:uid="{00000000-0005-0000-0000-000004000000}"/>
    <cellStyle name="標準 4" xfId="5" xr:uid="{00000000-0005-0000-0000-000005000000}"/>
    <cellStyle name="標準 4_APAHO401600" xfId="6" xr:uid="{00000000-0005-0000-0000-000006000000}"/>
    <cellStyle name="標準 4_APAHO401900"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21" xr:uid="{1ED15B30-EB0E-452F-8610-9C5DD9E30350}"/>
    <cellStyle name="標準_【レイアウト】（県）資料３（Ｐ２）　歳出比較分析表" xfId="18" xr:uid="{00000000-0005-0000-0000-00000D000000}"/>
    <cellStyle name="標準_【レイアウト】（県）資料３（Ｐ２）　歳出比較分析表 2" xfId="20" xr:uid="{909B966A-CB9F-4096-ACD0-C4E8F04D4FF4}"/>
    <cellStyle name="標準_【レイアウト】（市）資料３（Ｐ２）　歳出比較分析表" xfId="22" xr:uid="{F8DCA7D5-6B09-479D-995B-FF875A7CE25D}"/>
    <cellStyle name="標準_APAHO251300" xfId="13" xr:uid="{00000000-0005-0000-0000-00000E000000}"/>
    <cellStyle name="標準_APAHO251300 2" xfId="24" xr:uid="{9DE9348E-80AE-4998-A1C7-C09BAC060E50}"/>
    <cellStyle name="標準_APAHO252300" xfId="14" xr:uid="{00000000-0005-0000-0000-00000F000000}"/>
    <cellStyle name="標準_APAHO252300 2" xfId="23" xr:uid="{A4B249FC-05B7-4CC4-87BC-24CDF791175F}"/>
    <cellStyle name="標準_Book1" xfId="15" xr:uid="{00000000-0005-0000-0000-000010000000}"/>
    <cellStyle name="標準_O-JJ0722-001-3_決算状況カード(各会計・関係団体)_O-JJ1016-001-3_財政状況資料集(決算状況カード(各会計・関係団体))(Rev2)2" xfId="16" xr:uid="{00000000-0005-0000-0000-000011000000}"/>
    <cellStyle name="標準_O-JJ0722-001-8_連結実質赤字比率に係る赤字・黒字の構成分析" xfId="17" xr:uid="{00000000-0005-0000-0000-00001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2.xml.rels><?xml version="1.0" encoding="UTF-8" standalone="yes"?><Relationships xmlns="http://schemas.openxmlformats.org/package/2006/relationships"><Relationship Id="rId1" Target="../theme/themeOverride2.xml" Type="http://schemas.openxmlformats.org/officeDocument/2006/relationships/themeOverride"/></Relationships>
</file>

<file path=xl/charts/_rels/chart3.xml.rels><?xml version="1.0" encoding="UTF-8" standalone="yes"?><Relationships xmlns="http://schemas.openxmlformats.org/package/2006/relationships"><Relationship Id="rId1" Target="../drawings/drawing8.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{80892800-E6E6-4100-A367-91D9E89B4D0E}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302D-40F7-8FC3-9A0C13E63A7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{CD0EF6EA-5FCD-4956-B287-6690FC7747FA}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02D-40F7-8FC3-9A0C13E63A7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{97CBE0E0-683C-4028-B7D0-7607E57A044E}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02D-40F7-8FC3-9A0C13E63A7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{B67A63BB-7011-4ADD-8F28-085D98816276}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02D-40F7-8FC3-9A0C13E63A7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{8270A264-C46B-4CF7-B692-E833B3119A9C}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02D-40F7-8FC3-9A0C13E63A75}"/>
                </c:ext>
              </c:extLst>
            </c:dLbl>
            <c:dLbl>
              <c:idx val="8"/>
              <c:layout>
                <c:manualLayout>
                  <c:x val="-3.1359255137876435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{1B19084D-DAA9-471F-A85C-B3EA5527BB9A}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302D-40F7-8FC3-9A0C13E63A75}"/>
                </c:ext>
              </c:extLst>
            </c:dLbl>
            <c:dLbl>
              <c:idx val="16"/>
              <c:layout>
                <c:manualLayout>
                  <c:x val="-3.2672246162591886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{65F82378-C2D0-4096-ADAE-93746CA56699}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302D-40F7-8FC3-9A0C13E63A7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{C8355559-2561-479B-99CF-B5D60F2BDDF3}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302D-40F7-8FC3-9A0C13E63A7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{67C6EB7D-F06E-4FC2-B80A-5EEF1B348AE4}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302D-40F7-8FC3-9A0C13E63A7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64.3</c:v>
                </c:pt>
                <c:pt idx="8">
                  <c:v>65.599999999999994</c:v>
                </c:pt>
                <c:pt idx="16">
                  <c:v>66.2</c:v>
                </c:pt>
                <c:pt idx="24">
                  <c:v>66.7</c:v>
                </c:pt>
                <c:pt idx="32">
                  <c:v>67.7</c:v>
                </c:pt>
              </c:numCache>
            </c:numRef>
          </c:xVal>
          <c:yVal>
            <c:numRef>
              <c:f>公会計指標分析・財政指標組合せ分析表!$BP$51:$DC$51</c:f>
              <c:numCache>
                <c:formatCode>#,##0.0;"▲ "#,##0.0</c:formatCode>
                <c:ptCount val="40"/>
                <c:pt idx="0">
                  <c:v>177.8</c:v>
                </c:pt>
                <c:pt idx="8">
                  <c:v>189.9</c:v>
                </c:pt>
                <c:pt idx="16">
                  <c:v>187.9</c:v>
                </c:pt>
                <c:pt idx="24">
                  <c:v>173.3</c:v>
                </c:pt>
                <c:pt idx="32">
                  <c:v>176.4</c:v>
                </c:pt>
              </c:numCache>
            </c:numRef>
          </c:yVal>
          <c:smooth val="0"/>
          <c:extLst>
            <c:ext xmlns:c16="http://schemas.microsoft.com/office/drawing/2014/chart" uri="{C3380CC4-5D6E-409C-BE32-E72D297353CC}">
              <c16:uniqueId val="{00000009-302D-40F7-8FC3-9A0C13E63A75}"/>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{06E9E0B0-8C04-4424-912D-3666F55E2DB7}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302D-40F7-8FC3-9A0C13E63A7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{DE8DDB81-EA8D-4051-A70A-9FEEF970148C}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02D-40F7-8FC3-9A0C13E63A7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{83DF904E-AAB2-468F-A7E2-E307B7FA2E66}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02D-40F7-8FC3-9A0C13E63A7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{208DF50C-ECAF-43DB-A490-CEC9641B6A53}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02D-40F7-8FC3-9A0C13E63A7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{317D601C-9882-465A-9DF6-F4F97F1216C4}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02D-40F7-8FC3-9A0C13E63A75}"/>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{C9A908A3-D297-4473-A319-3D96DC771256}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302D-40F7-8FC3-9A0C13E63A75}"/>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{BB0869F9-4253-4705-B506-A3CC66ECB1D7}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302D-40F7-8FC3-9A0C13E63A75}"/>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{BEC7C5B3-9CA3-4E89-985C-03C756DFDD2E}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302D-40F7-8FC3-9A0C13E63A75}"/>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{62A04E7E-712E-4087-AC1A-3955F4D7F1DA}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302D-40F7-8FC3-9A0C13E63A7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72.7</c:v>
                </c:pt>
                <c:pt idx="8">
                  <c:v>73.599999999999994</c:v>
                </c:pt>
                <c:pt idx="16">
                  <c:v>74.5</c:v>
                </c:pt>
                <c:pt idx="24">
                  <c:v>75</c:v>
                </c:pt>
                <c:pt idx="32">
                  <c:v>75.400000000000006</c:v>
                </c:pt>
              </c:numCache>
            </c:numRef>
          </c:xVal>
          <c:yVal>
            <c:numRef>
              <c:f>公会計指標分析・財政指標組合せ分析表!$BP$55:$DC$55</c:f>
              <c:numCache>
                <c:formatCode>#,##0.0;"▲ "#,##0.0</c:formatCode>
                <c:ptCount val="40"/>
                <c:pt idx="0">
                  <c:v>163.80000000000001</c:v>
                </c:pt>
                <c:pt idx="8">
                  <c:v>173.6</c:v>
                </c:pt>
                <c:pt idx="16">
                  <c:v>168.9</c:v>
                </c:pt>
                <c:pt idx="24">
                  <c:v>154.69999999999999</c:v>
                </c:pt>
                <c:pt idx="32">
                  <c:v>158.9</c:v>
                </c:pt>
              </c:numCache>
            </c:numRef>
          </c:yVal>
          <c:smooth val="0"/>
          <c:extLst>
            <c:ext xmlns:c16="http://schemas.microsoft.com/office/drawing/2014/chart" uri="{C3380CC4-5D6E-409C-BE32-E72D297353CC}">
              <c16:uniqueId val="{00000013-302D-40F7-8FC3-9A0C13E63A75}"/>
            </c:ext>
          </c:extLst>
        </c:ser>
        <c:dLbls>
          <c:showLegendKey val="0"/>
          <c:showVal val="1"/>
          <c:showCatName val="0"/>
          <c:showSerName val="0"/>
          <c:showPercent val="0"/>
          <c:showBubbleSize val="0"/>
        </c:dLbls>
        <c:axId val="46179840"/>
        <c:axId val="46181760"/>
      </c:scatterChart>
      <c:valAx>
        <c:axId val="46179840"/>
        <c:scaling>
          <c:orientation val="maxMin"/>
          <c:max val="80"/>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0"/>
          <c:min val="1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{01607253-6A6A-4F30-92ED-7955998F9589}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A75-4519-AE5C-849A42552F6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{FCAF5421-F508-4F48-B81D-03CBD51A712F}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A75-4519-AE5C-849A42552F6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{EEBD93AC-63B4-4E1E-B437-A4692619EEF4}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A75-4519-AE5C-849A42552F6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{423B0F62-381A-4CD7-AED4-642424A63D99}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A75-4519-AE5C-849A42552F6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{446447E1-A07E-4153-92FB-8586048D7CEC}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A75-4519-AE5C-849A42552F6D}"/>
                </c:ext>
              </c:extLst>
            </c:dLbl>
            <c:dLbl>
              <c:idx val="8"/>
              <c:layout>
                <c:manualLayout>
                  <c:x val="-4.4905057365901176E-2"/>
                  <c:y val="-5.648167999742449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{F52EDE97-2B12-4D6B-B1C9-128786B4CEC9}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A75-4519-AE5C-849A42552F6D}"/>
                </c:ext>
              </c:extLst>
            </c:dLbl>
            <c:dLbl>
              <c:idx val="16"/>
              <c:layout>
                <c:manualLayout>
                  <c:x val="-1.8235628084250059E-2"/>
                  <c:y val="-6.8351614178163406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{83822A09-CC11-459D-AD4F-95DA41B4A0C7}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A75-4519-AE5C-849A42552F6D}"/>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{53B6CEA1-43CB-42AC-9765-E7E482352EA5}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A75-4519-AE5C-849A42552F6D}"/>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{2F182094-ECF7-4094-8D92-E1480CF9A9A8}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A75-4519-AE5C-849A42552F6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10.6</c:v>
                </c:pt>
                <c:pt idx="16">
                  <c:v>10.6</c:v>
                </c:pt>
                <c:pt idx="24">
                  <c:v>10.6</c:v>
                </c:pt>
                <c:pt idx="32">
                  <c:v>11.1</c:v>
                </c:pt>
              </c:numCache>
            </c:numRef>
          </c:xVal>
          <c:yVal>
            <c:numRef>
              <c:f>公会計指標分析・財政指標組合せ分析表!$BP$73:$DC$73</c:f>
              <c:numCache>
                <c:formatCode>#,##0.0;"▲ "#,##0.0</c:formatCode>
                <c:ptCount val="40"/>
                <c:pt idx="0">
                  <c:v>177.8</c:v>
                </c:pt>
                <c:pt idx="8">
                  <c:v>189.9</c:v>
                </c:pt>
                <c:pt idx="16">
                  <c:v>187.9</c:v>
                </c:pt>
                <c:pt idx="24">
                  <c:v>173.3</c:v>
                </c:pt>
                <c:pt idx="32">
                  <c:v>176.4</c:v>
                </c:pt>
              </c:numCache>
            </c:numRef>
          </c:yVal>
          <c:smooth val="0"/>
          <c:extLst>
            <c:ext xmlns:c16="http://schemas.microsoft.com/office/drawing/2014/chart" uri="{C3380CC4-5D6E-409C-BE32-E72D297353CC}">
              <c16:uniqueId val="{00000009-CA75-4519-AE5C-849A42552F6D}"/>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{CBE66255-4212-49A8-ACDB-3EF0D7E6A263}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A75-4519-AE5C-849A42552F6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{679B601A-6AC0-474D-B6E2-2E1EF2903558}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A75-4519-AE5C-849A42552F6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{7127DA15-3916-49D0-B875-17EE634B4D95}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A75-4519-AE5C-849A42552F6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{817F38A2-35D4-4884-AF5F-37F437629B58}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A75-4519-AE5C-849A42552F6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{DAF8AF77-C4E6-4764-A5A1-4E89D8FF9E9D}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A75-4519-AE5C-849A42552F6D}"/>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{8607EDB8-BB9F-43D6-B259-38F12F6B72C6}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A75-4519-AE5C-849A42552F6D}"/>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{76F0CA87-F15D-4C2B-B953-969B21FDD517}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A75-4519-AE5C-849A42552F6D}"/>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{CA9C0D08-DF95-4E6D-A60E-BC2569C53381}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A75-4519-AE5C-849A42552F6D}"/>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{8FFB38EB-71FD-4734-9BC2-ACB9F7CCFC8F}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A75-4519-AE5C-849A42552F6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9.4</c:v>
                </c:pt>
                <c:pt idx="16">
                  <c:v>8.6999999999999993</c:v>
                </c:pt>
                <c:pt idx="24">
                  <c:v>8.4</c:v>
                </c:pt>
                <c:pt idx="32">
                  <c:v>8.8000000000000007</c:v>
                </c:pt>
              </c:numCache>
            </c:numRef>
          </c:xVal>
          <c:yVal>
            <c:numRef>
              <c:f>公会計指標分析・財政指標組合せ分析表!$BP$77:$DC$77</c:f>
              <c:numCache>
                <c:formatCode>#,##0.0;"▲ "#,##0.0</c:formatCode>
                <c:ptCount val="40"/>
                <c:pt idx="0">
                  <c:v>163.80000000000001</c:v>
                </c:pt>
                <c:pt idx="8">
                  <c:v>173.6</c:v>
                </c:pt>
                <c:pt idx="16">
                  <c:v>168.9</c:v>
                </c:pt>
                <c:pt idx="24">
                  <c:v>154.69999999999999</c:v>
                </c:pt>
                <c:pt idx="32">
                  <c:v>158.9</c:v>
                </c:pt>
              </c:numCache>
            </c:numRef>
          </c:yVal>
          <c:smooth val="0"/>
          <c:extLst>
            <c:ext xmlns:c16="http://schemas.microsoft.com/office/drawing/2014/chart" uri="{C3380CC4-5D6E-409C-BE32-E72D297353CC}">
              <c16:uniqueId val="{00000013-CA75-4519-AE5C-849A42552F6D}"/>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0"/>
          <c:min val="1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128232</c:v>
                </c:pt>
                <c:pt idx="1">
                  <c:v>145988</c:v>
                </c:pt>
                <c:pt idx="2">
                  <c:v>156891</c:v>
                </c:pt>
                <c:pt idx="3">
                  <c:v>166403</c:v>
                </c:pt>
                <c:pt idx="4">
                  <c:v>151639</c:v>
                </c:pt>
              </c:numCache>
            </c:numRef>
          </c:val>
          <c:smooth val="0"/>
          <c:extLst>
            <c:ext xmlns:c16="http://schemas.microsoft.com/office/drawing/2014/chart" uri="{C3380CC4-5D6E-409C-BE32-E72D297353CC}">
              <c16:uniqueId val="{00000000-47FC-4E21-9118-5183F74344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130093</c:v>
                </c:pt>
                <c:pt idx="1">
                  <c:v>149159</c:v>
                </c:pt>
                <c:pt idx="2">
                  <c:v>157499</c:v>
                </c:pt>
                <c:pt idx="3">
                  <c:v>180012</c:v>
                </c:pt>
                <c:pt idx="4">
                  <c:v>155478</c:v>
                </c:pt>
              </c:numCache>
            </c:numRef>
          </c:val>
          <c:smooth val="0"/>
          <c:extLst>
            <c:ext xmlns:c16="http://schemas.microsoft.com/office/drawing/2014/chart" uri="{C3380CC4-5D6E-409C-BE32-E72D297353CC}">
              <c16:uniqueId val="{00000001-47FC-4E21-9118-5183F743449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22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0.49</c:v>
                </c:pt>
                <c:pt idx="1">
                  <c:v>0.43</c:v>
                </c:pt>
                <c:pt idx="2">
                  <c:v>1.95</c:v>
                </c:pt>
                <c:pt idx="3">
                  <c:v>0.71</c:v>
                </c:pt>
                <c:pt idx="4">
                  <c:v>1.36</c:v>
                </c:pt>
              </c:numCache>
            </c:numRef>
          </c:val>
          <c:extLst>
            <c:ext xmlns:c16="http://schemas.microsoft.com/office/drawing/2014/chart" uri="{C3380CC4-5D6E-409C-BE32-E72D297353CC}">
              <c16:uniqueId val="{00000000-5525-453B-B746-9204469E43B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2.78</c:v>
                </c:pt>
                <c:pt idx="1">
                  <c:v>2.38</c:v>
                </c:pt>
                <c:pt idx="2">
                  <c:v>2.54</c:v>
                </c:pt>
                <c:pt idx="3">
                  <c:v>6.87</c:v>
                </c:pt>
                <c:pt idx="4">
                  <c:v>7.46</c:v>
                </c:pt>
              </c:numCache>
            </c:numRef>
          </c:val>
          <c:extLst>
            <c:ext xmlns:c16="http://schemas.microsoft.com/office/drawing/2014/chart" uri="{C3380CC4-5D6E-409C-BE32-E72D297353CC}">
              <c16:uniqueId val="{00000001-5525-453B-B746-9204469E43BF}"/>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-0.5</c:v>
                </c:pt>
                <c:pt idx="1">
                  <c:v>-0.75</c:v>
                </c:pt>
                <c:pt idx="2">
                  <c:v>1.53</c:v>
                </c:pt>
                <c:pt idx="3">
                  <c:v>2.36</c:v>
                </c:pt>
                <c:pt idx="4">
                  <c:v>0.62</c:v>
                </c:pt>
              </c:numCache>
            </c:numRef>
          </c:val>
          <c:smooth val="0"/>
          <c:extLst>
            <c:ext xmlns:c16="http://schemas.microsoft.com/office/drawing/2014/chart" uri="{C3380CC4-5D6E-409C-BE32-E72D297353CC}">
              <c16:uniqueId val="{00000002-5525-453B-B746-9204469E43B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E5E-4D51-88DA-019E9368D3C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E5E-4D51-88DA-019E9368D3C8}"/>
            </c:ext>
          </c:extLst>
        </c:ser>
        <c:ser>
          <c:idx val="2"/>
          <c:order val="2"/>
          <c:tx>
            <c:strRef>
              <c:f>データシート!$A$29</c:f>
              <c:strCache>
                <c:ptCount val="1"/>
                <c:pt idx="0">
                  <c:v>給与等集中管理特別会計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E5E-4D51-88DA-019E9368D3C8}"/>
            </c:ext>
          </c:extLst>
        </c:ser>
        <c:ser>
          <c:idx val="3"/>
          <c:order val="3"/>
          <c:tx>
            <c:strRef>
              <c:f>データシート!$A$30</c:f>
              <c:strCache>
                <c:ptCount val="1"/>
                <c:pt idx="0">
                  <c:v>農業改良資金助成事業特別会計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E5E-4D51-88DA-019E9368D3C8}"/>
            </c:ext>
          </c:extLst>
        </c:ser>
        <c:ser>
          <c:idx val="4"/>
          <c:order val="4"/>
          <c:tx>
            <c:strRef>
              <c:f>データシート!$A$31</c:f>
              <c:strCache>
                <c:ptCount val="1"/>
                <c:pt idx="0">
                  <c:v>流域下水道事業会計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0.04</c:v>
                </c:pt>
                <c:pt idx="2">
                  <c:v>#N/A</c:v>
                </c:pt>
                <c:pt idx="3">
                  <c:v>0.1</c:v>
                </c:pt>
                <c:pt idx="4">
                  <c:v>#N/A</c:v>
                </c:pt>
                <c:pt idx="5">
                  <c:v>0.08</c:v>
                </c:pt>
                <c:pt idx="6">
                  <c:v>#N/A</c:v>
                </c:pt>
                <c:pt idx="7">
                  <c:v>7.0000000000000007E-2</c:v>
                </c:pt>
                <c:pt idx="8">
                  <c:v>#N/A</c:v>
                </c:pt>
                <c:pt idx="9">
                  <c:v>0.06</c:v>
                </c:pt>
              </c:numCache>
            </c:numRef>
          </c:val>
          <c:extLst>
            <c:ext xmlns:c16="http://schemas.microsoft.com/office/drawing/2014/chart" uri="{C3380CC4-5D6E-409C-BE32-E72D297353CC}">
              <c16:uniqueId val="{00000004-AE5E-4D51-88DA-019E9368D3C8}"/>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c:v>
                </c:pt>
                <c:pt idx="2">
                  <c:v>#N/A</c:v>
                </c:pt>
                <c:pt idx="3">
                  <c:v>0.28999999999999998</c:v>
                </c:pt>
                <c:pt idx="4">
                  <c:v>#N/A</c:v>
                </c:pt>
                <c:pt idx="5">
                  <c:v>0.28000000000000003</c:v>
                </c:pt>
                <c:pt idx="6">
                  <c:v>#N/A</c:v>
                </c:pt>
                <c:pt idx="7">
                  <c:v>0.27</c:v>
                </c:pt>
                <c:pt idx="8">
                  <c:v>#N/A</c:v>
                </c:pt>
                <c:pt idx="9">
                  <c:v>0.28999999999999998</c:v>
                </c:pt>
              </c:numCache>
            </c:numRef>
          </c:val>
          <c:extLst>
            <c:ext xmlns:c16="http://schemas.microsoft.com/office/drawing/2014/chart" uri="{C3380CC4-5D6E-409C-BE32-E72D297353CC}">
              <c16:uniqueId val="{00000005-AE5E-4D51-88DA-019E9368D3C8}"/>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0.63</c:v>
                </c:pt>
                <c:pt idx="2">
                  <c:v>#N/A</c:v>
                </c:pt>
                <c:pt idx="3">
                  <c:v>0.74</c:v>
                </c:pt>
                <c:pt idx="4">
                  <c:v>#N/A</c:v>
                </c:pt>
                <c:pt idx="5">
                  <c:v>1.48</c:v>
                </c:pt>
                <c:pt idx="6">
                  <c:v>#N/A</c:v>
                </c:pt>
                <c:pt idx="7">
                  <c:v>0.61</c:v>
                </c:pt>
                <c:pt idx="8">
                  <c:v>#N/A</c:v>
                </c:pt>
                <c:pt idx="9">
                  <c:v>1.07</c:v>
                </c:pt>
              </c:numCache>
            </c:numRef>
          </c:val>
          <c:extLst>
            <c:ext xmlns:c16="http://schemas.microsoft.com/office/drawing/2014/chart" uri="{C3380CC4-5D6E-409C-BE32-E72D297353CC}">
              <c16:uniqueId val="{00000006-AE5E-4D51-88DA-019E9368D3C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0.48</c:v>
                </c:pt>
                <c:pt idx="2">
                  <c:v>#N/A</c:v>
                </c:pt>
                <c:pt idx="3">
                  <c:v>0.42</c:v>
                </c:pt>
                <c:pt idx="4">
                  <c:v>#N/A</c:v>
                </c:pt>
                <c:pt idx="5">
                  <c:v>1.94</c:v>
                </c:pt>
                <c:pt idx="6">
                  <c:v>#N/A</c:v>
                </c:pt>
                <c:pt idx="7">
                  <c:v>0.71</c:v>
                </c:pt>
                <c:pt idx="8">
                  <c:v>#N/A</c:v>
                </c:pt>
                <c:pt idx="9">
                  <c:v>1.35</c:v>
                </c:pt>
              </c:numCache>
            </c:numRef>
          </c:val>
          <c:extLst>
            <c:ext xmlns:c16="http://schemas.microsoft.com/office/drawing/2014/chart" uri="{C3380CC4-5D6E-409C-BE32-E72D297353CC}">
              <c16:uniqueId val="{00000007-AE5E-4D51-88DA-019E9368D3C8}"/>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1.3</c:v>
                </c:pt>
                <c:pt idx="2">
                  <c:v>#N/A</c:v>
                </c:pt>
                <c:pt idx="3">
                  <c:v>1.35</c:v>
                </c:pt>
                <c:pt idx="4">
                  <c:v>#N/A</c:v>
                </c:pt>
                <c:pt idx="5">
                  <c:v>1.31</c:v>
                </c:pt>
                <c:pt idx="6">
                  <c:v>#N/A</c:v>
                </c:pt>
                <c:pt idx="7">
                  <c:v>1.37</c:v>
                </c:pt>
                <c:pt idx="8">
                  <c:v>#N/A</c:v>
                </c:pt>
                <c:pt idx="9">
                  <c:v>1.46</c:v>
                </c:pt>
              </c:numCache>
            </c:numRef>
          </c:val>
          <c:extLst>
            <c:ext xmlns:c16="http://schemas.microsoft.com/office/drawing/2014/chart" uri="{C3380CC4-5D6E-409C-BE32-E72D297353CC}">
              <c16:uniqueId val="{00000008-AE5E-4D51-88DA-019E9368D3C8}"/>
            </c:ext>
          </c:extLst>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1.96</c:v>
                </c:pt>
                <c:pt idx="2">
                  <c:v>#N/A</c:v>
                </c:pt>
                <c:pt idx="3">
                  <c:v>2.16</c:v>
                </c:pt>
                <c:pt idx="4">
                  <c:v>#N/A</c:v>
                </c:pt>
                <c:pt idx="5">
                  <c:v>2.31</c:v>
                </c:pt>
                <c:pt idx="6">
                  <c:v>#N/A</c:v>
                </c:pt>
                <c:pt idx="7">
                  <c:v>2.39</c:v>
                </c:pt>
                <c:pt idx="8">
                  <c:v>#N/A</c:v>
                </c:pt>
                <c:pt idx="9">
                  <c:v>2.5299999999999998</c:v>
                </c:pt>
              </c:numCache>
            </c:numRef>
          </c:val>
          <c:extLst>
            <c:ext xmlns:c16="http://schemas.microsoft.com/office/drawing/2014/chart" uri="{C3380CC4-5D6E-409C-BE32-E72D297353CC}">
              <c16:uniqueId val="{00000009-AE5E-4D51-88DA-019E9368D3C8}"/>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53761</c:v>
                </c:pt>
                <c:pt idx="5">
                  <c:v>51054</c:v>
                </c:pt>
                <c:pt idx="8">
                  <c:v>48165</c:v>
                </c:pt>
                <c:pt idx="11">
                  <c:v>46015</c:v>
                </c:pt>
                <c:pt idx="14">
                  <c:v>44936</c:v>
                </c:pt>
              </c:numCache>
            </c:numRef>
          </c:val>
          <c:extLst>
            <c:ext xmlns:c16="http://schemas.microsoft.com/office/drawing/2014/chart" uri="{C3380CC4-5D6E-409C-BE32-E72D297353CC}">
              <c16:uniqueId val="{00000000-B29C-43DD-BB7F-FF273CA6661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10</c:v>
                </c:pt>
                <c:pt idx="3">
                  <c:v>7</c:v>
                </c:pt>
                <c:pt idx="6">
                  <c:v>12</c:v>
                </c:pt>
                <c:pt idx="9">
                  <c:v>32</c:v>
                </c:pt>
                <c:pt idx="12">
                  <c:v>48</c:v>
                </c:pt>
              </c:numCache>
            </c:numRef>
          </c:val>
          <c:extLst>
            <c:ext xmlns:c16="http://schemas.microsoft.com/office/drawing/2014/chart" uri="{C3380CC4-5D6E-409C-BE32-E72D297353CC}">
              <c16:uniqueId val="{00000001-B29C-43DD-BB7F-FF273CA6661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986</c:v>
                </c:pt>
                <c:pt idx="3">
                  <c:v>773</c:v>
                </c:pt>
                <c:pt idx="6">
                  <c:v>803</c:v>
                </c:pt>
                <c:pt idx="9">
                  <c:v>634</c:v>
                </c:pt>
                <c:pt idx="12">
                  <c:v>559</c:v>
                </c:pt>
              </c:numCache>
            </c:numRef>
          </c:val>
          <c:extLst>
            <c:ext xmlns:c16="http://schemas.microsoft.com/office/drawing/2014/chart" uri="{C3380CC4-5D6E-409C-BE32-E72D297353CC}">
              <c16:uniqueId val="{00000002-B29C-43DD-BB7F-FF273CA6661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880</c:v>
                </c:pt>
                <c:pt idx="3">
                  <c:v>918</c:v>
                </c:pt>
                <c:pt idx="6">
                  <c:v>829</c:v>
                </c:pt>
                <c:pt idx="9">
                  <c:v>919</c:v>
                </c:pt>
                <c:pt idx="12">
                  <c:v>866</c:v>
                </c:pt>
              </c:numCache>
            </c:numRef>
          </c:val>
          <c:extLst>
            <c:ext xmlns:c16="http://schemas.microsoft.com/office/drawing/2014/chart" uri="{C3380CC4-5D6E-409C-BE32-E72D297353CC}">
              <c16:uniqueId val="{00000003-B29C-43DD-BB7F-FF273CA6661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1540</c:v>
                </c:pt>
                <c:pt idx="3">
                  <c:v>1168</c:v>
                </c:pt>
                <c:pt idx="6">
                  <c:v>1320</c:v>
                </c:pt>
                <c:pt idx="9">
                  <c:v>1171</c:v>
                </c:pt>
                <c:pt idx="12">
                  <c:v>1288</c:v>
                </c:pt>
              </c:numCache>
            </c:numRef>
          </c:val>
          <c:extLst>
            <c:ext xmlns:c16="http://schemas.microsoft.com/office/drawing/2014/chart" uri="{C3380CC4-5D6E-409C-BE32-E72D297353CC}">
              <c16:uniqueId val="{00000004-B29C-43DD-BB7F-FF273CA6661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8797</c:v>
                </c:pt>
                <c:pt idx="3">
                  <c:v>9568</c:v>
                </c:pt>
                <c:pt idx="6">
                  <c:v>10442</c:v>
                </c:pt>
                <c:pt idx="9">
                  <c:v>10938</c:v>
                </c:pt>
                <c:pt idx="12">
                  <c:v>11537</c:v>
                </c:pt>
              </c:numCache>
            </c:numRef>
          </c:val>
          <c:extLst>
            <c:ext xmlns:c16="http://schemas.microsoft.com/office/drawing/2014/chart" uri="{C3380CC4-5D6E-409C-BE32-E72D297353CC}">
              <c16:uniqueId val="{00000005-B29C-43DD-BB7F-FF273CA6661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1134</c:v>
                </c:pt>
                <c:pt idx="3">
                  <c:v>1399</c:v>
                </c:pt>
                <c:pt idx="6">
                  <c:v>1158</c:v>
                </c:pt>
                <c:pt idx="9">
                  <c:v>1250</c:v>
                </c:pt>
                <c:pt idx="12">
                  <c:v>874</c:v>
                </c:pt>
              </c:numCache>
            </c:numRef>
          </c:val>
          <c:extLst>
            <c:ext xmlns:c16="http://schemas.microsoft.com/office/drawing/2014/chart" uri="{C3380CC4-5D6E-409C-BE32-E72D297353CC}">
              <c16:uniqueId val="{00000006-B29C-43DD-BB7F-FF273CA6661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63622</c:v>
                </c:pt>
                <c:pt idx="3">
                  <c:v>59288</c:v>
                </c:pt>
                <c:pt idx="6">
                  <c:v>57541</c:v>
                </c:pt>
                <c:pt idx="9">
                  <c:v>56390</c:v>
                </c:pt>
                <c:pt idx="12">
                  <c:v>56454</c:v>
                </c:pt>
              </c:numCache>
            </c:numRef>
          </c:val>
          <c:extLst>
            <c:ext xmlns:c16="http://schemas.microsoft.com/office/drawing/2014/chart" uri="{C3380CC4-5D6E-409C-BE32-E72D297353CC}">
              <c16:uniqueId val="{00000007-B29C-43DD-BB7F-FF273CA66612}"/>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23208</c:v>
                </c:pt>
                <c:pt idx="2">
                  <c:v>#N/A</c:v>
                </c:pt>
                <c:pt idx="3">
                  <c:v>#N/A</c:v>
                </c:pt>
                <c:pt idx="4">
                  <c:v>22067</c:v>
                </c:pt>
                <c:pt idx="5">
                  <c:v>#N/A</c:v>
                </c:pt>
                <c:pt idx="6">
                  <c:v>#N/A</c:v>
                </c:pt>
                <c:pt idx="7">
                  <c:v>23940</c:v>
                </c:pt>
                <c:pt idx="8">
                  <c:v>#N/A</c:v>
                </c:pt>
                <c:pt idx="9">
                  <c:v>#N/A</c:v>
                </c:pt>
                <c:pt idx="10">
                  <c:v>25319</c:v>
                </c:pt>
                <c:pt idx="11">
                  <c:v>#N/A</c:v>
                </c:pt>
                <c:pt idx="12">
                  <c:v>#N/A</c:v>
                </c:pt>
                <c:pt idx="13">
                  <c:v>26690</c:v>
                </c:pt>
                <c:pt idx="14">
                  <c:v>#N/A</c:v>
                </c:pt>
              </c:numCache>
            </c:numRef>
          </c:val>
          <c:smooth val="0"/>
          <c:extLst>
            <c:ext xmlns:c16="http://schemas.microsoft.com/office/drawing/2014/chart" uri="{C3380CC4-5D6E-409C-BE32-E72D297353CC}">
              <c16:uniqueId val="{00000008-B29C-43DD-BB7F-FF273CA6661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562972</c:v>
                </c:pt>
                <c:pt idx="5">
                  <c:v>555293</c:v>
                </c:pt>
                <c:pt idx="8">
                  <c:v>556921</c:v>
                </c:pt>
                <c:pt idx="11">
                  <c:v>550151</c:v>
                </c:pt>
                <c:pt idx="14">
                  <c:v>538181</c:v>
                </c:pt>
              </c:numCache>
            </c:numRef>
          </c:val>
          <c:extLst>
            <c:ext xmlns:c16="http://schemas.microsoft.com/office/drawing/2014/chart" uri="{C3380CC4-5D6E-409C-BE32-E72D297353CC}">
              <c16:uniqueId val="{00000000-F742-4A1C-88B3-5991CAAFAFB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14600</c:v>
                </c:pt>
                <c:pt idx="5">
                  <c:v>14983</c:v>
                </c:pt>
                <c:pt idx="8">
                  <c:v>14918</c:v>
                </c:pt>
                <c:pt idx="11">
                  <c:v>15445</c:v>
                </c:pt>
                <c:pt idx="14">
                  <c:v>15665</c:v>
                </c:pt>
              </c:numCache>
            </c:numRef>
          </c:val>
          <c:extLst>
            <c:ext xmlns:c16="http://schemas.microsoft.com/office/drawing/2014/chart" uri="{C3380CC4-5D6E-409C-BE32-E72D297353CC}">
              <c16:uniqueId val="{00000001-F742-4A1C-88B3-5991CAAFAFB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46833</c:v>
                </c:pt>
                <c:pt idx="5">
                  <c:v>45445</c:v>
                </c:pt>
                <c:pt idx="8">
                  <c:v>47442</c:v>
                </c:pt>
                <c:pt idx="11">
                  <c:v>70645</c:v>
                </c:pt>
                <c:pt idx="14">
                  <c:v>76356</c:v>
                </c:pt>
              </c:numCache>
            </c:numRef>
          </c:val>
          <c:extLst>
            <c:ext xmlns:c16="http://schemas.microsoft.com/office/drawing/2014/chart" uri="{C3380CC4-5D6E-409C-BE32-E72D297353CC}">
              <c16:uniqueId val="{00000002-F742-4A1C-88B3-5991CAAFAFB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742-4A1C-88B3-5991CAAFAFB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742-4A1C-88B3-5991CAAFAFB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4983</c:v>
                </c:pt>
                <c:pt idx="3">
                  <c:v>4643</c:v>
                </c:pt>
                <c:pt idx="6">
                  <c:v>4392</c:v>
                </c:pt>
                <c:pt idx="9">
                  <c:v>4054</c:v>
                </c:pt>
                <c:pt idx="12">
                  <c:v>3823</c:v>
                </c:pt>
              </c:numCache>
            </c:numRef>
          </c:val>
          <c:extLst>
            <c:ext xmlns:c16="http://schemas.microsoft.com/office/drawing/2014/chart" uri="{C3380CC4-5D6E-409C-BE32-E72D297353CC}">
              <c16:uniqueId val="{00000005-F742-4A1C-88B3-5991CAAFAFB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100138</c:v>
                </c:pt>
                <c:pt idx="3">
                  <c:v>95137</c:v>
                </c:pt>
                <c:pt idx="6">
                  <c:v>91180</c:v>
                </c:pt>
                <c:pt idx="9">
                  <c:v>86132</c:v>
                </c:pt>
                <c:pt idx="12">
                  <c:v>81241</c:v>
                </c:pt>
              </c:numCache>
            </c:numRef>
          </c:val>
          <c:extLst>
            <c:ext xmlns:c16="http://schemas.microsoft.com/office/drawing/2014/chart" uri="{C3380CC4-5D6E-409C-BE32-E72D297353CC}">
              <c16:uniqueId val="{00000006-F742-4A1C-88B3-5991CAAFAFB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8664</c:v>
                </c:pt>
                <c:pt idx="3">
                  <c:v>9644</c:v>
                </c:pt>
                <c:pt idx="6">
                  <c:v>8861</c:v>
                </c:pt>
                <c:pt idx="9">
                  <c:v>8063</c:v>
                </c:pt>
                <c:pt idx="12">
                  <c:v>6458</c:v>
                </c:pt>
              </c:numCache>
            </c:numRef>
          </c:val>
          <c:extLst>
            <c:ext xmlns:c16="http://schemas.microsoft.com/office/drawing/2014/chart" uri="{C3380CC4-5D6E-409C-BE32-E72D297353CC}">
              <c16:uniqueId val="{00000007-F742-4A1C-88B3-5991CAAFAFB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9771</c:v>
                </c:pt>
                <c:pt idx="3">
                  <c:v>9168</c:v>
                </c:pt>
                <c:pt idx="6">
                  <c:v>9394</c:v>
                </c:pt>
                <c:pt idx="9">
                  <c:v>9360</c:v>
                </c:pt>
                <c:pt idx="12">
                  <c:v>9644</c:v>
                </c:pt>
              </c:numCache>
            </c:numRef>
          </c:val>
          <c:extLst>
            <c:ext xmlns:c16="http://schemas.microsoft.com/office/drawing/2014/chart" uri="{C3380CC4-5D6E-409C-BE32-E72D297353CC}">
              <c16:uniqueId val="{00000008-F742-4A1C-88B3-5991CAAFAFB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3158</c:v>
                </c:pt>
                <c:pt idx="3">
                  <c:v>2949</c:v>
                </c:pt>
                <c:pt idx="6">
                  <c:v>5785</c:v>
                </c:pt>
                <c:pt idx="9">
                  <c:v>4945</c:v>
                </c:pt>
                <c:pt idx="12">
                  <c:v>4390</c:v>
                </c:pt>
              </c:numCache>
            </c:numRef>
          </c:val>
          <c:extLst>
            <c:ext xmlns:c16="http://schemas.microsoft.com/office/drawing/2014/chart" uri="{C3380CC4-5D6E-409C-BE32-E72D297353CC}">
              <c16:uniqueId val="{00000009-F742-4A1C-88B3-5991CAAFAFB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880846</c:v>
                </c:pt>
                <c:pt idx="3">
                  <c:v>897819</c:v>
                </c:pt>
                <c:pt idx="6">
                  <c:v>913166</c:v>
                </c:pt>
                <c:pt idx="9">
                  <c:v>929991</c:v>
                </c:pt>
                <c:pt idx="12">
                  <c:v>924723</c:v>
                </c:pt>
              </c:numCache>
            </c:numRef>
          </c:val>
          <c:extLst>
            <c:ext xmlns:c16="http://schemas.microsoft.com/office/drawing/2014/chart" uri="{C3380CC4-5D6E-409C-BE32-E72D297353CC}">
              <c16:uniqueId val="{0000000A-F742-4A1C-88B3-5991CAAFAFBD}"/>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383154</c:v>
                </c:pt>
                <c:pt idx="2">
                  <c:v>#N/A</c:v>
                </c:pt>
                <c:pt idx="3">
                  <c:v>#N/A</c:v>
                </c:pt>
                <c:pt idx="4">
                  <c:v>403640</c:v>
                </c:pt>
                <c:pt idx="5">
                  <c:v>#N/A</c:v>
                </c:pt>
                <c:pt idx="6">
                  <c:v>#N/A</c:v>
                </c:pt>
                <c:pt idx="7">
                  <c:v>413497</c:v>
                </c:pt>
                <c:pt idx="8">
                  <c:v>#N/A</c:v>
                </c:pt>
                <c:pt idx="9">
                  <c:v>#N/A</c:v>
                </c:pt>
                <c:pt idx="10">
                  <c:v>406303</c:v>
                </c:pt>
                <c:pt idx="11">
                  <c:v>#N/A</c:v>
                </c:pt>
                <c:pt idx="12">
                  <c:v>#N/A</c:v>
                </c:pt>
                <c:pt idx="13">
                  <c:v>400076</c:v>
                </c:pt>
                <c:pt idx="14">
                  <c:v>#N/A</c:v>
                </c:pt>
              </c:numCache>
            </c:numRef>
          </c:val>
          <c:smooth val="0"/>
          <c:extLst>
            <c:ext xmlns:c16="http://schemas.microsoft.com/office/drawing/2014/chart" uri="{C3380CC4-5D6E-409C-BE32-E72D297353CC}">
              <c16:uniqueId val="{0000000B-F742-4A1C-88B3-5991CAAFAFB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6807</c:v>
                </c:pt>
                <c:pt idx="1">
                  <c:v>19232</c:v>
                </c:pt>
                <c:pt idx="2">
                  <c:v>20233</c:v>
                </c:pt>
              </c:numCache>
            </c:numRef>
          </c:val>
          <c:extLst>
            <c:ext xmlns:c16="http://schemas.microsoft.com/office/drawing/2014/chart" uri="{C3380CC4-5D6E-409C-BE32-E72D297353CC}">
              <c16:uniqueId val="{00000000-4B20-4449-ADB5-82807FCFB84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10685</c:v>
                </c:pt>
                <c:pt idx="1">
                  <c:v>16236</c:v>
                </c:pt>
                <c:pt idx="2">
                  <c:v>18589</c:v>
                </c:pt>
              </c:numCache>
            </c:numRef>
          </c:val>
          <c:extLst>
            <c:ext xmlns:c16="http://schemas.microsoft.com/office/drawing/2014/chart" uri="{C3380CC4-5D6E-409C-BE32-E72D297353CC}">
              <c16:uniqueId val="{00000001-4B20-4449-ADB5-82807FCFB84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20690</c:v>
                </c:pt>
                <c:pt idx="1">
                  <c:v>17409</c:v>
                </c:pt>
                <c:pt idx="2">
                  <c:v>15539</c:v>
                </c:pt>
              </c:numCache>
            </c:numRef>
          </c:val>
          <c:extLst>
            <c:ext xmlns:c16="http://schemas.microsoft.com/office/drawing/2014/chart" uri="{C3380CC4-5D6E-409C-BE32-E72D297353CC}">
              <c16:uniqueId val="{00000002-4B20-4449-ADB5-82807FCFB84E}"/>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2" Target="../charts/chart2.xml" Type="http://schemas.openxmlformats.org/officeDocument/2006/relationships/chart"/></Relationships>
</file>

<file path=xl/drawings/_rels/drawing7.xml.rels><?xml version="1.0" encoding="UTF-8" standalone="yes"?><Relationships xmlns="http://schemas.openxmlformats.org/package/2006/relationships"><Relationship Id="rId1" Target="../charts/chart3.xml" Type="http://schemas.openxmlformats.org/officeDocument/2006/relationships/chart"/></Relationships>
</file>

<file path=xl/drawings/_rels/drawing11.xml.rels><?xml version="1.0" encoding="UTF-8" standalone="yes"?><Relationships xmlns="http://schemas.openxmlformats.org/package/2006/relationships"><Relationship Id="rId1" Target="../charts/chart4.xml" Type="http://schemas.openxmlformats.org/officeDocument/2006/relationships/chart"/></Relationships>
</file>

<file path=xl/drawings/_rels/drawing12.xml.rels><?xml version="1.0" encoding="UTF-8" standalone="yes"?><Relationships xmlns="http://schemas.openxmlformats.org/package/2006/relationships"><Relationship Id="rId1" Target="../charts/chart5.xml" Type="http://schemas.openxmlformats.org/officeDocument/2006/relationships/chart"/></Relationships>
</file>

<file path=xl/drawings/_rels/drawing13.xml.rels><?xml version="1.0" encoding="UTF-8" standalone="yes"?><Relationships xmlns="http://schemas.openxmlformats.org/package/2006/relationships"><Relationship Id="rId1" Target="../charts/chart6.xml" Type="http://schemas.openxmlformats.org/officeDocument/2006/relationships/chart"/></Relationships>
</file>

<file path=xl/drawings/_rels/drawing14.xml.rels><?xml version="1.0" encoding="UTF-8" standalone="yes"?><Relationships xmlns="http://schemas.openxmlformats.org/package/2006/relationships"><Relationship Id="rId1" Target="../charts/chart7.xml" Type="http://schemas.openxmlformats.org/officeDocument/2006/relationships/chart"/></Relationships>
</file>

<file path=xl/drawings/_rels/drawing15.xml.rels><?xml version="1.0" encoding="UTF-8" standalone="yes"?><Relationships xmlns="http://schemas.openxmlformats.org/package/2006/relationships"><Relationship Id="rId1"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41C02C2-3E8C-43A5-975E-D47D93EB05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122C6A4-4525-423F-B94E-2B4ED27729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E9B69DF-17D8-41C6-AD7E-AD2CD3385C55}"/>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2895720A-7B19-49BF-8597-96FD4897F9D4}"/>
            </a:ext>
          </a:extLst>
        </xdr:cNvPr>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EF56FDC1-9217-49D2-940E-6A549AC93CD9}"/>
            </a:ext>
          </a:extLst>
        </xdr:cNvPr>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1C2BA9C7-C1F7-4434-860A-2FE488CB6812}"/>
            </a:ext>
          </a:extLst>
        </xdr:cNvPr>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947DEA74-111C-42A3-82BB-7469C973CD8D}"/>
            </a:ext>
          </a:extLst>
        </xdr:cNvPr>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83317940-BA0A-4DF5-9561-81B725BF1911}"/>
            </a:ext>
          </a:extLst>
        </xdr:cNvPr>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434705CD-DA36-4AF1-86C2-621E521E0EFD}"/>
            </a:ext>
          </a:extLst>
        </xdr:cNvPr>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20A85DDF-518D-4555-9B99-AE39EF00F25D}"/>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BED93F7-B881-4508-BE47-7FCCAC9B194B}"/>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EBC5894-3304-4B3B-9416-B9BB3DBD5AED}"/>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684,964
679,769
7,102.91
496,689,021
483,483,446
3,673,925
271,082,248
892,009,783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1061E35-D6E6-4C51-B7B9-A33F82D4FDD8}"/>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5047E89-A565-493E-866D-6BD781314828}"/>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719662E-D6B9-4E3B-B7DD-E1FE7BED363B}"/>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93A71C4-88BB-4269-AF6D-061C6AE1F2A6}"/>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9847887E-7B67-417B-89E2-A43EB4B007B4}"/>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04981E90-5FA2-4AD2-BAED-39B5B88F39A8}"/>
            </a:ext>
          </a:extLst>
        </xdr:cNvPr>
        <xdr:cNvSpPr/>
      </xdr:nvSpPr>
      <xdr:spPr>
        <a:xfrm>
          <a:off x="6896100" y="1038225"/>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9F3062B-6876-4831-86DE-63A5D68C2D6E}"/>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6BB8C97-C829-4EF8-BBFF-7C033EF3627D}"/>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F623708-4886-4DDD-AD04-A6EB1A2E35DF}"/>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4B2DFBF-47F2-40D0-BF45-59FB09F0B182}"/>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953C7E4-7D35-49E7-882E-15AF87BDEDBC}"/>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8062776-DFE5-4CBF-8ECE-FD3D0FBA97C1}"/>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92779EBB-C4D1-4AB0-8931-04861672368D}"/>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58FF6B7-C0ED-46F7-9E74-4BE907174668}"/>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DCF0D22-6134-468D-95B3-ABE6DFF27B03}"/>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9086C01-412B-4C27-850E-5E91ED088E54}"/>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57CEC1F-67EF-4017-A45B-0E2AABBA9693}"/>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F7D0FDC5-1330-46EE-A3B4-5E93F3A8E9BA}"/>
            </a:ext>
          </a:extLst>
        </xdr:cNvPr>
        <xdr:cNvSpPr txBox="1"/>
      </xdr:nvSpPr>
      <xdr:spPr>
        <a:xfrm>
          <a:off x="419100" y="20796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564D08A8-3D26-406F-AB34-41C49CA118EC}"/>
            </a:ext>
          </a:extLst>
        </xdr:cNvPr>
        <xdr:cNvSpPr txBox="1"/>
      </xdr:nvSpPr>
      <xdr:spPr>
        <a:xfrm>
          <a:off x="419100" y="2333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D88814D0-48F2-4F7E-A4CC-14D0D512578A}"/>
            </a:ext>
          </a:extLst>
        </xdr:cNvPr>
        <xdr:cNvSpPr/>
      </xdr:nvSpPr>
      <xdr:spPr>
        <a:xfrm>
          <a:off x="749300" y="2359025"/>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01D1A6AD-377F-4A90-8F64-E60D76DF5B92}"/>
            </a:ext>
          </a:extLst>
        </xdr:cNvPr>
        <xdr:cNvSpPr txBox="1"/>
      </xdr:nvSpPr>
      <xdr:spPr>
        <a:xfrm>
          <a:off x="419100" y="2587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8F4289EC-38C4-4178-9AF0-92EEAA7FC8F6}"/>
            </a:ext>
          </a:extLst>
        </xdr:cNvPr>
        <xdr:cNvSpPr txBox="1"/>
      </xdr:nvSpPr>
      <xdr:spPr>
        <a:xfrm>
          <a:off x="419100" y="2841625"/>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3AE52B72-8B7F-4114-B098-849B9532DCD2}"/>
            </a:ext>
          </a:extLst>
        </xdr:cNvPr>
        <xdr:cNvSpPr txBox="1"/>
      </xdr:nvSpPr>
      <xdr:spPr>
        <a:xfrm>
          <a:off x="419100" y="3095625"/>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C5529E66-C3CC-4ABA-BE49-657E959AD46D}"/>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43E989D9-4CE0-4317-A5A5-C08BB34EB2E1}"/>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EDE6F186-7355-4B60-A0C4-3B937D9DADBD}"/>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99DEB78D-3903-4F92-8A42-7F5777DE0791}"/>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F6509A43-B0CF-43B8-A3B7-03A7FD5B25E1}"/>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7E6A59AC-5E3B-4593-8C0F-67055ECB3F8E}"/>
            </a:ext>
          </a:extLst>
        </xdr:cNvPr>
        <xdr:cNvSpPr/>
      </xdr:nvSpPr>
      <xdr:spPr>
        <a:xfrm>
          <a:off x="723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79317CAF-2BAF-4F18-B6A9-7946F520DD39}"/>
            </a:ext>
          </a:extLst>
        </xdr:cNvPr>
        <xdr:cNvSpPr/>
      </xdr:nvSpPr>
      <xdr:spPr>
        <a:xfrm>
          <a:off x="723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89BA127A-BD6D-404C-8B7D-C928E1F5CD78}"/>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317DC09B-046E-4F73-A7E1-16BFC4214C6F}"/>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63FF615F-5F54-427A-A318-8CC2B9420598}"/>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88EB7889-8A3C-4D2B-98DE-A00887435E43}"/>
            </a:ext>
          </a:extLst>
        </xdr:cNvPr>
        <xdr:cNvSpPr txBox="1"/>
      </xdr:nvSpPr>
      <xdr:spPr>
        <a:xfrm>
          <a:off x="5867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「有形固定資産減価償却率」は類似団体平均と比較し低水準ではあるものの、都道府県平均と比較すると高水準となっている。</a:t>
          </a:r>
        </a:p>
        <a:p>
          <a:r>
            <a:rPr kumimoji="1" lang="ja-JP" altLang="en-US" sz="1100">
              <a:latin typeface="ＭＳ Ｐゴシック" panose="020B0600070205080204" pitchFamily="50" charset="-128"/>
              <a:ea typeface="ＭＳ Ｐゴシック" panose="020B0600070205080204" pitchFamily="50" charset="-128"/>
            </a:rPr>
            <a:t>今後も平成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年３月に策定した公共施設等総合管理計画に基づき、施設の更新・統廃合・長寿命化等を計画的に進めるなど公共施設等の適正管理に努める。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29582DC4-AB80-4B00-9339-55A2C2A3D07D}"/>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B01AC00B-E36C-4AC0-B142-6664EB12DFDB}"/>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F05DE0DF-E1DA-4BB3-8ADB-32CEE8C67BEB}"/>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a:extLst>
            <a:ext uri="{FF2B5EF4-FFF2-40B4-BE49-F238E27FC236}">
              <a16:creationId xmlns:a16="http://schemas.microsoft.com/office/drawing/2014/main" id="{DAED8E47-D580-4CE7-B1D4-8FF10D82E82A}"/>
            </a:ext>
          </a:extLst>
        </xdr:cNvPr>
        <xdr:cNvCxnSpPr/>
      </xdr:nvCxnSpPr>
      <xdr:spPr>
        <a:xfrm>
          <a:off x="1270000" y="6070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a:extLst>
            <a:ext uri="{FF2B5EF4-FFF2-40B4-BE49-F238E27FC236}">
              <a16:creationId xmlns:a16="http://schemas.microsoft.com/office/drawing/2014/main" id="{792258AE-3887-40AC-8C7C-125CF47F627F}"/>
            </a:ext>
          </a:extLst>
        </xdr:cNvPr>
        <xdr:cNvSpPr txBox="1"/>
      </xdr:nvSpPr>
      <xdr:spPr>
        <a:xfrm>
          <a:off x="847106" y="5976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a:extLst>
            <a:ext uri="{FF2B5EF4-FFF2-40B4-BE49-F238E27FC236}">
              <a16:creationId xmlns:a16="http://schemas.microsoft.com/office/drawing/2014/main" id="{BE4B45B3-100A-4D8F-8BE8-041A6D510300}"/>
            </a:ext>
          </a:extLst>
        </xdr:cNvPr>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a:extLst>
            <a:ext uri="{FF2B5EF4-FFF2-40B4-BE49-F238E27FC236}">
              <a16:creationId xmlns:a16="http://schemas.microsoft.com/office/drawing/2014/main" id="{0BD3AF16-47FD-4926-965F-66D3E1D01C4C}"/>
            </a:ext>
          </a:extLst>
        </xdr:cNvPr>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a:extLst>
            <a:ext uri="{FF2B5EF4-FFF2-40B4-BE49-F238E27FC236}">
              <a16:creationId xmlns:a16="http://schemas.microsoft.com/office/drawing/2014/main" id="{698AE437-BABF-4069-9DFC-4832AACC8684}"/>
            </a:ext>
          </a:extLst>
        </xdr:cNvPr>
        <xdr:cNvCxnSpPr/>
      </xdr:nvCxnSpPr>
      <xdr:spPr>
        <a:xfrm>
          <a:off x="1270000" y="55308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a:extLst>
            <a:ext uri="{FF2B5EF4-FFF2-40B4-BE49-F238E27FC236}">
              <a16:creationId xmlns:a16="http://schemas.microsoft.com/office/drawing/2014/main" id="{57DBF729-BF84-4A9F-B7EF-272272EB8D2C}"/>
            </a:ext>
          </a:extLst>
        </xdr:cNvPr>
        <xdr:cNvSpPr txBox="1"/>
      </xdr:nvSpPr>
      <xdr:spPr>
        <a:xfrm>
          <a:off x="847106" y="54370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a:extLst>
            <a:ext uri="{FF2B5EF4-FFF2-40B4-BE49-F238E27FC236}">
              <a16:creationId xmlns:a16="http://schemas.microsoft.com/office/drawing/2014/main" id="{60011570-AA10-4991-8F45-C202D99F5561}"/>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a:extLst>
            <a:ext uri="{FF2B5EF4-FFF2-40B4-BE49-F238E27FC236}">
              <a16:creationId xmlns:a16="http://schemas.microsoft.com/office/drawing/2014/main" id="{7512F7EB-D81E-45C0-8EA5-B5BDC245EA85}"/>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a:extLst>
            <a:ext uri="{FF2B5EF4-FFF2-40B4-BE49-F238E27FC236}">
              <a16:creationId xmlns:a16="http://schemas.microsoft.com/office/drawing/2014/main" id="{DC46B7CD-8FB4-4A6C-9223-7212714F2803}"/>
            </a:ext>
          </a:extLst>
        </xdr:cNvPr>
        <xdr:cNvCxnSpPr/>
      </xdr:nvCxnSpPr>
      <xdr:spPr>
        <a:xfrm>
          <a:off x="1270000" y="49911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a:extLst>
            <a:ext uri="{FF2B5EF4-FFF2-40B4-BE49-F238E27FC236}">
              <a16:creationId xmlns:a16="http://schemas.microsoft.com/office/drawing/2014/main" id="{80233B47-D2C3-48B0-AFAA-B7E74B183F32}"/>
            </a:ext>
          </a:extLst>
        </xdr:cNvPr>
        <xdr:cNvSpPr txBox="1"/>
      </xdr:nvSpPr>
      <xdr:spPr>
        <a:xfrm>
          <a:off x="847106" y="489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a:extLst>
            <a:ext uri="{FF2B5EF4-FFF2-40B4-BE49-F238E27FC236}">
              <a16:creationId xmlns:a16="http://schemas.microsoft.com/office/drawing/2014/main" id="{D6264F22-5B09-4A3F-862A-B79826724EA9}"/>
            </a:ext>
          </a:extLst>
        </xdr:cNvPr>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a:extLst>
            <a:ext uri="{FF2B5EF4-FFF2-40B4-BE49-F238E27FC236}">
              <a16:creationId xmlns:a16="http://schemas.microsoft.com/office/drawing/2014/main" id="{C4FE77FC-40C4-4AC4-BFC6-788A01A1F7D1}"/>
            </a:ext>
          </a:extLst>
        </xdr:cNvPr>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a:extLst>
            <a:ext uri="{FF2B5EF4-FFF2-40B4-BE49-F238E27FC236}">
              <a16:creationId xmlns:a16="http://schemas.microsoft.com/office/drawing/2014/main" id="{E19521A2-BD89-4E99-B4E1-19DB56FD3CC3}"/>
            </a:ext>
          </a:extLst>
        </xdr:cNvPr>
        <xdr:cNvCxnSpPr/>
      </xdr:nvCxnSpPr>
      <xdr:spPr>
        <a:xfrm>
          <a:off x="1270000" y="4451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a:extLst>
            <a:ext uri="{FF2B5EF4-FFF2-40B4-BE49-F238E27FC236}">
              <a16:creationId xmlns:a16="http://schemas.microsoft.com/office/drawing/2014/main" id="{E457E11C-3B03-48C1-B8BA-11121FE59461}"/>
            </a:ext>
          </a:extLst>
        </xdr:cNvPr>
        <xdr:cNvSpPr txBox="1"/>
      </xdr:nvSpPr>
      <xdr:spPr>
        <a:xfrm>
          <a:off x="84710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a:extLst>
            <a:ext uri="{FF2B5EF4-FFF2-40B4-BE49-F238E27FC236}">
              <a16:creationId xmlns:a16="http://schemas.microsoft.com/office/drawing/2014/main" id="{B218F54D-F5DB-4C80-A485-50181E75B82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a:extLst>
            <a:ext uri="{FF2B5EF4-FFF2-40B4-BE49-F238E27FC236}">
              <a16:creationId xmlns:a16="http://schemas.microsoft.com/office/drawing/2014/main" id="{B5D10895-1D7B-4126-A846-E22F2A53FD28}"/>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a:extLst>
            <a:ext uri="{FF2B5EF4-FFF2-40B4-BE49-F238E27FC236}">
              <a16:creationId xmlns:a16="http://schemas.microsoft.com/office/drawing/2014/main" id="{02FAB386-7547-4096-AC48-DE11B9D1D01C}"/>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73554</xdr:rowOff>
    </xdr:from>
    <xdr:to>
      <xdr:col>23</xdr:col>
      <xdr:colOff>85090</xdr:colOff>
      <xdr:row>34</xdr:row>
      <xdr:rowOff>61383</xdr:rowOff>
    </xdr:to>
    <xdr:cxnSp macro="">
      <xdr:nvCxnSpPr>
        <xdr:cNvPr id="68" name="直線コネクタ 67">
          <a:extLst>
            <a:ext uri="{FF2B5EF4-FFF2-40B4-BE49-F238E27FC236}">
              <a16:creationId xmlns:a16="http://schemas.microsoft.com/office/drawing/2014/main" id="{5C6D7D3C-61CB-4DA0-9BB2-B07D2D2DE5ED}"/>
            </a:ext>
          </a:extLst>
        </xdr:cNvPr>
        <xdr:cNvCxnSpPr/>
      </xdr:nvCxnSpPr>
      <xdr:spPr>
        <a:xfrm flipV="1">
          <a:off x="4760595" y="4874154"/>
          <a:ext cx="1270" cy="10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65210</xdr:rowOff>
    </xdr:from>
    <xdr:ext cx="405111" cy="259045"/>
    <xdr:sp macro="" textlink="">
      <xdr:nvSpPr>
        <xdr:cNvPr id="69" name="有形固定資産減価償却率最小値テキスト">
          <a:extLst>
            <a:ext uri="{FF2B5EF4-FFF2-40B4-BE49-F238E27FC236}">
              <a16:creationId xmlns:a16="http://schemas.microsoft.com/office/drawing/2014/main" id="{E191F06E-1A66-4E4C-A92C-34006D255035}"/>
            </a:ext>
          </a:extLst>
        </xdr:cNvPr>
        <xdr:cNvSpPr txBox="1"/>
      </xdr:nvSpPr>
      <xdr:spPr>
        <a:xfrm>
          <a:off x="4813300" y="589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61383</xdr:rowOff>
    </xdr:from>
    <xdr:to>
      <xdr:col>23</xdr:col>
      <xdr:colOff>174625</xdr:colOff>
      <xdr:row>34</xdr:row>
      <xdr:rowOff>61383</xdr:rowOff>
    </xdr:to>
    <xdr:cxnSp macro="">
      <xdr:nvCxnSpPr>
        <xdr:cNvPr id="70" name="直線コネクタ 69">
          <a:extLst>
            <a:ext uri="{FF2B5EF4-FFF2-40B4-BE49-F238E27FC236}">
              <a16:creationId xmlns:a16="http://schemas.microsoft.com/office/drawing/2014/main" id="{2B6F0C11-549C-4D85-8BFF-A55FDAF2F46F}"/>
            </a:ext>
          </a:extLst>
        </xdr:cNvPr>
        <xdr:cNvCxnSpPr/>
      </xdr:nvCxnSpPr>
      <xdr:spPr>
        <a:xfrm>
          <a:off x="4673600" y="589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20231</xdr:rowOff>
    </xdr:from>
    <xdr:ext cx="405111" cy="259045"/>
    <xdr:sp macro="" textlink="">
      <xdr:nvSpPr>
        <xdr:cNvPr id="71" name="有形固定資産減価償却率最大値テキスト">
          <a:extLst>
            <a:ext uri="{FF2B5EF4-FFF2-40B4-BE49-F238E27FC236}">
              <a16:creationId xmlns:a16="http://schemas.microsoft.com/office/drawing/2014/main" id="{6EAE0A94-CA97-45A3-A3EA-1E544AAB8867}"/>
            </a:ext>
          </a:extLst>
        </xdr:cNvPr>
        <xdr:cNvSpPr txBox="1"/>
      </xdr:nvSpPr>
      <xdr:spPr>
        <a:xfrm>
          <a:off x="4813300" y="4649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73554</xdr:rowOff>
    </xdr:from>
    <xdr:to>
      <xdr:col>23</xdr:col>
      <xdr:colOff>174625</xdr:colOff>
      <xdr:row>28</xdr:row>
      <xdr:rowOff>73554</xdr:rowOff>
    </xdr:to>
    <xdr:cxnSp macro="">
      <xdr:nvCxnSpPr>
        <xdr:cNvPr id="72" name="直線コネクタ 71">
          <a:extLst>
            <a:ext uri="{FF2B5EF4-FFF2-40B4-BE49-F238E27FC236}">
              <a16:creationId xmlns:a16="http://schemas.microsoft.com/office/drawing/2014/main" id="{F3C5FDFA-543D-4449-A70D-242AEA91F828}"/>
            </a:ext>
          </a:extLst>
        </xdr:cNvPr>
        <xdr:cNvCxnSpPr/>
      </xdr:nvCxnSpPr>
      <xdr:spPr>
        <a:xfrm>
          <a:off x="4673600" y="487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8060</xdr:rowOff>
    </xdr:from>
    <xdr:ext cx="405111" cy="259045"/>
    <xdr:sp macro="" textlink="">
      <xdr:nvSpPr>
        <xdr:cNvPr id="73" name="有形固定資産減価償却率平均値テキスト">
          <a:extLst>
            <a:ext uri="{FF2B5EF4-FFF2-40B4-BE49-F238E27FC236}">
              <a16:creationId xmlns:a16="http://schemas.microsoft.com/office/drawing/2014/main" id="{8C8E5B22-1F7A-4037-88DC-2638707156B2}"/>
            </a:ext>
          </a:extLst>
        </xdr:cNvPr>
        <xdr:cNvSpPr txBox="1"/>
      </xdr:nvSpPr>
      <xdr:spPr>
        <a:xfrm>
          <a:off x="4813300" y="54944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29633</xdr:rowOff>
    </xdr:from>
    <xdr:to>
      <xdr:col>23</xdr:col>
      <xdr:colOff>136525</xdr:colOff>
      <xdr:row>32</xdr:row>
      <xdr:rowOff>131233</xdr:rowOff>
    </xdr:to>
    <xdr:sp macro="" textlink="">
      <xdr:nvSpPr>
        <xdr:cNvPr id="74" name="フローチャート: 判断 73">
          <a:extLst>
            <a:ext uri="{FF2B5EF4-FFF2-40B4-BE49-F238E27FC236}">
              <a16:creationId xmlns:a16="http://schemas.microsoft.com/office/drawing/2014/main" id="{D399EEC5-0DBE-49BE-A8FB-780387FE20A9}"/>
            </a:ext>
          </a:extLst>
        </xdr:cNvPr>
        <xdr:cNvSpPr/>
      </xdr:nvSpPr>
      <xdr:spPr>
        <a:xfrm>
          <a:off x="4711700" y="551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165100</xdr:rowOff>
    </xdr:from>
    <xdr:to>
      <xdr:col>19</xdr:col>
      <xdr:colOff>187325</xdr:colOff>
      <xdr:row>32</xdr:row>
      <xdr:rowOff>95250</xdr:rowOff>
    </xdr:to>
    <xdr:sp macro="" textlink="">
      <xdr:nvSpPr>
        <xdr:cNvPr id="75" name="フローチャート: 判断 74">
          <a:extLst>
            <a:ext uri="{FF2B5EF4-FFF2-40B4-BE49-F238E27FC236}">
              <a16:creationId xmlns:a16="http://schemas.microsoft.com/office/drawing/2014/main" id="{781FDAA7-E0D4-4BCA-BE98-52AE532C1724}"/>
            </a:ext>
          </a:extLst>
        </xdr:cNvPr>
        <xdr:cNvSpPr/>
      </xdr:nvSpPr>
      <xdr:spPr>
        <a:xfrm>
          <a:off x="4000500" y="54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120121</xdr:rowOff>
    </xdr:from>
    <xdr:to>
      <xdr:col>15</xdr:col>
      <xdr:colOff>187325</xdr:colOff>
      <xdr:row>32</xdr:row>
      <xdr:rowOff>50271</xdr:rowOff>
    </xdr:to>
    <xdr:sp macro="" textlink="">
      <xdr:nvSpPr>
        <xdr:cNvPr id="76" name="フローチャート: 判断 75">
          <a:extLst>
            <a:ext uri="{FF2B5EF4-FFF2-40B4-BE49-F238E27FC236}">
              <a16:creationId xmlns:a16="http://schemas.microsoft.com/office/drawing/2014/main" id="{9160E588-8743-4D27-9E17-A9F5F89290FD}"/>
            </a:ext>
          </a:extLst>
        </xdr:cNvPr>
        <xdr:cNvSpPr/>
      </xdr:nvSpPr>
      <xdr:spPr>
        <a:xfrm>
          <a:off x="3238500" y="543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39158</xdr:rowOff>
    </xdr:from>
    <xdr:to>
      <xdr:col>11</xdr:col>
      <xdr:colOff>187325</xdr:colOff>
      <xdr:row>31</xdr:row>
      <xdr:rowOff>140758</xdr:rowOff>
    </xdr:to>
    <xdr:sp macro="" textlink="">
      <xdr:nvSpPr>
        <xdr:cNvPr id="77" name="フローチャート: 判断 76">
          <a:extLst>
            <a:ext uri="{FF2B5EF4-FFF2-40B4-BE49-F238E27FC236}">
              <a16:creationId xmlns:a16="http://schemas.microsoft.com/office/drawing/2014/main" id="{8E38ACDB-29B5-4485-AA5F-CF861F2A1593}"/>
            </a:ext>
          </a:extLst>
        </xdr:cNvPr>
        <xdr:cNvSpPr/>
      </xdr:nvSpPr>
      <xdr:spPr>
        <a:xfrm>
          <a:off x="2476500" y="535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129646</xdr:rowOff>
    </xdr:from>
    <xdr:to>
      <xdr:col>7</xdr:col>
      <xdr:colOff>187325</xdr:colOff>
      <xdr:row>31</xdr:row>
      <xdr:rowOff>59796</xdr:rowOff>
    </xdr:to>
    <xdr:sp macro="" textlink="">
      <xdr:nvSpPr>
        <xdr:cNvPr id="78" name="フローチャート: 判断 77">
          <a:extLst>
            <a:ext uri="{FF2B5EF4-FFF2-40B4-BE49-F238E27FC236}">
              <a16:creationId xmlns:a16="http://schemas.microsoft.com/office/drawing/2014/main" id="{05216F77-FAD8-4452-9617-D58C4E885709}"/>
            </a:ext>
          </a:extLst>
        </xdr:cNvPr>
        <xdr:cNvSpPr/>
      </xdr:nvSpPr>
      <xdr:spPr>
        <a:xfrm>
          <a:off x="1714500" y="527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3B07A459-248E-436C-B555-EDD821C90D03}"/>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F84AACBC-4A34-4A22-A470-9E4C8FB84BD2}"/>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511289B6-E635-4538-9A0A-FECDEC641E44}"/>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EDB57C80-05F6-4F1D-BF2C-DDD5AB0B0818}"/>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8E26FB4D-FB3E-4916-9E3D-6994394294C2}"/>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22754</xdr:rowOff>
    </xdr:from>
    <xdr:to>
      <xdr:col>23</xdr:col>
      <xdr:colOff>136525</xdr:colOff>
      <xdr:row>28</xdr:row>
      <xdr:rowOff>124354</xdr:rowOff>
    </xdr:to>
    <xdr:sp macro="" textlink="">
      <xdr:nvSpPr>
        <xdr:cNvPr id="84" name="楕円 83">
          <a:extLst>
            <a:ext uri="{FF2B5EF4-FFF2-40B4-BE49-F238E27FC236}">
              <a16:creationId xmlns:a16="http://schemas.microsoft.com/office/drawing/2014/main" id="{3F225937-AF3D-4F91-AAD2-9EC7EBE92E36}"/>
            </a:ext>
          </a:extLst>
        </xdr:cNvPr>
        <xdr:cNvSpPr/>
      </xdr:nvSpPr>
      <xdr:spPr>
        <a:xfrm>
          <a:off x="4711700" y="482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147231</xdr:rowOff>
    </xdr:from>
    <xdr:ext cx="405111" cy="259045"/>
    <xdr:sp macro="" textlink="">
      <xdr:nvSpPr>
        <xdr:cNvPr id="85" name="有形固定資産減価償却率該当値テキスト">
          <a:extLst>
            <a:ext uri="{FF2B5EF4-FFF2-40B4-BE49-F238E27FC236}">
              <a16:creationId xmlns:a16="http://schemas.microsoft.com/office/drawing/2014/main" id="{8D43D24B-4EBA-4DED-AD27-B1C13988EEF7}"/>
            </a:ext>
          </a:extLst>
        </xdr:cNvPr>
        <xdr:cNvSpPr txBox="1"/>
      </xdr:nvSpPr>
      <xdr:spPr>
        <a:xfrm>
          <a:off x="4813300" y="4776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104246</xdr:rowOff>
    </xdr:from>
    <xdr:to>
      <xdr:col>19</xdr:col>
      <xdr:colOff>187325</xdr:colOff>
      <xdr:row>28</xdr:row>
      <xdr:rowOff>34396</xdr:rowOff>
    </xdr:to>
    <xdr:sp macro="" textlink="">
      <xdr:nvSpPr>
        <xdr:cNvPr id="86" name="楕円 85">
          <a:extLst>
            <a:ext uri="{FF2B5EF4-FFF2-40B4-BE49-F238E27FC236}">
              <a16:creationId xmlns:a16="http://schemas.microsoft.com/office/drawing/2014/main" id="{66382A84-C903-4AA4-A981-F163D3614D40}"/>
            </a:ext>
          </a:extLst>
        </xdr:cNvPr>
        <xdr:cNvSpPr/>
      </xdr:nvSpPr>
      <xdr:spPr>
        <a:xfrm>
          <a:off x="4000500" y="473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155046</xdr:rowOff>
    </xdr:from>
    <xdr:to>
      <xdr:col>23</xdr:col>
      <xdr:colOff>85725</xdr:colOff>
      <xdr:row>28</xdr:row>
      <xdr:rowOff>73554</xdr:rowOff>
    </xdr:to>
    <xdr:cxnSp macro="">
      <xdr:nvCxnSpPr>
        <xdr:cNvPr id="87" name="直線コネクタ 86">
          <a:extLst>
            <a:ext uri="{FF2B5EF4-FFF2-40B4-BE49-F238E27FC236}">
              <a16:creationId xmlns:a16="http://schemas.microsoft.com/office/drawing/2014/main" id="{5695D9BE-ACFD-4CCF-BF90-37A6464433CE}"/>
            </a:ext>
          </a:extLst>
        </xdr:cNvPr>
        <xdr:cNvCxnSpPr/>
      </xdr:nvCxnSpPr>
      <xdr:spPr>
        <a:xfrm>
          <a:off x="4051300" y="4784196"/>
          <a:ext cx="711200" cy="8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59267</xdr:rowOff>
    </xdr:from>
    <xdr:to>
      <xdr:col>15</xdr:col>
      <xdr:colOff>187325</xdr:colOff>
      <xdr:row>27</xdr:row>
      <xdr:rowOff>160867</xdr:rowOff>
    </xdr:to>
    <xdr:sp macro="" textlink="">
      <xdr:nvSpPr>
        <xdr:cNvPr id="88" name="楕円 87">
          <a:extLst>
            <a:ext uri="{FF2B5EF4-FFF2-40B4-BE49-F238E27FC236}">
              <a16:creationId xmlns:a16="http://schemas.microsoft.com/office/drawing/2014/main" id="{0DA8B0FE-3CC8-494C-B5C3-88A1DBA8241F}"/>
            </a:ext>
          </a:extLst>
        </xdr:cNvPr>
        <xdr:cNvSpPr/>
      </xdr:nvSpPr>
      <xdr:spPr>
        <a:xfrm>
          <a:off x="3238500" y="468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110067</xdr:rowOff>
    </xdr:from>
    <xdr:to>
      <xdr:col>19</xdr:col>
      <xdr:colOff>136525</xdr:colOff>
      <xdr:row>27</xdr:row>
      <xdr:rowOff>155046</xdr:rowOff>
    </xdr:to>
    <xdr:cxnSp macro="">
      <xdr:nvCxnSpPr>
        <xdr:cNvPr id="89" name="直線コネクタ 88">
          <a:extLst>
            <a:ext uri="{FF2B5EF4-FFF2-40B4-BE49-F238E27FC236}">
              <a16:creationId xmlns:a16="http://schemas.microsoft.com/office/drawing/2014/main" id="{B29B5B62-B7F8-4BEE-BB95-59E6C5A0EB29}"/>
            </a:ext>
          </a:extLst>
        </xdr:cNvPr>
        <xdr:cNvCxnSpPr/>
      </xdr:nvCxnSpPr>
      <xdr:spPr>
        <a:xfrm>
          <a:off x="3289300" y="4739217"/>
          <a:ext cx="762000" cy="4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5292</xdr:rowOff>
    </xdr:from>
    <xdr:to>
      <xdr:col>11</xdr:col>
      <xdr:colOff>187325</xdr:colOff>
      <xdr:row>27</xdr:row>
      <xdr:rowOff>106892</xdr:rowOff>
    </xdr:to>
    <xdr:sp macro="" textlink="">
      <xdr:nvSpPr>
        <xdr:cNvPr id="90" name="楕円 89">
          <a:extLst>
            <a:ext uri="{FF2B5EF4-FFF2-40B4-BE49-F238E27FC236}">
              <a16:creationId xmlns:a16="http://schemas.microsoft.com/office/drawing/2014/main" id="{3AEBA06F-494E-4237-9AC4-0339CE05B181}"/>
            </a:ext>
          </a:extLst>
        </xdr:cNvPr>
        <xdr:cNvSpPr/>
      </xdr:nvSpPr>
      <xdr:spPr>
        <a:xfrm>
          <a:off x="2476500" y="463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56092</xdr:rowOff>
    </xdr:from>
    <xdr:to>
      <xdr:col>15</xdr:col>
      <xdr:colOff>136525</xdr:colOff>
      <xdr:row>27</xdr:row>
      <xdr:rowOff>110067</xdr:rowOff>
    </xdr:to>
    <xdr:cxnSp macro="">
      <xdr:nvCxnSpPr>
        <xdr:cNvPr id="91" name="直線コネクタ 90">
          <a:extLst>
            <a:ext uri="{FF2B5EF4-FFF2-40B4-BE49-F238E27FC236}">
              <a16:creationId xmlns:a16="http://schemas.microsoft.com/office/drawing/2014/main" id="{17D000C1-F147-41E4-9B10-F96AD0D08EF1}"/>
            </a:ext>
          </a:extLst>
        </xdr:cNvPr>
        <xdr:cNvCxnSpPr/>
      </xdr:nvCxnSpPr>
      <xdr:spPr>
        <a:xfrm>
          <a:off x="2527300" y="4685242"/>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59796</xdr:rowOff>
    </xdr:from>
    <xdr:to>
      <xdr:col>7</xdr:col>
      <xdr:colOff>187325</xdr:colOff>
      <xdr:row>26</xdr:row>
      <xdr:rowOff>161396</xdr:rowOff>
    </xdr:to>
    <xdr:sp macro="" textlink="">
      <xdr:nvSpPr>
        <xdr:cNvPr id="92" name="楕円 91">
          <a:extLst>
            <a:ext uri="{FF2B5EF4-FFF2-40B4-BE49-F238E27FC236}">
              <a16:creationId xmlns:a16="http://schemas.microsoft.com/office/drawing/2014/main" id="{95DFE2D8-F998-4768-BE12-6E7ABF9C77A1}"/>
            </a:ext>
          </a:extLst>
        </xdr:cNvPr>
        <xdr:cNvSpPr/>
      </xdr:nvSpPr>
      <xdr:spPr>
        <a:xfrm>
          <a:off x="1714500" y="451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110596</xdr:rowOff>
    </xdr:from>
    <xdr:to>
      <xdr:col>11</xdr:col>
      <xdr:colOff>136525</xdr:colOff>
      <xdr:row>27</xdr:row>
      <xdr:rowOff>56092</xdr:rowOff>
    </xdr:to>
    <xdr:cxnSp macro="">
      <xdr:nvCxnSpPr>
        <xdr:cNvPr id="93" name="直線コネクタ 92">
          <a:extLst>
            <a:ext uri="{FF2B5EF4-FFF2-40B4-BE49-F238E27FC236}">
              <a16:creationId xmlns:a16="http://schemas.microsoft.com/office/drawing/2014/main" id="{42F70B8B-72DC-4C7D-AEBC-A7AA16525001}"/>
            </a:ext>
          </a:extLst>
        </xdr:cNvPr>
        <xdr:cNvCxnSpPr/>
      </xdr:nvCxnSpPr>
      <xdr:spPr>
        <a:xfrm>
          <a:off x="1765300" y="4568296"/>
          <a:ext cx="762000" cy="11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86377</xdr:rowOff>
    </xdr:from>
    <xdr:ext cx="405111" cy="259045"/>
    <xdr:sp macro="" textlink="">
      <xdr:nvSpPr>
        <xdr:cNvPr id="94" name="n_1aveValue有形固定資産減価償却率">
          <a:extLst>
            <a:ext uri="{FF2B5EF4-FFF2-40B4-BE49-F238E27FC236}">
              <a16:creationId xmlns:a16="http://schemas.microsoft.com/office/drawing/2014/main" id="{598F647C-489B-4C6C-8451-4CBA04FA69B7}"/>
            </a:ext>
          </a:extLst>
        </xdr:cNvPr>
        <xdr:cNvSpPr txBox="1"/>
      </xdr:nvSpPr>
      <xdr:spPr>
        <a:xfrm>
          <a:off x="3836044" y="55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41398</xdr:rowOff>
    </xdr:from>
    <xdr:ext cx="405111" cy="259045"/>
    <xdr:sp macro="" textlink="">
      <xdr:nvSpPr>
        <xdr:cNvPr id="95" name="n_2aveValue有形固定資産減価償却率">
          <a:extLst>
            <a:ext uri="{FF2B5EF4-FFF2-40B4-BE49-F238E27FC236}">
              <a16:creationId xmlns:a16="http://schemas.microsoft.com/office/drawing/2014/main" id="{14D167D2-FEAD-45D6-A0DD-4975895A4F76}"/>
            </a:ext>
          </a:extLst>
        </xdr:cNvPr>
        <xdr:cNvSpPr txBox="1"/>
      </xdr:nvSpPr>
      <xdr:spPr>
        <a:xfrm>
          <a:off x="3086744" y="5527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131885</xdr:rowOff>
    </xdr:from>
    <xdr:ext cx="405111" cy="259045"/>
    <xdr:sp macro="" textlink="">
      <xdr:nvSpPr>
        <xdr:cNvPr id="96" name="n_3aveValue有形固定資産減価償却率">
          <a:extLst>
            <a:ext uri="{FF2B5EF4-FFF2-40B4-BE49-F238E27FC236}">
              <a16:creationId xmlns:a16="http://schemas.microsoft.com/office/drawing/2014/main" id="{4C0F7C49-3A00-4180-9DF4-3ABFBB07A727}"/>
            </a:ext>
          </a:extLst>
        </xdr:cNvPr>
        <xdr:cNvSpPr txBox="1"/>
      </xdr:nvSpPr>
      <xdr:spPr>
        <a:xfrm>
          <a:off x="2324744" y="54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50923</xdr:rowOff>
    </xdr:from>
    <xdr:ext cx="405111" cy="259045"/>
    <xdr:sp macro="" textlink="">
      <xdr:nvSpPr>
        <xdr:cNvPr id="97" name="n_4aveValue有形固定資産減価償却率">
          <a:extLst>
            <a:ext uri="{FF2B5EF4-FFF2-40B4-BE49-F238E27FC236}">
              <a16:creationId xmlns:a16="http://schemas.microsoft.com/office/drawing/2014/main" id="{273D438F-D4CF-4447-A094-489F25DAD10A}"/>
            </a:ext>
          </a:extLst>
        </xdr:cNvPr>
        <xdr:cNvSpPr txBox="1"/>
      </xdr:nvSpPr>
      <xdr:spPr>
        <a:xfrm>
          <a:off x="1562744" y="5365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50923</xdr:rowOff>
    </xdr:from>
    <xdr:ext cx="405111" cy="259045"/>
    <xdr:sp macro="" textlink="">
      <xdr:nvSpPr>
        <xdr:cNvPr id="98" name="n_1mainValue有形固定資産減価償却率">
          <a:extLst>
            <a:ext uri="{FF2B5EF4-FFF2-40B4-BE49-F238E27FC236}">
              <a16:creationId xmlns:a16="http://schemas.microsoft.com/office/drawing/2014/main" id="{F3287821-0858-4F34-A134-1E67FAFDC186}"/>
            </a:ext>
          </a:extLst>
        </xdr:cNvPr>
        <xdr:cNvSpPr txBox="1"/>
      </xdr:nvSpPr>
      <xdr:spPr>
        <a:xfrm>
          <a:off x="3836044" y="4508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5944</xdr:rowOff>
    </xdr:from>
    <xdr:ext cx="405111" cy="259045"/>
    <xdr:sp macro="" textlink="">
      <xdr:nvSpPr>
        <xdr:cNvPr id="99" name="n_2mainValue有形固定資産減価償却率">
          <a:extLst>
            <a:ext uri="{FF2B5EF4-FFF2-40B4-BE49-F238E27FC236}">
              <a16:creationId xmlns:a16="http://schemas.microsoft.com/office/drawing/2014/main" id="{7942DF00-4F2D-4C53-9268-56CEE7AA3561}"/>
            </a:ext>
          </a:extLst>
        </xdr:cNvPr>
        <xdr:cNvSpPr txBox="1"/>
      </xdr:nvSpPr>
      <xdr:spPr>
        <a:xfrm>
          <a:off x="3086744" y="4463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123419</xdr:rowOff>
    </xdr:from>
    <xdr:ext cx="405111" cy="259045"/>
    <xdr:sp macro="" textlink="">
      <xdr:nvSpPr>
        <xdr:cNvPr id="100" name="n_3mainValue有形固定資産減価償却率">
          <a:extLst>
            <a:ext uri="{FF2B5EF4-FFF2-40B4-BE49-F238E27FC236}">
              <a16:creationId xmlns:a16="http://schemas.microsoft.com/office/drawing/2014/main" id="{0B4CD510-A7E0-476B-A130-3B762082853F}"/>
            </a:ext>
          </a:extLst>
        </xdr:cNvPr>
        <xdr:cNvSpPr txBox="1"/>
      </xdr:nvSpPr>
      <xdr:spPr>
        <a:xfrm>
          <a:off x="2324744" y="4409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6473</xdr:rowOff>
    </xdr:from>
    <xdr:ext cx="405111" cy="259045"/>
    <xdr:sp macro="" textlink="">
      <xdr:nvSpPr>
        <xdr:cNvPr id="101" name="n_4mainValue有形固定資産減価償却率">
          <a:extLst>
            <a:ext uri="{FF2B5EF4-FFF2-40B4-BE49-F238E27FC236}">
              <a16:creationId xmlns:a16="http://schemas.microsoft.com/office/drawing/2014/main" id="{4D6AC6C8-3BA3-4482-8C41-A35700143F98}"/>
            </a:ext>
          </a:extLst>
        </xdr:cNvPr>
        <xdr:cNvSpPr txBox="1"/>
      </xdr:nvSpPr>
      <xdr:spPr>
        <a:xfrm>
          <a:off x="1562744" y="429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a:extLst>
            <a:ext uri="{FF2B5EF4-FFF2-40B4-BE49-F238E27FC236}">
              <a16:creationId xmlns:a16="http://schemas.microsoft.com/office/drawing/2014/main" id="{60585CF0-535D-4376-8120-545951737B5C}"/>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a:extLst>
            <a:ext uri="{FF2B5EF4-FFF2-40B4-BE49-F238E27FC236}">
              <a16:creationId xmlns:a16="http://schemas.microsoft.com/office/drawing/2014/main" id="{A9678E10-99EA-489B-AAF6-0614701825E8}"/>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4" name="正方形/長方形 103">
          <a:extLst>
            <a:ext uri="{FF2B5EF4-FFF2-40B4-BE49-F238E27FC236}">
              <a16:creationId xmlns:a16="http://schemas.microsoft.com/office/drawing/2014/main" id="{0FDD9B0F-FF38-4397-ADCB-B3D0B5D48234}"/>
            </a:ext>
          </a:extLst>
        </xdr:cNvPr>
        <xdr:cNvSpPr/>
      </xdr:nvSpPr>
      <xdr:spPr>
        <a:xfrm>
          <a:off x="13758894" y="3836446"/>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[ 1,173.5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a:extLst>
            <a:ext uri="{FF2B5EF4-FFF2-40B4-BE49-F238E27FC236}">
              <a16:creationId xmlns:a16="http://schemas.microsoft.com/office/drawing/2014/main" id="{EEBC1C1A-76D4-404F-B6F5-8DBC0963B23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a:extLst>
            <a:ext uri="{FF2B5EF4-FFF2-40B4-BE49-F238E27FC236}">
              <a16:creationId xmlns:a16="http://schemas.microsoft.com/office/drawing/2014/main" id="{5E392CC7-9F3C-4CE8-B1E8-CAF85ED87EAA}"/>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7" name="正方形/長方形 106">
          <a:extLst>
            <a:ext uri="{FF2B5EF4-FFF2-40B4-BE49-F238E27FC236}">
              <a16:creationId xmlns:a16="http://schemas.microsoft.com/office/drawing/2014/main" id="{5C3799CB-6053-4030-BFA0-9F1658B80A54}"/>
            </a:ext>
          </a:extLst>
        </xdr:cNvPr>
        <xdr:cNvSpPr/>
      </xdr:nvSpPr>
      <xdr:spPr>
        <a:xfrm>
          <a:off x="17272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8" name="正方形/長方形 107">
          <a:extLst>
            <a:ext uri="{FF2B5EF4-FFF2-40B4-BE49-F238E27FC236}">
              <a16:creationId xmlns:a16="http://schemas.microsoft.com/office/drawing/2014/main" id="{4654F5FA-A321-4FBA-B584-801A3BA655D2}"/>
            </a:ext>
          </a:extLst>
        </xdr:cNvPr>
        <xdr:cNvSpPr/>
      </xdr:nvSpPr>
      <xdr:spPr>
        <a:xfrm>
          <a:off x="17272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a:extLst>
            <a:ext uri="{FF2B5EF4-FFF2-40B4-BE49-F238E27FC236}">
              <a16:creationId xmlns:a16="http://schemas.microsoft.com/office/drawing/2014/main" id="{528FF4C0-5652-4F00-A76D-FBACC9867F48}"/>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a:extLst>
            <a:ext uri="{FF2B5EF4-FFF2-40B4-BE49-F238E27FC236}">
              <a16:creationId xmlns:a16="http://schemas.microsoft.com/office/drawing/2014/main" id="{4848A261-A52C-40A4-A098-B6823DB20FB6}"/>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a:extLst>
            <a:ext uri="{FF2B5EF4-FFF2-40B4-BE49-F238E27FC236}">
              <a16:creationId xmlns:a16="http://schemas.microsoft.com/office/drawing/2014/main" id="{427E0A0F-B9C0-4333-9EB6-3D2AEFA09698}"/>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12" name="テキスト ボックス 111">
          <a:extLst>
            <a:ext uri="{FF2B5EF4-FFF2-40B4-BE49-F238E27FC236}">
              <a16:creationId xmlns:a16="http://schemas.microsoft.com/office/drawing/2014/main" id="{74E1C8CA-07C4-44B0-9337-9CAC3FCBF21C}"/>
            </a:ext>
          </a:extLst>
        </xdr:cNvPr>
        <xdr:cNvSpPr txBox="1"/>
      </xdr:nvSpPr>
      <xdr:spPr>
        <a:xfrm>
          <a:off x="15900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「債務償還比率」は、分母となる経常一般財源等（歳入）等が普通交付税の追加交付の減により減少したため、前年から</a:t>
          </a:r>
          <a:r>
            <a:rPr kumimoji="1" lang="en-US" altLang="ja-JP" sz="1100">
              <a:latin typeface="ＭＳ Ｐゴシック" panose="020B0600070205080204" pitchFamily="50" charset="-128"/>
              <a:ea typeface="ＭＳ Ｐゴシック" panose="020B0600070205080204" pitchFamily="50" charset="-128"/>
            </a:rPr>
            <a:t>188.2</a:t>
          </a:r>
          <a:r>
            <a:rPr kumimoji="1" lang="ja-JP" altLang="en-US" sz="1100">
              <a:latin typeface="ＭＳ Ｐゴシック" panose="020B0600070205080204" pitchFamily="50" charset="-128"/>
              <a:ea typeface="ＭＳ Ｐゴシック" panose="020B0600070205080204" pitchFamily="50" charset="-128"/>
            </a:rPr>
            <a:t>ポイント増加し、都道府県平均と比較すると依然高水準となっている。</a:t>
          </a:r>
        </a:p>
        <a:p>
          <a:r>
            <a:rPr kumimoji="1" lang="ja-JP" altLang="en-US" sz="1100">
              <a:latin typeface="ＭＳ Ｐゴシック" panose="020B0600070205080204" pitchFamily="50" charset="-128"/>
              <a:ea typeface="ＭＳ Ｐゴシック" panose="020B0600070205080204" pitchFamily="50" charset="-128"/>
            </a:rPr>
            <a:t>今後は、県政浮揚の実現に向けて必要な事業費を確保しつつ、県債残高のバランスを取りながら安定的な財政運営に努める。</a:t>
          </a:r>
        </a:p>
      </xdr:txBody>
    </xdr:sp>
    <xdr:clientData/>
  </xdr:twoCellAnchor>
  <xdr:oneCellAnchor>
    <xdr:from>
      <xdr:col>57</xdr:col>
      <xdr:colOff>111125</xdr:colOff>
      <xdr:row>23</xdr:row>
      <xdr:rowOff>47625</xdr:rowOff>
    </xdr:from>
    <xdr:ext cx="349839" cy="225703"/>
    <xdr:sp macro="" textlink="">
      <xdr:nvSpPr>
        <xdr:cNvPr id="113" name="テキスト ボックス 112">
          <a:extLst>
            <a:ext uri="{FF2B5EF4-FFF2-40B4-BE49-F238E27FC236}">
              <a16:creationId xmlns:a16="http://schemas.microsoft.com/office/drawing/2014/main" id="{1DC78C42-07A3-4706-8D16-F3E5859FC108}"/>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a:extLst>
            <a:ext uri="{FF2B5EF4-FFF2-40B4-BE49-F238E27FC236}">
              <a16:creationId xmlns:a16="http://schemas.microsoft.com/office/drawing/2014/main" id="{98CEC714-65CF-4084-8AD9-525DE2DF9ED6}"/>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5" name="テキスト ボックス 114">
          <a:extLst>
            <a:ext uri="{FF2B5EF4-FFF2-40B4-BE49-F238E27FC236}">
              <a16:creationId xmlns:a16="http://schemas.microsoft.com/office/drawing/2014/main" id="{79654019-CA64-4BF9-AC01-11B0B30F3CC6}"/>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6" name="直線コネクタ 115">
          <a:extLst>
            <a:ext uri="{FF2B5EF4-FFF2-40B4-BE49-F238E27FC236}">
              <a16:creationId xmlns:a16="http://schemas.microsoft.com/office/drawing/2014/main" id="{54E4C142-4006-41A6-A66B-8A88E1EB2AC5}"/>
            </a:ext>
          </a:extLst>
        </xdr:cNvPr>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7" name="テキスト ボックス 116">
          <a:extLst>
            <a:ext uri="{FF2B5EF4-FFF2-40B4-BE49-F238E27FC236}">
              <a16:creationId xmlns:a16="http://schemas.microsoft.com/office/drawing/2014/main" id="{48FB6B4F-2084-4C87-8B73-C1565AC8FB9E}"/>
            </a:ext>
          </a:extLst>
        </xdr:cNvPr>
        <xdr:cNvSpPr txBox="1"/>
      </xdr:nvSpPr>
      <xdr:spPr>
        <a:xfrm>
          <a:off x="10756676" y="58148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8" name="直線コネクタ 117">
          <a:extLst>
            <a:ext uri="{FF2B5EF4-FFF2-40B4-BE49-F238E27FC236}">
              <a16:creationId xmlns:a16="http://schemas.microsoft.com/office/drawing/2014/main" id="{32A33B53-A80D-49F5-A375-07C1E976668D}"/>
            </a:ext>
          </a:extLst>
        </xdr:cNvPr>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9" name="テキスト ボックス 118">
          <a:extLst>
            <a:ext uri="{FF2B5EF4-FFF2-40B4-BE49-F238E27FC236}">
              <a16:creationId xmlns:a16="http://schemas.microsoft.com/office/drawing/2014/main" id="{5599923B-6711-4256-A558-6C728028E7FB}"/>
            </a:ext>
          </a:extLst>
        </xdr:cNvPr>
        <xdr:cNvSpPr txBox="1"/>
      </xdr:nvSpPr>
      <xdr:spPr>
        <a:xfrm>
          <a:off x="10756676" y="5383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0" name="直線コネクタ 119">
          <a:extLst>
            <a:ext uri="{FF2B5EF4-FFF2-40B4-BE49-F238E27FC236}">
              <a16:creationId xmlns:a16="http://schemas.microsoft.com/office/drawing/2014/main" id="{EC02E7E2-413F-4EA4-B257-AF9C0CF1B042}"/>
            </a:ext>
          </a:extLst>
        </xdr:cNvPr>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21" name="テキスト ボックス 120">
          <a:extLst>
            <a:ext uri="{FF2B5EF4-FFF2-40B4-BE49-F238E27FC236}">
              <a16:creationId xmlns:a16="http://schemas.microsoft.com/office/drawing/2014/main" id="{B8E6F237-836F-48B9-8B1A-45E6B1EDEF35}"/>
            </a:ext>
          </a:extLst>
        </xdr:cNvPr>
        <xdr:cNvSpPr txBox="1"/>
      </xdr:nvSpPr>
      <xdr:spPr>
        <a:xfrm>
          <a:off x="10756676" y="49512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2" name="直線コネクタ 121">
          <a:extLst>
            <a:ext uri="{FF2B5EF4-FFF2-40B4-BE49-F238E27FC236}">
              <a16:creationId xmlns:a16="http://schemas.microsoft.com/office/drawing/2014/main" id="{9300FD88-495F-4327-9867-FB77500BD70A}"/>
            </a:ext>
          </a:extLst>
        </xdr:cNvPr>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3" name="テキスト ボックス 122">
          <a:extLst>
            <a:ext uri="{FF2B5EF4-FFF2-40B4-BE49-F238E27FC236}">
              <a16:creationId xmlns:a16="http://schemas.microsoft.com/office/drawing/2014/main" id="{4B12A989-7925-43C7-9732-FF7D725CFF8B}"/>
            </a:ext>
          </a:extLst>
        </xdr:cNvPr>
        <xdr:cNvSpPr txBox="1"/>
      </xdr:nvSpPr>
      <xdr:spPr>
        <a:xfrm>
          <a:off x="10828811" y="45194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65352942-1427-4009-8D9F-4122E8A0362F}"/>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5" name="テキスト ボックス 124">
          <a:extLst>
            <a:ext uri="{FF2B5EF4-FFF2-40B4-BE49-F238E27FC236}">
              <a16:creationId xmlns:a16="http://schemas.microsoft.com/office/drawing/2014/main" id="{BB00A575-AD18-4278-8B5C-DB42066A5D61}"/>
            </a:ext>
          </a:extLst>
        </xdr:cNvPr>
        <xdr:cNvSpPr txBox="1"/>
      </xdr:nvSpPr>
      <xdr:spPr>
        <a:xfrm>
          <a:off x="10828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875631B3-2E29-4B52-8D7E-3D2258AECA06}"/>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101574</xdr:rowOff>
    </xdr:from>
    <xdr:to>
      <xdr:col>76</xdr:col>
      <xdr:colOff>21589</xdr:colOff>
      <xdr:row>31</xdr:row>
      <xdr:rowOff>104711</xdr:rowOff>
    </xdr:to>
    <xdr:cxnSp macro="">
      <xdr:nvCxnSpPr>
        <xdr:cNvPr id="127" name="直線コネクタ 126">
          <a:extLst>
            <a:ext uri="{FF2B5EF4-FFF2-40B4-BE49-F238E27FC236}">
              <a16:creationId xmlns:a16="http://schemas.microsoft.com/office/drawing/2014/main" id="{22D664AF-F0B9-436A-B3DD-6508E1A40D3F}"/>
            </a:ext>
          </a:extLst>
        </xdr:cNvPr>
        <xdr:cNvCxnSpPr/>
      </xdr:nvCxnSpPr>
      <xdr:spPr>
        <a:xfrm flipV="1">
          <a:off x="14793595" y="4730724"/>
          <a:ext cx="1269" cy="688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108538</xdr:rowOff>
    </xdr:from>
    <xdr:ext cx="560923" cy="259045"/>
    <xdr:sp macro="" textlink="">
      <xdr:nvSpPr>
        <xdr:cNvPr id="128" name="債務償還比率最小値テキスト">
          <a:extLst>
            <a:ext uri="{FF2B5EF4-FFF2-40B4-BE49-F238E27FC236}">
              <a16:creationId xmlns:a16="http://schemas.microsoft.com/office/drawing/2014/main" id="{8C6ED1C8-BAB1-4C82-BE3A-D425EC7C41CB}"/>
            </a:ext>
          </a:extLst>
        </xdr:cNvPr>
        <xdr:cNvSpPr txBox="1"/>
      </xdr:nvSpPr>
      <xdr:spPr>
        <a:xfrm>
          <a:off x="14846300" y="542348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31</xdr:row>
      <xdr:rowOff>104711</xdr:rowOff>
    </xdr:from>
    <xdr:to>
      <xdr:col>76</xdr:col>
      <xdr:colOff>111125</xdr:colOff>
      <xdr:row>31</xdr:row>
      <xdr:rowOff>104711</xdr:rowOff>
    </xdr:to>
    <xdr:cxnSp macro="">
      <xdr:nvCxnSpPr>
        <xdr:cNvPr id="129" name="直線コネクタ 128">
          <a:extLst>
            <a:ext uri="{FF2B5EF4-FFF2-40B4-BE49-F238E27FC236}">
              <a16:creationId xmlns:a16="http://schemas.microsoft.com/office/drawing/2014/main" id="{495ADFCF-5F78-4688-8AFE-793984525BCB}"/>
            </a:ext>
          </a:extLst>
        </xdr:cNvPr>
        <xdr:cNvCxnSpPr/>
      </xdr:nvCxnSpPr>
      <xdr:spPr>
        <a:xfrm>
          <a:off x="14706600" y="541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48251</xdr:rowOff>
    </xdr:from>
    <xdr:ext cx="469744" cy="259045"/>
    <xdr:sp macro="" textlink="">
      <xdr:nvSpPr>
        <xdr:cNvPr id="130" name="債務償還比率最大値テキスト">
          <a:extLst>
            <a:ext uri="{FF2B5EF4-FFF2-40B4-BE49-F238E27FC236}">
              <a16:creationId xmlns:a16="http://schemas.microsoft.com/office/drawing/2014/main" id="{DAE322E1-82FC-4630-9DAC-34C7F773B37B}"/>
            </a:ext>
          </a:extLst>
        </xdr:cNvPr>
        <xdr:cNvSpPr txBox="1"/>
      </xdr:nvSpPr>
      <xdr:spPr>
        <a:xfrm>
          <a:off x="14846300" y="4505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101574</xdr:rowOff>
    </xdr:from>
    <xdr:to>
      <xdr:col>76</xdr:col>
      <xdr:colOff>111125</xdr:colOff>
      <xdr:row>27</xdr:row>
      <xdr:rowOff>101574</xdr:rowOff>
    </xdr:to>
    <xdr:cxnSp macro="">
      <xdr:nvCxnSpPr>
        <xdr:cNvPr id="131" name="直線コネクタ 130">
          <a:extLst>
            <a:ext uri="{FF2B5EF4-FFF2-40B4-BE49-F238E27FC236}">
              <a16:creationId xmlns:a16="http://schemas.microsoft.com/office/drawing/2014/main" id="{2772C861-D604-4872-B5BB-255071B40F9E}"/>
            </a:ext>
          </a:extLst>
        </xdr:cNvPr>
        <xdr:cNvCxnSpPr/>
      </xdr:nvCxnSpPr>
      <xdr:spPr>
        <a:xfrm>
          <a:off x="14706600" y="473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28262</xdr:rowOff>
    </xdr:from>
    <xdr:ext cx="469744" cy="259045"/>
    <xdr:sp macro="" textlink="">
      <xdr:nvSpPr>
        <xdr:cNvPr id="132" name="債務償還比率平均値テキスト">
          <a:extLst>
            <a:ext uri="{FF2B5EF4-FFF2-40B4-BE49-F238E27FC236}">
              <a16:creationId xmlns:a16="http://schemas.microsoft.com/office/drawing/2014/main" id="{25874EEB-B1DA-4C70-B312-0CC3B3A527AD}"/>
            </a:ext>
          </a:extLst>
        </xdr:cNvPr>
        <xdr:cNvSpPr txBox="1"/>
      </xdr:nvSpPr>
      <xdr:spPr>
        <a:xfrm>
          <a:off x="14846300" y="482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5385</xdr:rowOff>
    </xdr:from>
    <xdr:to>
      <xdr:col>76</xdr:col>
      <xdr:colOff>73025</xdr:colOff>
      <xdr:row>29</xdr:row>
      <xdr:rowOff>106985</xdr:rowOff>
    </xdr:to>
    <xdr:sp macro="" textlink="">
      <xdr:nvSpPr>
        <xdr:cNvPr id="133" name="フローチャート: 判断 132">
          <a:extLst>
            <a:ext uri="{FF2B5EF4-FFF2-40B4-BE49-F238E27FC236}">
              <a16:creationId xmlns:a16="http://schemas.microsoft.com/office/drawing/2014/main" id="{6F559044-DCE1-4065-8584-BD9C3BAAB015}"/>
            </a:ext>
          </a:extLst>
        </xdr:cNvPr>
        <xdr:cNvSpPr/>
      </xdr:nvSpPr>
      <xdr:spPr>
        <a:xfrm>
          <a:off x="14744700" y="497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43002</xdr:rowOff>
    </xdr:from>
    <xdr:to>
      <xdr:col>72</xdr:col>
      <xdr:colOff>123825</xdr:colOff>
      <xdr:row>27</xdr:row>
      <xdr:rowOff>144602</xdr:rowOff>
    </xdr:to>
    <xdr:sp macro="" textlink="">
      <xdr:nvSpPr>
        <xdr:cNvPr id="134" name="フローチャート: 判断 133">
          <a:extLst>
            <a:ext uri="{FF2B5EF4-FFF2-40B4-BE49-F238E27FC236}">
              <a16:creationId xmlns:a16="http://schemas.microsoft.com/office/drawing/2014/main" id="{719C8EC2-8F41-4691-B727-5C3CEB8ED79B}"/>
            </a:ext>
          </a:extLst>
        </xdr:cNvPr>
        <xdr:cNvSpPr/>
      </xdr:nvSpPr>
      <xdr:spPr>
        <a:xfrm>
          <a:off x="14033500" y="467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22847</xdr:rowOff>
    </xdr:from>
    <xdr:to>
      <xdr:col>68</xdr:col>
      <xdr:colOff>123825</xdr:colOff>
      <xdr:row>30</xdr:row>
      <xdr:rowOff>124447</xdr:rowOff>
    </xdr:to>
    <xdr:sp macro="" textlink="">
      <xdr:nvSpPr>
        <xdr:cNvPr id="135" name="フローチャート: 判断 134">
          <a:extLst>
            <a:ext uri="{FF2B5EF4-FFF2-40B4-BE49-F238E27FC236}">
              <a16:creationId xmlns:a16="http://schemas.microsoft.com/office/drawing/2014/main" id="{A2F4A95D-710C-4020-9600-37C1533B5677}"/>
            </a:ext>
          </a:extLst>
        </xdr:cNvPr>
        <xdr:cNvSpPr/>
      </xdr:nvSpPr>
      <xdr:spPr>
        <a:xfrm>
          <a:off x="13271500" y="516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141160</xdr:rowOff>
    </xdr:from>
    <xdr:to>
      <xdr:col>64</xdr:col>
      <xdr:colOff>123825</xdr:colOff>
      <xdr:row>31</xdr:row>
      <xdr:rowOff>71310</xdr:rowOff>
    </xdr:to>
    <xdr:sp macro="" textlink="">
      <xdr:nvSpPr>
        <xdr:cNvPr id="136" name="フローチャート: 判断 135">
          <a:extLst>
            <a:ext uri="{FF2B5EF4-FFF2-40B4-BE49-F238E27FC236}">
              <a16:creationId xmlns:a16="http://schemas.microsoft.com/office/drawing/2014/main" id="{D39BD620-A31B-420A-812A-C3E34CBF6037}"/>
            </a:ext>
          </a:extLst>
        </xdr:cNvPr>
        <xdr:cNvSpPr/>
      </xdr:nvSpPr>
      <xdr:spPr>
        <a:xfrm>
          <a:off x="12509500" y="528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169037</xdr:rowOff>
    </xdr:from>
    <xdr:to>
      <xdr:col>60</xdr:col>
      <xdr:colOff>123825</xdr:colOff>
      <xdr:row>30</xdr:row>
      <xdr:rowOff>99187</xdr:rowOff>
    </xdr:to>
    <xdr:sp macro="" textlink="">
      <xdr:nvSpPr>
        <xdr:cNvPr id="137" name="フローチャート: 判断 136">
          <a:extLst>
            <a:ext uri="{FF2B5EF4-FFF2-40B4-BE49-F238E27FC236}">
              <a16:creationId xmlns:a16="http://schemas.microsoft.com/office/drawing/2014/main" id="{9FBA2BE0-3A38-470F-BF41-0C38CBC10559}"/>
            </a:ext>
          </a:extLst>
        </xdr:cNvPr>
        <xdr:cNvSpPr/>
      </xdr:nvSpPr>
      <xdr:spPr>
        <a:xfrm>
          <a:off x="11747500" y="514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E778545E-B439-4184-8432-104B894568AB}"/>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A1ED1B79-5D15-4B74-B650-1C456B02E3B9}"/>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B6BA9E87-646D-4184-9FE9-A20E80DFDEE8}"/>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20E082B7-6C57-420B-97E5-5ED2E8280563}"/>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7C56A8FA-7A67-4A88-A075-F4F828724C2E}"/>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53911</xdr:rowOff>
    </xdr:from>
    <xdr:to>
      <xdr:col>76</xdr:col>
      <xdr:colOff>73025</xdr:colOff>
      <xdr:row>31</xdr:row>
      <xdr:rowOff>155511</xdr:rowOff>
    </xdr:to>
    <xdr:sp macro="" textlink="">
      <xdr:nvSpPr>
        <xdr:cNvPr id="143" name="楕円 142">
          <a:extLst>
            <a:ext uri="{FF2B5EF4-FFF2-40B4-BE49-F238E27FC236}">
              <a16:creationId xmlns:a16="http://schemas.microsoft.com/office/drawing/2014/main" id="{23EE5F6D-BB7A-469C-A8DD-128E5F9D8783}"/>
            </a:ext>
          </a:extLst>
        </xdr:cNvPr>
        <xdr:cNvSpPr/>
      </xdr:nvSpPr>
      <xdr:spPr>
        <a:xfrm>
          <a:off x="14744700" y="536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140288</xdr:rowOff>
    </xdr:from>
    <xdr:ext cx="560923" cy="259045"/>
    <xdr:sp macro="" textlink="">
      <xdr:nvSpPr>
        <xdr:cNvPr id="144" name="債務償還比率該当値テキスト">
          <a:extLst>
            <a:ext uri="{FF2B5EF4-FFF2-40B4-BE49-F238E27FC236}">
              <a16:creationId xmlns:a16="http://schemas.microsoft.com/office/drawing/2014/main" id="{2A1EA4AC-92BC-4C69-8224-589A5C6FEB00}"/>
            </a:ext>
          </a:extLst>
        </xdr:cNvPr>
        <xdr:cNvSpPr txBox="1"/>
      </xdr:nvSpPr>
      <xdr:spPr>
        <a:xfrm>
          <a:off x="14846300" y="528378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161938</xdr:rowOff>
    </xdr:from>
    <xdr:to>
      <xdr:col>72</xdr:col>
      <xdr:colOff>123825</xdr:colOff>
      <xdr:row>29</xdr:row>
      <xdr:rowOff>92088</xdr:rowOff>
    </xdr:to>
    <xdr:sp macro="" textlink="">
      <xdr:nvSpPr>
        <xdr:cNvPr id="145" name="楕円 144">
          <a:extLst>
            <a:ext uri="{FF2B5EF4-FFF2-40B4-BE49-F238E27FC236}">
              <a16:creationId xmlns:a16="http://schemas.microsoft.com/office/drawing/2014/main" id="{AD748E7B-0A0F-45AC-AB72-CEFE5D405431}"/>
            </a:ext>
          </a:extLst>
        </xdr:cNvPr>
        <xdr:cNvSpPr/>
      </xdr:nvSpPr>
      <xdr:spPr>
        <a:xfrm>
          <a:off x="14033500" y="496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41288</xdr:rowOff>
    </xdr:from>
    <xdr:to>
      <xdr:col>76</xdr:col>
      <xdr:colOff>22225</xdr:colOff>
      <xdr:row>31</xdr:row>
      <xdr:rowOff>104711</xdr:rowOff>
    </xdr:to>
    <xdr:cxnSp macro="">
      <xdr:nvCxnSpPr>
        <xdr:cNvPr id="146" name="直線コネクタ 145">
          <a:extLst>
            <a:ext uri="{FF2B5EF4-FFF2-40B4-BE49-F238E27FC236}">
              <a16:creationId xmlns:a16="http://schemas.microsoft.com/office/drawing/2014/main" id="{3F9CD695-D3C9-4005-8A5C-7C20FA113ED6}"/>
            </a:ext>
          </a:extLst>
        </xdr:cNvPr>
        <xdr:cNvCxnSpPr/>
      </xdr:nvCxnSpPr>
      <xdr:spPr>
        <a:xfrm>
          <a:off x="14084300" y="5013338"/>
          <a:ext cx="711200" cy="40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80658</xdr:rowOff>
    </xdr:from>
    <xdr:to>
      <xdr:col>68</xdr:col>
      <xdr:colOff>123825</xdr:colOff>
      <xdr:row>33</xdr:row>
      <xdr:rowOff>10808</xdr:rowOff>
    </xdr:to>
    <xdr:sp macro="" textlink="">
      <xdr:nvSpPr>
        <xdr:cNvPr id="147" name="楕円 146">
          <a:extLst>
            <a:ext uri="{FF2B5EF4-FFF2-40B4-BE49-F238E27FC236}">
              <a16:creationId xmlns:a16="http://schemas.microsoft.com/office/drawing/2014/main" id="{4C82080D-8434-48A3-9C35-9E4A4DEA13EF}"/>
            </a:ext>
          </a:extLst>
        </xdr:cNvPr>
        <xdr:cNvSpPr/>
      </xdr:nvSpPr>
      <xdr:spPr>
        <a:xfrm>
          <a:off x="13271500" y="556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41288</xdr:rowOff>
    </xdr:from>
    <xdr:to>
      <xdr:col>72</xdr:col>
      <xdr:colOff>73025</xdr:colOff>
      <xdr:row>32</xdr:row>
      <xdr:rowOff>131458</xdr:rowOff>
    </xdr:to>
    <xdr:cxnSp macro="">
      <xdr:nvCxnSpPr>
        <xdr:cNvPr id="148" name="直線コネクタ 147">
          <a:extLst>
            <a:ext uri="{FF2B5EF4-FFF2-40B4-BE49-F238E27FC236}">
              <a16:creationId xmlns:a16="http://schemas.microsoft.com/office/drawing/2014/main" id="{2AAECD79-2285-4A5F-9020-D9D1DA8659DE}"/>
            </a:ext>
          </a:extLst>
        </xdr:cNvPr>
        <xdr:cNvCxnSpPr/>
      </xdr:nvCxnSpPr>
      <xdr:spPr>
        <a:xfrm flipV="1">
          <a:off x="13322300" y="5013338"/>
          <a:ext cx="762000" cy="60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136119</xdr:rowOff>
    </xdr:from>
    <xdr:to>
      <xdr:col>64</xdr:col>
      <xdr:colOff>123825</xdr:colOff>
      <xdr:row>34</xdr:row>
      <xdr:rowOff>66269</xdr:rowOff>
    </xdr:to>
    <xdr:sp macro="" textlink="">
      <xdr:nvSpPr>
        <xdr:cNvPr id="149" name="楕円 148">
          <a:extLst>
            <a:ext uri="{FF2B5EF4-FFF2-40B4-BE49-F238E27FC236}">
              <a16:creationId xmlns:a16="http://schemas.microsoft.com/office/drawing/2014/main" id="{15376831-D592-4902-9B72-4926A91B6D49}"/>
            </a:ext>
          </a:extLst>
        </xdr:cNvPr>
        <xdr:cNvSpPr/>
      </xdr:nvSpPr>
      <xdr:spPr>
        <a:xfrm>
          <a:off x="12509500" y="579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131458</xdr:rowOff>
    </xdr:from>
    <xdr:to>
      <xdr:col>68</xdr:col>
      <xdr:colOff>73025</xdr:colOff>
      <xdr:row>34</xdr:row>
      <xdr:rowOff>15469</xdr:rowOff>
    </xdr:to>
    <xdr:cxnSp macro="">
      <xdr:nvCxnSpPr>
        <xdr:cNvPr id="150" name="直線コネクタ 149">
          <a:extLst>
            <a:ext uri="{FF2B5EF4-FFF2-40B4-BE49-F238E27FC236}">
              <a16:creationId xmlns:a16="http://schemas.microsoft.com/office/drawing/2014/main" id="{E6036070-DFA6-454D-922D-0FA43E5FEB38}"/>
            </a:ext>
          </a:extLst>
        </xdr:cNvPr>
        <xdr:cNvCxnSpPr/>
      </xdr:nvCxnSpPr>
      <xdr:spPr>
        <a:xfrm flipV="1">
          <a:off x="12560300" y="5617858"/>
          <a:ext cx="762000" cy="22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69863</xdr:rowOff>
    </xdr:from>
    <xdr:to>
      <xdr:col>60</xdr:col>
      <xdr:colOff>123825</xdr:colOff>
      <xdr:row>33</xdr:row>
      <xdr:rowOff>13</xdr:rowOff>
    </xdr:to>
    <xdr:sp macro="" textlink="">
      <xdr:nvSpPr>
        <xdr:cNvPr id="151" name="楕円 150">
          <a:extLst>
            <a:ext uri="{FF2B5EF4-FFF2-40B4-BE49-F238E27FC236}">
              <a16:creationId xmlns:a16="http://schemas.microsoft.com/office/drawing/2014/main" id="{57B2D92E-424A-47F5-B5DB-D2FE8BA4754A}"/>
            </a:ext>
          </a:extLst>
        </xdr:cNvPr>
        <xdr:cNvSpPr/>
      </xdr:nvSpPr>
      <xdr:spPr>
        <a:xfrm>
          <a:off x="11747500" y="555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120663</xdr:rowOff>
    </xdr:from>
    <xdr:to>
      <xdr:col>64</xdr:col>
      <xdr:colOff>73025</xdr:colOff>
      <xdr:row>34</xdr:row>
      <xdr:rowOff>15469</xdr:rowOff>
    </xdr:to>
    <xdr:cxnSp macro="">
      <xdr:nvCxnSpPr>
        <xdr:cNvPr id="152" name="直線コネクタ 151">
          <a:extLst>
            <a:ext uri="{FF2B5EF4-FFF2-40B4-BE49-F238E27FC236}">
              <a16:creationId xmlns:a16="http://schemas.microsoft.com/office/drawing/2014/main" id="{4C6BEAD7-79B4-42C5-9C81-56AA74B55798}"/>
            </a:ext>
          </a:extLst>
        </xdr:cNvPr>
        <xdr:cNvCxnSpPr/>
      </xdr:nvCxnSpPr>
      <xdr:spPr>
        <a:xfrm>
          <a:off x="11798300" y="5607063"/>
          <a:ext cx="762000" cy="23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25</xdr:row>
      <xdr:rowOff>161129</xdr:rowOff>
    </xdr:from>
    <xdr:ext cx="469744" cy="259045"/>
    <xdr:sp macro="" textlink="">
      <xdr:nvSpPr>
        <xdr:cNvPr id="153" name="n_1aveValue債務償還比率">
          <a:extLst>
            <a:ext uri="{FF2B5EF4-FFF2-40B4-BE49-F238E27FC236}">
              <a16:creationId xmlns:a16="http://schemas.microsoft.com/office/drawing/2014/main" id="{D5622D0A-A559-4712-8D05-4665ACA12E0B}"/>
            </a:ext>
          </a:extLst>
        </xdr:cNvPr>
        <xdr:cNvSpPr txBox="1"/>
      </xdr:nvSpPr>
      <xdr:spPr>
        <a:xfrm>
          <a:off x="13836727" y="444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28</xdr:row>
      <xdr:rowOff>140974</xdr:rowOff>
    </xdr:from>
    <xdr:ext cx="560923" cy="259045"/>
    <xdr:sp macro="" textlink="">
      <xdr:nvSpPr>
        <xdr:cNvPr id="154" name="n_2aveValue債務償還比率">
          <a:extLst>
            <a:ext uri="{FF2B5EF4-FFF2-40B4-BE49-F238E27FC236}">
              <a16:creationId xmlns:a16="http://schemas.microsoft.com/office/drawing/2014/main" id="{8BDA4BAC-56F5-4B3C-9682-FA6A1FE3C0C1}"/>
            </a:ext>
          </a:extLst>
        </xdr:cNvPr>
        <xdr:cNvSpPr txBox="1"/>
      </xdr:nvSpPr>
      <xdr:spPr>
        <a:xfrm>
          <a:off x="13041838" y="49415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29</xdr:row>
      <xdr:rowOff>87837</xdr:rowOff>
    </xdr:from>
    <xdr:ext cx="560923" cy="259045"/>
    <xdr:sp macro="" textlink="">
      <xdr:nvSpPr>
        <xdr:cNvPr id="155" name="n_3aveValue債務償還比率">
          <a:extLst>
            <a:ext uri="{FF2B5EF4-FFF2-40B4-BE49-F238E27FC236}">
              <a16:creationId xmlns:a16="http://schemas.microsoft.com/office/drawing/2014/main" id="{D4BCA867-1EF1-4D8F-A56F-E78BE940E99A}"/>
            </a:ext>
          </a:extLst>
        </xdr:cNvPr>
        <xdr:cNvSpPr txBox="1"/>
      </xdr:nvSpPr>
      <xdr:spPr>
        <a:xfrm>
          <a:off x="12279838" y="505988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28</xdr:row>
      <xdr:rowOff>115714</xdr:rowOff>
    </xdr:from>
    <xdr:ext cx="560923" cy="259045"/>
    <xdr:sp macro="" textlink="">
      <xdr:nvSpPr>
        <xdr:cNvPr id="156" name="n_4aveValue債務償還比率">
          <a:extLst>
            <a:ext uri="{FF2B5EF4-FFF2-40B4-BE49-F238E27FC236}">
              <a16:creationId xmlns:a16="http://schemas.microsoft.com/office/drawing/2014/main" id="{73956C90-ABD4-4460-B890-04E401EB2622}"/>
            </a:ext>
          </a:extLst>
        </xdr:cNvPr>
        <xdr:cNvSpPr txBox="1"/>
      </xdr:nvSpPr>
      <xdr:spPr>
        <a:xfrm>
          <a:off x="11517838" y="49163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83215</xdr:rowOff>
    </xdr:from>
    <xdr:ext cx="469744" cy="259045"/>
    <xdr:sp macro="" textlink="">
      <xdr:nvSpPr>
        <xdr:cNvPr id="157" name="n_1mainValue債務償還比率">
          <a:extLst>
            <a:ext uri="{FF2B5EF4-FFF2-40B4-BE49-F238E27FC236}">
              <a16:creationId xmlns:a16="http://schemas.microsoft.com/office/drawing/2014/main" id="{7B2E3027-3D37-4A30-AE7C-2E2E845667C1}"/>
            </a:ext>
          </a:extLst>
        </xdr:cNvPr>
        <xdr:cNvSpPr txBox="1"/>
      </xdr:nvSpPr>
      <xdr:spPr>
        <a:xfrm>
          <a:off x="13836727" y="505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1935</xdr:rowOff>
    </xdr:from>
    <xdr:ext cx="560923" cy="259045"/>
    <xdr:sp macro="" textlink="">
      <xdr:nvSpPr>
        <xdr:cNvPr id="158" name="n_2mainValue債務償還比率">
          <a:extLst>
            <a:ext uri="{FF2B5EF4-FFF2-40B4-BE49-F238E27FC236}">
              <a16:creationId xmlns:a16="http://schemas.microsoft.com/office/drawing/2014/main" id="{86DE3530-AD38-47A7-85E2-E626A25DB4D9}"/>
            </a:ext>
          </a:extLst>
        </xdr:cNvPr>
        <xdr:cNvSpPr txBox="1"/>
      </xdr:nvSpPr>
      <xdr:spPr>
        <a:xfrm>
          <a:off x="13041838" y="565978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57396</xdr:rowOff>
    </xdr:from>
    <xdr:ext cx="560923" cy="259045"/>
    <xdr:sp macro="" textlink="">
      <xdr:nvSpPr>
        <xdr:cNvPr id="159" name="n_3mainValue債務償還比率">
          <a:extLst>
            <a:ext uri="{FF2B5EF4-FFF2-40B4-BE49-F238E27FC236}">
              <a16:creationId xmlns:a16="http://schemas.microsoft.com/office/drawing/2014/main" id="{7708516B-8A8C-4795-B850-98C541D04BA0}"/>
            </a:ext>
          </a:extLst>
        </xdr:cNvPr>
        <xdr:cNvSpPr txBox="1"/>
      </xdr:nvSpPr>
      <xdr:spPr>
        <a:xfrm>
          <a:off x="12279838" y="588669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32</xdr:row>
      <xdr:rowOff>162590</xdr:rowOff>
    </xdr:from>
    <xdr:ext cx="560923" cy="259045"/>
    <xdr:sp macro="" textlink="">
      <xdr:nvSpPr>
        <xdr:cNvPr id="160" name="n_4mainValue債務償還比率">
          <a:extLst>
            <a:ext uri="{FF2B5EF4-FFF2-40B4-BE49-F238E27FC236}">
              <a16:creationId xmlns:a16="http://schemas.microsoft.com/office/drawing/2014/main" id="{6EFF31CB-D509-4F7D-9731-F8DE86B698E3}"/>
            </a:ext>
          </a:extLst>
        </xdr:cNvPr>
        <xdr:cNvSpPr txBox="1"/>
      </xdr:nvSpPr>
      <xdr:spPr>
        <a:xfrm>
          <a:off x="11517838" y="56489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EE775831-086B-4F54-86FA-366E3B05F41C}"/>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3AB78ADF-19AD-44CA-9C66-A866B2EC7581}"/>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6E2C50D4-9388-4A47-80C9-13581B6B7E16}"/>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1EC24939-0B30-4947-B347-5879308C1AA9}"/>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6AA40A89-61FA-4350-943E-D6F3BA59AE02}"/>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791B088D-CF0D-47AA-A19B-BA1224EDB3E1}"/>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8183C5E-621F-47A8-A3CD-C1A063926FF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195D977-5F69-40EA-A170-404F4BAAC7C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F159CAC-0F41-41E6-B6A4-3855D60487F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F7C9FA3-19AF-42C2-88F5-7E9B6EF97B6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B25D8B8-E99F-4867-8DB2-690E3689F81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0B967C4-57FA-4364-A6D7-39A306D7696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767D18B-1E40-4797-81C6-4B058436864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CDF0114-03BB-4101-91B6-E5238786416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7FE39D4-27C7-45BC-B57B-805C945AE9E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7DBA54F-F3A2-4D29-8EB6-F06E4573A2B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684,964
679,769
7,102.91
496,689,021
483,483,446
3,673,925
271,082,248
892,009,783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250F952-FFFA-439A-8959-9640558B045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4762CD4-F378-49B1-9B3C-4EBC397AFBB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AC5FD56-B640-46D2-9B8D-130BC589246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CDE2F2E-D606-4FBA-9067-1241FF8D3E2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5005630-E80D-4AD6-A21E-06B3E0202A2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C36790F-17F0-4A60-B323-FFEE0DA0AC3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C77D1CC-7B97-4932-9859-73FCD8A36F0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42840F2-BFB6-4532-88C5-05B081450AA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B0B4127-F137-4775-BDD2-905F7FF99D0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890F277-BD27-445A-8040-B47613C44B2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A64F5AD-3C13-4761-9E19-C48F7B16E05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155558B-6AA1-4939-97E8-4AAFF3CB6A6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4EDA2AF-384B-4D17-9B90-1FEA549E8AD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1D8860B-45D4-4678-8A87-0EA09C45F42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E9F2B72-7889-43C6-9EE3-F820967CDEC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391FAB2-BACB-48F0-A2CD-1A870C8EA4D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26117FC-E862-413D-9656-812D65C6B66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54C71AB5-2689-4852-B870-6D274BDA1FD3}"/>
            </a:ext>
          </a:extLst>
        </xdr:cNvPr>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153D51DD-69ED-4A90-AF78-53E237BCA420}"/>
            </a:ext>
          </a:extLst>
        </xdr:cNvPr>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CDF07FE1-8BEA-4E10-8D1F-F5E09334B5A0}"/>
            </a:ext>
          </a:extLst>
        </xdr:cNvPr>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D84BD6B9-BA05-4B6A-937A-E655284D9905}"/>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EB98211B-7763-4757-901B-985CEB991C8E}"/>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AA7E2678-6CFB-4E1D-9D78-52C54D5BADAD}"/>
            </a:ext>
          </a:extLst>
        </xdr:cNvPr>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773C7575-A70E-44DC-9827-E318332CD7B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ED3CD8E0-DCFB-490A-95EA-1EF52E3712A7}"/>
            </a:ext>
          </a:extLst>
        </xdr:cNvPr>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466C85FF-DA0B-4E6F-AC68-3635B5380DFA}"/>
            </a:ext>
          </a:extLst>
        </xdr:cNvPr>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BF92AF88-9E55-415F-B4C7-64C67B5DE0B6}"/>
            </a:ext>
          </a:extLst>
        </xdr:cNvPr>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2275EE4A-2946-4798-B24A-418E91CE4213}"/>
            </a:ext>
          </a:extLst>
        </xdr:cNvPr>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8CA2A37-452F-4D27-BC23-51C29D7CB6A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DD00D77-A374-4889-A411-502F4319B8F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88F8765-F31E-4D5F-B4CA-7D713EF2811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CB7C1CDE-66C5-4670-99C9-376B8D7723BD}"/>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213402A-FC33-4B0B-BC81-6D77EA9FEB7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37D45CC4-382D-4F56-B724-28EE3BC3B7A8}"/>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D33E46B-DF50-4C9B-A8F8-22F3301906E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5932B8F-2373-4DEF-983D-B264BB29B55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B9AB59A-C220-48D6-BE2E-53E4A8C4624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773D012-4BCB-465E-BC3C-48A8A64E3E3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0DE5A88-D80F-4BF3-BAD1-B5265D89D374}"/>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4FA8EB3-321D-4241-BABB-A533FCAD71A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2C78042-A5A1-4F7C-BDD7-7BDB0F95A99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763F1FA-6684-495A-A303-B07B8EE081F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D5AEAF7-1638-4FC1-A8E8-811C874611E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81E428D7-5755-40A1-85E9-AEF08A320FB6}"/>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89F4ABF-6205-49E3-85BF-7C38B2EB504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2207B280-11B0-4C58-B98F-8FDACB535435}"/>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FA672DC8-2E65-487C-AF68-3270C607AD7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146957</xdr:rowOff>
    </xdr:from>
    <xdr:to>
      <xdr:col>24</xdr:col>
      <xdr:colOff>62865</xdr:colOff>
      <xdr:row>41</xdr:row>
      <xdr:rowOff>100693</xdr:rowOff>
    </xdr:to>
    <xdr:cxnSp macro="">
      <xdr:nvCxnSpPr>
        <xdr:cNvPr id="59" name="直線コネクタ 58">
          <a:extLst>
            <a:ext uri="{FF2B5EF4-FFF2-40B4-BE49-F238E27FC236}">
              <a16:creationId xmlns:a16="http://schemas.microsoft.com/office/drawing/2014/main" id="{69F8F090-FD72-45E6-938B-6549B0B3F051}"/>
            </a:ext>
          </a:extLst>
        </xdr:cNvPr>
        <xdr:cNvCxnSpPr/>
      </xdr:nvCxnSpPr>
      <xdr:spPr>
        <a:xfrm flipV="1">
          <a:off x="4633595" y="5976257"/>
          <a:ext cx="1270" cy="115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104520</xdr:rowOff>
    </xdr:from>
    <xdr:ext cx="405111" cy="259045"/>
    <xdr:sp macro="" textlink="">
      <xdr:nvSpPr>
        <xdr:cNvPr id="60" name="【道路】&#10;有形固定資産減価償却率最小値テキスト">
          <a:extLst>
            <a:ext uri="{FF2B5EF4-FFF2-40B4-BE49-F238E27FC236}">
              <a16:creationId xmlns:a16="http://schemas.microsoft.com/office/drawing/2014/main" id="{E91E1764-4B8D-4063-B393-2C9F3F9C8D46}"/>
            </a:ext>
          </a:extLst>
        </xdr:cNvPr>
        <xdr:cNvSpPr txBox="1"/>
      </xdr:nvSpPr>
      <xdr:spPr>
        <a:xfrm>
          <a:off x="4686300" y="713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100693</xdr:rowOff>
    </xdr:from>
    <xdr:to>
      <xdr:col>24</xdr:col>
      <xdr:colOff>152400</xdr:colOff>
      <xdr:row>41</xdr:row>
      <xdr:rowOff>100693</xdr:rowOff>
    </xdr:to>
    <xdr:cxnSp macro="">
      <xdr:nvCxnSpPr>
        <xdr:cNvPr id="61" name="直線コネクタ 60">
          <a:extLst>
            <a:ext uri="{FF2B5EF4-FFF2-40B4-BE49-F238E27FC236}">
              <a16:creationId xmlns:a16="http://schemas.microsoft.com/office/drawing/2014/main" id="{523E7A02-2459-41CE-834F-AFD8CFD26027}"/>
            </a:ext>
          </a:extLst>
        </xdr:cNvPr>
        <xdr:cNvCxnSpPr/>
      </xdr:nvCxnSpPr>
      <xdr:spPr>
        <a:xfrm>
          <a:off x="4546600" y="713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93634</xdr:rowOff>
    </xdr:from>
    <xdr:ext cx="405111" cy="259045"/>
    <xdr:sp macro="" textlink="">
      <xdr:nvSpPr>
        <xdr:cNvPr id="62" name="【道路】&#10;有形固定資産減価償却率最大値テキスト">
          <a:extLst>
            <a:ext uri="{FF2B5EF4-FFF2-40B4-BE49-F238E27FC236}">
              <a16:creationId xmlns:a16="http://schemas.microsoft.com/office/drawing/2014/main" id="{D766834B-F515-4B31-A3FD-85FB6EF80EBB}"/>
            </a:ext>
          </a:extLst>
        </xdr:cNvPr>
        <xdr:cNvSpPr txBox="1"/>
      </xdr:nvSpPr>
      <xdr:spPr>
        <a:xfrm>
          <a:off x="4686300" y="5751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146957</xdr:rowOff>
    </xdr:from>
    <xdr:to>
      <xdr:col>24</xdr:col>
      <xdr:colOff>152400</xdr:colOff>
      <xdr:row>34</xdr:row>
      <xdr:rowOff>146957</xdr:rowOff>
    </xdr:to>
    <xdr:cxnSp macro="">
      <xdr:nvCxnSpPr>
        <xdr:cNvPr id="63" name="直線コネクタ 62">
          <a:extLst>
            <a:ext uri="{FF2B5EF4-FFF2-40B4-BE49-F238E27FC236}">
              <a16:creationId xmlns:a16="http://schemas.microsoft.com/office/drawing/2014/main" id="{AFE88FF2-071E-447C-8CE5-F2CE9436D57F}"/>
            </a:ext>
          </a:extLst>
        </xdr:cNvPr>
        <xdr:cNvCxnSpPr/>
      </xdr:nvCxnSpPr>
      <xdr:spPr>
        <a:xfrm>
          <a:off x="4546600" y="5976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66420</xdr:rowOff>
    </xdr:from>
    <xdr:ext cx="405111" cy="259045"/>
    <xdr:sp macro="" textlink="">
      <xdr:nvSpPr>
        <xdr:cNvPr id="64" name="【道路】&#10;有形固定資産減価償却率平均値テキスト">
          <a:extLst>
            <a:ext uri="{FF2B5EF4-FFF2-40B4-BE49-F238E27FC236}">
              <a16:creationId xmlns:a16="http://schemas.microsoft.com/office/drawing/2014/main" id="{FF9F4F36-695B-468A-9411-74428BDAF879}"/>
            </a:ext>
          </a:extLst>
        </xdr:cNvPr>
        <xdr:cNvSpPr txBox="1"/>
      </xdr:nvSpPr>
      <xdr:spPr>
        <a:xfrm>
          <a:off x="4686300" y="6752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87993</xdr:rowOff>
    </xdr:from>
    <xdr:to>
      <xdr:col>24</xdr:col>
      <xdr:colOff>114300</xdr:colOff>
      <xdr:row>40</xdr:row>
      <xdr:rowOff>18143</xdr:rowOff>
    </xdr:to>
    <xdr:sp macro="" textlink="">
      <xdr:nvSpPr>
        <xdr:cNvPr id="65" name="フローチャート: 判断 64">
          <a:extLst>
            <a:ext uri="{FF2B5EF4-FFF2-40B4-BE49-F238E27FC236}">
              <a16:creationId xmlns:a16="http://schemas.microsoft.com/office/drawing/2014/main" id="{1FCFF950-B87D-445A-A2E8-9E61D27C8771}"/>
            </a:ext>
          </a:extLst>
        </xdr:cNvPr>
        <xdr:cNvSpPr/>
      </xdr:nvSpPr>
      <xdr:spPr>
        <a:xfrm>
          <a:off x="45847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22678</xdr:rowOff>
    </xdr:from>
    <xdr:to>
      <xdr:col>20</xdr:col>
      <xdr:colOff>38100</xdr:colOff>
      <xdr:row>39</xdr:row>
      <xdr:rowOff>124278</xdr:rowOff>
    </xdr:to>
    <xdr:sp macro="" textlink="">
      <xdr:nvSpPr>
        <xdr:cNvPr id="66" name="フローチャート: 判断 65">
          <a:extLst>
            <a:ext uri="{FF2B5EF4-FFF2-40B4-BE49-F238E27FC236}">
              <a16:creationId xmlns:a16="http://schemas.microsoft.com/office/drawing/2014/main" id="{5C357406-2D00-466C-8A65-04C38A990576}"/>
            </a:ext>
          </a:extLst>
        </xdr:cNvPr>
        <xdr:cNvSpPr/>
      </xdr:nvSpPr>
      <xdr:spPr>
        <a:xfrm>
          <a:off x="3746500" y="670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128815</xdr:rowOff>
    </xdr:from>
    <xdr:to>
      <xdr:col>15</xdr:col>
      <xdr:colOff>101600</xdr:colOff>
      <xdr:row>39</xdr:row>
      <xdr:rowOff>58965</xdr:rowOff>
    </xdr:to>
    <xdr:sp macro="" textlink="">
      <xdr:nvSpPr>
        <xdr:cNvPr id="67" name="フローチャート: 判断 66">
          <a:extLst>
            <a:ext uri="{FF2B5EF4-FFF2-40B4-BE49-F238E27FC236}">
              <a16:creationId xmlns:a16="http://schemas.microsoft.com/office/drawing/2014/main" id="{873B64D4-7174-4C7F-AFEB-CE7649DBF820}"/>
            </a:ext>
          </a:extLst>
        </xdr:cNvPr>
        <xdr:cNvSpPr/>
      </xdr:nvSpPr>
      <xdr:spPr>
        <a:xfrm>
          <a:off x="2857500" y="664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74385</xdr:rowOff>
    </xdr:from>
    <xdr:to>
      <xdr:col>10</xdr:col>
      <xdr:colOff>165100</xdr:colOff>
      <xdr:row>39</xdr:row>
      <xdr:rowOff>4535</xdr:rowOff>
    </xdr:to>
    <xdr:sp macro="" textlink="">
      <xdr:nvSpPr>
        <xdr:cNvPr id="68" name="フローチャート: 判断 67">
          <a:extLst>
            <a:ext uri="{FF2B5EF4-FFF2-40B4-BE49-F238E27FC236}">
              <a16:creationId xmlns:a16="http://schemas.microsoft.com/office/drawing/2014/main" id="{91A3B695-2210-43C3-9E28-02EC10264B19}"/>
            </a:ext>
          </a:extLst>
        </xdr:cNvPr>
        <xdr:cNvSpPr/>
      </xdr:nvSpPr>
      <xdr:spPr>
        <a:xfrm>
          <a:off x="1968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147864</xdr:rowOff>
    </xdr:from>
    <xdr:to>
      <xdr:col>6</xdr:col>
      <xdr:colOff>38100</xdr:colOff>
      <xdr:row>38</xdr:row>
      <xdr:rowOff>78014</xdr:rowOff>
    </xdr:to>
    <xdr:sp macro="" textlink="">
      <xdr:nvSpPr>
        <xdr:cNvPr id="69" name="フローチャート: 判断 68">
          <a:extLst>
            <a:ext uri="{FF2B5EF4-FFF2-40B4-BE49-F238E27FC236}">
              <a16:creationId xmlns:a16="http://schemas.microsoft.com/office/drawing/2014/main" id="{5DF3F8BF-4D32-4758-BB95-BCB7221F5C2D}"/>
            </a:ext>
          </a:extLst>
        </xdr:cNvPr>
        <xdr:cNvSpPr/>
      </xdr:nvSpPr>
      <xdr:spPr>
        <a:xfrm>
          <a:off x="1079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6E6668C-0B2E-4569-8F99-990602111A7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6F3EB28-2D7C-4475-9E71-C49A0D03061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8395919-87D3-481C-8FC3-C2429EBD31C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1CC090D-FCCB-4C2D-B1B8-6986DDF8363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18E7A6F0-0231-48F8-8B32-55CAC3AC227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96157</xdr:rowOff>
    </xdr:from>
    <xdr:to>
      <xdr:col>24</xdr:col>
      <xdr:colOff>114300</xdr:colOff>
      <xdr:row>35</xdr:row>
      <xdr:rowOff>26307</xdr:rowOff>
    </xdr:to>
    <xdr:sp macro="" textlink="">
      <xdr:nvSpPr>
        <xdr:cNvPr id="75" name="楕円 74">
          <a:extLst>
            <a:ext uri="{FF2B5EF4-FFF2-40B4-BE49-F238E27FC236}">
              <a16:creationId xmlns:a16="http://schemas.microsoft.com/office/drawing/2014/main" id="{402835BF-CCE4-408C-BF3D-1F425BB79C32}"/>
            </a:ext>
          </a:extLst>
        </xdr:cNvPr>
        <xdr:cNvSpPr/>
      </xdr:nvSpPr>
      <xdr:spPr>
        <a:xfrm>
          <a:off x="4584700" y="592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49184</xdr:rowOff>
    </xdr:from>
    <xdr:ext cx="405111" cy="259045"/>
    <xdr:sp macro="" textlink="">
      <xdr:nvSpPr>
        <xdr:cNvPr id="76" name="【道路】&#10;有形固定資産減価償却率該当値テキスト">
          <a:extLst>
            <a:ext uri="{FF2B5EF4-FFF2-40B4-BE49-F238E27FC236}">
              <a16:creationId xmlns:a16="http://schemas.microsoft.com/office/drawing/2014/main" id="{26943CD7-7F2A-4DF8-9CC1-62FD36F7272B}"/>
            </a:ext>
          </a:extLst>
        </xdr:cNvPr>
        <xdr:cNvSpPr txBox="1"/>
      </xdr:nvSpPr>
      <xdr:spPr>
        <a:xfrm>
          <a:off x="4686300" y="5878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136978</xdr:rowOff>
    </xdr:from>
    <xdr:to>
      <xdr:col>20</xdr:col>
      <xdr:colOff>38100</xdr:colOff>
      <xdr:row>34</xdr:row>
      <xdr:rowOff>67128</xdr:rowOff>
    </xdr:to>
    <xdr:sp macro="" textlink="">
      <xdr:nvSpPr>
        <xdr:cNvPr id="77" name="楕円 76">
          <a:extLst>
            <a:ext uri="{FF2B5EF4-FFF2-40B4-BE49-F238E27FC236}">
              <a16:creationId xmlns:a16="http://schemas.microsoft.com/office/drawing/2014/main" id="{1BE9E4C7-9EDE-478A-889A-3B3278CB5A4A}"/>
            </a:ext>
          </a:extLst>
        </xdr:cNvPr>
        <xdr:cNvSpPr/>
      </xdr:nvSpPr>
      <xdr:spPr>
        <a:xfrm>
          <a:off x="3746500" y="579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16328</xdr:rowOff>
    </xdr:from>
    <xdr:to>
      <xdr:col>24</xdr:col>
      <xdr:colOff>63500</xdr:colOff>
      <xdr:row>34</xdr:row>
      <xdr:rowOff>146957</xdr:rowOff>
    </xdr:to>
    <xdr:cxnSp macro="">
      <xdr:nvCxnSpPr>
        <xdr:cNvPr id="78" name="直線コネクタ 77">
          <a:extLst>
            <a:ext uri="{FF2B5EF4-FFF2-40B4-BE49-F238E27FC236}">
              <a16:creationId xmlns:a16="http://schemas.microsoft.com/office/drawing/2014/main" id="{DC2A29C8-3AC1-4C54-99C0-B4285E254726}"/>
            </a:ext>
          </a:extLst>
        </xdr:cNvPr>
        <xdr:cNvCxnSpPr/>
      </xdr:nvCxnSpPr>
      <xdr:spPr>
        <a:xfrm>
          <a:off x="3797300" y="5845628"/>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6350</xdr:rowOff>
    </xdr:from>
    <xdr:to>
      <xdr:col>15</xdr:col>
      <xdr:colOff>101600</xdr:colOff>
      <xdr:row>33</xdr:row>
      <xdr:rowOff>107950</xdr:rowOff>
    </xdr:to>
    <xdr:sp macro="" textlink="">
      <xdr:nvSpPr>
        <xdr:cNvPr id="79" name="楕円 78">
          <a:extLst>
            <a:ext uri="{FF2B5EF4-FFF2-40B4-BE49-F238E27FC236}">
              <a16:creationId xmlns:a16="http://schemas.microsoft.com/office/drawing/2014/main" id="{EB87853D-64F7-450A-930E-4E7973381E91}"/>
            </a:ext>
          </a:extLst>
        </xdr:cNvPr>
        <xdr:cNvSpPr/>
      </xdr:nvSpPr>
      <xdr:spPr>
        <a:xfrm>
          <a:off x="2857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57150</xdr:rowOff>
    </xdr:from>
    <xdr:to>
      <xdr:col>19</xdr:col>
      <xdr:colOff>177800</xdr:colOff>
      <xdr:row>34</xdr:row>
      <xdr:rowOff>16328</xdr:rowOff>
    </xdr:to>
    <xdr:cxnSp macro="">
      <xdr:nvCxnSpPr>
        <xdr:cNvPr id="80" name="直線コネクタ 79">
          <a:extLst>
            <a:ext uri="{FF2B5EF4-FFF2-40B4-BE49-F238E27FC236}">
              <a16:creationId xmlns:a16="http://schemas.microsoft.com/office/drawing/2014/main" id="{358C1EE5-C10F-4ADF-9BD4-49C770CF4FFA}"/>
            </a:ext>
          </a:extLst>
        </xdr:cNvPr>
        <xdr:cNvCxnSpPr/>
      </xdr:nvCxnSpPr>
      <xdr:spPr>
        <a:xfrm>
          <a:off x="2908300" y="57150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28122</xdr:rowOff>
    </xdr:from>
    <xdr:to>
      <xdr:col>10</xdr:col>
      <xdr:colOff>165100</xdr:colOff>
      <xdr:row>33</xdr:row>
      <xdr:rowOff>129722</xdr:rowOff>
    </xdr:to>
    <xdr:sp macro="" textlink="">
      <xdr:nvSpPr>
        <xdr:cNvPr id="81" name="楕円 80">
          <a:extLst>
            <a:ext uri="{FF2B5EF4-FFF2-40B4-BE49-F238E27FC236}">
              <a16:creationId xmlns:a16="http://schemas.microsoft.com/office/drawing/2014/main" id="{A70EAEAA-6E26-4283-A1FD-D6B2994402AE}"/>
            </a:ext>
          </a:extLst>
        </xdr:cNvPr>
        <xdr:cNvSpPr/>
      </xdr:nvSpPr>
      <xdr:spPr>
        <a:xfrm>
          <a:off x="1968500" y="568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57150</xdr:rowOff>
    </xdr:from>
    <xdr:to>
      <xdr:col>15</xdr:col>
      <xdr:colOff>50800</xdr:colOff>
      <xdr:row>33</xdr:row>
      <xdr:rowOff>78922</xdr:rowOff>
    </xdr:to>
    <xdr:cxnSp macro="">
      <xdr:nvCxnSpPr>
        <xdr:cNvPr id="82" name="直線コネクタ 81">
          <a:extLst>
            <a:ext uri="{FF2B5EF4-FFF2-40B4-BE49-F238E27FC236}">
              <a16:creationId xmlns:a16="http://schemas.microsoft.com/office/drawing/2014/main" id="{29BA7E5C-7C7F-4C68-9657-1EF29DD02FBB}"/>
            </a:ext>
          </a:extLst>
        </xdr:cNvPr>
        <xdr:cNvCxnSpPr/>
      </xdr:nvCxnSpPr>
      <xdr:spPr>
        <a:xfrm flipV="1">
          <a:off x="2019300" y="57150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58057</xdr:rowOff>
    </xdr:from>
    <xdr:to>
      <xdr:col>6</xdr:col>
      <xdr:colOff>38100</xdr:colOff>
      <xdr:row>32</xdr:row>
      <xdr:rowOff>159657</xdr:rowOff>
    </xdr:to>
    <xdr:sp macro="" textlink="">
      <xdr:nvSpPr>
        <xdr:cNvPr id="83" name="楕円 82">
          <a:extLst>
            <a:ext uri="{FF2B5EF4-FFF2-40B4-BE49-F238E27FC236}">
              <a16:creationId xmlns:a16="http://schemas.microsoft.com/office/drawing/2014/main" id="{C7AD75D1-8162-443C-9393-BF0F04F47B88}"/>
            </a:ext>
          </a:extLst>
        </xdr:cNvPr>
        <xdr:cNvSpPr/>
      </xdr:nvSpPr>
      <xdr:spPr>
        <a:xfrm>
          <a:off x="1079500" y="554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32</xdr:row>
      <xdr:rowOff>108857</xdr:rowOff>
    </xdr:from>
    <xdr:to>
      <xdr:col>10</xdr:col>
      <xdr:colOff>114300</xdr:colOff>
      <xdr:row>33</xdr:row>
      <xdr:rowOff>78922</xdr:rowOff>
    </xdr:to>
    <xdr:cxnSp macro="">
      <xdr:nvCxnSpPr>
        <xdr:cNvPr id="84" name="直線コネクタ 83">
          <a:extLst>
            <a:ext uri="{FF2B5EF4-FFF2-40B4-BE49-F238E27FC236}">
              <a16:creationId xmlns:a16="http://schemas.microsoft.com/office/drawing/2014/main" id="{4FBE8AFC-0895-4D4F-B81D-A73D798754C6}"/>
            </a:ext>
          </a:extLst>
        </xdr:cNvPr>
        <xdr:cNvCxnSpPr/>
      </xdr:nvCxnSpPr>
      <xdr:spPr>
        <a:xfrm>
          <a:off x="1130300" y="55952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115405</xdr:rowOff>
    </xdr:from>
    <xdr:ext cx="405111" cy="259045"/>
    <xdr:sp macro="" textlink="">
      <xdr:nvSpPr>
        <xdr:cNvPr id="85" name="n_1aveValue【道路】&#10;有形固定資産減価償却率">
          <a:extLst>
            <a:ext uri="{FF2B5EF4-FFF2-40B4-BE49-F238E27FC236}">
              <a16:creationId xmlns:a16="http://schemas.microsoft.com/office/drawing/2014/main" id="{A9089635-E339-46E7-A5A8-20E706574DEB}"/>
            </a:ext>
          </a:extLst>
        </xdr:cNvPr>
        <xdr:cNvSpPr txBox="1"/>
      </xdr:nvSpPr>
      <xdr:spPr>
        <a:xfrm>
          <a:off x="3582044" y="6801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50092</xdr:rowOff>
    </xdr:from>
    <xdr:ext cx="405111" cy="259045"/>
    <xdr:sp macro="" textlink="">
      <xdr:nvSpPr>
        <xdr:cNvPr id="86" name="n_2aveValue【道路】&#10;有形固定資産減価償却率">
          <a:extLst>
            <a:ext uri="{FF2B5EF4-FFF2-40B4-BE49-F238E27FC236}">
              <a16:creationId xmlns:a16="http://schemas.microsoft.com/office/drawing/2014/main" id="{038ADF8C-CB67-48C0-8A9B-C1D023F706C7}"/>
            </a:ext>
          </a:extLst>
        </xdr:cNvPr>
        <xdr:cNvSpPr txBox="1"/>
      </xdr:nvSpPr>
      <xdr:spPr>
        <a:xfrm>
          <a:off x="2705744" y="673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167112</xdr:rowOff>
    </xdr:from>
    <xdr:ext cx="405111" cy="259045"/>
    <xdr:sp macro="" textlink="">
      <xdr:nvSpPr>
        <xdr:cNvPr id="87" name="n_3aveValue【道路】&#10;有形固定資産減価償却率">
          <a:extLst>
            <a:ext uri="{FF2B5EF4-FFF2-40B4-BE49-F238E27FC236}">
              <a16:creationId xmlns:a16="http://schemas.microsoft.com/office/drawing/2014/main" id="{F89B436F-CBF5-4D32-A885-169101991257}"/>
            </a:ext>
          </a:extLst>
        </xdr:cNvPr>
        <xdr:cNvSpPr txBox="1"/>
      </xdr:nvSpPr>
      <xdr:spPr>
        <a:xfrm>
          <a:off x="1816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69142</xdr:rowOff>
    </xdr:from>
    <xdr:ext cx="405111" cy="259045"/>
    <xdr:sp macro="" textlink="">
      <xdr:nvSpPr>
        <xdr:cNvPr id="88" name="n_4aveValue【道路】&#10;有形固定資産減価償却率">
          <a:extLst>
            <a:ext uri="{FF2B5EF4-FFF2-40B4-BE49-F238E27FC236}">
              <a16:creationId xmlns:a16="http://schemas.microsoft.com/office/drawing/2014/main" id="{3C604E7E-2BF2-4914-B022-BD95A65C9CD8}"/>
            </a:ext>
          </a:extLst>
        </xdr:cNvPr>
        <xdr:cNvSpPr txBox="1"/>
      </xdr:nvSpPr>
      <xdr:spPr>
        <a:xfrm>
          <a:off x="927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83655</xdr:rowOff>
    </xdr:from>
    <xdr:ext cx="405111" cy="259045"/>
    <xdr:sp macro="" textlink="">
      <xdr:nvSpPr>
        <xdr:cNvPr id="89" name="n_1mainValue【道路】&#10;有形固定資産減価償却率">
          <a:extLst>
            <a:ext uri="{FF2B5EF4-FFF2-40B4-BE49-F238E27FC236}">
              <a16:creationId xmlns:a16="http://schemas.microsoft.com/office/drawing/2014/main" id="{8E655B17-A152-4146-B2E8-BFB7A3F01F55}"/>
            </a:ext>
          </a:extLst>
        </xdr:cNvPr>
        <xdr:cNvSpPr txBox="1"/>
      </xdr:nvSpPr>
      <xdr:spPr>
        <a:xfrm>
          <a:off x="3582044" y="557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124477</xdr:rowOff>
    </xdr:from>
    <xdr:ext cx="405111" cy="259045"/>
    <xdr:sp macro="" textlink="">
      <xdr:nvSpPr>
        <xdr:cNvPr id="90" name="n_2mainValue【道路】&#10;有形固定資産減価償却率">
          <a:extLst>
            <a:ext uri="{FF2B5EF4-FFF2-40B4-BE49-F238E27FC236}">
              <a16:creationId xmlns:a16="http://schemas.microsoft.com/office/drawing/2014/main" id="{F9A12F33-D2E2-4693-9784-520A6F88C9ED}"/>
            </a:ext>
          </a:extLst>
        </xdr:cNvPr>
        <xdr:cNvSpPr txBox="1"/>
      </xdr:nvSpPr>
      <xdr:spPr>
        <a:xfrm>
          <a:off x="2705744" y="54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146249</xdr:rowOff>
    </xdr:from>
    <xdr:ext cx="405111" cy="259045"/>
    <xdr:sp macro="" textlink="">
      <xdr:nvSpPr>
        <xdr:cNvPr id="91" name="n_3mainValue【道路】&#10;有形固定資産減価償却率">
          <a:extLst>
            <a:ext uri="{FF2B5EF4-FFF2-40B4-BE49-F238E27FC236}">
              <a16:creationId xmlns:a16="http://schemas.microsoft.com/office/drawing/2014/main" id="{98535276-3223-433F-B703-4955DA5B27CF}"/>
            </a:ext>
          </a:extLst>
        </xdr:cNvPr>
        <xdr:cNvSpPr txBox="1"/>
      </xdr:nvSpPr>
      <xdr:spPr>
        <a:xfrm>
          <a:off x="1816744" y="546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4734</xdr:rowOff>
    </xdr:from>
    <xdr:ext cx="405111" cy="259045"/>
    <xdr:sp macro="" textlink="">
      <xdr:nvSpPr>
        <xdr:cNvPr id="92" name="n_4mainValue【道路】&#10;有形固定資産減価償却率">
          <a:extLst>
            <a:ext uri="{FF2B5EF4-FFF2-40B4-BE49-F238E27FC236}">
              <a16:creationId xmlns:a16="http://schemas.microsoft.com/office/drawing/2014/main" id="{9FAA7A2C-373B-4CA5-8F89-39BB31DB2B17}"/>
            </a:ext>
          </a:extLst>
        </xdr:cNvPr>
        <xdr:cNvSpPr txBox="1"/>
      </xdr:nvSpPr>
      <xdr:spPr>
        <a:xfrm>
          <a:off x="927744" y="5319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76BE5C7B-2A8A-48C7-9B1C-83F7EBD732C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4" name="正方形/長方形 93">
          <a:extLst>
            <a:ext uri="{FF2B5EF4-FFF2-40B4-BE49-F238E27FC236}">
              <a16:creationId xmlns:a16="http://schemas.microsoft.com/office/drawing/2014/main" id="{CFE8581A-0CDB-496F-A82E-5BABF488713F}"/>
            </a:ext>
          </a:extLst>
        </xdr:cNvPr>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5" name="正方形/長方形 94">
          <a:extLst>
            <a:ext uri="{FF2B5EF4-FFF2-40B4-BE49-F238E27FC236}">
              <a16:creationId xmlns:a16="http://schemas.microsoft.com/office/drawing/2014/main" id="{068CB0D3-7DE1-4296-999D-39AF2E1A061B}"/>
            </a:ext>
          </a:extLst>
        </xdr:cNvPr>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6" name="正方形/長方形 95">
          <a:extLst>
            <a:ext uri="{FF2B5EF4-FFF2-40B4-BE49-F238E27FC236}">
              <a16:creationId xmlns:a16="http://schemas.microsoft.com/office/drawing/2014/main" id="{FAF97455-6737-4225-B441-951283BD83A0}"/>
            </a:ext>
          </a:extLst>
        </xdr:cNvPr>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7" name="正方形/長方形 96">
          <a:extLst>
            <a:ext uri="{FF2B5EF4-FFF2-40B4-BE49-F238E27FC236}">
              <a16:creationId xmlns:a16="http://schemas.microsoft.com/office/drawing/2014/main" id="{496893B1-1DE0-4C66-8695-D48F0D7B63B3}"/>
            </a:ext>
          </a:extLst>
        </xdr:cNvPr>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007F3C9-463C-4875-9535-A41F9577AC3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9" name="テキスト ボックス 98">
          <a:extLst>
            <a:ext uri="{FF2B5EF4-FFF2-40B4-BE49-F238E27FC236}">
              <a16:creationId xmlns:a16="http://schemas.microsoft.com/office/drawing/2014/main" id="{9DE0118A-9913-40A4-AAD5-A6A857F35FBC}"/>
            </a:ext>
          </a:extLst>
        </xdr:cNvPr>
        <xdr:cNvSpPr txBox="1"/>
      </xdr:nvSpPr>
      <xdr:spPr>
        <a:xfrm>
          <a:off x="6565900" y="51435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79FEB0CF-D276-4136-8EAB-2FB13DA9690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02229D30-9080-4126-8001-891DEA8870B3}"/>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a:extLst>
            <a:ext uri="{FF2B5EF4-FFF2-40B4-BE49-F238E27FC236}">
              <a16:creationId xmlns:a16="http://schemas.microsoft.com/office/drawing/2014/main" id="{425D268A-641F-47A9-94DC-7E2AB6ED85FC}"/>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a:extLst>
            <a:ext uri="{FF2B5EF4-FFF2-40B4-BE49-F238E27FC236}">
              <a16:creationId xmlns:a16="http://schemas.microsoft.com/office/drawing/2014/main" id="{9F75493B-0E40-4FEC-8D81-D4309A300756}"/>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a:extLst>
            <a:ext uri="{FF2B5EF4-FFF2-40B4-BE49-F238E27FC236}">
              <a16:creationId xmlns:a16="http://schemas.microsoft.com/office/drawing/2014/main" id="{4A86107A-F10E-4CFB-8E96-81891D78BBF6}"/>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a:extLst>
            <a:ext uri="{FF2B5EF4-FFF2-40B4-BE49-F238E27FC236}">
              <a16:creationId xmlns:a16="http://schemas.microsoft.com/office/drawing/2014/main" id="{8B9F70BD-C1D1-40AB-A687-B68707868098}"/>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a:extLst>
            <a:ext uri="{FF2B5EF4-FFF2-40B4-BE49-F238E27FC236}">
              <a16:creationId xmlns:a16="http://schemas.microsoft.com/office/drawing/2014/main" id="{2EEC761C-CA40-4C11-B07F-AFEF896FA732}"/>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a:extLst>
            <a:ext uri="{FF2B5EF4-FFF2-40B4-BE49-F238E27FC236}">
              <a16:creationId xmlns:a16="http://schemas.microsoft.com/office/drawing/2014/main" id="{7808FCAD-A5C4-40F1-8889-72E0E14B363A}"/>
            </a:ext>
          </a:extLst>
        </xdr:cNvPr>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8C182A0D-FCAB-4749-885D-132445F9753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a:extLst>
            <a:ext uri="{FF2B5EF4-FFF2-40B4-BE49-F238E27FC236}">
              <a16:creationId xmlns:a16="http://schemas.microsoft.com/office/drawing/2014/main" id="{2323D1F0-4257-486C-942B-7FC150D4D8CE}"/>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a:extLst>
            <a:ext uri="{FF2B5EF4-FFF2-40B4-BE49-F238E27FC236}">
              <a16:creationId xmlns:a16="http://schemas.microsoft.com/office/drawing/2014/main" id="{DC3EDE3E-3846-49E0-9195-7E7F82F2DF1B}"/>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a:extLst>
            <a:ext uri="{FF2B5EF4-FFF2-40B4-BE49-F238E27FC236}">
              <a16:creationId xmlns:a16="http://schemas.microsoft.com/office/drawing/2014/main" id="{AE929CBD-8DDB-4B91-A2E5-15AA0738F893}"/>
            </a:ext>
          </a:extLst>
        </xdr:cNvPr>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a:extLst>
            <a:ext uri="{FF2B5EF4-FFF2-40B4-BE49-F238E27FC236}">
              <a16:creationId xmlns:a16="http://schemas.microsoft.com/office/drawing/2014/main" id="{F735ADFD-9B4E-4A8B-9135-BCDCF5DE352B}"/>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a:extLst>
            <a:ext uri="{FF2B5EF4-FFF2-40B4-BE49-F238E27FC236}">
              <a16:creationId xmlns:a16="http://schemas.microsoft.com/office/drawing/2014/main" id="{0589EF7C-9E14-4BD3-A101-BEFA272A05EA}"/>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a:extLst>
            <a:ext uri="{FF2B5EF4-FFF2-40B4-BE49-F238E27FC236}">
              <a16:creationId xmlns:a16="http://schemas.microsoft.com/office/drawing/2014/main" id="{D9A2AD31-22F7-4F4D-8710-B0B37C102D53}"/>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a:extLst>
            <a:ext uri="{FF2B5EF4-FFF2-40B4-BE49-F238E27FC236}">
              <a16:creationId xmlns:a16="http://schemas.microsoft.com/office/drawing/2014/main" id="{AFEFDA48-800D-42AE-9440-1841FFED3D91}"/>
            </a:ext>
          </a:extLst>
        </xdr:cNvPr>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a:extLst>
            <a:ext uri="{FF2B5EF4-FFF2-40B4-BE49-F238E27FC236}">
              <a16:creationId xmlns:a16="http://schemas.microsoft.com/office/drawing/2014/main" id="{EAF24FFB-A992-493B-BC1E-E2161BE6A65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a:extLst>
            <a:ext uri="{FF2B5EF4-FFF2-40B4-BE49-F238E27FC236}">
              <a16:creationId xmlns:a16="http://schemas.microsoft.com/office/drawing/2014/main" id="{36DBF3A1-5118-4C56-AD8C-ED5C72AECCB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道路】&#10;一人当たり延長グラフ枠">
          <a:extLst>
            <a:ext uri="{FF2B5EF4-FFF2-40B4-BE49-F238E27FC236}">
              <a16:creationId xmlns:a16="http://schemas.microsoft.com/office/drawing/2014/main" id="{6E0E6F75-7BCB-4234-855C-D618BE8E267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149542</xdr:rowOff>
    </xdr:from>
    <xdr:to>
      <xdr:col>54</xdr:col>
      <xdr:colOff>189865</xdr:colOff>
      <xdr:row>39</xdr:row>
      <xdr:rowOff>13335</xdr:rowOff>
    </xdr:to>
    <xdr:cxnSp macro="">
      <xdr:nvCxnSpPr>
        <xdr:cNvPr id="119" name="直線コネクタ 118">
          <a:extLst>
            <a:ext uri="{FF2B5EF4-FFF2-40B4-BE49-F238E27FC236}">
              <a16:creationId xmlns:a16="http://schemas.microsoft.com/office/drawing/2014/main" id="{9CA46608-CE75-48B5-80C7-56EBD685D81F}"/>
            </a:ext>
          </a:extLst>
        </xdr:cNvPr>
        <xdr:cNvCxnSpPr/>
      </xdr:nvCxnSpPr>
      <xdr:spPr>
        <a:xfrm flipV="1">
          <a:off x="10475595" y="5807392"/>
          <a:ext cx="1270" cy="892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17162</xdr:rowOff>
    </xdr:from>
    <xdr:ext cx="469744" cy="259045"/>
    <xdr:sp macro="" textlink="">
      <xdr:nvSpPr>
        <xdr:cNvPr id="120" name="【道路】&#10;一人当たり延長最小値テキスト">
          <a:extLst>
            <a:ext uri="{FF2B5EF4-FFF2-40B4-BE49-F238E27FC236}">
              <a16:creationId xmlns:a16="http://schemas.microsoft.com/office/drawing/2014/main" id="{3960523A-71E4-46EB-95BB-32621F0E0A4E}"/>
            </a:ext>
          </a:extLst>
        </xdr:cNvPr>
        <xdr:cNvSpPr txBox="1"/>
      </xdr:nvSpPr>
      <xdr:spPr>
        <a:xfrm>
          <a:off x="10528300" y="670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13335</xdr:rowOff>
    </xdr:from>
    <xdr:to>
      <xdr:col>55</xdr:col>
      <xdr:colOff>88900</xdr:colOff>
      <xdr:row>39</xdr:row>
      <xdr:rowOff>13335</xdr:rowOff>
    </xdr:to>
    <xdr:cxnSp macro="">
      <xdr:nvCxnSpPr>
        <xdr:cNvPr id="121" name="直線コネクタ 120">
          <a:extLst>
            <a:ext uri="{FF2B5EF4-FFF2-40B4-BE49-F238E27FC236}">
              <a16:creationId xmlns:a16="http://schemas.microsoft.com/office/drawing/2014/main" id="{101F86A9-0408-4660-9662-FAC4FBA49B76}"/>
            </a:ext>
          </a:extLst>
        </xdr:cNvPr>
        <xdr:cNvCxnSpPr/>
      </xdr:nvCxnSpPr>
      <xdr:spPr>
        <a:xfrm>
          <a:off x="10388600" y="669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96219</xdr:rowOff>
    </xdr:from>
    <xdr:ext cx="469744" cy="259045"/>
    <xdr:sp macro="" textlink="">
      <xdr:nvSpPr>
        <xdr:cNvPr id="122" name="【道路】&#10;一人当たり延長最大値テキスト">
          <a:extLst>
            <a:ext uri="{FF2B5EF4-FFF2-40B4-BE49-F238E27FC236}">
              <a16:creationId xmlns:a16="http://schemas.microsoft.com/office/drawing/2014/main" id="{C94EFAC1-16CD-4CFC-B381-6EA0BA434E49}"/>
            </a:ext>
          </a:extLst>
        </xdr:cNvPr>
        <xdr:cNvSpPr txBox="1"/>
      </xdr:nvSpPr>
      <xdr:spPr>
        <a:xfrm>
          <a:off x="10528300" y="558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149542</xdr:rowOff>
    </xdr:from>
    <xdr:to>
      <xdr:col>55</xdr:col>
      <xdr:colOff>88900</xdr:colOff>
      <xdr:row>33</xdr:row>
      <xdr:rowOff>149542</xdr:rowOff>
    </xdr:to>
    <xdr:cxnSp macro="">
      <xdr:nvCxnSpPr>
        <xdr:cNvPr id="123" name="直線コネクタ 122">
          <a:extLst>
            <a:ext uri="{FF2B5EF4-FFF2-40B4-BE49-F238E27FC236}">
              <a16:creationId xmlns:a16="http://schemas.microsoft.com/office/drawing/2014/main" id="{66A14127-6CC9-4E65-9E2B-6B058AB698BB}"/>
            </a:ext>
          </a:extLst>
        </xdr:cNvPr>
        <xdr:cNvCxnSpPr/>
      </xdr:nvCxnSpPr>
      <xdr:spPr>
        <a:xfrm>
          <a:off x="10388600" y="580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2557</xdr:rowOff>
    </xdr:from>
    <xdr:ext cx="469744" cy="259045"/>
    <xdr:sp macro="" textlink="">
      <xdr:nvSpPr>
        <xdr:cNvPr id="124" name="【道路】&#10;一人当たり延長平均値テキスト">
          <a:extLst>
            <a:ext uri="{FF2B5EF4-FFF2-40B4-BE49-F238E27FC236}">
              <a16:creationId xmlns:a16="http://schemas.microsoft.com/office/drawing/2014/main" id="{BDB576FC-83AA-49F9-97E8-B304BF63E225}"/>
            </a:ext>
          </a:extLst>
        </xdr:cNvPr>
        <xdr:cNvSpPr txBox="1"/>
      </xdr:nvSpPr>
      <xdr:spPr>
        <a:xfrm>
          <a:off x="10528300" y="6003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151130</xdr:rowOff>
    </xdr:from>
    <xdr:to>
      <xdr:col>55</xdr:col>
      <xdr:colOff>50800</xdr:colOff>
      <xdr:row>36</xdr:row>
      <xdr:rowOff>81280</xdr:rowOff>
    </xdr:to>
    <xdr:sp macro="" textlink="">
      <xdr:nvSpPr>
        <xdr:cNvPr id="125" name="フローチャート: 判断 124">
          <a:extLst>
            <a:ext uri="{FF2B5EF4-FFF2-40B4-BE49-F238E27FC236}">
              <a16:creationId xmlns:a16="http://schemas.microsoft.com/office/drawing/2014/main" id="{FD4B5658-6DE0-4023-92CF-FDB5E49D46B1}"/>
            </a:ext>
          </a:extLst>
        </xdr:cNvPr>
        <xdr:cNvSpPr/>
      </xdr:nvSpPr>
      <xdr:spPr>
        <a:xfrm>
          <a:off x="104267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18733</xdr:rowOff>
    </xdr:from>
    <xdr:to>
      <xdr:col>50</xdr:col>
      <xdr:colOff>165100</xdr:colOff>
      <xdr:row>36</xdr:row>
      <xdr:rowOff>120333</xdr:rowOff>
    </xdr:to>
    <xdr:sp macro="" textlink="">
      <xdr:nvSpPr>
        <xdr:cNvPr id="126" name="フローチャート: 判断 125">
          <a:extLst>
            <a:ext uri="{FF2B5EF4-FFF2-40B4-BE49-F238E27FC236}">
              <a16:creationId xmlns:a16="http://schemas.microsoft.com/office/drawing/2014/main" id="{1B70DB66-1785-4C26-BD1E-AC1B03CC29B5}"/>
            </a:ext>
          </a:extLst>
        </xdr:cNvPr>
        <xdr:cNvSpPr/>
      </xdr:nvSpPr>
      <xdr:spPr>
        <a:xfrm>
          <a:off x="9588500" y="619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27305</xdr:rowOff>
    </xdr:from>
    <xdr:to>
      <xdr:col>46</xdr:col>
      <xdr:colOff>38100</xdr:colOff>
      <xdr:row>37</xdr:row>
      <xdr:rowOff>128905</xdr:rowOff>
    </xdr:to>
    <xdr:sp macro="" textlink="">
      <xdr:nvSpPr>
        <xdr:cNvPr id="127" name="フローチャート: 判断 126">
          <a:extLst>
            <a:ext uri="{FF2B5EF4-FFF2-40B4-BE49-F238E27FC236}">
              <a16:creationId xmlns:a16="http://schemas.microsoft.com/office/drawing/2014/main" id="{8C559F5D-F401-4540-ADAF-BDD707FE3DCE}"/>
            </a:ext>
          </a:extLst>
        </xdr:cNvPr>
        <xdr:cNvSpPr/>
      </xdr:nvSpPr>
      <xdr:spPr>
        <a:xfrm>
          <a:off x="8699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80645</xdr:rowOff>
    </xdr:from>
    <xdr:to>
      <xdr:col>41</xdr:col>
      <xdr:colOff>101600</xdr:colOff>
      <xdr:row>38</xdr:row>
      <xdr:rowOff>10795</xdr:rowOff>
    </xdr:to>
    <xdr:sp macro="" textlink="">
      <xdr:nvSpPr>
        <xdr:cNvPr id="128" name="フローチャート: 判断 127">
          <a:extLst>
            <a:ext uri="{FF2B5EF4-FFF2-40B4-BE49-F238E27FC236}">
              <a16:creationId xmlns:a16="http://schemas.microsoft.com/office/drawing/2014/main" id="{8021B4A7-A2E1-4B0F-B91D-2CEC6A2F2815}"/>
            </a:ext>
          </a:extLst>
        </xdr:cNvPr>
        <xdr:cNvSpPr/>
      </xdr:nvSpPr>
      <xdr:spPr>
        <a:xfrm>
          <a:off x="781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29210</xdr:rowOff>
    </xdr:from>
    <xdr:to>
      <xdr:col>36</xdr:col>
      <xdr:colOff>165100</xdr:colOff>
      <xdr:row>37</xdr:row>
      <xdr:rowOff>130810</xdr:rowOff>
    </xdr:to>
    <xdr:sp macro="" textlink="">
      <xdr:nvSpPr>
        <xdr:cNvPr id="129" name="フローチャート: 判断 128">
          <a:extLst>
            <a:ext uri="{FF2B5EF4-FFF2-40B4-BE49-F238E27FC236}">
              <a16:creationId xmlns:a16="http://schemas.microsoft.com/office/drawing/2014/main" id="{8A7D3F87-CF21-4B39-B435-F080D07215F6}"/>
            </a:ext>
          </a:extLst>
        </xdr:cNvPr>
        <xdr:cNvSpPr/>
      </xdr:nvSpPr>
      <xdr:spPr>
        <a:xfrm>
          <a:off x="6921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D1A9314C-06F6-4059-AFEA-CCBF5414669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3FDB236E-18D3-47A4-A2C1-5A7C94F3528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CB671900-3E4C-4730-97E1-C540F650A60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CA503EE1-929E-4C10-B4DF-27C4A16785D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BDA02E79-B986-4AC7-BA01-5F16E86DD14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35" name="楕円 134">
          <a:extLst>
            <a:ext uri="{FF2B5EF4-FFF2-40B4-BE49-F238E27FC236}">
              <a16:creationId xmlns:a16="http://schemas.microsoft.com/office/drawing/2014/main" id="{85A1F509-D7D6-4728-AD15-714BEF943393}"/>
            </a:ext>
          </a:extLst>
        </xdr:cNvPr>
        <xdr:cNvSpPr/>
      </xdr:nvSpPr>
      <xdr:spPr>
        <a:xfrm>
          <a:off x="104267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48912</xdr:rowOff>
    </xdr:from>
    <xdr:ext cx="469744" cy="259045"/>
    <xdr:sp macro="" textlink="">
      <xdr:nvSpPr>
        <xdr:cNvPr id="136" name="【道路】&#10;一人当たり延長該当値テキスト">
          <a:extLst>
            <a:ext uri="{FF2B5EF4-FFF2-40B4-BE49-F238E27FC236}">
              <a16:creationId xmlns:a16="http://schemas.microsoft.com/office/drawing/2014/main" id="{F28747F1-2E13-4ED3-926A-8CB1398304C3}"/>
            </a:ext>
          </a:extLst>
        </xdr:cNvPr>
        <xdr:cNvSpPr txBox="1"/>
      </xdr:nvSpPr>
      <xdr:spPr>
        <a:xfrm>
          <a:off x="10528300" y="656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170180</xdr:rowOff>
    </xdr:from>
    <xdr:to>
      <xdr:col>50</xdr:col>
      <xdr:colOff>165100</xdr:colOff>
      <xdr:row>39</xdr:row>
      <xdr:rowOff>100330</xdr:rowOff>
    </xdr:to>
    <xdr:sp macro="" textlink="">
      <xdr:nvSpPr>
        <xdr:cNvPr id="137" name="楕円 136">
          <a:extLst>
            <a:ext uri="{FF2B5EF4-FFF2-40B4-BE49-F238E27FC236}">
              <a16:creationId xmlns:a16="http://schemas.microsoft.com/office/drawing/2014/main" id="{878623A0-6455-4E4B-A0B5-232AA9E40CCE}"/>
            </a:ext>
          </a:extLst>
        </xdr:cNvPr>
        <xdr:cNvSpPr/>
      </xdr:nvSpPr>
      <xdr:spPr>
        <a:xfrm>
          <a:off x="9588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xdr:rowOff>
    </xdr:from>
    <xdr:to>
      <xdr:col>55</xdr:col>
      <xdr:colOff>0</xdr:colOff>
      <xdr:row>39</xdr:row>
      <xdr:rowOff>49530</xdr:rowOff>
    </xdr:to>
    <xdr:cxnSp macro="">
      <xdr:nvCxnSpPr>
        <xdr:cNvPr id="138" name="直線コネクタ 137">
          <a:extLst>
            <a:ext uri="{FF2B5EF4-FFF2-40B4-BE49-F238E27FC236}">
              <a16:creationId xmlns:a16="http://schemas.microsoft.com/office/drawing/2014/main" id="{BDD0655E-190C-41DC-ADF3-A385366D3326}"/>
            </a:ext>
          </a:extLst>
        </xdr:cNvPr>
        <xdr:cNvCxnSpPr/>
      </xdr:nvCxnSpPr>
      <xdr:spPr>
        <a:xfrm flipV="1">
          <a:off x="9639300" y="669988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53975</xdr:rowOff>
    </xdr:from>
    <xdr:to>
      <xdr:col>46</xdr:col>
      <xdr:colOff>38100</xdr:colOff>
      <xdr:row>41</xdr:row>
      <xdr:rowOff>155575</xdr:rowOff>
    </xdr:to>
    <xdr:sp macro="" textlink="">
      <xdr:nvSpPr>
        <xdr:cNvPr id="139" name="楕円 138">
          <a:extLst>
            <a:ext uri="{FF2B5EF4-FFF2-40B4-BE49-F238E27FC236}">
              <a16:creationId xmlns:a16="http://schemas.microsoft.com/office/drawing/2014/main" id="{5EFBEEBE-D708-4B40-948B-3C8EB1875E10}"/>
            </a:ext>
          </a:extLst>
        </xdr:cNvPr>
        <xdr:cNvSpPr/>
      </xdr:nvSpPr>
      <xdr:spPr>
        <a:xfrm>
          <a:off x="8699500" y="70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49530</xdr:rowOff>
    </xdr:from>
    <xdr:to>
      <xdr:col>50</xdr:col>
      <xdr:colOff>114300</xdr:colOff>
      <xdr:row>41</xdr:row>
      <xdr:rowOff>104775</xdr:rowOff>
    </xdr:to>
    <xdr:cxnSp macro="">
      <xdr:nvCxnSpPr>
        <xdr:cNvPr id="140" name="直線コネクタ 139">
          <a:extLst>
            <a:ext uri="{FF2B5EF4-FFF2-40B4-BE49-F238E27FC236}">
              <a16:creationId xmlns:a16="http://schemas.microsoft.com/office/drawing/2014/main" id="{F0C56F84-8C87-44E1-8070-7B5C7267087D}"/>
            </a:ext>
          </a:extLst>
        </xdr:cNvPr>
        <xdr:cNvCxnSpPr/>
      </xdr:nvCxnSpPr>
      <xdr:spPr>
        <a:xfrm flipV="1">
          <a:off x="8750300" y="6736080"/>
          <a:ext cx="889000" cy="39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131128</xdr:rowOff>
    </xdr:from>
    <xdr:to>
      <xdr:col>41</xdr:col>
      <xdr:colOff>101600</xdr:colOff>
      <xdr:row>42</xdr:row>
      <xdr:rowOff>61278</xdr:rowOff>
    </xdr:to>
    <xdr:sp macro="" textlink="">
      <xdr:nvSpPr>
        <xdr:cNvPr id="141" name="楕円 140">
          <a:extLst>
            <a:ext uri="{FF2B5EF4-FFF2-40B4-BE49-F238E27FC236}">
              <a16:creationId xmlns:a16="http://schemas.microsoft.com/office/drawing/2014/main" id="{BA17B503-1CE9-4C5F-9902-3F51764264E4}"/>
            </a:ext>
          </a:extLst>
        </xdr:cNvPr>
        <xdr:cNvSpPr/>
      </xdr:nvSpPr>
      <xdr:spPr>
        <a:xfrm>
          <a:off x="7810500" y="716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104775</xdr:rowOff>
    </xdr:from>
    <xdr:to>
      <xdr:col>45</xdr:col>
      <xdr:colOff>177800</xdr:colOff>
      <xdr:row>42</xdr:row>
      <xdr:rowOff>10478</xdr:rowOff>
    </xdr:to>
    <xdr:cxnSp macro="">
      <xdr:nvCxnSpPr>
        <xdr:cNvPr id="142" name="直線コネクタ 141">
          <a:extLst>
            <a:ext uri="{FF2B5EF4-FFF2-40B4-BE49-F238E27FC236}">
              <a16:creationId xmlns:a16="http://schemas.microsoft.com/office/drawing/2014/main" id="{3F818DEE-89E1-4D89-BA6F-3A509D306ACC}"/>
            </a:ext>
          </a:extLst>
        </xdr:cNvPr>
        <xdr:cNvCxnSpPr/>
      </xdr:nvCxnSpPr>
      <xdr:spPr>
        <a:xfrm flipV="1">
          <a:off x="7861300" y="7134225"/>
          <a:ext cx="889000" cy="7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24447</xdr:rowOff>
    </xdr:from>
    <xdr:to>
      <xdr:col>36</xdr:col>
      <xdr:colOff>165100</xdr:colOff>
      <xdr:row>40</xdr:row>
      <xdr:rowOff>126047</xdr:rowOff>
    </xdr:to>
    <xdr:sp macro="" textlink="">
      <xdr:nvSpPr>
        <xdr:cNvPr id="143" name="楕円 142">
          <a:extLst>
            <a:ext uri="{FF2B5EF4-FFF2-40B4-BE49-F238E27FC236}">
              <a16:creationId xmlns:a16="http://schemas.microsoft.com/office/drawing/2014/main" id="{F3D4C530-9272-4DFD-A3A6-82A6B6437B09}"/>
            </a:ext>
          </a:extLst>
        </xdr:cNvPr>
        <xdr:cNvSpPr/>
      </xdr:nvSpPr>
      <xdr:spPr>
        <a:xfrm>
          <a:off x="6921500" y="688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75247</xdr:rowOff>
    </xdr:from>
    <xdr:to>
      <xdr:col>41</xdr:col>
      <xdr:colOff>50800</xdr:colOff>
      <xdr:row>42</xdr:row>
      <xdr:rowOff>10478</xdr:rowOff>
    </xdr:to>
    <xdr:cxnSp macro="">
      <xdr:nvCxnSpPr>
        <xdr:cNvPr id="144" name="直線コネクタ 143">
          <a:extLst>
            <a:ext uri="{FF2B5EF4-FFF2-40B4-BE49-F238E27FC236}">
              <a16:creationId xmlns:a16="http://schemas.microsoft.com/office/drawing/2014/main" id="{2E5AF921-BB73-4A0A-B6AF-B8267BAF8922}"/>
            </a:ext>
          </a:extLst>
        </xdr:cNvPr>
        <xdr:cNvCxnSpPr/>
      </xdr:nvCxnSpPr>
      <xdr:spPr>
        <a:xfrm>
          <a:off x="6972300" y="6933247"/>
          <a:ext cx="889000" cy="27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34</xdr:row>
      <xdr:rowOff>136860</xdr:rowOff>
    </xdr:from>
    <xdr:ext cx="469744" cy="259045"/>
    <xdr:sp macro="" textlink="">
      <xdr:nvSpPr>
        <xdr:cNvPr id="145" name="n_1aveValue【道路】&#10;一人当たり延長">
          <a:extLst>
            <a:ext uri="{FF2B5EF4-FFF2-40B4-BE49-F238E27FC236}">
              <a16:creationId xmlns:a16="http://schemas.microsoft.com/office/drawing/2014/main" id="{DF286737-5836-46C4-A4D1-45345A2957D9}"/>
            </a:ext>
          </a:extLst>
        </xdr:cNvPr>
        <xdr:cNvSpPr txBox="1"/>
      </xdr:nvSpPr>
      <xdr:spPr>
        <a:xfrm>
          <a:off x="9391727" y="596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145432</xdr:rowOff>
    </xdr:from>
    <xdr:ext cx="469744" cy="259045"/>
    <xdr:sp macro="" textlink="">
      <xdr:nvSpPr>
        <xdr:cNvPr id="146" name="n_2aveValue【道路】&#10;一人当たり延長">
          <a:extLst>
            <a:ext uri="{FF2B5EF4-FFF2-40B4-BE49-F238E27FC236}">
              <a16:creationId xmlns:a16="http://schemas.microsoft.com/office/drawing/2014/main" id="{2E03D4E9-E722-42C0-B1AC-EBBA4AB54231}"/>
            </a:ext>
          </a:extLst>
        </xdr:cNvPr>
        <xdr:cNvSpPr txBox="1"/>
      </xdr:nvSpPr>
      <xdr:spPr>
        <a:xfrm>
          <a:off x="8515427" y="614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27322</xdr:rowOff>
    </xdr:from>
    <xdr:ext cx="469744" cy="259045"/>
    <xdr:sp macro="" textlink="">
      <xdr:nvSpPr>
        <xdr:cNvPr id="147" name="n_3aveValue【道路】&#10;一人当たり延長">
          <a:extLst>
            <a:ext uri="{FF2B5EF4-FFF2-40B4-BE49-F238E27FC236}">
              <a16:creationId xmlns:a16="http://schemas.microsoft.com/office/drawing/2014/main" id="{C8782D88-70CC-4431-8A96-80C695E7841E}"/>
            </a:ext>
          </a:extLst>
        </xdr:cNvPr>
        <xdr:cNvSpPr txBox="1"/>
      </xdr:nvSpPr>
      <xdr:spPr>
        <a:xfrm>
          <a:off x="7626427" y="619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147337</xdr:rowOff>
    </xdr:from>
    <xdr:ext cx="469744" cy="259045"/>
    <xdr:sp macro="" textlink="">
      <xdr:nvSpPr>
        <xdr:cNvPr id="148" name="n_4aveValue【道路】&#10;一人当たり延長">
          <a:extLst>
            <a:ext uri="{FF2B5EF4-FFF2-40B4-BE49-F238E27FC236}">
              <a16:creationId xmlns:a16="http://schemas.microsoft.com/office/drawing/2014/main" id="{E8F02029-BC87-4AD6-B76A-7BF0A3EE5F4B}"/>
            </a:ext>
          </a:extLst>
        </xdr:cNvPr>
        <xdr:cNvSpPr txBox="1"/>
      </xdr:nvSpPr>
      <xdr:spPr>
        <a:xfrm>
          <a:off x="6737427"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91457</xdr:rowOff>
    </xdr:from>
    <xdr:ext cx="469744" cy="259045"/>
    <xdr:sp macro="" textlink="">
      <xdr:nvSpPr>
        <xdr:cNvPr id="149" name="n_1mainValue【道路】&#10;一人当たり延長">
          <a:extLst>
            <a:ext uri="{FF2B5EF4-FFF2-40B4-BE49-F238E27FC236}">
              <a16:creationId xmlns:a16="http://schemas.microsoft.com/office/drawing/2014/main" id="{ACF978AE-5EFB-45A7-A9B2-E67243C63FDA}"/>
            </a:ext>
          </a:extLst>
        </xdr:cNvPr>
        <xdr:cNvSpPr txBox="1"/>
      </xdr:nvSpPr>
      <xdr:spPr>
        <a:xfrm>
          <a:off x="93917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146702</xdr:rowOff>
    </xdr:from>
    <xdr:ext cx="469744" cy="259045"/>
    <xdr:sp macro="" textlink="">
      <xdr:nvSpPr>
        <xdr:cNvPr id="150" name="n_2mainValue【道路】&#10;一人当たり延長">
          <a:extLst>
            <a:ext uri="{FF2B5EF4-FFF2-40B4-BE49-F238E27FC236}">
              <a16:creationId xmlns:a16="http://schemas.microsoft.com/office/drawing/2014/main" id="{B3F7C64F-93A9-436F-9EDB-9A7E636327EA}"/>
            </a:ext>
          </a:extLst>
        </xdr:cNvPr>
        <xdr:cNvSpPr txBox="1"/>
      </xdr:nvSpPr>
      <xdr:spPr>
        <a:xfrm>
          <a:off x="8515427" y="717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52405</xdr:rowOff>
    </xdr:from>
    <xdr:ext cx="469744" cy="259045"/>
    <xdr:sp macro="" textlink="">
      <xdr:nvSpPr>
        <xdr:cNvPr id="151" name="n_3mainValue【道路】&#10;一人当たり延長">
          <a:extLst>
            <a:ext uri="{FF2B5EF4-FFF2-40B4-BE49-F238E27FC236}">
              <a16:creationId xmlns:a16="http://schemas.microsoft.com/office/drawing/2014/main" id="{B22C72D7-8D95-4FA8-9001-839678CA02CD}"/>
            </a:ext>
          </a:extLst>
        </xdr:cNvPr>
        <xdr:cNvSpPr txBox="1"/>
      </xdr:nvSpPr>
      <xdr:spPr>
        <a:xfrm>
          <a:off x="7626427" y="72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117174</xdr:rowOff>
    </xdr:from>
    <xdr:ext cx="469744" cy="259045"/>
    <xdr:sp macro="" textlink="">
      <xdr:nvSpPr>
        <xdr:cNvPr id="152" name="n_4mainValue【道路】&#10;一人当たり延長">
          <a:extLst>
            <a:ext uri="{FF2B5EF4-FFF2-40B4-BE49-F238E27FC236}">
              <a16:creationId xmlns:a16="http://schemas.microsoft.com/office/drawing/2014/main" id="{76841784-309A-4889-9314-3B20C5ACA93E}"/>
            </a:ext>
          </a:extLst>
        </xdr:cNvPr>
        <xdr:cNvSpPr txBox="1"/>
      </xdr:nvSpPr>
      <xdr:spPr>
        <a:xfrm>
          <a:off x="6737427" y="697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a:extLst>
            <a:ext uri="{FF2B5EF4-FFF2-40B4-BE49-F238E27FC236}">
              <a16:creationId xmlns:a16="http://schemas.microsoft.com/office/drawing/2014/main" id="{E89A77B1-0D07-4AAF-BFF1-0137AFA946B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54" name="正方形/長方形 153">
          <a:extLst>
            <a:ext uri="{FF2B5EF4-FFF2-40B4-BE49-F238E27FC236}">
              <a16:creationId xmlns:a16="http://schemas.microsoft.com/office/drawing/2014/main" id="{ADB08EB7-B8F4-434D-89DB-7F984C623751}"/>
            </a:ext>
          </a:extLst>
        </xdr:cNvPr>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55" name="正方形/長方形 154">
          <a:extLst>
            <a:ext uri="{FF2B5EF4-FFF2-40B4-BE49-F238E27FC236}">
              <a16:creationId xmlns:a16="http://schemas.microsoft.com/office/drawing/2014/main" id="{83836EEA-CA5B-4A32-834B-D996955D948F}"/>
            </a:ext>
          </a:extLst>
        </xdr:cNvPr>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56" name="正方形/長方形 155">
          <a:extLst>
            <a:ext uri="{FF2B5EF4-FFF2-40B4-BE49-F238E27FC236}">
              <a16:creationId xmlns:a16="http://schemas.microsoft.com/office/drawing/2014/main" id="{012BACDF-9FEE-4429-9115-B35720CD35E1}"/>
            </a:ext>
          </a:extLst>
        </xdr:cNvPr>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7" name="正方形/長方形 156">
          <a:extLst>
            <a:ext uri="{FF2B5EF4-FFF2-40B4-BE49-F238E27FC236}">
              <a16:creationId xmlns:a16="http://schemas.microsoft.com/office/drawing/2014/main" id="{DCBDD617-73C0-4258-8AA4-2287D08D965F}"/>
            </a:ext>
          </a:extLst>
        </xdr:cNvPr>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340DEDBB-4885-4FAD-8CAA-345D7F5357C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18AFBF2C-7018-4294-9128-1F1EB5B2833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77FF861E-EA07-4D52-A33B-B91DB3B4915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1" name="テキスト ボックス 160">
          <a:extLst>
            <a:ext uri="{FF2B5EF4-FFF2-40B4-BE49-F238E27FC236}">
              <a16:creationId xmlns:a16="http://schemas.microsoft.com/office/drawing/2014/main" id="{9DF5A882-43B8-4425-A964-B81257B5827F}"/>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62" name="直線コネクタ 161">
          <a:extLst>
            <a:ext uri="{FF2B5EF4-FFF2-40B4-BE49-F238E27FC236}">
              <a16:creationId xmlns:a16="http://schemas.microsoft.com/office/drawing/2014/main" id="{34040C0B-7925-4681-B999-92F726F44EAA}"/>
            </a:ext>
          </a:extLst>
        </xdr:cNvPr>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63" name="テキスト ボックス 162">
          <a:extLst>
            <a:ext uri="{FF2B5EF4-FFF2-40B4-BE49-F238E27FC236}">
              <a16:creationId xmlns:a16="http://schemas.microsoft.com/office/drawing/2014/main" id="{12513D13-CF25-4AFF-A014-C11032339B92}"/>
            </a:ext>
          </a:extLst>
        </xdr:cNvPr>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B362FE9D-74CA-4068-B156-8F0A97A301E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1F01E4A2-B720-4691-824B-70D287C7602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66" name="直線コネクタ 165">
          <a:extLst>
            <a:ext uri="{FF2B5EF4-FFF2-40B4-BE49-F238E27FC236}">
              <a16:creationId xmlns:a16="http://schemas.microsoft.com/office/drawing/2014/main" id="{8C7C524F-7C39-45CA-9010-0AAB7D03389A}"/>
            </a:ext>
          </a:extLst>
        </xdr:cNvPr>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67" name="テキスト ボックス 166">
          <a:extLst>
            <a:ext uri="{FF2B5EF4-FFF2-40B4-BE49-F238E27FC236}">
              <a16:creationId xmlns:a16="http://schemas.microsoft.com/office/drawing/2014/main" id="{0FA249BA-AD54-48CA-AB77-035993FF445C}"/>
            </a:ext>
          </a:extLst>
        </xdr:cNvPr>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16D1E5E9-8281-4169-AB20-BF2EC665631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a:extLst>
            <a:ext uri="{FF2B5EF4-FFF2-40B4-BE49-F238E27FC236}">
              <a16:creationId xmlns:a16="http://schemas.microsoft.com/office/drawing/2014/main" id="{7A0AA584-F1F2-4EEB-AB4F-14199A1B966A}"/>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5F532B2C-D33B-49D0-969B-998101B77A4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154305</xdr:rowOff>
    </xdr:from>
    <xdr:to>
      <xdr:col>24</xdr:col>
      <xdr:colOff>62865</xdr:colOff>
      <xdr:row>62</xdr:row>
      <xdr:rowOff>108585</xdr:rowOff>
    </xdr:to>
    <xdr:cxnSp macro="">
      <xdr:nvCxnSpPr>
        <xdr:cNvPr id="171" name="直線コネクタ 170">
          <a:extLst>
            <a:ext uri="{FF2B5EF4-FFF2-40B4-BE49-F238E27FC236}">
              <a16:creationId xmlns:a16="http://schemas.microsoft.com/office/drawing/2014/main" id="{AC70466A-58C2-43F2-AB3E-23AFC15536EF}"/>
            </a:ext>
          </a:extLst>
        </xdr:cNvPr>
        <xdr:cNvCxnSpPr/>
      </xdr:nvCxnSpPr>
      <xdr:spPr>
        <a:xfrm flipV="1">
          <a:off x="4633595" y="9584055"/>
          <a:ext cx="127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112412</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BB110CAD-B094-4A4A-905E-FE16E1BF0083}"/>
            </a:ext>
          </a:extLst>
        </xdr:cNvPr>
        <xdr:cNvSpPr txBox="1"/>
      </xdr:nvSpPr>
      <xdr:spPr>
        <a:xfrm>
          <a:off x="4686300"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108585</xdr:rowOff>
    </xdr:from>
    <xdr:to>
      <xdr:col>24</xdr:col>
      <xdr:colOff>152400</xdr:colOff>
      <xdr:row>62</xdr:row>
      <xdr:rowOff>108585</xdr:rowOff>
    </xdr:to>
    <xdr:cxnSp macro="">
      <xdr:nvCxnSpPr>
        <xdr:cNvPr id="173" name="直線コネクタ 172">
          <a:extLst>
            <a:ext uri="{FF2B5EF4-FFF2-40B4-BE49-F238E27FC236}">
              <a16:creationId xmlns:a16="http://schemas.microsoft.com/office/drawing/2014/main" id="{2D32DCDC-E566-43B5-859A-6A5D0B821C61}"/>
            </a:ext>
          </a:extLst>
        </xdr:cNvPr>
        <xdr:cNvCxnSpPr/>
      </xdr:nvCxnSpPr>
      <xdr:spPr>
        <a:xfrm>
          <a:off x="4546600" y="1073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100982</xdr:rowOff>
    </xdr:from>
    <xdr:ext cx="405111" cy="259045"/>
    <xdr:sp macro="" textlink="">
      <xdr:nvSpPr>
        <xdr:cNvPr id="174" name="【橋りょう・トンネル】&#10;有形固定資産減価償却率最大値テキスト">
          <a:extLst>
            <a:ext uri="{FF2B5EF4-FFF2-40B4-BE49-F238E27FC236}">
              <a16:creationId xmlns:a16="http://schemas.microsoft.com/office/drawing/2014/main" id="{D27D5118-903E-4F01-8653-1F0FE7E84AFE}"/>
            </a:ext>
          </a:extLst>
        </xdr:cNvPr>
        <xdr:cNvSpPr txBox="1"/>
      </xdr:nvSpPr>
      <xdr:spPr>
        <a:xfrm>
          <a:off x="4686300" y="935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154305</xdr:rowOff>
    </xdr:from>
    <xdr:to>
      <xdr:col>24</xdr:col>
      <xdr:colOff>152400</xdr:colOff>
      <xdr:row>55</xdr:row>
      <xdr:rowOff>154305</xdr:rowOff>
    </xdr:to>
    <xdr:cxnSp macro="">
      <xdr:nvCxnSpPr>
        <xdr:cNvPr id="175" name="直線コネクタ 174">
          <a:extLst>
            <a:ext uri="{FF2B5EF4-FFF2-40B4-BE49-F238E27FC236}">
              <a16:creationId xmlns:a16="http://schemas.microsoft.com/office/drawing/2014/main" id="{EDF2AC32-8584-44CC-8943-4F06456AD42F}"/>
            </a:ext>
          </a:extLst>
        </xdr:cNvPr>
        <xdr:cNvCxnSpPr/>
      </xdr:nvCxnSpPr>
      <xdr:spPr>
        <a:xfrm>
          <a:off x="4546600" y="958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99077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54640912-31E8-4933-8ED6-5B1054263595}"/>
            </a:ext>
          </a:extLst>
        </xdr:cNvPr>
        <xdr:cNvSpPr txBox="1"/>
      </xdr:nvSpPr>
      <xdr:spPr>
        <a:xfrm>
          <a:off x="46863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77" name="フローチャート: 判断 176">
          <a:extLst>
            <a:ext uri="{FF2B5EF4-FFF2-40B4-BE49-F238E27FC236}">
              <a16:creationId xmlns:a16="http://schemas.microsoft.com/office/drawing/2014/main" id="{9FB1B5FC-CF3B-4C5F-A3F6-CE39DF61F83A}"/>
            </a:ext>
          </a:extLst>
        </xdr:cNvPr>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78" name="フローチャート: 判断 177">
          <a:extLst>
            <a:ext uri="{FF2B5EF4-FFF2-40B4-BE49-F238E27FC236}">
              <a16:creationId xmlns:a16="http://schemas.microsoft.com/office/drawing/2014/main" id="{AA8B6B91-E676-45AB-90FF-FB63B6B6E555}"/>
            </a:ext>
          </a:extLst>
        </xdr:cNvPr>
        <xdr:cNvSpPr/>
      </xdr:nvSpPr>
      <xdr:spPr>
        <a:xfrm>
          <a:off x="3746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86360</xdr:rowOff>
    </xdr:from>
    <xdr:to>
      <xdr:col>15</xdr:col>
      <xdr:colOff>101600</xdr:colOff>
      <xdr:row>60</xdr:row>
      <xdr:rowOff>16510</xdr:rowOff>
    </xdr:to>
    <xdr:sp macro="" textlink="">
      <xdr:nvSpPr>
        <xdr:cNvPr id="179" name="フローチャート: 判断 178">
          <a:extLst>
            <a:ext uri="{FF2B5EF4-FFF2-40B4-BE49-F238E27FC236}">
              <a16:creationId xmlns:a16="http://schemas.microsoft.com/office/drawing/2014/main" id="{15F433D7-8C0C-43FE-AF88-020E608070F6}"/>
            </a:ext>
          </a:extLst>
        </xdr:cNvPr>
        <xdr:cNvSpPr/>
      </xdr:nvSpPr>
      <xdr:spPr>
        <a:xfrm>
          <a:off x="2857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69215</xdr:rowOff>
    </xdr:from>
    <xdr:to>
      <xdr:col>10</xdr:col>
      <xdr:colOff>165100</xdr:colOff>
      <xdr:row>59</xdr:row>
      <xdr:rowOff>170815</xdr:rowOff>
    </xdr:to>
    <xdr:sp macro="" textlink="">
      <xdr:nvSpPr>
        <xdr:cNvPr id="180" name="フローチャート: 判断 179">
          <a:extLst>
            <a:ext uri="{FF2B5EF4-FFF2-40B4-BE49-F238E27FC236}">
              <a16:creationId xmlns:a16="http://schemas.microsoft.com/office/drawing/2014/main" id="{3030E9FE-CEE1-418E-9A5C-FBD97D49F587}"/>
            </a:ext>
          </a:extLst>
        </xdr:cNvPr>
        <xdr:cNvSpPr/>
      </xdr:nvSpPr>
      <xdr:spPr>
        <a:xfrm>
          <a:off x="1968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29210</xdr:rowOff>
    </xdr:from>
    <xdr:to>
      <xdr:col>6</xdr:col>
      <xdr:colOff>38100</xdr:colOff>
      <xdr:row>59</xdr:row>
      <xdr:rowOff>130810</xdr:rowOff>
    </xdr:to>
    <xdr:sp macro="" textlink="">
      <xdr:nvSpPr>
        <xdr:cNvPr id="181" name="フローチャート: 判断 180">
          <a:extLst>
            <a:ext uri="{FF2B5EF4-FFF2-40B4-BE49-F238E27FC236}">
              <a16:creationId xmlns:a16="http://schemas.microsoft.com/office/drawing/2014/main" id="{37396DD0-DC12-410A-ACBF-1C887B5FDA5D}"/>
            </a:ext>
          </a:extLst>
        </xdr:cNvPr>
        <xdr:cNvSpPr/>
      </xdr:nvSpPr>
      <xdr:spPr>
        <a:xfrm>
          <a:off x="1079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206F0149-FE0D-4EF3-A6A6-470E32FBD2C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970C408-5A50-4027-8A9B-964AAB0B196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59B6948-6BAA-42E7-8EA5-458333FEBF9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F5AB6BB-C00C-4B3E-90C2-5C86224A6A3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E2C3B9C-F25F-4BA0-B032-F19E7744F4E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87" name="楕円 186">
          <a:extLst>
            <a:ext uri="{FF2B5EF4-FFF2-40B4-BE49-F238E27FC236}">
              <a16:creationId xmlns:a16="http://schemas.microsoft.com/office/drawing/2014/main" id="{1AE515D0-1334-4995-AAFC-D31F046D5463}"/>
            </a:ext>
          </a:extLst>
        </xdr:cNvPr>
        <xdr:cNvSpPr/>
      </xdr:nvSpPr>
      <xdr:spPr>
        <a:xfrm>
          <a:off x="45847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132097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33338EE1-8FA0-443F-9936-CD1E25EA612E}"/>
            </a:ext>
          </a:extLst>
        </xdr:cNvPr>
        <xdr:cNvSpPr txBox="1"/>
      </xdr:nvSpPr>
      <xdr:spPr>
        <a:xfrm>
          <a:off x="4686300"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57785</xdr:rowOff>
    </xdr:from>
    <xdr:to>
      <xdr:col>20</xdr:col>
      <xdr:colOff>38100</xdr:colOff>
      <xdr:row>59</xdr:row>
      <xdr:rowOff>159385</xdr:rowOff>
    </xdr:to>
    <xdr:sp macro="" textlink="">
      <xdr:nvSpPr>
        <xdr:cNvPr id="189" name="楕円 188">
          <a:extLst>
            <a:ext uri="{FF2B5EF4-FFF2-40B4-BE49-F238E27FC236}">
              <a16:creationId xmlns:a16="http://schemas.microsoft.com/office/drawing/2014/main" id="{22801022-B7BA-4665-95A4-F1920F171190}"/>
            </a:ext>
          </a:extLst>
        </xdr:cNvPr>
        <xdr:cNvSpPr/>
      </xdr:nvSpPr>
      <xdr:spPr>
        <a:xfrm>
          <a:off x="3746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108585</xdr:rowOff>
    </xdr:from>
    <xdr:to>
      <xdr:col>24</xdr:col>
      <xdr:colOff>63500</xdr:colOff>
      <xdr:row>59</xdr:row>
      <xdr:rowOff>160020</xdr:rowOff>
    </xdr:to>
    <xdr:cxnSp macro="">
      <xdr:nvCxnSpPr>
        <xdr:cNvPr id="190" name="直線コネクタ 189">
          <a:extLst>
            <a:ext uri="{FF2B5EF4-FFF2-40B4-BE49-F238E27FC236}">
              <a16:creationId xmlns:a16="http://schemas.microsoft.com/office/drawing/2014/main" id="{E8D02905-D6D3-467E-AE41-F7A857E2FDE3}"/>
            </a:ext>
          </a:extLst>
        </xdr:cNvPr>
        <xdr:cNvCxnSpPr/>
      </xdr:nvCxnSpPr>
      <xdr:spPr>
        <a:xfrm>
          <a:off x="3797300" y="1022413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6350</xdr:rowOff>
    </xdr:from>
    <xdr:to>
      <xdr:col>15</xdr:col>
      <xdr:colOff>101600</xdr:colOff>
      <xdr:row>59</xdr:row>
      <xdr:rowOff>107950</xdr:rowOff>
    </xdr:to>
    <xdr:sp macro="" textlink="">
      <xdr:nvSpPr>
        <xdr:cNvPr id="191" name="楕円 190">
          <a:extLst>
            <a:ext uri="{FF2B5EF4-FFF2-40B4-BE49-F238E27FC236}">
              <a16:creationId xmlns:a16="http://schemas.microsoft.com/office/drawing/2014/main" id="{0699BD3C-4C5D-4A54-BC2F-9DEDBDF8F782}"/>
            </a:ext>
          </a:extLst>
        </xdr:cNvPr>
        <xdr:cNvSpPr/>
      </xdr:nvSpPr>
      <xdr:spPr>
        <a:xfrm>
          <a:off x="2857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57150</xdr:rowOff>
    </xdr:from>
    <xdr:to>
      <xdr:col>19</xdr:col>
      <xdr:colOff>177800</xdr:colOff>
      <xdr:row>59</xdr:row>
      <xdr:rowOff>108585</xdr:rowOff>
    </xdr:to>
    <xdr:cxnSp macro="">
      <xdr:nvCxnSpPr>
        <xdr:cNvPr id="192" name="直線コネクタ 191">
          <a:extLst>
            <a:ext uri="{FF2B5EF4-FFF2-40B4-BE49-F238E27FC236}">
              <a16:creationId xmlns:a16="http://schemas.microsoft.com/office/drawing/2014/main" id="{6B746836-2F8A-4CC2-8AE8-AB50FCB160DE}"/>
            </a:ext>
          </a:extLst>
        </xdr:cNvPr>
        <xdr:cNvCxnSpPr/>
      </xdr:nvCxnSpPr>
      <xdr:spPr>
        <a:xfrm>
          <a:off x="2908300" y="1017270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23495</xdr:rowOff>
    </xdr:from>
    <xdr:to>
      <xdr:col>10</xdr:col>
      <xdr:colOff>165100</xdr:colOff>
      <xdr:row>59</xdr:row>
      <xdr:rowOff>125095</xdr:rowOff>
    </xdr:to>
    <xdr:sp macro="" textlink="">
      <xdr:nvSpPr>
        <xdr:cNvPr id="193" name="楕円 192">
          <a:extLst>
            <a:ext uri="{FF2B5EF4-FFF2-40B4-BE49-F238E27FC236}">
              <a16:creationId xmlns:a16="http://schemas.microsoft.com/office/drawing/2014/main" id="{3B2390D9-0DB6-45A5-9D86-957290C34CEB}"/>
            </a:ext>
          </a:extLst>
        </xdr:cNvPr>
        <xdr:cNvSpPr/>
      </xdr:nvSpPr>
      <xdr:spPr>
        <a:xfrm>
          <a:off x="1968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57150</xdr:rowOff>
    </xdr:from>
    <xdr:to>
      <xdr:col>15</xdr:col>
      <xdr:colOff>50800</xdr:colOff>
      <xdr:row>59</xdr:row>
      <xdr:rowOff>74295</xdr:rowOff>
    </xdr:to>
    <xdr:cxnSp macro="">
      <xdr:nvCxnSpPr>
        <xdr:cNvPr id="194" name="直線コネクタ 193">
          <a:extLst>
            <a:ext uri="{FF2B5EF4-FFF2-40B4-BE49-F238E27FC236}">
              <a16:creationId xmlns:a16="http://schemas.microsoft.com/office/drawing/2014/main" id="{6FD012BE-7ADC-429C-90CD-2C9433470478}"/>
            </a:ext>
          </a:extLst>
        </xdr:cNvPr>
        <xdr:cNvCxnSpPr/>
      </xdr:nvCxnSpPr>
      <xdr:spPr>
        <a:xfrm flipV="1">
          <a:off x="2019300" y="101727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114935</xdr:rowOff>
    </xdr:from>
    <xdr:to>
      <xdr:col>6</xdr:col>
      <xdr:colOff>38100</xdr:colOff>
      <xdr:row>59</xdr:row>
      <xdr:rowOff>45085</xdr:rowOff>
    </xdr:to>
    <xdr:sp macro="" textlink="">
      <xdr:nvSpPr>
        <xdr:cNvPr id="195" name="楕円 194">
          <a:extLst>
            <a:ext uri="{FF2B5EF4-FFF2-40B4-BE49-F238E27FC236}">
              <a16:creationId xmlns:a16="http://schemas.microsoft.com/office/drawing/2014/main" id="{22EE9ECA-DE14-4588-AE29-7477E3852C07}"/>
            </a:ext>
          </a:extLst>
        </xdr:cNvPr>
        <xdr:cNvSpPr/>
      </xdr:nvSpPr>
      <xdr:spPr>
        <a:xfrm>
          <a:off x="1079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165735</xdr:rowOff>
    </xdr:from>
    <xdr:to>
      <xdr:col>10</xdr:col>
      <xdr:colOff>114300</xdr:colOff>
      <xdr:row>59</xdr:row>
      <xdr:rowOff>74295</xdr:rowOff>
    </xdr:to>
    <xdr:cxnSp macro="">
      <xdr:nvCxnSpPr>
        <xdr:cNvPr id="196" name="直線コネクタ 195">
          <a:extLst>
            <a:ext uri="{FF2B5EF4-FFF2-40B4-BE49-F238E27FC236}">
              <a16:creationId xmlns:a16="http://schemas.microsoft.com/office/drawing/2014/main" id="{06DA6F9B-5E84-48CD-B33D-6E4EBF77E67B}"/>
            </a:ext>
          </a:extLst>
        </xdr:cNvPr>
        <xdr:cNvCxnSpPr/>
      </xdr:nvCxnSpPr>
      <xdr:spPr>
        <a:xfrm>
          <a:off x="1130300" y="1010983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36212</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25A50486-5579-4B7A-8829-03CE8DAC696A}"/>
            </a:ext>
          </a:extLst>
        </xdr:cNvPr>
        <xdr:cNvSpPr txBox="1"/>
      </xdr:nvSpPr>
      <xdr:spPr>
        <a:xfrm>
          <a:off x="35820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7637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7AA3843C-475E-4691-8A73-C7307094D931}"/>
            </a:ext>
          </a:extLst>
        </xdr:cNvPr>
        <xdr:cNvSpPr txBox="1"/>
      </xdr:nvSpPr>
      <xdr:spPr>
        <a:xfrm>
          <a:off x="2705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161942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C3539026-F60D-42B0-9925-6D55C36C4603}"/>
            </a:ext>
          </a:extLst>
        </xdr:cNvPr>
        <xdr:cNvSpPr txBox="1"/>
      </xdr:nvSpPr>
      <xdr:spPr>
        <a:xfrm>
          <a:off x="18167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121937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C8768D80-18DA-4AB5-AB69-D63D112ED508}"/>
            </a:ext>
          </a:extLst>
        </xdr:cNvPr>
        <xdr:cNvSpPr txBox="1"/>
      </xdr:nvSpPr>
      <xdr:spPr>
        <a:xfrm>
          <a:off x="927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4462</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B1DC395D-C680-4670-99D3-B33A337DF797}"/>
            </a:ext>
          </a:extLst>
        </xdr:cNvPr>
        <xdr:cNvSpPr txBox="1"/>
      </xdr:nvSpPr>
      <xdr:spPr>
        <a:xfrm>
          <a:off x="35820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124477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B0EBF1F6-41FA-4AD9-B462-BDEA757B982A}"/>
            </a:ext>
          </a:extLst>
        </xdr:cNvPr>
        <xdr:cNvSpPr txBox="1"/>
      </xdr:nvSpPr>
      <xdr:spPr>
        <a:xfrm>
          <a:off x="2705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141622</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EC8039D2-4C97-4765-83BF-D01F09A0CEBC}"/>
            </a:ext>
          </a:extLst>
        </xdr:cNvPr>
        <xdr:cNvSpPr txBox="1"/>
      </xdr:nvSpPr>
      <xdr:spPr>
        <a:xfrm>
          <a:off x="18167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61612</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3776FA7D-A2B7-4DD7-AC0F-CDC17D8A8CD7}"/>
            </a:ext>
          </a:extLst>
        </xdr:cNvPr>
        <xdr:cNvSpPr txBox="1"/>
      </xdr:nvSpPr>
      <xdr:spPr>
        <a:xfrm>
          <a:off x="927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76269F77-0DF0-40D4-BB67-3A6647D70B0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6" name="正方形/長方形 205">
          <a:extLst>
            <a:ext uri="{FF2B5EF4-FFF2-40B4-BE49-F238E27FC236}">
              <a16:creationId xmlns:a16="http://schemas.microsoft.com/office/drawing/2014/main" id="{89BC6918-A745-473D-A6C0-E8096E388A4F}"/>
            </a:ext>
          </a:extLst>
        </xdr:cNvPr>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7" name="正方形/長方形 206">
          <a:extLst>
            <a:ext uri="{FF2B5EF4-FFF2-40B4-BE49-F238E27FC236}">
              <a16:creationId xmlns:a16="http://schemas.microsoft.com/office/drawing/2014/main" id="{18A1FA75-1585-47BD-B723-9AFCC744000F}"/>
            </a:ext>
          </a:extLst>
        </xdr:cNvPr>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8" name="正方形/長方形 207">
          <a:extLst>
            <a:ext uri="{FF2B5EF4-FFF2-40B4-BE49-F238E27FC236}">
              <a16:creationId xmlns:a16="http://schemas.microsoft.com/office/drawing/2014/main" id="{6B82AFF8-49A5-4A42-9ED9-B4C5C66BD63E}"/>
            </a:ext>
          </a:extLst>
        </xdr:cNvPr>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9" name="正方形/長方形 208">
          <a:extLst>
            <a:ext uri="{FF2B5EF4-FFF2-40B4-BE49-F238E27FC236}">
              <a16:creationId xmlns:a16="http://schemas.microsoft.com/office/drawing/2014/main" id="{954BF678-BA91-4526-86B1-215A6BCAD8D7}"/>
            </a:ext>
          </a:extLst>
        </xdr:cNvPr>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CABD0429-A156-49BE-8EC8-2E8640F982C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74368B9F-A877-4379-A8A9-F2764C6392B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BCF90CB8-FDCC-4208-9B27-07AF11D7764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65</xdr:row>
      <xdr:rowOff>143527</xdr:rowOff>
    </xdr:from>
    <xdr:ext cx="595419" cy="259045"/>
    <xdr:sp macro="" textlink="">
      <xdr:nvSpPr>
        <xdr:cNvPr id="213" name="テキスト ボックス 212">
          <a:extLst>
            <a:ext uri="{FF2B5EF4-FFF2-40B4-BE49-F238E27FC236}">
              <a16:creationId xmlns:a16="http://schemas.microsoft.com/office/drawing/2014/main" id="{CEDC8044-1CDE-40CD-B3FF-5ACEB670A726}"/>
            </a:ext>
          </a:extLst>
        </xdr:cNvPr>
        <xdr:cNvSpPr txBox="1"/>
      </xdr:nvSpPr>
      <xdr:spPr>
        <a:xfrm>
          <a:off x="6008581" y="1128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a:extLst>
            <a:ext uri="{FF2B5EF4-FFF2-40B4-BE49-F238E27FC236}">
              <a16:creationId xmlns:a16="http://schemas.microsoft.com/office/drawing/2014/main" id="{3624FA21-E689-4105-B7CA-413DA1538D3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105427</xdr:rowOff>
    </xdr:from>
    <xdr:ext cx="595419" cy="259045"/>
    <xdr:sp macro="" textlink="">
      <xdr:nvSpPr>
        <xdr:cNvPr id="215" name="テキスト ボックス 214">
          <a:extLst>
            <a:ext uri="{FF2B5EF4-FFF2-40B4-BE49-F238E27FC236}">
              <a16:creationId xmlns:a16="http://schemas.microsoft.com/office/drawing/2014/main" id="{AB301C19-9A11-4067-AFB4-32348D6683E3}"/>
            </a:ext>
          </a:extLst>
        </xdr:cNvPr>
        <xdr:cNvSpPr txBox="1"/>
      </xdr:nvSpPr>
      <xdr:spPr>
        <a:xfrm>
          <a:off x="6008581" y="1090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a:extLst>
            <a:ext uri="{FF2B5EF4-FFF2-40B4-BE49-F238E27FC236}">
              <a16:creationId xmlns:a16="http://schemas.microsoft.com/office/drawing/2014/main" id="{23930210-0C87-40F1-BC8C-F5B237EDA28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7" name="テキスト ボックス 216">
          <a:extLst>
            <a:ext uri="{FF2B5EF4-FFF2-40B4-BE49-F238E27FC236}">
              <a16:creationId xmlns:a16="http://schemas.microsoft.com/office/drawing/2014/main" id="{92FED51A-9F5E-4748-9BAD-D402A29EF973}"/>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B5DF9919-9F94-494B-953F-EA0D2D86F1C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9" name="テキスト ボックス 218">
          <a:extLst>
            <a:ext uri="{FF2B5EF4-FFF2-40B4-BE49-F238E27FC236}">
              <a16:creationId xmlns:a16="http://schemas.microsoft.com/office/drawing/2014/main" id="{659F7999-95DC-4ABF-B043-21AA134F7ED5}"/>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a:extLst>
            <a:ext uri="{FF2B5EF4-FFF2-40B4-BE49-F238E27FC236}">
              <a16:creationId xmlns:a16="http://schemas.microsoft.com/office/drawing/2014/main" id="{E6F5859A-6FE9-45CF-88B1-3E723210646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1" name="テキスト ボックス 220">
          <a:extLst>
            <a:ext uri="{FF2B5EF4-FFF2-40B4-BE49-F238E27FC236}">
              <a16:creationId xmlns:a16="http://schemas.microsoft.com/office/drawing/2014/main" id="{E15EF859-EDD5-4596-8ED7-EBE14EA5E014}"/>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a:extLst>
            <a:ext uri="{FF2B5EF4-FFF2-40B4-BE49-F238E27FC236}">
              <a16:creationId xmlns:a16="http://schemas.microsoft.com/office/drawing/2014/main" id="{8C8B1FBF-7A94-4AFA-A625-2BA2E9B8F30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3" name="テキスト ボックス 222">
          <a:extLst>
            <a:ext uri="{FF2B5EF4-FFF2-40B4-BE49-F238E27FC236}">
              <a16:creationId xmlns:a16="http://schemas.microsoft.com/office/drawing/2014/main" id="{A60A37F4-891F-46B2-B907-F5C2672DF121}"/>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C1CC4D2A-AEE9-4301-A4A8-4AB6DF90E1A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a:extLst>
            <a:ext uri="{FF2B5EF4-FFF2-40B4-BE49-F238E27FC236}">
              <a16:creationId xmlns:a16="http://schemas.microsoft.com/office/drawing/2014/main" id="{B093085D-32E7-4D15-B019-7E5E371CD78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2F582DB2-69CE-4570-8940-42F82AB8A23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157890</xdr:rowOff>
    </xdr:from>
    <xdr:to>
      <xdr:col>54</xdr:col>
      <xdr:colOff>189865</xdr:colOff>
      <xdr:row>63</xdr:row>
      <xdr:rowOff>122126</xdr:rowOff>
    </xdr:to>
    <xdr:cxnSp macro="">
      <xdr:nvCxnSpPr>
        <xdr:cNvPr id="227" name="直線コネクタ 226">
          <a:extLst>
            <a:ext uri="{FF2B5EF4-FFF2-40B4-BE49-F238E27FC236}">
              <a16:creationId xmlns:a16="http://schemas.microsoft.com/office/drawing/2014/main" id="{D90F4877-E6C4-41BF-AB68-7978CC73991D}"/>
            </a:ext>
          </a:extLst>
        </xdr:cNvPr>
        <xdr:cNvCxnSpPr/>
      </xdr:nvCxnSpPr>
      <xdr:spPr>
        <a:xfrm flipV="1">
          <a:off x="10475595" y="9759090"/>
          <a:ext cx="1270" cy="1164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125953</xdr:rowOff>
    </xdr:from>
    <xdr:ext cx="599010" cy="259045"/>
    <xdr:sp macro="" textlink="">
      <xdr:nvSpPr>
        <xdr:cNvPr id="228" name="【橋りょう・トンネル】&#10;一人当たり有形固定資産（償却資産）額最小値テキスト">
          <a:extLst>
            <a:ext uri="{FF2B5EF4-FFF2-40B4-BE49-F238E27FC236}">
              <a16:creationId xmlns:a16="http://schemas.microsoft.com/office/drawing/2014/main" id="{8F766DDA-083B-4548-B8ED-48380FF15950}"/>
            </a:ext>
          </a:extLst>
        </xdr:cNvPr>
        <xdr:cNvSpPr txBox="1"/>
      </xdr:nvSpPr>
      <xdr:spPr>
        <a:xfrm>
          <a:off x="10528300" y="109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122126</xdr:rowOff>
    </xdr:from>
    <xdr:to>
      <xdr:col>55</xdr:col>
      <xdr:colOff>88900</xdr:colOff>
      <xdr:row>63</xdr:row>
      <xdr:rowOff>122126</xdr:rowOff>
    </xdr:to>
    <xdr:cxnSp macro="">
      <xdr:nvCxnSpPr>
        <xdr:cNvPr id="229" name="直線コネクタ 228">
          <a:extLst>
            <a:ext uri="{FF2B5EF4-FFF2-40B4-BE49-F238E27FC236}">
              <a16:creationId xmlns:a16="http://schemas.microsoft.com/office/drawing/2014/main" id="{B60EDCB0-F8D3-42A2-9815-D3C898901B36}"/>
            </a:ext>
          </a:extLst>
        </xdr:cNvPr>
        <xdr:cNvCxnSpPr/>
      </xdr:nvCxnSpPr>
      <xdr:spPr>
        <a:xfrm>
          <a:off x="10388600" y="1092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104567</xdr:rowOff>
    </xdr:from>
    <xdr:ext cx="599010" cy="259045"/>
    <xdr:sp macro="" textlink="">
      <xdr:nvSpPr>
        <xdr:cNvPr id="230" name="【橋りょう・トンネル】&#10;一人当たり有形固定資産（償却資産）額最大値テキスト">
          <a:extLst>
            <a:ext uri="{FF2B5EF4-FFF2-40B4-BE49-F238E27FC236}">
              <a16:creationId xmlns:a16="http://schemas.microsoft.com/office/drawing/2014/main" id="{284971E2-FE5F-46AB-ABA5-7DA240C42EA5}"/>
            </a:ext>
          </a:extLst>
        </xdr:cNvPr>
        <xdr:cNvSpPr txBox="1"/>
      </xdr:nvSpPr>
      <xdr:spPr>
        <a:xfrm>
          <a:off x="10528300" y="953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157890</xdr:rowOff>
    </xdr:from>
    <xdr:to>
      <xdr:col>55</xdr:col>
      <xdr:colOff>88900</xdr:colOff>
      <xdr:row>56</xdr:row>
      <xdr:rowOff>157890</xdr:rowOff>
    </xdr:to>
    <xdr:cxnSp macro="">
      <xdr:nvCxnSpPr>
        <xdr:cNvPr id="231" name="直線コネクタ 230">
          <a:extLst>
            <a:ext uri="{FF2B5EF4-FFF2-40B4-BE49-F238E27FC236}">
              <a16:creationId xmlns:a16="http://schemas.microsoft.com/office/drawing/2014/main" id="{9E4F0FFC-71AB-4968-843B-AC8ED653105B}"/>
            </a:ext>
          </a:extLst>
        </xdr:cNvPr>
        <xdr:cNvCxnSpPr/>
      </xdr:nvCxnSpPr>
      <xdr:spPr>
        <a:xfrm>
          <a:off x="10388600" y="975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83413</xdr:rowOff>
    </xdr:from>
    <xdr:ext cx="599010" cy="259045"/>
    <xdr:sp macro="" textlink="">
      <xdr:nvSpPr>
        <xdr:cNvPr id="232" name="【橋りょう・トンネル】&#10;一人当たり有形固定資産（償却資産）額平均値テキスト">
          <a:extLst>
            <a:ext uri="{FF2B5EF4-FFF2-40B4-BE49-F238E27FC236}">
              <a16:creationId xmlns:a16="http://schemas.microsoft.com/office/drawing/2014/main" id="{A06E7726-C36A-4D34-A5EC-BDEA7F1552BC}"/>
            </a:ext>
          </a:extLst>
        </xdr:cNvPr>
        <xdr:cNvSpPr txBox="1"/>
      </xdr:nvSpPr>
      <xdr:spPr>
        <a:xfrm>
          <a:off x="10528300" y="10198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60536</xdr:rowOff>
    </xdr:from>
    <xdr:to>
      <xdr:col>55</xdr:col>
      <xdr:colOff>50800</xdr:colOff>
      <xdr:row>60</xdr:row>
      <xdr:rowOff>162136</xdr:rowOff>
    </xdr:to>
    <xdr:sp macro="" textlink="">
      <xdr:nvSpPr>
        <xdr:cNvPr id="233" name="フローチャート: 判断 232">
          <a:extLst>
            <a:ext uri="{FF2B5EF4-FFF2-40B4-BE49-F238E27FC236}">
              <a16:creationId xmlns:a16="http://schemas.microsoft.com/office/drawing/2014/main" id="{B8780D1E-13F2-4D5C-A1BF-1C5BC349EBF7}"/>
            </a:ext>
          </a:extLst>
        </xdr:cNvPr>
        <xdr:cNvSpPr/>
      </xdr:nvSpPr>
      <xdr:spPr>
        <a:xfrm>
          <a:off x="10426700" y="1034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120459</xdr:rowOff>
    </xdr:from>
    <xdr:to>
      <xdr:col>50</xdr:col>
      <xdr:colOff>165100</xdr:colOff>
      <xdr:row>61</xdr:row>
      <xdr:rowOff>50609</xdr:rowOff>
    </xdr:to>
    <xdr:sp macro="" textlink="">
      <xdr:nvSpPr>
        <xdr:cNvPr id="234" name="フローチャート: 判断 233">
          <a:extLst>
            <a:ext uri="{FF2B5EF4-FFF2-40B4-BE49-F238E27FC236}">
              <a16:creationId xmlns:a16="http://schemas.microsoft.com/office/drawing/2014/main" id="{BF118639-F1FE-40FE-B322-028BFB4C94DE}"/>
            </a:ext>
          </a:extLst>
        </xdr:cNvPr>
        <xdr:cNvSpPr/>
      </xdr:nvSpPr>
      <xdr:spPr>
        <a:xfrm>
          <a:off x="9588500" y="1040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162941</xdr:rowOff>
    </xdr:from>
    <xdr:to>
      <xdr:col>46</xdr:col>
      <xdr:colOff>38100</xdr:colOff>
      <xdr:row>61</xdr:row>
      <xdr:rowOff>93091</xdr:rowOff>
    </xdr:to>
    <xdr:sp macro="" textlink="">
      <xdr:nvSpPr>
        <xdr:cNvPr id="235" name="フローチャート: 判断 234">
          <a:extLst>
            <a:ext uri="{FF2B5EF4-FFF2-40B4-BE49-F238E27FC236}">
              <a16:creationId xmlns:a16="http://schemas.microsoft.com/office/drawing/2014/main" id="{62F3E699-0B44-4A39-84A9-F6CCB01F609D}"/>
            </a:ext>
          </a:extLst>
        </xdr:cNvPr>
        <xdr:cNvSpPr/>
      </xdr:nvSpPr>
      <xdr:spPr>
        <a:xfrm>
          <a:off x="8699500" y="1044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38529</xdr:rowOff>
    </xdr:from>
    <xdr:to>
      <xdr:col>41</xdr:col>
      <xdr:colOff>101600</xdr:colOff>
      <xdr:row>61</xdr:row>
      <xdr:rowOff>140129</xdr:rowOff>
    </xdr:to>
    <xdr:sp macro="" textlink="">
      <xdr:nvSpPr>
        <xdr:cNvPr id="236" name="フローチャート: 判断 235">
          <a:extLst>
            <a:ext uri="{FF2B5EF4-FFF2-40B4-BE49-F238E27FC236}">
              <a16:creationId xmlns:a16="http://schemas.microsoft.com/office/drawing/2014/main" id="{F45878CC-1EFC-4E9B-85F3-141539DD94D4}"/>
            </a:ext>
          </a:extLst>
        </xdr:cNvPr>
        <xdr:cNvSpPr/>
      </xdr:nvSpPr>
      <xdr:spPr>
        <a:xfrm>
          <a:off x="7810500" y="1049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73433</xdr:rowOff>
    </xdr:from>
    <xdr:to>
      <xdr:col>36</xdr:col>
      <xdr:colOff>165100</xdr:colOff>
      <xdr:row>62</xdr:row>
      <xdr:rowOff>3583</xdr:rowOff>
    </xdr:to>
    <xdr:sp macro="" textlink="">
      <xdr:nvSpPr>
        <xdr:cNvPr id="237" name="フローチャート: 判断 236">
          <a:extLst>
            <a:ext uri="{FF2B5EF4-FFF2-40B4-BE49-F238E27FC236}">
              <a16:creationId xmlns:a16="http://schemas.microsoft.com/office/drawing/2014/main" id="{D822DC63-E5EA-492A-8C70-82109D07798A}"/>
            </a:ext>
          </a:extLst>
        </xdr:cNvPr>
        <xdr:cNvSpPr/>
      </xdr:nvSpPr>
      <xdr:spPr>
        <a:xfrm>
          <a:off x="6921500" y="1053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5D591C7D-B55F-4CF1-9AA9-FEFD9EC90D1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9B45EDF3-CEA0-441D-BD19-BA93EA87AE0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2C3EA97-C0B1-4DA3-8CC8-E9FACF44A5A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7123F55-36A7-4F8B-8A00-DB1EF3F9233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424E7CF-E77A-4011-9F00-A7B3F752A89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65531</xdr:rowOff>
    </xdr:from>
    <xdr:to>
      <xdr:col>55</xdr:col>
      <xdr:colOff>50800</xdr:colOff>
      <xdr:row>60</xdr:row>
      <xdr:rowOff>167131</xdr:rowOff>
    </xdr:to>
    <xdr:sp macro="" textlink="">
      <xdr:nvSpPr>
        <xdr:cNvPr id="243" name="楕円 242">
          <a:extLst>
            <a:ext uri="{FF2B5EF4-FFF2-40B4-BE49-F238E27FC236}">
              <a16:creationId xmlns:a16="http://schemas.microsoft.com/office/drawing/2014/main" id="{65A85050-C683-4320-A711-9AF486C84B62}"/>
            </a:ext>
          </a:extLst>
        </xdr:cNvPr>
        <xdr:cNvSpPr/>
      </xdr:nvSpPr>
      <xdr:spPr>
        <a:xfrm>
          <a:off x="10426700" y="1035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60</xdr:row>
      <xdr:rowOff>43958</xdr:rowOff>
    </xdr:from>
    <xdr:ext cx="599010" cy="259045"/>
    <xdr:sp macro="" textlink="">
      <xdr:nvSpPr>
        <xdr:cNvPr id="244" name="【橋りょう・トンネル】&#10;一人当たり有形固定資産（償却資産）額該当値テキスト">
          <a:extLst>
            <a:ext uri="{FF2B5EF4-FFF2-40B4-BE49-F238E27FC236}">
              <a16:creationId xmlns:a16="http://schemas.microsoft.com/office/drawing/2014/main" id="{7BCB914F-92C8-45B2-BB64-6B8EB69DAEC8}"/>
            </a:ext>
          </a:extLst>
        </xdr:cNvPr>
        <xdr:cNvSpPr txBox="1"/>
      </xdr:nvSpPr>
      <xdr:spPr>
        <a:xfrm>
          <a:off x="10528300" y="10330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102346</xdr:rowOff>
    </xdr:from>
    <xdr:to>
      <xdr:col>50</xdr:col>
      <xdr:colOff>165100</xdr:colOff>
      <xdr:row>61</xdr:row>
      <xdr:rowOff>32496</xdr:rowOff>
    </xdr:to>
    <xdr:sp macro="" textlink="">
      <xdr:nvSpPr>
        <xdr:cNvPr id="245" name="楕円 244">
          <a:extLst>
            <a:ext uri="{FF2B5EF4-FFF2-40B4-BE49-F238E27FC236}">
              <a16:creationId xmlns:a16="http://schemas.microsoft.com/office/drawing/2014/main" id="{71E2AB48-6E75-4E68-8213-6F3EB5167E2E}"/>
            </a:ext>
          </a:extLst>
        </xdr:cNvPr>
        <xdr:cNvSpPr/>
      </xdr:nvSpPr>
      <xdr:spPr>
        <a:xfrm>
          <a:off x="9588500" y="1038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116331</xdr:rowOff>
    </xdr:from>
    <xdr:to>
      <xdr:col>55</xdr:col>
      <xdr:colOff>0</xdr:colOff>
      <xdr:row>60</xdr:row>
      <xdr:rowOff>153146</xdr:rowOff>
    </xdr:to>
    <xdr:cxnSp macro="">
      <xdr:nvCxnSpPr>
        <xdr:cNvPr id="246" name="直線コネクタ 245">
          <a:extLst>
            <a:ext uri="{FF2B5EF4-FFF2-40B4-BE49-F238E27FC236}">
              <a16:creationId xmlns:a16="http://schemas.microsoft.com/office/drawing/2014/main" id="{61E8CCC2-5DF7-4D91-AB7E-A00336BEBA77}"/>
            </a:ext>
          </a:extLst>
        </xdr:cNvPr>
        <xdr:cNvCxnSpPr/>
      </xdr:nvCxnSpPr>
      <xdr:spPr>
        <a:xfrm flipV="1">
          <a:off x="9639300" y="10403331"/>
          <a:ext cx="838200" cy="3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139605</xdr:rowOff>
    </xdr:from>
    <xdr:to>
      <xdr:col>46</xdr:col>
      <xdr:colOff>38100</xdr:colOff>
      <xdr:row>61</xdr:row>
      <xdr:rowOff>69755</xdr:rowOff>
    </xdr:to>
    <xdr:sp macro="" textlink="">
      <xdr:nvSpPr>
        <xdr:cNvPr id="247" name="楕円 246">
          <a:extLst>
            <a:ext uri="{FF2B5EF4-FFF2-40B4-BE49-F238E27FC236}">
              <a16:creationId xmlns:a16="http://schemas.microsoft.com/office/drawing/2014/main" id="{1E663E71-CAA6-4959-ABC3-757E0ED7F46C}"/>
            </a:ext>
          </a:extLst>
        </xdr:cNvPr>
        <xdr:cNvSpPr/>
      </xdr:nvSpPr>
      <xdr:spPr>
        <a:xfrm>
          <a:off x="8699500" y="1042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153146</xdr:rowOff>
    </xdr:from>
    <xdr:to>
      <xdr:col>50</xdr:col>
      <xdr:colOff>114300</xdr:colOff>
      <xdr:row>61</xdr:row>
      <xdr:rowOff>18955</xdr:rowOff>
    </xdr:to>
    <xdr:cxnSp macro="">
      <xdr:nvCxnSpPr>
        <xdr:cNvPr id="248" name="直線コネクタ 247">
          <a:extLst>
            <a:ext uri="{FF2B5EF4-FFF2-40B4-BE49-F238E27FC236}">
              <a16:creationId xmlns:a16="http://schemas.microsoft.com/office/drawing/2014/main" id="{56200A2B-EDBA-4037-8027-FDB22BB7A876}"/>
            </a:ext>
          </a:extLst>
        </xdr:cNvPr>
        <xdr:cNvCxnSpPr/>
      </xdr:nvCxnSpPr>
      <xdr:spPr>
        <a:xfrm flipV="1">
          <a:off x="8750300" y="10440146"/>
          <a:ext cx="889000" cy="3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35489</xdr:rowOff>
    </xdr:from>
    <xdr:to>
      <xdr:col>41</xdr:col>
      <xdr:colOff>101600</xdr:colOff>
      <xdr:row>61</xdr:row>
      <xdr:rowOff>137089</xdr:rowOff>
    </xdr:to>
    <xdr:sp macro="" textlink="">
      <xdr:nvSpPr>
        <xdr:cNvPr id="249" name="楕円 248">
          <a:extLst>
            <a:ext uri="{FF2B5EF4-FFF2-40B4-BE49-F238E27FC236}">
              <a16:creationId xmlns:a16="http://schemas.microsoft.com/office/drawing/2014/main" id="{5B3A753E-BD4C-4C65-BBEA-43A348B7DEE6}"/>
            </a:ext>
          </a:extLst>
        </xdr:cNvPr>
        <xdr:cNvSpPr/>
      </xdr:nvSpPr>
      <xdr:spPr>
        <a:xfrm>
          <a:off x="7810500" y="104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18955</xdr:rowOff>
    </xdr:from>
    <xdr:to>
      <xdr:col>45</xdr:col>
      <xdr:colOff>177800</xdr:colOff>
      <xdr:row>61</xdr:row>
      <xdr:rowOff>86289</xdr:rowOff>
    </xdr:to>
    <xdr:cxnSp macro="">
      <xdr:nvCxnSpPr>
        <xdr:cNvPr id="250" name="直線コネクタ 249">
          <a:extLst>
            <a:ext uri="{FF2B5EF4-FFF2-40B4-BE49-F238E27FC236}">
              <a16:creationId xmlns:a16="http://schemas.microsoft.com/office/drawing/2014/main" id="{40DED9AB-3EA0-49FF-AD0B-2FE9E35A3C87}"/>
            </a:ext>
          </a:extLst>
        </xdr:cNvPr>
        <xdr:cNvCxnSpPr/>
      </xdr:nvCxnSpPr>
      <xdr:spPr>
        <a:xfrm flipV="1">
          <a:off x="7861300" y="10477405"/>
          <a:ext cx="889000" cy="6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55583</xdr:rowOff>
    </xdr:from>
    <xdr:to>
      <xdr:col>36</xdr:col>
      <xdr:colOff>165100</xdr:colOff>
      <xdr:row>61</xdr:row>
      <xdr:rowOff>157183</xdr:rowOff>
    </xdr:to>
    <xdr:sp macro="" textlink="">
      <xdr:nvSpPr>
        <xdr:cNvPr id="251" name="楕円 250">
          <a:extLst>
            <a:ext uri="{FF2B5EF4-FFF2-40B4-BE49-F238E27FC236}">
              <a16:creationId xmlns:a16="http://schemas.microsoft.com/office/drawing/2014/main" id="{F60E5D73-5E9B-4503-A933-AF50A615B7CF}"/>
            </a:ext>
          </a:extLst>
        </xdr:cNvPr>
        <xdr:cNvSpPr/>
      </xdr:nvSpPr>
      <xdr:spPr>
        <a:xfrm>
          <a:off x="6921500" y="1051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86289</xdr:rowOff>
    </xdr:from>
    <xdr:to>
      <xdr:col>41</xdr:col>
      <xdr:colOff>50800</xdr:colOff>
      <xdr:row>61</xdr:row>
      <xdr:rowOff>106383</xdr:rowOff>
    </xdr:to>
    <xdr:cxnSp macro="">
      <xdr:nvCxnSpPr>
        <xdr:cNvPr id="252" name="直線コネクタ 251">
          <a:extLst>
            <a:ext uri="{FF2B5EF4-FFF2-40B4-BE49-F238E27FC236}">
              <a16:creationId xmlns:a16="http://schemas.microsoft.com/office/drawing/2014/main" id="{9EBDBD04-7737-48BF-9E8F-68C549147E0A}"/>
            </a:ext>
          </a:extLst>
        </xdr:cNvPr>
        <xdr:cNvCxnSpPr/>
      </xdr:nvCxnSpPr>
      <xdr:spPr>
        <a:xfrm flipV="1">
          <a:off x="6972300" y="10544739"/>
          <a:ext cx="889000" cy="2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41736</xdr:rowOff>
    </xdr:from>
    <xdr:ext cx="599010" cy="259045"/>
    <xdr:sp macro="" textlink="">
      <xdr:nvSpPr>
        <xdr:cNvPr id="253" name="n_1aveValue【橋りょう・トンネル】&#10;一人当たり有形固定資産（償却資産）額">
          <a:extLst>
            <a:ext uri="{FF2B5EF4-FFF2-40B4-BE49-F238E27FC236}">
              <a16:creationId xmlns:a16="http://schemas.microsoft.com/office/drawing/2014/main" id="{E081B2AA-D9CF-4D0B-8054-8CDCB5055850}"/>
            </a:ext>
          </a:extLst>
        </xdr:cNvPr>
        <xdr:cNvSpPr txBox="1"/>
      </xdr:nvSpPr>
      <xdr:spPr>
        <a:xfrm>
          <a:off x="9327095" y="1050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84218</xdr:rowOff>
    </xdr:from>
    <xdr:ext cx="599010" cy="259045"/>
    <xdr:sp macro="" textlink="">
      <xdr:nvSpPr>
        <xdr:cNvPr id="254" name="n_2aveValue【橋りょう・トンネル】&#10;一人当たり有形固定資産（償却資産）額">
          <a:extLst>
            <a:ext uri="{FF2B5EF4-FFF2-40B4-BE49-F238E27FC236}">
              <a16:creationId xmlns:a16="http://schemas.microsoft.com/office/drawing/2014/main" id="{2DEC70CE-935E-475B-9DF1-9CD4BC869EE2}"/>
            </a:ext>
          </a:extLst>
        </xdr:cNvPr>
        <xdr:cNvSpPr txBox="1"/>
      </xdr:nvSpPr>
      <xdr:spPr>
        <a:xfrm>
          <a:off x="8450795" y="10542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131256</xdr:rowOff>
    </xdr:from>
    <xdr:ext cx="599010" cy="259045"/>
    <xdr:sp macro="" textlink="">
      <xdr:nvSpPr>
        <xdr:cNvPr id="255" name="n_3aveValue【橋りょう・トンネル】&#10;一人当たり有形固定資産（償却資産）額">
          <a:extLst>
            <a:ext uri="{FF2B5EF4-FFF2-40B4-BE49-F238E27FC236}">
              <a16:creationId xmlns:a16="http://schemas.microsoft.com/office/drawing/2014/main" id="{A05C62E6-56AD-49D3-8A63-B7F09F2DC0C0}"/>
            </a:ext>
          </a:extLst>
        </xdr:cNvPr>
        <xdr:cNvSpPr txBox="1"/>
      </xdr:nvSpPr>
      <xdr:spPr>
        <a:xfrm>
          <a:off x="7561795" y="10589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166160</xdr:rowOff>
    </xdr:from>
    <xdr:ext cx="599010" cy="259045"/>
    <xdr:sp macro="" textlink="">
      <xdr:nvSpPr>
        <xdr:cNvPr id="256" name="n_4aveValue【橋りょう・トンネル】&#10;一人当たり有形固定資産（償却資産）額">
          <a:extLst>
            <a:ext uri="{FF2B5EF4-FFF2-40B4-BE49-F238E27FC236}">
              <a16:creationId xmlns:a16="http://schemas.microsoft.com/office/drawing/2014/main" id="{D31633AA-4820-4870-9DBF-E038758D6CB5}"/>
            </a:ext>
          </a:extLst>
        </xdr:cNvPr>
        <xdr:cNvSpPr txBox="1"/>
      </xdr:nvSpPr>
      <xdr:spPr>
        <a:xfrm>
          <a:off x="6672795" y="10624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49023</xdr:rowOff>
    </xdr:from>
    <xdr:ext cx="599010" cy="259045"/>
    <xdr:sp macro="" textlink="">
      <xdr:nvSpPr>
        <xdr:cNvPr id="257" name="n_1mainValue【橋りょう・トンネル】&#10;一人当たり有形固定資産（償却資産）額">
          <a:extLst>
            <a:ext uri="{FF2B5EF4-FFF2-40B4-BE49-F238E27FC236}">
              <a16:creationId xmlns:a16="http://schemas.microsoft.com/office/drawing/2014/main" id="{35426298-6D7F-49A8-83A3-15EA16E4EA71}"/>
            </a:ext>
          </a:extLst>
        </xdr:cNvPr>
        <xdr:cNvSpPr txBox="1"/>
      </xdr:nvSpPr>
      <xdr:spPr>
        <a:xfrm>
          <a:off x="9327095" y="1016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86282</xdr:rowOff>
    </xdr:from>
    <xdr:ext cx="599010" cy="259045"/>
    <xdr:sp macro="" textlink="">
      <xdr:nvSpPr>
        <xdr:cNvPr id="258" name="n_2mainValue【橋りょう・トンネル】&#10;一人当たり有形固定資産（償却資産）額">
          <a:extLst>
            <a:ext uri="{FF2B5EF4-FFF2-40B4-BE49-F238E27FC236}">
              <a16:creationId xmlns:a16="http://schemas.microsoft.com/office/drawing/2014/main" id="{07427736-DEC1-4ED0-8E3F-BF8F4A0417BA}"/>
            </a:ext>
          </a:extLst>
        </xdr:cNvPr>
        <xdr:cNvSpPr txBox="1"/>
      </xdr:nvSpPr>
      <xdr:spPr>
        <a:xfrm>
          <a:off x="8450795" y="10201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153616</xdr:rowOff>
    </xdr:from>
    <xdr:ext cx="599010" cy="259045"/>
    <xdr:sp macro="" textlink="">
      <xdr:nvSpPr>
        <xdr:cNvPr id="259" name="n_3mainValue【橋りょう・トンネル】&#10;一人当たり有形固定資産（償却資産）額">
          <a:extLst>
            <a:ext uri="{FF2B5EF4-FFF2-40B4-BE49-F238E27FC236}">
              <a16:creationId xmlns:a16="http://schemas.microsoft.com/office/drawing/2014/main" id="{224D29E0-091C-4631-9EB7-F48EDC8C5429}"/>
            </a:ext>
          </a:extLst>
        </xdr:cNvPr>
        <xdr:cNvSpPr txBox="1"/>
      </xdr:nvSpPr>
      <xdr:spPr>
        <a:xfrm>
          <a:off x="7561795" y="1026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2260</xdr:rowOff>
    </xdr:from>
    <xdr:ext cx="599010" cy="259045"/>
    <xdr:sp macro="" textlink="">
      <xdr:nvSpPr>
        <xdr:cNvPr id="260" name="n_4mainValue【橋りょう・トンネル】&#10;一人当たり有形固定資産（償却資産）額">
          <a:extLst>
            <a:ext uri="{FF2B5EF4-FFF2-40B4-BE49-F238E27FC236}">
              <a16:creationId xmlns:a16="http://schemas.microsoft.com/office/drawing/2014/main" id="{20C48407-B1D1-4C93-A0BF-7C55EDDED181}"/>
            </a:ext>
          </a:extLst>
        </xdr:cNvPr>
        <xdr:cNvSpPr txBox="1"/>
      </xdr:nvSpPr>
      <xdr:spPr>
        <a:xfrm>
          <a:off x="6672795" y="1028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A76D0317-7E27-4FE1-8B7B-1E5DFDD37CF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62" name="正方形/長方形 261">
          <a:extLst>
            <a:ext uri="{FF2B5EF4-FFF2-40B4-BE49-F238E27FC236}">
              <a16:creationId xmlns:a16="http://schemas.microsoft.com/office/drawing/2014/main" id="{35A6E677-BBE5-4B80-9286-6E1100314642}"/>
            </a:ext>
          </a:extLst>
        </xdr:cNvPr>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63" name="正方形/長方形 262">
          <a:extLst>
            <a:ext uri="{FF2B5EF4-FFF2-40B4-BE49-F238E27FC236}">
              <a16:creationId xmlns:a16="http://schemas.microsoft.com/office/drawing/2014/main" id="{01ACFA9B-9E3A-47B6-A4CC-281CF8C9AE3B}"/>
            </a:ext>
          </a:extLst>
        </xdr:cNvPr>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4" name="正方形/長方形 263">
          <a:extLst>
            <a:ext uri="{FF2B5EF4-FFF2-40B4-BE49-F238E27FC236}">
              <a16:creationId xmlns:a16="http://schemas.microsoft.com/office/drawing/2014/main" id="{215EC01C-3DA7-4206-940E-912D1F90368C}"/>
            </a:ext>
          </a:extLst>
        </xdr:cNvPr>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5" name="正方形/長方形 264">
          <a:extLst>
            <a:ext uri="{FF2B5EF4-FFF2-40B4-BE49-F238E27FC236}">
              <a16:creationId xmlns:a16="http://schemas.microsoft.com/office/drawing/2014/main" id="{F456AC8D-D2AC-4FEB-87AD-B9BF4CC02BF4}"/>
            </a:ext>
          </a:extLst>
        </xdr:cNvPr>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BA2BC23E-B018-48D8-97C4-A7B1709118D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FF58FBB6-9D72-497B-BA62-5A4147F0F26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5115FC79-5313-4F05-8AF7-DE8B8E48E14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9" name="テキスト ボックス 268">
          <a:extLst>
            <a:ext uri="{FF2B5EF4-FFF2-40B4-BE49-F238E27FC236}">
              <a16:creationId xmlns:a16="http://schemas.microsoft.com/office/drawing/2014/main" id="{8A6B00E0-EAB4-4610-A1E9-D0A9B7D9C3BF}"/>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C8098705-BEBD-4818-8090-91B3A351391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1" name="テキスト ボックス 270">
          <a:extLst>
            <a:ext uri="{FF2B5EF4-FFF2-40B4-BE49-F238E27FC236}">
              <a16:creationId xmlns:a16="http://schemas.microsoft.com/office/drawing/2014/main" id="{7819F6F0-B80F-4537-8227-32F1ACAD0DFD}"/>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D69EE7DB-E761-4B2C-BC3B-74C39DA367F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CF2D26C8-1CCD-47C7-81D4-B4C8E34E098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D182D938-B9C4-433A-9076-34BF58548E0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A0507A0F-399B-4CBD-8DE9-9266FF4656A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22D28365-BA10-4B9A-B933-12E5FF22321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251466FB-29ED-410C-9724-A80FED3EC0B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08A62ADE-6944-4386-B7A7-9B4EB9ED512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F780A34E-1C11-452D-A4FF-822FFFC9AE9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2E9BA0F3-1220-4F6B-8F64-909415205DD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a:extLst>
            <a:ext uri="{FF2B5EF4-FFF2-40B4-BE49-F238E27FC236}">
              <a16:creationId xmlns:a16="http://schemas.microsoft.com/office/drawing/2014/main" id="{0FB45E16-63CD-4AEB-9A73-D318D13CEEDA}"/>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86A13D29-BE6D-4635-96B4-85DB1B873CB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81</xdr:row>
      <xdr:rowOff>107950</xdr:rowOff>
    </xdr:from>
    <xdr:to>
      <xdr:col>24</xdr:col>
      <xdr:colOff>62865</xdr:colOff>
      <xdr:row>85</xdr:row>
      <xdr:rowOff>158750</xdr:rowOff>
    </xdr:to>
    <xdr:cxnSp macro="">
      <xdr:nvCxnSpPr>
        <xdr:cNvPr id="283" name="直線コネクタ 282">
          <a:extLst>
            <a:ext uri="{FF2B5EF4-FFF2-40B4-BE49-F238E27FC236}">
              <a16:creationId xmlns:a16="http://schemas.microsoft.com/office/drawing/2014/main" id="{BE897493-D1A2-4C05-9A35-07E33DEC22D1}"/>
            </a:ext>
          </a:extLst>
        </xdr:cNvPr>
        <xdr:cNvCxnSpPr/>
      </xdr:nvCxnSpPr>
      <xdr:spPr>
        <a:xfrm flipV="1">
          <a:off x="4633595" y="13995400"/>
          <a:ext cx="1270" cy="736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162577</xdr:rowOff>
    </xdr:from>
    <xdr:ext cx="405111" cy="259045"/>
    <xdr:sp macro="" textlink="">
      <xdr:nvSpPr>
        <xdr:cNvPr id="284" name="【公営住宅】&#10;有形固定資産減価償却率最小値テキスト">
          <a:extLst>
            <a:ext uri="{FF2B5EF4-FFF2-40B4-BE49-F238E27FC236}">
              <a16:creationId xmlns:a16="http://schemas.microsoft.com/office/drawing/2014/main" id="{36DD79A9-14FD-4362-8FE5-4A94F3EABEE8}"/>
            </a:ext>
          </a:extLst>
        </xdr:cNvPr>
        <xdr:cNvSpPr txBox="1"/>
      </xdr:nvSpPr>
      <xdr:spPr>
        <a:xfrm>
          <a:off x="4686300" y="1473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158750</xdr:rowOff>
    </xdr:from>
    <xdr:to>
      <xdr:col>24</xdr:col>
      <xdr:colOff>152400</xdr:colOff>
      <xdr:row>85</xdr:row>
      <xdr:rowOff>158750</xdr:rowOff>
    </xdr:to>
    <xdr:cxnSp macro="">
      <xdr:nvCxnSpPr>
        <xdr:cNvPr id="285" name="直線コネクタ 284">
          <a:extLst>
            <a:ext uri="{FF2B5EF4-FFF2-40B4-BE49-F238E27FC236}">
              <a16:creationId xmlns:a16="http://schemas.microsoft.com/office/drawing/2014/main" id="{40F3E8CF-9334-4A1F-9B8F-8A4CCDC3405A}"/>
            </a:ext>
          </a:extLst>
        </xdr:cNvPr>
        <xdr:cNvCxnSpPr/>
      </xdr:nvCxnSpPr>
      <xdr:spPr>
        <a:xfrm>
          <a:off x="4546600" y="1473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54627</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7A1AE252-C119-46D9-B930-C26E520D15CA}"/>
            </a:ext>
          </a:extLst>
        </xdr:cNvPr>
        <xdr:cNvSpPr txBox="1"/>
      </xdr:nvSpPr>
      <xdr:spPr>
        <a:xfrm>
          <a:off x="4686300" y="1377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81</xdr:row>
      <xdr:rowOff>107950</xdr:rowOff>
    </xdr:from>
    <xdr:to>
      <xdr:col>24</xdr:col>
      <xdr:colOff>152400</xdr:colOff>
      <xdr:row>81</xdr:row>
      <xdr:rowOff>107950</xdr:rowOff>
    </xdr:to>
    <xdr:cxnSp macro="">
      <xdr:nvCxnSpPr>
        <xdr:cNvPr id="287" name="直線コネクタ 286">
          <a:extLst>
            <a:ext uri="{FF2B5EF4-FFF2-40B4-BE49-F238E27FC236}">
              <a16:creationId xmlns:a16="http://schemas.microsoft.com/office/drawing/2014/main" id="{D7B9C6D1-7B0A-46D7-A21A-3C1A40078DCE}"/>
            </a:ext>
          </a:extLst>
        </xdr:cNvPr>
        <xdr:cNvCxnSpPr/>
      </xdr:nvCxnSpPr>
      <xdr:spPr>
        <a:xfrm>
          <a:off x="45466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83</xdr:row>
      <xdr:rowOff>99077</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DC2B1747-8D8F-45F9-8A0F-E64BA98F3866}"/>
            </a:ext>
          </a:extLst>
        </xdr:cNvPr>
        <xdr:cNvSpPr txBox="1"/>
      </xdr:nvSpPr>
      <xdr:spPr>
        <a:xfrm>
          <a:off x="4686300" y="14329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120650</xdr:rowOff>
    </xdr:from>
    <xdr:to>
      <xdr:col>24</xdr:col>
      <xdr:colOff>114300</xdr:colOff>
      <xdr:row>84</xdr:row>
      <xdr:rowOff>50800</xdr:rowOff>
    </xdr:to>
    <xdr:sp macro="" textlink="">
      <xdr:nvSpPr>
        <xdr:cNvPr id="289" name="フローチャート: 判断 288">
          <a:extLst>
            <a:ext uri="{FF2B5EF4-FFF2-40B4-BE49-F238E27FC236}">
              <a16:creationId xmlns:a16="http://schemas.microsoft.com/office/drawing/2014/main" id="{16761BF4-E746-4891-9FC5-8C8A9F614C0F}"/>
            </a:ext>
          </a:extLst>
        </xdr:cNvPr>
        <xdr:cNvSpPr/>
      </xdr:nvSpPr>
      <xdr:spPr>
        <a:xfrm>
          <a:off x="4584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290" name="フローチャート: 判断 289">
          <a:extLst>
            <a:ext uri="{FF2B5EF4-FFF2-40B4-BE49-F238E27FC236}">
              <a16:creationId xmlns:a16="http://schemas.microsoft.com/office/drawing/2014/main" id="{BC0077D8-55DD-4938-B3D1-FADFE46226D6}"/>
            </a:ext>
          </a:extLst>
        </xdr:cNvPr>
        <xdr:cNvSpPr/>
      </xdr:nvSpPr>
      <xdr:spPr>
        <a:xfrm>
          <a:off x="3746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25400</xdr:rowOff>
    </xdr:from>
    <xdr:to>
      <xdr:col>15</xdr:col>
      <xdr:colOff>101600</xdr:colOff>
      <xdr:row>82</xdr:row>
      <xdr:rowOff>127000</xdr:rowOff>
    </xdr:to>
    <xdr:sp macro="" textlink="">
      <xdr:nvSpPr>
        <xdr:cNvPr id="291" name="フローチャート: 判断 290">
          <a:extLst>
            <a:ext uri="{FF2B5EF4-FFF2-40B4-BE49-F238E27FC236}">
              <a16:creationId xmlns:a16="http://schemas.microsoft.com/office/drawing/2014/main" id="{75974EF0-AA3A-45D4-8CF1-A8BFEB1F92D9}"/>
            </a:ext>
          </a:extLst>
        </xdr:cNvPr>
        <xdr:cNvSpPr/>
      </xdr:nvSpPr>
      <xdr:spPr>
        <a:xfrm>
          <a:off x="2857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6350</xdr:rowOff>
    </xdr:from>
    <xdr:to>
      <xdr:col>10</xdr:col>
      <xdr:colOff>165100</xdr:colOff>
      <xdr:row>81</xdr:row>
      <xdr:rowOff>107950</xdr:rowOff>
    </xdr:to>
    <xdr:sp macro="" textlink="">
      <xdr:nvSpPr>
        <xdr:cNvPr id="292" name="フローチャート: 判断 291">
          <a:extLst>
            <a:ext uri="{FF2B5EF4-FFF2-40B4-BE49-F238E27FC236}">
              <a16:creationId xmlns:a16="http://schemas.microsoft.com/office/drawing/2014/main" id="{0D37FB4D-99C9-490F-A04D-49C913024560}"/>
            </a:ext>
          </a:extLst>
        </xdr:cNvPr>
        <xdr:cNvSpPr/>
      </xdr:nvSpPr>
      <xdr:spPr>
        <a:xfrm>
          <a:off x="1968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12700</xdr:rowOff>
    </xdr:from>
    <xdr:to>
      <xdr:col>6</xdr:col>
      <xdr:colOff>38100</xdr:colOff>
      <xdr:row>80</xdr:row>
      <xdr:rowOff>114300</xdr:rowOff>
    </xdr:to>
    <xdr:sp macro="" textlink="">
      <xdr:nvSpPr>
        <xdr:cNvPr id="293" name="フローチャート: 判断 292">
          <a:extLst>
            <a:ext uri="{FF2B5EF4-FFF2-40B4-BE49-F238E27FC236}">
              <a16:creationId xmlns:a16="http://schemas.microsoft.com/office/drawing/2014/main" id="{E6308B14-2633-421A-9FB3-2918770DAC87}"/>
            </a:ext>
          </a:extLst>
        </xdr:cNvPr>
        <xdr:cNvSpPr/>
      </xdr:nvSpPr>
      <xdr:spPr>
        <a:xfrm>
          <a:off x="1079500" y="1372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1A99F7E8-10C9-4204-9984-88A455389A7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5294DC00-AE29-4EB7-9A77-A73F2925E5D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4A3023D7-53D1-4E11-B3C1-0B4AF11D831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2304CA0A-9D70-4B25-BF8A-05101514A7A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106B1C35-CBD1-466D-AF4F-53F4A3F5AF4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57150</xdr:rowOff>
    </xdr:from>
    <xdr:to>
      <xdr:col>24</xdr:col>
      <xdr:colOff>114300</xdr:colOff>
      <xdr:row>81</xdr:row>
      <xdr:rowOff>158750</xdr:rowOff>
    </xdr:to>
    <xdr:sp macro="" textlink="">
      <xdr:nvSpPr>
        <xdr:cNvPr id="299" name="楕円 298">
          <a:extLst>
            <a:ext uri="{FF2B5EF4-FFF2-40B4-BE49-F238E27FC236}">
              <a16:creationId xmlns:a16="http://schemas.microsoft.com/office/drawing/2014/main" id="{4333C66B-B47A-4F2E-B37B-5A159E5204D8}"/>
            </a:ext>
          </a:extLst>
        </xdr:cNvPr>
        <xdr:cNvSpPr/>
      </xdr:nvSpPr>
      <xdr:spPr>
        <a:xfrm>
          <a:off x="45847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10177</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487EABA3-41DC-40F6-BAFB-120AF201900B}"/>
            </a:ext>
          </a:extLst>
        </xdr:cNvPr>
        <xdr:cNvSpPr txBox="1"/>
      </xdr:nvSpPr>
      <xdr:spPr>
        <a:xfrm>
          <a:off x="4686300"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31750</xdr:rowOff>
    </xdr:from>
    <xdr:to>
      <xdr:col>20</xdr:col>
      <xdr:colOff>38100</xdr:colOff>
      <xdr:row>81</xdr:row>
      <xdr:rowOff>133350</xdr:rowOff>
    </xdr:to>
    <xdr:sp macro="" textlink="">
      <xdr:nvSpPr>
        <xdr:cNvPr id="301" name="楕円 300">
          <a:extLst>
            <a:ext uri="{FF2B5EF4-FFF2-40B4-BE49-F238E27FC236}">
              <a16:creationId xmlns:a16="http://schemas.microsoft.com/office/drawing/2014/main" id="{58AE383B-CE4A-4C43-8BD7-45101EB2F1B6}"/>
            </a:ext>
          </a:extLst>
        </xdr:cNvPr>
        <xdr:cNvSpPr/>
      </xdr:nvSpPr>
      <xdr:spPr>
        <a:xfrm>
          <a:off x="3746500" y="139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82550</xdr:rowOff>
    </xdr:from>
    <xdr:to>
      <xdr:col>24</xdr:col>
      <xdr:colOff>63500</xdr:colOff>
      <xdr:row>81</xdr:row>
      <xdr:rowOff>107950</xdr:rowOff>
    </xdr:to>
    <xdr:cxnSp macro="">
      <xdr:nvCxnSpPr>
        <xdr:cNvPr id="302" name="直線コネクタ 301">
          <a:extLst>
            <a:ext uri="{FF2B5EF4-FFF2-40B4-BE49-F238E27FC236}">
              <a16:creationId xmlns:a16="http://schemas.microsoft.com/office/drawing/2014/main" id="{8A0D7190-8A0F-4A41-B262-DFB9CAD1F5A1}"/>
            </a:ext>
          </a:extLst>
        </xdr:cNvPr>
        <xdr:cNvCxnSpPr/>
      </xdr:nvCxnSpPr>
      <xdr:spPr>
        <a:xfrm>
          <a:off x="3797300" y="13970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120650</xdr:rowOff>
    </xdr:from>
    <xdr:to>
      <xdr:col>15</xdr:col>
      <xdr:colOff>101600</xdr:colOff>
      <xdr:row>80</xdr:row>
      <xdr:rowOff>50800</xdr:rowOff>
    </xdr:to>
    <xdr:sp macro="" textlink="">
      <xdr:nvSpPr>
        <xdr:cNvPr id="303" name="楕円 302">
          <a:extLst>
            <a:ext uri="{FF2B5EF4-FFF2-40B4-BE49-F238E27FC236}">
              <a16:creationId xmlns:a16="http://schemas.microsoft.com/office/drawing/2014/main" id="{10E8CE7B-ACA8-4E2C-8965-50BDEBBC733D}"/>
            </a:ext>
          </a:extLst>
        </xdr:cNvPr>
        <xdr:cNvSpPr/>
      </xdr:nvSpPr>
      <xdr:spPr>
        <a:xfrm>
          <a:off x="2857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0</xdr:rowOff>
    </xdr:from>
    <xdr:to>
      <xdr:col>19</xdr:col>
      <xdr:colOff>177800</xdr:colOff>
      <xdr:row>81</xdr:row>
      <xdr:rowOff>82550</xdr:rowOff>
    </xdr:to>
    <xdr:cxnSp macro="">
      <xdr:nvCxnSpPr>
        <xdr:cNvPr id="304" name="直線コネクタ 303">
          <a:extLst>
            <a:ext uri="{FF2B5EF4-FFF2-40B4-BE49-F238E27FC236}">
              <a16:creationId xmlns:a16="http://schemas.microsoft.com/office/drawing/2014/main" id="{BC21CE00-5DE5-4E02-B5F4-DAA4CA4770A4}"/>
            </a:ext>
          </a:extLst>
        </xdr:cNvPr>
        <xdr:cNvCxnSpPr/>
      </xdr:nvCxnSpPr>
      <xdr:spPr>
        <a:xfrm>
          <a:off x="2908300" y="137160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50800</xdr:rowOff>
    </xdr:from>
    <xdr:to>
      <xdr:col>10</xdr:col>
      <xdr:colOff>165100</xdr:colOff>
      <xdr:row>78</xdr:row>
      <xdr:rowOff>152400</xdr:rowOff>
    </xdr:to>
    <xdr:sp macro="" textlink="">
      <xdr:nvSpPr>
        <xdr:cNvPr id="305" name="楕円 304">
          <a:extLst>
            <a:ext uri="{FF2B5EF4-FFF2-40B4-BE49-F238E27FC236}">
              <a16:creationId xmlns:a16="http://schemas.microsoft.com/office/drawing/2014/main" id="{68B842B8-5A25-4B2F-891D-D0686CB394DF}"/>
            </a:ext>
          </a:extLst>
        </xdr:cNvPr>
        <xdr:cNvSpPr/>
      </xdr:nvSpPr>
      <xdr:spPr>
        <a:xfrm>
          <a:off x="19685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101600</xdr:rowOff>
    </xdr:from>
    <xdr:to>
      <xdr:col>15</xdr:col>
      <xdr:colOff>50800</xdr:colOff>
      <xdr:row>80</xdr:row>
      <xdr:rowOff>0</xdr:rowOff>
    </xdr:to>
    <xdr:cxnSp macro="">
      <xdr:nvCxnSpPr>
        <xdr:cNvPr id="306" name="直線コネクタ 305">
          <a:extLst>
            <a:ext uri="{FF2B5EF4-FFF2-40B4-BE49-F238E27FC236}">
              <a16:creationId xmlns:a16="http://schemas.microsoft.com/office/drawing/2014/main" id="{9060E7D3-C7E8-45C5-8008-553725200B72}"/>
            </a:ext>
          </a:extLst>
        </xdr:cNvPr>
        <xdr:cNvCxnSpPr/>
      </xdr:nvCxnSpPr>
      <xdr:spPr>
        <a:xfrm>
          <a:off x="2019300" y="134747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69850</xdr:rowOff>
    </xdr:from>
    <xdr:to>
      <xdr:col>6</xdr:col>
      <xdr:colOff>38100</xdr:colOff>
      <xdr:row>78</xdr:row>
      <xdr:rowOff>0</xdr:rowOff>
    </xdr:to>
    <xdr:sp macro="" textlink="">
      <xdr:nvSpPr>
        <xdr:cNvPr id="307" name="楕円 306">
          <a:extLst>
            <a:ext uri="{FF2B5EF4-FFF2-40B4-BE49-F238E27FC236}">
              <a16:creationId xmlns:a16="http://schemas.microsoft.com/office/drawing/2014/main" id="{E7729B46-EBAE-4D81-B228-1224B39FA70D}"/>
            </a:ext>
          </a:extLst>
        </xdr:cNvPr>
        <xdr:cNvSpPr/>
      </xdr:nvSpPr>
      <xdr:spPr>
        <a:xfrm>
          <a:off x="107950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120650</xdr:rowOff>
    </xdr:from>
    <xdr:to>
      <xdr:col>10</xdr:col>
      <xdr:colOff>114300</xdr:colOff>
      <xdr:row>78</xdr:row>
      <xdr:rowOff>101600</xdr:rowOff>
    </xdr:to>
    <xdr:cxnSp macro="">
      <xdr:nvCxnSpPr>
        <xdr:cNvPr id="308" name="直線コネクタ 307">
          <a:extLst>
            <a:ext uri="{FF2B5EF4-FFF2-40B4-BE49-F238E27FC236}">
              <a16:creationId xmlns:a16="http://schemas.microsoft.com/office/drawing/2014/main" id="{E9933B3C-B2F7-47F0-A8A0-ACF0B219E0A2}"/>
            </a:ext>
          </a:extLst>
        </xdr:cNvPr>
        <xdr:cNvCxnSpPr/>
      </xdr:nvCxnSpPr>
      <xdr:spPr>
        <a:xfrm>
          <a:off x="1130300" y="13322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137177</xdr:rowOff>
    </xdr:from>
    <xdr:ext cx="405111" cy="259045"/>
    <xdr:sp macro="" textlink="">
      <xdr:nvSpPr>
        <xdr:cNvPr id="309" name="n_1aveValue【公営住宅】&#10;有形固定資産減価償却率">
          <a:extLst>
            <a:ext uri="{FF2B5EF4-FFF2-40B4-BE49-F238E27FC236}">
              <a16:creationId xmlns:a16="http://schemas.microsoft.com/office/drawing/2014/main" id="{D8D1EA5B-14A9-4808-9F00-C507CE7CD361}"/>
            </a:ext>
          </a:extLst>
        </xdr:cNvPr>
        <xdr:cNvSpPr txBox="1"/>
      </xdr:nvSpPr>
      <xdr:spPr>
        <a:xfrm>
          <a:off x="35820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118127</xdr:rowOff>
    </xdr:from>
    <xdr:ext cx="405111" cy="259045"/>
    <xdr:sp macro="" textlink="">
      <xdr:nvSpPr>
        <xdr:cNvPr id="310" name="n_2aveValue【公営住宅】&#10;有形固定資産減価償却率">
          <a:extLst>
            <a:ext uri="{FF2B5EF4-FFF2-40B4-BE49-F238E27FC236}">
              <a16:creationId xmlns:a16="http://schemas.microsoft.com/office/drawing/2014/main" id="{D4CA28FD-3097-47B7-9E5C-CA3412B42E9E}"/>
            </a:ext>
          </a:extLst>
        </xdr:cNvPr>
        <xdr:cNvSpPr txBox="1"/>
      </xdr:nvSpPr>
      <xdr:spPr>
        <a:xfrm>
          <a:off x="2705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99077</xdr:rowOff>
    </xdr:from>
    <xdr:ext cx="405111" cy="259045"/>
    <xdr:sp macro="" textlink="">
      <xdr:nvSpPr>
        <xdr:cNvPr id="311" name="n_3aveValue【公営住宅】&#10;有形固定資産減価償却率">
          <a:extLst>
            <a:ext uri="{FF2B5EF4-FFF2-40B4-BE49-F238E27FC236}">
              <a16:creationId xmlns:a16="http://schemas.microsoft.com/office/drawing/2014/main" id="{A8353F2D-64EA-4113-8DE4-99EC9B808B2D}"/>
            </a:ext>
          </a:extLst>
        </xdr:cNvPr>
        <xdr:cNvSpPr txBox="1"/>
      </xdr:nvSpPr>
      <xdr:spPr>
        <a:xfrm>
          <a:off x="1816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105427</xdr:rowOff>
    </xdr:from>
    <xdr:ext cx="405111" cy="259045"/>
    <xdr:sp macro="" textlink="">
      <xdr:nvSpPr>
        <xdr:cNvPr id="312" name="n_4aveValue【公営住宅】&#10;有形固定資産減価償却率">
          <a:extLst>
            <a:ext uri="{FF2B5EF4-FFF2-40B4-BE49-F238E27FC236}">
              <a16:creationId xmlns:a16="http://schemas.microsoft.com/office/drawing/2014/main" id="{920F0AA9-CDA4-4140-BB28-5E4CB0E5768E}"/>
            </a:ext>
          </a:extLst>
        </xdr:cNvPr>
        <xdr:cNvSpPr txBox="1"/>
      </xdr:nvSpPr>
      <xdr:spPr>
        <a:xfrm>
          <a:off x="927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149877</xdr:rowOff>
    </xdr:from>
    <xdr:ext cx="405111" cy="259045"/>
    <xdr:sp macro="" textlink="">
      <xdr:nvSpPr>
        <xdr:cNvPr id="313" name="n_1mainValue【公営住宅】&#10;有形固定資産減価償却率">
          <a:extLst>
            <a:ext uri="{FF2B5EF4-FFF2-40B4-BE49-F238E27FC236}">
              <a16:creationId xmlns:a16="http://schemas.microsoft.com/office/drawing/2014/main" id="{754304F0-1DE6-4FF6-8234-3E058825F177}"/>
            </a:ext>
          </a:extLst>
        </xdr:cNvPr>
        <xdr:cNvSpPr txBox="1"/>
      </xdr:nvSpPr>
      <xdr:spPr>
        <a:xfrm>
          <a:off x="3582044" y="1369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67327</xdr:rowOff>
    </xdr:from>
    <xdr:ext cx="405111" cy="259045"/>
    <xdr:sp macro="" textlink="">
      <xdr:nvSpPr>
        <xdr:cNvPr id="314" name="n_2mainValue【公営住宅】&#10;有形固定資産減価償却率">
          <a:extLst>
            <a:ext uri="{FF2B5EF4-FFF2-40B4-BE49-F238E27FC236}">
              <a16:creationId xmlns:a16="http://schemas.microsoft.com/office/drawing/2014/main" id="{75E41ECD-E2F9-4C67-A521-1CBD12A7256B}"/>
            </a:ext>
          </a:extLst>
        </xdr:cNvPr>
        <xdr:cNvSpPr txBox="1"/>
      </xdr:nvSpPr>
      <xdr:spPr>
        <a:xfrm>
          <a:off x="270574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168927</xdr:rowOff>
    </xdr:from>
    <xdr:ext cx="405111" cy="259045"/>
    <xdr:sp macro="" textlink="">
      <xdr:nvSpPr>
        <xdr:cNvPr id="315" name="n_3mainValue【公営住宅】&#10;有形固定資産減価償却率">
          <a:extLst>
            <a:ext uri="{FF2B5EF4-FFF2-40B4-BE49-F238E27FC236}">
              <a16:creationId xmlns:a16="http://schemas.microsoft.com/office/drawing/2014/main" id="{5E595965-F764-4E48-A711-315E60BCABD9}"/>
            </a:ext>
          </a:extLst>
        </xdr:cNvPr>
        <xdr:cNvSpPr txBox="1"/>
      </xdr:nvSpPr>
      <xdr:spPr>
        <a:xfrm>
          <a:off x="1816744" y="1319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16527</xdr:rowOff>
    </xdr:from>
    <xdr:ext cx="405111" cy="259045"/>
    <xdr:sp macro="" textlink="">
      <xdr:nvSpPr>
        <xdr:cNvPr id="316" name="n_4mainValue【公営住宅】&#10;有形固定資産減価償却率">
          <a:extLst>
            <a:ext uri="{FF2B5EF4-FFF2-40B4-BE49-F238E27FC236}">
              <a16:creationId xmlns:a16="http://schemas.microsoft.com/office/drawing/2014/main" id="{F806AF45-4D1F-4A4D-8738-524EC1803760}"/>
            </a:ext>
          </a:extLst>
        </xdr:cNvPr>
        <xdr:cNvSpPr txBox="1"/>
      </xdr:nvSpPr>
      <xdr:spPr>
        <a:xfrm>
          <a:off x="927744" y="1304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3C943B85-3653-4657-A553-B842E1A7D82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8" name="正方形/長方形 317">
          <a:extLst>
            <a:ext uri="{FF2B5EF4-FFF2-40B4-BE49-F238E27FC236}">
              <a16:creationId xmlns:a16="http://schemas.microsoft.com/office/drawing/2014/main" id="{A50D1748-4A3A-48A1-A07E-596040B17BEF}"/>
            </a:ext>
          </a:extLst>
        </xdr:cNvPr>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9" name="正方形/長方形 318">
          <a:extLst>
            <a:ext uri="{FF2B5EF4-FFF2-40B4-BE49-F238E27FC236}">
              <a16:creationId xmlns:a16="http://schemas.microsoft.com/office/drawing/2014/main" id="{51DAB021-F787-4B87-8E15-A9B502CE0BBF}"/>
            </a:ext>
          </a:extLst>
        </xdr:cNvPr>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20" name="正方形/長方形 319">
          <a:extLst>
            <a:ext uri="{FF2B5EF4-FFF2-40B4-BE49-F238E27FC236}">
              <a16:creationId xmlns:a16="http://schemas.microsoft.com/office/drawing/2014/main" id="{459D5BB5-7660-4097-B8E2-DF3C4ABDB3F0}"/>
            </a:ext>
          </a:extLst>
        </xdr:cNvPr>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21" name="正方形/長方形 320">
          <a:extLst>
            <a:ext uri="{FF2B5EF4-FFF2-40B4-BE49-F238E27FC236}">
              <a16:creationId xmlns:a16="http://schemas.microsoft.com/office/drawing/2014/main" id="{624B6D1A-F00D-4343-88B6-471B279391A0}"/>
            </a:ext>
          </a:extLst>
        </xdr:cNvPr>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25D67C90-93BA-4C5E-9815-9E73C5F9987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EDC9365C-0739-48DE-9AA9-49E5085F9CA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D5955A1D-0AE7-4475-A3D0-0EEA9DD7D7F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25" name="テキスト ボックス 324">
          <a:extLst>
            <a:ext uri="{FF2B5EF4-FFF2-40B4-BE49-F238E27FC236}">
              <a16:creationId xmlns:a16="http://schemas.microsoft.com/office/drawing/2014/main" id="{D5AD5C07-3FDC-4BF8-9919-DE8EB04B14C8}"/>
            </a:ext>
          </a:extLst>
        </xdr:cNvPr>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168729</xdr:rowOff>
    </xdr:from>
    <xdr:to>
      <xdr:col>59</xdr:col>
      <xdr:colOff>50800</xdr:colOff>
      <xdr:row>86</xdr:row>
      <xdr:rowOff>168729</xdr:rowOff>
    </xdr:to>
    <xdr:cxnSp macro="">
      <xdr:nvCxnSpPr>
        <xdr:cNvPr id="326" name="直線コネクタ 325">
          <a:extLst>
            <a:ext uri="{FF2B5EF4-FFF2-40B4-BE49-F238E27FC236}">
              <a16:creationId xmlns:a16="http://schemas.microsoft.com/office/drawing/2014/main" id="{46CDD45D-39BD-4FE3-BD68-304D47C11B3D}"/>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7" name="テキスト ボックス 326">
          <a:extLst>
            <a:ext uri="{FF2B5EF4-FFF2-40B4-BE49-F238E27FC236}">
              <a16:creationId xmlns:a16="http://schemas.microsoft.com/office/drawing/2014/main" id="{E2FE81B2-C643-4B2B-9D1F-5ABFE1F31311}"/>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8" name="直線コネクタ 327">
          <a:extLst>
            <a:ext uri="{FF2B5EF4-FFF2-40B4-BE49-F238E27FC236}">
              <a16:creationId xmlns:a16="http://schemas.microsoft.com/office/drawing/2014/main" id="{7243C8D8-5765-4E37-A95E-B965FFD52461}"/>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9" name="テキスト ボックス 328">
          <a:extLst>
            <a:ext uri="{FF2B5EF4-FFF2-40B4-BE49-F238E27FC236}">
              <a16:creationId xmlns:a16="http://schemas.microsoft.com/office/drawing/2014/main" id="{3ECF7D3C-2150-48EF-916F-F3624D0DF21A}"/>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0" name="直線コネクタ 329">
          <a:extLst>
            <a:ext uri="{FF2B5EF4-FFF2-40B4-BE49-F238E27FC236}">
              <a16:creationId xmlns:a16="http://schemas.microsoft.com/office/drawing/2014/main" id="{2B59ABFD-BA4E-4D3A-9B4F-EA930CD68272}"/>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1" name="テキスト ボックス 330">
          <a:extLst>
            <a:ext uri="{FF2B5EF4-FFF2-40B4-BE49-F238E27FC236}">
              <a16:creationId xmlns:a16="http://schemas.microsoft.com/office/drawing/2014/main" id="{5F352F88-55E3-4294-8245-9FC70AE58156}"/>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2" name="直線コネクタ 331">
          <a:extLst>
            <a:ext uri="{FF2B5EF4-FFF2-40B4-BE49-F238E27FC236}">
              <a16:creationId xmlns:a16="http://schemas.microsoft.com/office/drawing/2014/main" id="{B01CCE5C-664D-4E72-954F-E03D1F33E0EB}"/>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3" name="テキスト ボックス 332">
          <a:extLst>
            <a:ext uri="{FF2B5EF4-FFF2-40B4-BE49-F238E27FC236}">
              <a16:creationId xmlns:a16="http://schemas.microsoft.com/office/drawing/2014/main" id="{A683DF13-E945-4717-90E4-0E35E46635CB}"/>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4" name="直線コネクタ 333">
          <a:extLst>
            <a:ext uri="{FF2B5EF4-FFF2-40B4-BE49-F238E27FC236}">
              <a16:creationId xmlns:a16="http://schemas.microsoft.com/office/drawing/2014/main" id="{AE215DA7-6CA2-4EFC-BFBD-F802DDB888E5}"/>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5" name="テキスト ボックス 334">
          <a:extLst>
            <a:ext uri="{FF2B5EF4-FFF2-40B4-BE49-F238E27FC236}">
              <a16:creationId xmlns:a16="http://schemas.microsoft.com/office/drawing/2014/main" id="{0E2B16AB-FC6F-4854-AA36-7C436D4D963D}"/>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6" name="直線コネクタ 335">
          <a:extLst>
            <a:ext uri="{FF2B5EF4-FFF2-40B4-BE49-F238E27FC236}">
              <a16:creationId xmlns:a16="http://schemas.microsoft.com/office/drawing/2014/main" id="{E1E81F01-9EF4-406F-A52C-C0F14B4065A5}"/>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7" name="テキスト ボックス 336">
          <a:extLst>
            <a:ext uri="{FF2B5EF4-FFF2-40B4-BE49-F238E27FC236}">
              <a16:creationId xmlns:a16="http://schemas.microsoft.com/office/drawing/2014/main" id="{B9DCB561-B656-4C4A-92F0-EEEE2EE016C2}"/>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CB813E43-F3A3-4B3A-8AE3-150DF1A9835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8B6DE199-13A6-43CD-8362-A246C249DA2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6D58A74C-5CEA-4A64-B7F0-1D459729DE7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16329</xdr:rowOff>
    </xdr:from>
    <xdr:to>
      <xdr:col>54</xdr:col>
      <xdr:colOff>189865</xdr:colOff>
      <xdr:row>85</xdr:row>
      <xdr:rowOff>166007</xdr:rowOff>
    </xdr:to>
    <xdr:cxnSp macro="">
      <xdr:nvCxnSpPr>
        <xdr:cNvPr id="341" name="直線コネクタ 340">
          <a:extLst>
            <a:ext uri="{FF2B5EF4-FFF2-40B4-BE49-F238E27FC236}">
              <a16:creationId xmlns:a16="http://schemas.microsoft.com/office/drawing/2014/main" id="{AA11D128-7443-4745-B24E-AF12CE0DAC8F}"/>
            </a:ext>
          </a:extLst>
        </xdr:cNvPr>
        <xdr:cNvCxnSpPr/>
      </xdr:nvCxnSpPr>
      <xdr:spPr>
        <a:xfrm flipV="1">
          <a:off x="10475595" y="13389429"/>
          <a:ext cx="127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169834</xdr:rowOff>
    </xdr:from>
    <xdr:ext cx="469744" cy="259045"/>
    <xdr:sp macro="" textlink="">
      <xdr:nvSpPr>
        <xdr:cNvPr id="342" name="【公営住宅】&#10;一人当たり面積最小値テキスト">
          <a:extLst>
            <a:ext uri="{FF2B5EF4-FFF2-40B4-BE49-F238E27FC236}">
              <a16:creationId xmlns:a16="http://schemas.microsoft.com/office/drawing/2014/main" id="{6DCF102A-07B9-4593-97B8-11B3AC472E3F}"/>
            </a:ext>
          </a:extLst>
        </xdr:cNvPr>
        <xdr:cNvSpPr txBox="1"/>
      </xdr:nvSpPr>
      <xdr:spPr>
        <a:xfrm>
          <a:off x="10528300" y="1474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166007</xdr:rowOff>
    </xdr:from>
    <xdr:to>
      <xdr:col>55</xdr:col>
      <xdr:colOff>88900</xdr:colOff>
      <xdr:row>85</xdr:row>
      <xdr:rowOff>166007</xdr:rowOff>
    </xdr:to>
    <xdr:cxnSp macro="">
      <xdr:nvCxnSpPr>
        <xdr:cNvPr id="343" name="直線コネクタ 342">
          <a:extLst>
            <a:ext uri="{FF2B5EF4-FFF2-40B4-BE49-F238E27FC236}">
              <a16:creationId xmlns:a16="http://schemas.microsoft.com/office/drawing/2014/main" id="{F55C221C-A678-4862-826D-53E7F51EAC22}"/>
            </a:ext>
          </a:extLst>
        </xdr:cNvPr>
        <xdr:cNvCxnSpPr/>
      </xdr:nvCxnSpPr>
      <xdr:spPr>
        <a:xfrm>
          <a:off x="10388600" y="1473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134456</xdr:rowOff>
    </xdr:from>
    <xdr:ext cx="469744" cy="259045"/>
    <xdr:sp macro="" textlink="">
      <xdr:nvSpPr>
        <xdr:cNvPr id="344" name="【公営住宅】&#10;一人当たり面積最大値テキスト">
          <a:extLst>
            <a:ext uri="{FF2B5EF4-FFF2-40B4-BE49-F238E27FC236}">
              <a16:creationId xmlns:a16="http://schemas.microsoft.com/office/drawing/2014/main" id="{848823D5-0227-4E29-BB9E-779086A774FA}"/>
            </a:ext>
          </a:extLst>
        </xdr:cNvPr>
        <xdr:cNvSpPr txBox="1"/>
      </xdr:nvSpPr>
      <xdr:spPr>
        <a:xfrm>
          <a:off x="10528300" y="1316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16329</xdr:rowOff>
    </xdr:from>
    <xdr:to>
      <xdr:col>55</xdr:col>
      <xdr:colOff>88900</xdr:colOff>
      <xdr:row>78</xdr:row>
      <xdr:rowOff>16329</xdr:rowOff>
    </xdr:to>
    <xdr:cxnSp macro="">
      <xdr:nvCxnSpPr>
        <xdr:cNvPr id="345" name="直線コネクタ 344">
          <a:extLst>
            <a:ext uri="{FF2B5EF4-FFF2-40B4-BE49-F238E27FC236}">
              <a16:creationId xmlns:a16="http://schemas.microsoft.com/office/drawing/2014/main" id="{2FBDFB97-8D57-44A0-8CFF-A7C3A00BF824}"/>
            </a:ext>
          </a:extLst>
        </xdr:cNvPr>
        <xdr:cNvCxnSpPr/>
      </xdr:nvCxnSpPr>
      <xdr:spPr>
        <a:xfrm>
          <a:off x="10388600" y="133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80</xdr:row>
      <xdr:rowOff>29227</xdr:rowOff>
    </xdr:from>
    <xdr:ext cx="469744" cy="259045"/>
    <xdr:sp macro="" textlink="">
      <xdr:nvSpPr>
        <xdr:cNvPr id="346" name="【公営住宅】&#10;一人当たり面積平均値テキスト">
          <a:extLst>
            <a:ext uri="{FF2B5EF4-FFF2-40B4-BE49-F238E27FC236}">
              <a16:creationId xmlns:a16="http://schemas.microsoft.com/office/drawing/2014/main" id="{C79F2C6A-209B-4D2A-B458-FDD3886BADF0}"/>
            </a:ext>
          </a:extLst>
        </xdr:cNvPr>
        <xdr:cNvSpPr txBox="1"/>
      </xdr:nvSpPr>
      <xdr:spPr>
        <a:xfrm>
          <a:off x="10528300" y="13745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6350</xdr:rowOff>
    </xdr:from>
    <xdr:to>
      <xdr:col>55</xdr:col>
      <xdr:colOff>50800</xdr:colOff>
      <xdr:row>81</xdr:row>
      <xdr:rowOff>107950</xdr:rowOff>
    </xdr:to>
    <xdr:sp macro="" textlink="">
      <xdr:nvSpPr>
        <xdr:cNvPr id="347" name="フローチャート: 判断 346">
          <a:extLst>
            <a:ext uri="{FF2B5EF4-FFF2-40B4-BE49-F238E27FC236}">
              <a16:creationId xmlns:a16="http://schemas.microsoft.com/office/drawing/2014/main" id="{93D4838D-83FD-4652-8AD6-D8ED5A2B99B2}"/>
            </a:ext>
          </a:extLst>
        </xdr:cNvPr>
        <xdr:cNvSpPr/>
      </xdr:nvSpPr>
      <xdr:spPr>
        <a:xfrm>
          <a:off x="104267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39007</xdr:rowOff>
    </xdr:from>
    <xdr:to>
      <xdr:col>50</xdr:col>
      <xdr:colOff>165100</xdr:colOff>
      <xdr:row>81</xdr:row>
      <xdr:rowOff>140607</xdr:rowOff>
    </xdr:to>
    <xdr:sp macro="" textlink="">
      <xdr:nvSpPr>
        <xdr:cNvPr id="348" name="フローチャート: 判断 347">
          <a:extLst>
            <a:ext uri="{FF2B5EF4-FFF2-40B4-BE49-F238E27FC236}">
              <a16:creationId xmlns:a16="http://schemas.microsoft.com/office/drawing/2014/main" id="{3DAFE093-27FC-45A3-8844-3247FD9E8931}"/>
            </a:ext>
          </a:extLst>
        </xdr:cNvPr>
        <xdr:cNvSpPr/>
      </xdr:nvSpPr>
      <xdr:spPr>
        <a:xfrm>
          <a:off x="9588500" y="1392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55336</xdr:rowOff>
    </xdr:from>
    <xdr:to>
      <xdr:col>46</xdr:col>
      <xdr:colOff>38100</xdr:colOff>
      <xdr:row>83</xdr:row>
      <xdr:rowOff>156936</xdr:rowOff>
    </xdr:to>
    <xdr:sp macro="" textlink="">
      <xdr:nvSpPr>
        <xdr:cNvPr id="349" name="フローチャート: 判断 348">
          <a:extLst>
            <a:ext uri="{FF2B5EF4-FFF2-40B4-BE49-F238E27FC236}">
              <a16:creationId xmlns:a16="http://schemas.microsoft.com/office/drawing/2014/main" id="{B031F1C3-1502-4F70-ACFF-DA4EAB3E539A}"/>
            </a:ext>
          </a:extLst>
        </xdr:cNvPr>
        <xdr:cNvSpPr/>
      </xdr:nvSpPr>
      <xdr:spPr>
        <a:xfrm>
          <a:off x="8699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77107</xdr:rowOff>
    </xdr:from>
    <xdr:to>
      <xdr:col>41</xdr:col>
      <xdr:colOff>101600</xdr:colOff>
      <xdr:row>84</xdr:row>
      <xdr:rowOff>7257</xdr:rowOff>
    </xdr:to>
    <xdr:sp macro="" textlink="">
      <xdr:nvSpPr>
        <xdr:cNvPr id="350" name="フローチャート: 判断 349">
          <a:extLst>
            <a:ext uri="{FF2B5EF4-FFF2-40B4-BE49-F238E27FC236}">
              <a16:creationId xmlns:a16="http://schemas.microsoft.com/office/drawing/2014/main" id="{1C2A9716-2DDA-4DC6-A2BD-D786204ECD2B}"/>
            </a:ext>
          </a:extLst>
        </xdr:cNvPr>
        <xdr:cNvSpPr/>
      </xdr:nvSpPr>
      <xdr:spPr>
        <a:xfrm>
          <a:off x="7810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109764</xdr:rowOff>
    </xdr:from>
    <xdr:to>
      <xdr:col>36</xdr:col>
      <xdr:colOff>165100</xdr:colOff>
      <xdr:row>84</xdr:row>
      <xdr:rowOff>39914</xdr:rowOff>
    </xdr:to>
    <xdr:sp macro="" textlink="">
      <xdr:nvSpPr>
        <xdr:cNvPr id="351" name="フローチャート: 判断 350">
          <a:extLst>
            <a:ext uri="{FF2B5EF4-FFF2-40B4-BE49-F238E27FC236}">
              <a16:creationId xmlns:a16="http://schemas.microsoft.com/office/drawing/2014/main" id="{7DEAA19C-CCD3-4774-BA82-5DC0DB55B866}"/>
            </a:ext>
          </a:extLst>
        </xdr:cNvPr>
        <xdr:cNvSpPr/>
      </xdr:nvSpPr>
      <xdr:spPr>
        <a:xfrm>
          <a:off x="6921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2118E882-8DD2-4837-AE9D-8BF7BD02C33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8059D725-79DA-41AE-91CD-58E6B7A6905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859493C-CCA1-4050-BA45-7E731505B18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35196EBD-9B6A-41DD-BFBC-CA577E234D4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5476CCB7-D303-4E2D-B743-CB8990D27EA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115207</xdr:rowOff>
    </xdr:from>
    <xdr:to>
      <xdr:col>55</xdr:col>
      <xdr:colOff>50800</xdr:colOff>
      <xdr:row>86</xdr:row>
      <xdr:rowOff>45357</xdr:rowOff>
    </xdr:to>
    <xdr:sp macro="" textlink="">
      <xdr:nvSpPr>
        <xdr:cNvPr id="357" name="楕円 356">
          <a:extLst>
            <a:ext uri="{FF2B5EF4-FFF2-40B4-BE49-F238E27FC236}">
              <a16:creationId xmlns:a16="http://schemas.microsoft.com/office/drawing/2014/main" id="{3FD5CB48-8A7C-4601-B519-097A8EE071FC}"/>
            </a:ext>
          </a:extLst>
        </xdr:cNvPr>
        <xdr:cNvSpPr/>
      </xdr:nvSpPr>
      <xdr:spPr>
        <a:xfrm>
          <a:off x="10426700" y="1468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85</xdr:row>
      <xdr:rowOff>30134</xdr:rowOff>
    </xdr:from>
    <xdr:ext cx="469744" cy="259045"/>
    <xdr:sp macro="" textlink="">
      <xdr:nvSpPr>
        <xdr:cNvPr id="358" name="【公営住宅】&#10;一人当たり面積該当値テキスト">
          <a:extLst>
            <a:ext uri="{FF2B5EF4-FFF2-40B4-BE49-F238E27FC236}">
              <a16:creationId xmlns:a16="http://schemas.microsoft.com/office/drawing/2014/main" id="{0754C578-D278-4076-96F8-4A160D42E911}"/>
            </a:ext>
          </a:extLst>
        </xdr:cNvPr>
        <xdr:cNvSpPr txBox="1"/>
      </xdr:nvSpPr>
      <xdr:spPr>
        <a:xfrm>
          <a:off x="10528300" y="1460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9071</xdr:rowOff>
    </xdr:from>
    <xdr:to>
      <xdr:col>50</xdr:col>
      <xdr:colOff>165100</xdr:colOff>
      <xdr:row>86</xdr:row>
      <xdr:rowOff>110671</xdr:rowOff>
    </xdr:to>
    <xdr:sp macro="" textlink="">
      <xdr:nvSpPr>
        <xdr:cNvPr id="359" name="楕円 358">
          <a:extLst>
            <a:ext uri="{FF2B5EF4-FFF2-40B4-BE49-F238E27FC236}">
              <a16:creationId xmlns:a16="http://schemas.microsoft.com/office/drawing/2014/main" id="{9F57F7F8-55CA-4644-95AC-73A326808E0B}"/>
            </a:ext>
          </a:extLst>
        </xdr:cNvPr>
        <xdr:cNvSpPr/>
      </xdr:nvSpPr>
      <xdr:spPr>
        <a:xfrm>
          <a:off x="9588500" y="147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166007</xdr:rowOff>
    </xdr:from>
    <xdr:to>
      <xdr:col>55</xdr:col>
      <xdr:colOff>0</xdr:colOff>
      <xdr:row>86</xdr:row>
      <xdr:rowOff>59871</xdr:rowOff>
    </xdr:to>
    <xdr:cxnSp macro="">
      <xdr:nvCxnSpPr>
        <xdr:cNvPr id="360" name="直線コネクタ 359">
          <a:extLst>
            <a:ext uri="{FF2B5EF4-FFF2-40B4-BE49-F238E27FC236}">
              <a16:creationId xmlns:a16="http://schemas.microsoft.com/office/drawing/2014/main" id="{2A984026-B59A-4EAC-A676-4463BE963CA5}"/>
            </a:ext>
          </a:extLst>
        </xdr:cNvPr>
        <xdr:cNvCxnSpPr/>
      </xdr:nvCxnSpPr>
      <xdr:spPr>
        <a:xfrm flipV="1">
          <a:off x="9639300" y="1473925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63500</xdr:rowOff>
    </xdr:from>
    <xdr:to>
      <xdr:col>46</xdr:col>
      <xdr:colOff>38100</xdr:colOff>
      <xdr:row>86</xdr:row>
      <xdr:rowOff>165100</xdr:rowOff>
    </xdr:to>
    <xdr:sp macro="" textlink="">
      <xdr:nvSpPr>
        <xdr:cNvPr id="361" name="楕円 360">
          <a:extLst>
            <a:ext uri="{FF2B5EF4-FFF2-40B4-BE49-F238E27FC236}">
              <a16:creationId xmlns:a16="http://schemas.microsoft.com/office/drawing/2014/main" id="{759D5699-11CE-41FA-88CD-49E0B8A50323}"/>
            </a:ext>
          </a:extLst>
        </xdr:cNvPr>
        <xdr:cNvSpPr/>
      </xdr:nvSpPr>
      <xdr:spPr>
        <a:xfrm>
          <a:off x="8699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59871</xdr:rowOff>
    </xdr:from>
    <xdr:to>
      <xdr:col>50</xdr:col>
      <xdr:colOff>114300</xdr:colOff>
      <xdr:row>86</xdr:row>
      <xdr:rowOff>114300</xdr:rowOff>
    </xdr:to>
    <xdr:cxnSp macro="">
      <xdr:nvCxnSpPr>
        <xdr:cNvPr id="362" name="直線コネクタ 361">
          <a:extLst>
            <a:ext uri="{FF2B5EF4-FFF2-40B4-BE49-F238E27FC236}">
              <a16:creationId xmlns:a16="http://schemas.microsoft.com/office/drawing/2014/main" id="{545C6F4E-8976-4303-9DA6-775CCAE5FD78}"/>
            </a:ext>
          </a:extLst>
        </xdr:cNvPr>
        <xdr:cNvCxnSpPr/>
      </xdr:nvCxnSpPr>
      <xdr:spPr>
        <a:xfrm flipV="1">
          <a:off x="8750300" y="148045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107043</xdr:rowOff>
    </xdr:from>
    <xdr:to>
      <xdr:col>41</xdr:col>
      <xdr:colOff>101600</xdr:colOff>
      <xdr:row>87</xdr:row>
      <xdr:rowOff>37193</xdr:rowOff>
    </xdr:to>
    <xdr:sp macro="" textlink="">
      <xdr:nvSpPr>
        <xdr:cNvPr id="363" name="楕円 362">
          <a:extLst>
            <a:ext uri="{FF2B5EF4-FFF2-40B4-BE49-F238E27FC236}">
              <a16:creationId xmlns:a16="http://schemas.microsoft.com/office/drawing/2014/main" id="{04D2707B-A385-4A54-B4F8-C4E250B0DACA}"/>
            </a:ext>
          </a:extLst>
        </xdr:cNvPr>
        <xdr:cNvSpPr/>
      </xdr:nvSpPr>
      <xdr:spPr>
        <a:xfrm>
          <a:off x="7810500" y="1485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114300</xdr:rowOff>
    </xdr:from>
    <xdr:to>
      <xdr:col>45</xdr:col>
      <xdr:colOff>177800</xdr:colOff>
      <xdr:row>86</xdr:row>
      <xdr:rowOff>157843</xdr:rowOff>
    </xdr:to>
    <xdr:cxnSp macro="">
      <xdr:nvCxnSpPr>
        <xdr:cNvPr id="364" name="直線コネクタ 363">
          <a:extLst>
            <a:ext uri="{FF2B5EF4-FFF2-40B4-BE49-F238E27FC236}">
              <a16:creationId xmlns:a16="http://schemas.microsoft.com/office/drawing/2014/main" id="{5911220B-0771-4819-B3A4-82CABEFD30F3}"/>
            </a:ext>
          </a:extLst>
        </xdr:cNvPr>
        <xdr:cNvCxnSpPr/>
      </xdr:nvCxnSpPr>
      <xdr:spPr>
        <a:xfrm flipV="1">
          <a:off x="7861300" y="148590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161471</xdr:rowOff>
    </xdr:from>
    <xdr:to>
      <xdr:col>36</xdr:col>
      <xdr:colOff>165100</xdr:colOff>
      <xdr:row>87</xdr:row>
      <xdr:rowOff>91621</xdr:rowOff>
    </xdr:to>
    <xdr:sp macro="" textlink="">
      <xdr:nvSpPr>
        <xdr:cNvPr id="365" name="楕円 364">
          <a:extLst>
            <a:ext uri="{FF2B5EF4-FFF2-40B4-BE49-F238E27FC236}">
              <a16:creationId xmlns:a16="http://schemas.microsoft.com/office/drawing/2014/main" id="{9CDA3B9C-4A16-4773-BD8A-5B8ED682376D}"/>
            </a:ext>
          </a:extLst>
        </xdr:cNvPr>
        <xdr:cNvSpPr/>
      </xdr:nvSpPr>
      <xdr:spPr>
        <a:xfrm>
          <a:off x="6921500" y="1490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157843</xdr:rowOff>
    </xdr:from>
    <xdr:to>
      <xdr:col>41</xdr:col>
      <xdr:colOff>50800</xdr:colOff>
      <xdr:row>87</xdr:row>
      <xdr:rowOff>40821</xdr:rowOff>
    </xdr:to>
    <xdr:cxnSp macro="">
      <xdr:nvCxnSpPr>
        <xdr:cNvPr id="366" name="直線コネクタ 365">
          <a:extLst>
            <a:ext uri="{FF2B5EF4-FFF2-40B4-BE49-F238E27FC236}">
              <a16:creationId xmlns:a16="http://schemas.microsoft.com/office/drawing/2014/main" id="{EF7EBD80-2412-483A-803C-1836E125806D}"/>
            </a:ext>
          </a:extLst>
        </xdr:cNvPr>
        <xdr:cNvCxnSpPr/>
      </xdr:nvCxnSpPr>
      <xdr:spPr>
        <a:xfrm flipV="1">
          <a:off x="6972300" y="149025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79</xdr:row>
      <xdr:rowOff>157134</xdr:rowOff>
    </xdr:from>
    <xdr:ext cx="469744" cy="259045"/>
    <xdr:sp macro="" textlink="">
      <xdr:nvSpPr>
        <xdr:cNvPr id="367" name="n_1aveValue【公営住宅】&#10;一人当たり面積">
          <a:extLst>
            <a:ext uri="{FF2B5EF4-FFF2-40B4-BE49-F238E27FC236}">
              <a16:creationId xmlns:a16="http://schemas.microsoft.com/office/drawing/2014/main" id="{E7EBAC3B-0F53-4668-82C8-0B1A8F6607F9}"/>
            </a:ext>
          </a:extLst>
        </xdr:cNvPr>
        <xdr:cNvSpPr txBox="1"/>
      </xdr:nvSpPr>
      <xdr:spPr>
        <a:xfrm>
          <a:off x="9391727" y="1370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2013</xdr:rowOff>
    </xdr:from>
    <xdr:ext cx="469744" cy="259045"/>
    <xdr:sp macro="" textlink="">
      <xdr:nvSpPr>
        <xdr:cNvPr id="368" name="n_2aveValue【公営住宅】&#10;一人当たり面積">
          <a:extLst>
            <a:ext uri="{FF2B5EF4-FFF2-40B4-BE49-F238E27FC236}">
              <a16:creationId xmlns:a16="http://schemas.microsoft.com/office/drawing/2014/main" id="{8B5C0FF8-6411-43CA-B5E4-BE09B74E31ED}"/>
            </a:ext>
          </a:extLst>
        </xdr:cNvPr>
        <xdr:cNvSpPr txBox="1"/>
      </xdr:nvSpPr>
      <xdr:spPr>
        <a:xfrm>
          <a:off x="85154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23784</xdr:rowOff>
    </xdr:from>
    <xdr:ext cx="469744" cy="259045"/>
    <xdr:sp macro="" textlink="">
      <xdr:nvSpPr>
        <xdr:cNvPr id="369" name="n_3aveValue【公営住宅】&#10;一人当たり面積">
          <a:extLst>
            <a:ext uri="{FF2B5EF4-FFF2-40B4-BE49-F238E27FC236}">
              <a16:creationId xmlns:a16="http://schemas.microsoft.com/office/drawing/2014/main" id="{277CD003-2B37-4B58-8EDA-F4F0217C52C5}"/>
            </a:ext>
          </a:extLst>
        </xdr:cNvPr>
        <xdr:cNvSpPr txBox="1"/>
      </xdr:nvSpPr>
      <xdr:spPr>
        <a:xfrm>
          <a:off x="7626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56441</xdr:rowOff>
    </xdr:from>
    <xdr:ext cx="469744" cy="259045"/>
    <xdr:sp macro="" textlink="">
      <xdr:nvSpPr>
        <xdr:cNvPr id="370" name="n_4aveValue【公営住宅】&#10;一人当たり面積">
          <a:extLst>
            <a:ext uri="{FF2B5EF4-FFF2-40B4-BE49-F238E27FC236}">
              <a16:creationId xmlns:a16="http://schemas.microsoft.com/office/drawing/2014/main" id="{220D863F-EECB-4371-BA2C-FCBCD632511F}"/>
            </a:ext>
          </a:extLst>
        </xdr:cNvPr>
        <xdr:cNvSpPr txBox="1"/>
      </xdr:nvSpPr>
      <xdr:spPr>
        <a:xfrm>
          <a:off x="67374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101798</xdr:rowOff>
    </xdr:from>
    <xdr:ext cx="469744" cy="259045"/>
    <xdr:sp macro="" textlink="">
      <xdr:nvSpPr>
        <xdr:cNvPr id="371" name="n_1mainValue【公営住宅】&#10;一人当たり面積">
          <a:extLst>
            <a:ext uri="{FF2B5EF4-FFF2-40B4-BE49-F238E27FC236}">
              <a16:creationId xmlns:a16="http://schemas.microsoft.com/office/drawing/2014/main" id="{443F55F9-E99E-4A44-A45D-0F42CD079D10}"/>
            </a:ext>
          </a:extLst>
        </xdr:cNvPr>
        <xdr:cNvSpPr txBox="1"/>
      </xdr:nvSpPr>
      <xdr:spPr>
        <a:xfrm>
          <a:off x="9391727" y="1484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156227</xdr:rowOff>
    </xdr:from>
    <xdr:ext cx="469744" cy="259045"/>
    <xdr:sp macro="" textlink="">
      <xdr:nvSpPr>
        <xdr:cNvPr id="372" name="n_2mainValue【公営住宅】&#10;一人当たり面積">
          <a:extLst>
            <a:ext uri="{FF2B5EF4-FFF2-40B4-BE49-F238E27FC236}">
              <a16:creationId xmlns:a16="http://schemas.microsoft.com/office/drawing/2014/main" id="{60A931E3-3A36-4D85-99C7-34AD2CBD644A}"/>
            </a:ext>
          </a:extLst>
        </xdr:cNvPr>
        <xdr:cNvSpPr txBox="1"/>
      </xdr:nvSpPr>
      <xdr:spPr>
        <a:xfrm>
          <a:off x="8515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28320</xdr:rowOff>
    </xdr:from>
    <xdr:ext cx="469744" cy="259045"/>
    <xdr:sp macro="" textlink="">
      <xdr:nvSpPr>
        <xdr:cNvPr id="373" name="n_3mainValue【公営住宅】&#10;一人当たり面積">
          <a:extLst>
            <a:ext uri="{FF2B5EF4-FFF2-40B4-BE49-F238E27FC236}">
              <a16:creationId xmlns:a16="http://schemas.microsoft.com/office/drawing/2014/main" id="{BCF72AFB-A305-4770-ADFA-598DEE8A3C73}"/>
            </a:ext>
          </a:extLst>
        </xdr:cNvPr>
        <xdr:cNvSpPr txBox="1"/>
      </xdr:nvSpPr>
      <xdr:spPr>
        <a:xfrm>
          <a:off x="7626427" y="1494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82748</xdr:rowOff>
    </xdr:from>
    <xdr:ext cx="469744" cy="259045"/>
    <xdr:sp macro="" textlink="">
      <xdr:nvSpPr>
        <xdr:cNvPr id="374" name="n_4mainValue【公営住宅】&#10;一人当たり面積">
          <a:extLst>
            <a:ext uri="{FF2B5EF4-FFF2-40B4-BE49-F238E27FC236}">
              <a16:creationId xmlns:a16="http://schemas.microsoft.com/office/drawing/2014/main" id="{7DB05543-B3BF-4CC6-A8B7-81C083C7CBCA}"/>
            </a:ext>
          </a:extLst>
        </xdr:cNvPr>
        <xdr:cNvSpPr txBox="1"/>
      </xdr:nvSpPr>
      <xdr:spPr>
        <a:xfrm>
          <a:off x="6737427" y="1499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4723539D-E1E7-4C66-A665-4BD6D4E09DB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76" name="正方形/長方形 375">
          <a:extLst>
            <a:ext uri="{FF2B5EF4-FFF2-40B4-BE49-F238E27FC236}">
              <a16:creationId xmlns:a16="http://schemas.microsoft.com/office/drawing/2014/main" id="{71D2BFE3-B30B-4EFD-A39C-A9B5F04486C2}"/>
            </a:ext>
          </a:extLst>
        </xdr:cNvPr>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77" name="正方形/長方形 376">
          <a:extLst>
            <a:ext uri="{FF2B5EF4-FFF2-40B4-BE49-F238E27FC236}">
              <a16:creationId xmlns:a16="http://schemas.microsoft.com/office/drawing/2014/main" id="{2A1DE745-0103-413D-A67C-ED846B161679}"/>
            </a:ext>
          </a:extLst>
        </xdr:cNvPr>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8" name="正方形/長方形 377">
          <a:extLst>
            <a:ext uri="{FF2B5EF4-FFF2-40B4-BE49-F238E27FC236}">
              <a16:creationId xmlns:a16="http://schemas.microsoft.com/office/drawing/2014/main" id="{4220135A-9915-4287-AAB5-93ECF73652B6}"/>
            </a:ext>
          </a:extLst>
        </xdr:cNvPr>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9" name="正方形/長方形 378">
          <a:extLst>
            <a:ext uri="{FF2B5EF4-FFF2-40B4-BE49-F238E27FC236}">
              <a16:creationId xmlns:a16="http://schemas.microsoft.com/office/drawing/2014/main" id="{0AD8D848-8FDB-4EC5-A753-731AC338D09D}"/>
            </a:ext>
          </a:extLst>
        </xdr:cNvPr>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343BBCC0-52CC-4563-9EA0-6C4DCE17BB3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a:extLst>
            <a:ext uri="{FF2B5EF4-FFF2-40B4-BE49-F238E27FC236}">
              <a16:creationId xmlns:a16="http://schemas.microsoft.com/office/drawing/2014/main" id="{1AC739C6-C7C0-42F5-B54F-BDAEC8D4F23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a:extLst>
            <a:ext uri="{FF2B5EF4-FFF2-40B4-BE49-F238E27FC236}">
              <a16:creationId xmlns:a16="http://schemas.microsoft.com/office/drawing/2014/main" id="{D1C25F1F-0B39-4A09-8BF2-E833D5465F3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3" name="テキスト ボックス 382">
          <a:extLst>
            <a:ext uri="{FF2B5EF4-FFF2-40B4-BE49-F238E27FC236}">
              <a16:creationId xmlns:a16="http://schemas.microsoft.com/office/drawing/2014/main" id="{0FBA69F0-3B6C-43A0-9992-8A36B7E9C27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4" name="直線コネクタ 383">
          <a:extLst>
            <a:ext uri="{FF2B5EF4-FFF2-40B4-BE49-F238E27FC236}">
              <a16:creationId xmlns:a16="http://schemas.microsoft.com/office/drawing/2014/main" id="{9929B999-A234-4CD0-94A4-8826A5F5C776}"/>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5" name="テキスト ボックス 384">
          <a:extLst>
            <a:ext uri="{FF2B5EF4-FFF2-40B4-BE49-F238E27FC236}">
              <a16:creationId xmlns:a16="http://schemas.microsoft.com/office/drawing/2014/main" id="{9B3A12F0-DF14-4B49-A79D-A44F16FDEFF6}"/>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6" name="直線コネクタ 385">
          <a:extLst>
            <a:ext uri="{FF2B5EF4-FFF2-40B4-BE49-F238E27FC236}">
              <a16:creationId xmlns:a16="http://schemas.microsoft.com/office/drawing/2014/main" id="{AFB32123-B2AB-4C6F-B29A-8C6D814BD69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7" name="テキスト ボックス 386">
          <a:extLst>
            <a:ext uri="{FF2B5EF4-FFF2-40B4-BE49-F238E27FC236}">
              <a16:creationId xmlns:a16="http://schemas.microsoft.com/office/drawing/2014/main" id="{2FD5FE9B-0E35-40BD-AAAC-8D81F2B21ED4}"/>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8" name="直線コネクタ 387">
          <a:extLst>
            <a:ext uri="{FF2B5EF4-FFF2-40B4-BE49-F238E27FC236}">
              <a16:creationId xmlns:a16="http://schemas.microsoft.com/office/drawing/2014/main" id="{850130B5-A073-4A25-8D5C-E1CAB476DF32}"/>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9" name="テキスト ボックス 388">
          <a:extLst>
            <a:ext uri="{FF2B5EF4-FFF2-40B4-BE49-F238E27FC236}">
              <a16:creationId xmlns:a16="http://schemas.microsoft.com/office/drawing/2014/main" id="{BD88067F-DC1E-4DF0-B3BB-5A949B7579DA}"/>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0" name="直線コネクタ 389">
          <a:extLst>
            <a:ext uri="{FF2B5EF4-FFF2-40B4-BE49-F238E27FC236}">
              <a16:creationId xmlns:a16="http://schemas.microsoft.com/office/drawing/2014/main" id="{05A1C36F-53CB-46E9-887F-7C15DC97AFF2}"/>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1" name="テキスト ボックス 390">
          <a:extLst>
            <a:ext uri="{FF2B5EF4-FFF2-40B4-BE49-F238E27FC236}">
              <a16:creationId xmlns:a16="http://schemas.microsoft.com/office/drawing/2014/main" id="{F73C014E-E11D-47B0-8A0D-2FFC7AECB7BC}"/>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2" name="直線コネクタ 391">
          <a:extLst>
            <a:ext uri="{FF2B5EF4-FFF2-40B4-BE49-F238E27FC236}">
              <a16:creationId xmlns:a16="http://schemas.microsoft.com/office/drawing/2014/main" id="{F96F7757-A63E-480E-89AA-9142AF8C7314}"/>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3" name="テキスト ボックス 392">
          <a:extLst>
            <a:ext uri="{FF2B5EF4-FFF2-40B4-BE49-F238E27FC236}">
              <a16:creationId xmlns:a16="http://schemas.microsoft.com/office/drawing/2014/main" id="{003E079A-38EF-46E7-9658-A0DC3C01393D}"/>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BBF3929B-A7DF-4277-A59D-BB62340FAB6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5" name="テキスト ボックス 394">
          <a:extLst>
            <a:ext uri="{FF2B5EF4-FFF2-40B4-BE49-F238E27FC236}">
              <a16:creationId xmlns:a16="http://schemas.microsoft.com/office/drawing/2014/main" id="{D23A4F62-D47E-4256-8930-849CDAB5CA3D}"/>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6" name="【港湾・漁港】&#10;有形固定資産減価償却率グラフ枠">
          <a:extLst>
            <a:ext uri="{FF2B5EF4-FFF2-40B4-BE49-F238E27FC236}">
              <a16:creationId xmlns:a16="http://schemas.microsoft.com/office/drawing/2014/main" id="{BAA227F6-2926-44CA-8CF0-0857B7A1CFE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31750</xdr:rowOff>
    </xdr:from>
    <xdr:to>
      <xdr:col>24</xdr:col>
      <xdr:colOff>62865</xdr:colOff>
      <xdr:row>109</xdr:row>
      <xdr:rowOff>69850</xdr:rowOff>
    </xdr:to>
    <xdr:cxnSp macro="">
      <xdr:nvCxnSpPr>
        <xdr:cNvPr id="397" name="直線コネクタ 396">
          <a:extLst>
            <a:ext uri="{FF2B5EF4-FFF2-40B4-BE49-F238E27FC236}">
              <a16:creationId xmlns:a16="http://schemas.microsoft.com/office/drawing/2014/main" id="{7B8834C0-00C7-48C5-B98C-5D33F44B92F4}"/>
            </a:ext>
          </a:extLst>
        </xdr:cNvPr>
        <xdr:cNvCxnSpPr/>
      </xdr:nvCxnSpPr>
      <xdr:spPr>
        <a:xfrm flipV="1">
          <a:off x="4633595" y="17348200"/>
          <a:ext cx="127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109</xdr:row>
      <xdr:rowOff>73677</xdr:rowOff>
    </xdr:from>
    <xdr:ext cx="405111" cy="259045"/>
    <xdr:sp macro="" textlink="">
      <xdr:nvSpPr>
        <xdr:cNvPr id="398" name="【港湾・漁港】&#10;有形固定資産減価償却率最小値テキスト">
          <a:extLst>
            <a:ext uri="{FF2B5EF4-FFF2-40B4-BE49-F238E27FC236}">
              <a16:creationId xmlns:a16="http://schemas.microsoft.com/office/drawing/2014/main" id="{4FD6E324-D292-46EB-B2A5-D59E2DFCA278}"/>
            </a:ext>
          </a:extLst>
        </xdr:cNvPr>
        <xdr:cNvSpPr txBox="1"/>
      </xdr:nvSpPr>
      <xdr:spPr>
        <a:xfrm>
          <a:off x="4686300" y="1876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69850</xdr:rowOff>
    </xdr:from>
    <xdr:to>
      <xdr:col>24</xdr:col>
      <xdr:colOff>152400</xdr:colOff>
      <xdr:row>109</xdr:row>
      <xdr:rowOff>69850</xdr:rowOff>
    </xdr:to>
    <xdr:cxnSp macro="">
      <xdr:nvCxnSpPr>
        <xdr:cNvPr id="399" name="直線コネクタ 398">
          <a:extLst>
            <a:ext uri="{FF2B5EF4-FFF2-40B4-BE49-F238E27FC236}">
              <a16:creationId xmlns:a16="http://schemas.microsoft.com/office/drawing/2014/main" id="{E982A891-7EE2-49B4-A188-45F5CA77E2DF}"/>
            </a:ext>
          </a:extLst>
        </xdr:cNvPr>
        <xdr:cNvCxnSpPr/>
      </xdr:nvCxnSpPr>
      <xdr:spPr>
        <a:xfrm>
          <a:off x="4546600" y="1875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149877</xdr:rowOff>
    </xdr:from>
    <xdr:ext cx="405111" cy="259045"/>
    <xdr:sp macro="" textlink="">
      <xdr:nvSpPr>
        <xdr:cNvPr id="400" name="【港湾・漁港】&#10;有形固定資産減価償却率最大値テキスト">
          <a:extLst>
            <a:ext uri="{FF2B5EF4-FFF2-40B4-BE49-F238E27FC236}">
              <a16:creationId xmlns:a16="http://schemas.microsoft.com/office/drawing/2014/main" id="{70E0E972-28B0-4C4B-9A4E-F1D8BADBE94A}"/>
            </a:ext>
          </a:extLst>
        </xdr:cNvPr>
        <xdr:cNvSpPr txBox="1"/>
      </xdr:nvSpPr>
      <xdr:spPr>
        <a:xfrm>
          <a:off x="4686300" y="1712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31750</xdr:rowOff>
    </xdr:from>
    <xdr:to>
      <xdr:col>24</xdr:col>
      <xdr:colOff>152400</xdr:colOff>
      <xdr:row>101</xdr:row>
      <xdr:rowOff>31750</xdr:rowOff>
    </xdr:to>
    <xdr:cxnSp macro="">
      <xdr:nvCxnSpPr>
        <xdr:cNvPr id="401" name="直線コネクタ 400">
          <a:extLst>
            <a:ext uri="{FF2B5EF4-FFF2-40B4-BE49-F238E27FC236}">
              <a16:creationId xmlns:a16="http://schemas.microsoft.com/office/drawing/2014/main" id="{C125693F-503E-445C-A410-7FC3A5197A79}"/>
            </a:ext>
          </a:extLst>
        </xdr:cNvPr>
        <xdr:cNvCxnSpPr/>
      </xdr:nvCxnSpPr>
      <xdr:spPr>
        <a:xfrm>
          <a:off x="4546600" y="1734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118127</xdr:rowOff>
    </xdr:from>
    <xdr:ext cx="405111" cy="259045"/>
    <xdr:sp macro="" textlink="">
      <xdr:nvSpPr>
        <xdr:cNvPr id="402" name="【港湾・漁港】&#10;有形固定資産減価償却率平均値テキスト">
          <a:extLst>
            <a:ext uri="{FF2B5EF4-FFF2-40B4-BE49-F238E27FC236}">
              <a16:creationId xmlns:a16="http://schemas.microsoft.com/office/drawing/2014/main" id="{118FADCB-6A7D-46B0-8669-F2D90A8F5B64}"/>
            </a:ext>
          </a:extLst>
        </xdr:cNvPr>
        <xdr:cNvSpPr txBox="1"/>
      </xdr:nvSpPr>
      <xdr:spPr>
        <a:xfrm>
          <a:off x="4686300" y="1794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95250</xdr:rowOff>
    </xdr:from>
    <xdr:to>
      <xdr:col>24</xdr:col>
      <xdr:colOff>114300</xdr:colOff>
      <xdr:row>106</xdr:row>
      <xdr:rowOff>25400</xdr:rowOff>
    </xdr:to>
    <xdr:sp macro="" textlink="">
      <xdr:nvSpPr>
        <xdr:cNvPr id="403" name="フローチャート: 判断 402">
          <a:extLst>
            <a:ext uri="{FF2B5EF4-FFF2-40B4-BE49-F238E27FC236}">
              <a16:creationId xmlns:a16="http://schemas.microsoft.com/office/drawing/2014/main" id="{1606C145-7D07-4741-8145-63D16BFCC00D}"/>
            </a:ext>
          </a:extLst>
        </xdr:cNvPr>
        <xdr:cNvSpPr/>
      </xdr:nvSpPr>
      <xdr:spPr>
        <a:xfrm>
          <a:off x="4584700" y="1809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127000</xdr:rowOff>
    </xdr:from>
    <xdr:to>
      <xdr:col>20</xdr:col>
      <xdr:colOff>38100</xdr:colOff>
      <xdr:row>105</xdr:row>
      <xdr:rowOff>57150</xdr:rowOff>
    </xdr:to>
    <xdr:sp macro="" textlink="">
      <xdr:nvSpPr>
        <xdr:cNvPr id="404" name="フローチャート: 判断 403">
          <a:extLst>
            <a:ext uri="{FF2B5EF4-FFF2-40B4-BE49-F238E27FC236}">
              <a16:creationId xmlns:a16="http://schemas.microsoft.com/office/drawing/2014/main" id="{31287BD1-14E3-4354-BAF3-C8C3259B95F7}"/>
            </a:ext>
          </a:extLst>
        </xdr:cNvPr>
        <xdr:cNvSpPr/>
      </xdr:nvSpPr>
      <xdr:spPr>
        <a:xfrm>
          <a:off x="3746500" y="1795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12700</xdr:rowOff>
    </xdr:from>
    <xdr:to>
      <xdr:col>15</xdr:col>
      <xdr:colOff>101600</xdr:colOff>
      <xdr:row>104</xdr:row>
      <xdr:rowOff>114300</xdr:rowOff>
    </xdr:to>
    <xdr:sp macro="" textlink="">
      <xdr:nvSpPr>
        <xdr:cNvPr id="405" name="フローチャート: 判断 404">
          <a:extLst>
            <a:ext uri="{FF2B5EF4-FFF2-40B4-BE49-F238E27FC236}">
              <a16:creationId xmlns:a16="http://schemas.microsoft.com/office/drawing/2014/main" id="{EB06E3E4-5D62-479D-959D-6603951A2D22}"/>
            </a:ext>
          </a:extLst>
        </xdr:cNvPr>
        <xdr:cNvSpPr/>
      </xdr:nvSpPr>
      <xdr:spPr>
        <a:xfrm>
          <a:off x="2857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6350</xdr:rowOff>
    </xdr:from>
    <xdr:to>
      <xdr:col>10</xdr:col>
      <xdr:colOff>165100</xdr:colOff>
      <xdr:row>103</xdr:row>
      <xdr:rowOff>107950</xdr:rowOff>
    </xdr:to>
    <xdr:sp macro="" textlink="">
      <xdr:nvSpPr>
        <xdr:cNvPr id="406" name="フローチャート: 判断 405">
          <a:extLst>
            <a:ext uri="{FF2B5EF4-FFF2-40B4-BE49-F238E27FC236}">
              <a16:creationId xmlns:a16="http://schemas.microsoft.com/office/drawing/2014/main" id="{F6692202-A958-4DB4-8EC8-AB9528B0E750}"/>
            </a:ext>
          </a:extLst>
        </xdr:cNvPr>
        <xdr:cNvSpPr/>
      </xdr:nvSpPr>
      <xdr:spPr>
        <a:xfrm>
          <a:off x="1968500" y="176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133350</xdr:rowOff>
    </xdr:from>
    <xdr:to>
      <xdr:col>6</xdr:col>
      <xdr:colOff>38100</xdr:colOff>
      <xdr:row>102</xdr:row>
      <xdr:rowOff>63500</xdr:rowOff>
    </xdr:to>
    <xdr:sp macro="" textlink="">
      <xdr:nvSpPr>
        <xdr:cNvPr id="407" name="フローチャート: 判断 406">
          <a:extLst>
            <a:ext uri="{FF2B5EF4-FFF2-40B4-BE49-F238E27FC236}">
              <a16:creationId xmlns:a16="http://schemas.microsoft.com/office/drawing/2014/main" id="{EEC60398-A52D-489C-BFC8-257CB9CEB58C}"/>
            </a:ext>
          </a:extLst>
        </xdr:cNvPr>
        <xdr:cNvSpPr/>
      </xdr:nvSpPr>
      <xdr:spPr>
        <a:xfrm>
          <a:off x="1079500" y="1744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898E3EBE-1547-4FAE-BB65-FF70D85F4E6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2DCC5A02-AE35-442A-90E8-B6639539718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9770AC9F-7FF1-4D69-8439-DFF339DE65F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20640D78-3EC2-4248-8F60-4C56C7B80A3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4D9D4EC3-C02A-46D8-BC3A-52677D52841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109</xdr:row>
      <xdr:rowOff>19050</xdr:rowOff>
    </xdr:from>
    <xdr:to>
      <xdr:col>24</xdr:col>
      <xdr:colOff>114300</xdr:colOff>
      <xdr:row>109</xdr:row>
      <xdr:rowOff>120650</xdr:rowOff>
    </xdr:to>
    <xdr:sp macro="" textlink="">
      <xdr:nvSpPr>
        <xdr:cNvPr id="413" name="楕円 412">
          <a:extLst>
            <a:ext uri="{FF2B5EF4-FFF2-40B4-BE49-F238E27FC236}">
              <a16:creationId xmlns:a16="http://schemas.microsoft.com/office/drawing/2014/main" id="{1F2D2E29-B9E7-4E33-A93F-230E13FECB88}"/>
            </a:ext>
          </a:extLst>
        </xdr:cNvPr>
        <xdr:cNvSpPr/>
      </xdr:nvSpPr>
      <xdr:spPr>
        <a:xfrm>
          <a:off x="4584700" y="187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108</xdr:row>
      <xdr:rowOff>105427</xdr:rowOff>
    </xdr:from>
    <xdr:ext cx="405111" cy="259045"/>
    <xdr:sp macro="" textlink="">
      <xdr:nvSpPr>
        <xdr:cNvPr id="414" name="【港湾・漁港】&#10;有形固定資産減価償却率該当値テキスト">
          <a:extLst>
            <a:ext uri="{FF2B5EF4-FFF2-40B4-BE49-F238E27FC236}">
              <a16:creationId xmlns:a16="http://schemas.microsoft.com/office/drawing/2014/main" id="{432B11CC-4938-462D-AAED-C3620BAF1101}"/>
            </a:ext>
          </a:extLst>
        </xdr:cNvPr>
        <xdr:cNvSpPr txBox="1"/>
      </xdr:nvSpPr>
      <xdr:spPr>
        <a:xfrm>
          <a:off x="4686300" y="1862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38100</xdr:rowOff>
    </xdr:from>
    <xdr:to>
      <xdr:col>20</xdr:col>
      <xdr:colOff>38100</xdr:colOff>
      <xdr:row>108</xdr:row>
      <xdr:rowOff>139700</xdr:rowOff>
    </xdr:to>
    <xdr:sp macro="" textlink="">
      <xdr:nvSpPr>
        <xdr:cNvPr id="415" name="楕円 414">
          <a:extLst>
            <a:ext uri="{FF2B5EF4-FFF2-40B4-BE49-F238E27FC236}">
              <a16:creationId xmlns:a16="http://schemas.microsoft.com/office/drawing/2014/main" id="{CA41F31C-3888-4A63-AC78-78BFFAC749E0}"/>
            </a:ext>
          </a:extLst>
        </xdr:cNvPr>
        <xdr:cNvSpPr/>
      </xdr:nvSpPr>
      <xdr:spPr>
        <a:xfrm>
          <a:off x="3746500" y="185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88900</xdr:rowOff>
    </xdr:from>
    <xdr:to>
      <xdr:col>24</xdr:col>
      <xdr:colOff>63500</xdr:colOff>
      <xdr:row>109</xdr:row>
      <xdr:rowOff>69850</xdr:rowOff>
    </xdr:to>
    <xdr:cxnSp macro="">
      <xdr:nvCxnSpPr>
        <xdr:cNvPr id="416" name="直線コネクタ 415">
          <a:extLst>
            <a:ext uri="{FF2B5EF4-FFF2-40B4-BE49-F238E27FC236}">
              <a16:creationId xmlns:a16="http://schemas.microsoft.com/office/drawing/2014/main" id="{A0DC34F4-0E32-4844-BA36-62ADF70D51AF}"/>
            </a:ext>
          </a:extLst>
        </xdr:cNvPr>
        <xdr:cNvCxnSpPr/>
      </xdr:nvCxnSpPr>
      <xdr:spPr>
        <a:xfrm>
          <a:off x="3797300" y="186055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95250</xdr:rowOff>
    </xdr:from>
    <xdr:to>
      <xdr:col>15</xdr:col>
      <xdr:colOff>101600</xdr:colOff>
      <xdr:row>108</xdr:row>
      <xdr:rowOff>25400</xdr:rowOff>
    </xdr:to>
    <xdr:sp macro="" textlink="">
      <xdr:nvSpPr>
        <xdr:cNvPr id="417" name="楕円 416">
          <a:extLst>
            <a:ext uri="{FF2B5EF4-FFF2-40B4-BE49-F238E27FC236}">
              <a16:creationId xmlns:a16="http://schemas.microsoft.com/office/drawing/2014/main" id="{A1782195-41FA-46FF-9878-9A4C0C5E546E}"/>
            </a:ext>
          </a:extLst>
        </xdr:cNvPr>
        <xdr:cNvSpPr/>
      </xdr:nvSpPr>
      <xdr:spPr>
        <a:xfrm>
          <a:off x="2857500" y="184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146050</xdr:rowOff>
    </xdr:from>
    <xdr:to>
      <xdr:col>19</xdr:col>
      <xdr:colOff>177800</xdr:colOff>
      <xdr:row>108</xdr:row>
      <xdr:rowOff>88900</xdr:rowOff>
    </xdr:to>
    <xdr:cxnSp macro="">
      <xdr:nvCxnSpPr>
        <xdr:cNvPr id="418" name="直線コネクタ 417">
          <a:extLst>
            <a:ext uri="{FF2B5EF4-FFF2-40B4-BE49-F238E27FC236}">
              <a16:creationId xmlns:a16="http://schemas.microsoft.com/office/drawing/2014/main" id="{DB728ABB-74F9-422F-A529-503F7B2C77A1}"/>
            </a:ext>
          </a:extLst>
        </xdr:cNvPr>
        <xdr:cNvCxnSpPr/>
      </xdr:nvCxnSpPr>
      <xdr:spPr>
        <a:xfrm>
          <a:off x="2908300" y="18491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50800</xdr:rowOff>
    </xdr:from>
    <xdr:to>
      <xdr:col>10</xdr:col>
      <xdr:colOff>165100</xdr:colOff>
      <xdr:row>106</xdr:row>
      <xdr:rowOff>152400</xdr:rowOff>
    </xdr:to>
    <xdr:sp macro="" textlink="">
      <xdr:nvSpPr>
        <xdr:cNvPr id="419" name="楕円 418">
          <a:extLst>
            <a:ext uri="{FF2B5EF4-FFF2-40B4-BE49-F238E27FC236}">
              <a16:creationId xmlns:a16="http://schemas.microsoft.com/office/drawing/2014/main" id="{E4E9D1D5-CF3A-4E45-BDEA-78430C0047EB}"/>
            </a:ext>
          </a:extLst>
        </xdr:cNvPr>
        <xdr:cNvSpPr/>
      </xdr:nvSpPr>
      <xdr:spPr>
        <a:xfrm>
          <a:off x="1968500" y="182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101600</xdr:rowOff>
    </xdr:from>
    <xdr:to>
      <xdr:col>15</xdr:col>
      <xdr:colOff>50800</xdr:colOff>
      <xdr:row>107</xdr:row>
      <xdr:rowOff>146050</xdr:rowOff>
    </xdr:to>
    <xdr:cxnSp macro="">
      <xdr:nvCxnSpPr>
        <xdr:cNvPr id="420" name="直線コネクタ 419">
          <a:extLst>
            <a:ext uri="{FF2B5EF4-FFF2-40B4-BE49-F238E27FC236}">
              <a16:creationId xmlns:a16="http://schemas.microsoft.com/office/drawing/2014/main" id="{A8E1D29C-A121-49FF-AC5F-9B106D2B890B}"/>
            </a:ext>
          </a:extLst>
        </xdr:cNvPr>
        <xdr:cNvCxnSpPr/>
      </xdr:nvCxnSpPr>
      <xdr:spPr>
        <a:xfrm>
          <a:off x="2019300" y="182753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19050</xdr:rowOff>
    </xdr:from>
    <xdr:to>
      <xdr:col>6</xdr:col>
      <xdr:colOff>38100</xdr:colOff>
      <xdr:row>105</xdr:row>
      <xdr:rowOff>120650</xdr:rowOff>
    </xdr:to>
    <xdr:sp macro="" textlink="">
      <xdr:nvSpPr>
        <xdr:cNvPr id="421" name="楕円 420">
          <a:extLst>
            <a:ext uri="{FF2B5EF4-FFF2-40B4-BE49-F238E27FC236}">
              <a16:creationId xmlns:a16="http://schemas.microsoft.com/office/drawing/2014/main" id="{9BB65E24-8EC4-47AD-8C0B-C2215313B043}"/>
            </a:ext>
          </a:extLst>
        </xdr:cNvPr>
        <xdr:cNvSpPr/>
      </xdr:nvSpPr>
      <xdr:spPr>
        <a:xfrm>
          <a:off x="1079500" y="1802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69850</xdr:rowOff>
    </xdr:from>
    <xdr:to>
      <xdr:col>10</xdr:col>
      <xdr:colOff>114300</xdr:colOff>
      <xdr:row>106</xdr:row>
      <xdr:rowOff>101600</xdr:rowOff>
    </xdr:to>
    <xdr:cxnSp macro="">
      <xdr:nvCxnSpPr>
        <xdr:cNvPr id="422" name="直線コネクタ 421">
          <a:extLst>
            <a:ext uri="{FF2B5EF4-FFF2-40B4-BE49-F238E27FC236}">
              <a16:creationId xmlns:a16="http://schemas.microsoft.com/office/drawing/2014/main" id="{9CEFB2E9-926A-4D84-BF03-4D11D42C8F10}"/>
            </a:ext>
          </a:extLst>
        </xdr:cNvPr>
        <xdr:cNvCxnSpPr/>
      </xdr:nvCxnSpPr>
      <xdr:spPr>
        <a:xfrm>
          <a:off x="1130300" y="180721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73677</xdr:rowOff>
    </xdr:from>
    <xdr:ext cx="405111" cy="259045"/>
    <xdr:sp macro="" textlink="">
      <xdr:nvSpPr>
        <xdr:cNvPr id="423" name="n_1aveValue【港湾・漁港】&#10;有形固定資産減価償却率">
          <a:extLst>
            <a:ext uri="{FF2B5EF4-FFF2-40B4-BE49-F238E27FC236}">
              <a16:creationId xmlns:a16="http://schemas.microsoft.com/office/drawing/2014/main" id="{B0E9CFB5-9CBC-4452-85D4-C799FAB433C6}"/>
            </a:ext>
          </a:extLst>
        </xdr:cNvPr>
        <xdr:cNvSpPr txBox="1"/>
      </xdr:nvSpPr>
      <xdr:spPr>
        <a:xfrm>
          <a:off x="3582044" y="1773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130827</xdr:rowOff>
    </xdr:from>
    <xdr:ext cx="405111" cy="259045"/>
    <xdr:sp macro="" textlink="">
      <xdr:nvSpPr>
        <xdr:cNvPr id="424" name="n_2aveValue【港湾・漁港】&#10;有形固定資産減価償却率">
          <a:extLst>
            <a:ext uri="{FF2B5EF4-FFF2-40B4-BE49-F238E27FC236}">
              <a16:creationId xmlns:a16="http://schemas.microsoft.com/office/drawing/2014/main" id="{B8EC11D0-AF73-4874-B485-09133EB20DC9}"/>
            </a:ext>
          </a:extLst>
        </xdr:cNvPr>
        <xdr:cNvSpPr txBox="1"/>
      </xdr:nvSpPr>
      <xdr:spPr>
        <a:xfrm>
          <a:off x="270574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124477</xdr:rowOff>
    </xdr:from>
    <xdr:ext cx="405111" cy="259045"/>
    <xdr:sp macro="" textlink="">
      <xdr:nvSpPr>
        <xdr:cNvPr id="425" name="n_3aveValue【港湾・漁港】&#10;有形固定資産減価償却率">
          <a:extLst>
            <a:ext uri="{FF2B5EF4-FFF2-40B4-BE49-F238E27FC236}">
              <a16:creationId xmlns:a16="http://schemas.microsoft.com/office/drawing/2014/main" id="{ADB66B98-4276-4182-BEB5-2D66757BF317}"/>
            </a:ext>
          </a:extLst>
        </xdr:cNvPr>
        <xdr:cNvSpPr txBox="1"/>
      </xdr:nvSpPr>
      <xdr:spPr>
        <a:xfrm>
          <a:off x="18167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80027</xdr:rowOff>
    </xdr:from>
    <xdr:ext cx="405111" cy="259045"/>
    <xdr:sp macro="" textlink="">
      <xdr:nvSpPr>
        <xdr:cNvPr id="426" name="n_4aveValue【港湾・漁港】&#10;有形固定資産減価償却率">
          <a:extLst>
            <a:ext uri="{FF2B5EF4-FFF2-40B4-BE49-F238E27FC236}">
              <a16:creationId xmlns:a16="http://schemas.microsoft.com/office/drawing/2014/main" id="{39922364-5974-423F-B6B2-46FEE74D41ED}"/>
            </a:ext>
          </a:extLst>
        </xdr:cNvPr>
        <xdr:cNvSpPr txBox="1"/>
      </xdr:nvSpPr>
      <xdr:spPr>
        <a:xfrm>
          <a:off x="927744" y="1722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130827</xdr:rowOff>
    </xdr:from>
    <xdr:ext cx="405111" cy="259045"/>
    <xdr:sp macro="" textlink="">
      <xdr:nvSpPr>
        <xdr:cNvPr id="427" name="n_1mainValue【港湾・漁港】&#10;有形固定資産減価償却率">
          <a:extLst>
            <a:ext uri="{FF2B5EF4-FFF2-40B4-BE49-F238E27FC236}">
              <a16:creationId xmlns:a16="http://schemas.microsoft.com/office/drawing/2014/main" id="{B29A70E7-2D71-408E-950D-E64B06225854}"/>
            </a:ext>
          </a:extLst>
        </xdr:cNvPr>
        <xdr:cNvSpPr txBox="1"/>
      </xdr:nvSpPr>
      <xdr:spPr>
        <a:xfrm>
          <a:off x="3582044" y="1864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16527</xdr:rowOff>
    </xdr:from>
    <xdr:ext cx="405111" cy="259045"/>
    <xdr:sp macro="" textlink="">
      <xdr:nvSpPr>
        <xdr:cNvPr id="428" name="n_2mainValue【港湾・漁港】&#10;有形固定資産減価償却率">
          <a:extLst>
            <a:ext uri="{FF2B5EF4-FFF2-40B4-BE49-F238E27FC236}">
              <a16:creationId xmlns:a16="http://schemas.microsoft.com/office/drawing/2014/main" id="{A929C562-970D-463C-ADD5-B76C7BBE0B36}"/>
            </a:ext>
          </a:extLst>
        </xdr:cNvPr>
        <xdr:cNvSpPr txBox="1"/>
      </xdr:nvSpPr>
      <xdr:spPr>
        <a:xfrm>
          <a:off x="2705744" y="1853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143527</xdr:rowOff>
    </xdr:from>
    <xdr:ext cx="405111" cy="259045"/>
    <xdr:sp macro="" textlink="">
      <xdr:nvSpPr>
        <xdr:cNvPr id="429" name="n_3mainValue【港湾・漁港】&#10;有形固定資産減価償却率">
          <a:extLst>
            <a:ext uri="{FF2B5EF4-FFF2-40B4-BE49-F238E27FC236}">
              <a16:creationId xmlns:a16="http://schemas.microsoft.com/office/drawing/2014/main" id="{5286649D-DC2B-4156-A5E7-D235D99AD970}"/>
            </a:ext>
          </a:extLst>
        </xdr:cNvPr>
        <xdr:cNvSpPr txBox="1"/>
      </xdr:nvSpPr>
      <xdr:spPr>
        <a:xfrm>
          <a:off x="1816744" y="1831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111777</xdr:rowOff>
    </xdr:from>
    <xdr:ext cx="405111" cy="259045"/>
    <xdr:sp macro="" textlink="">
      <xdr:nvSpPr>
        <xdr:cNvPr id="430" name="n_4mainValue【港湾・漁港】&#10;有形固定資産減価償却率">
          <a:extLst>
            <a:ext uri="{FF2B5EF4-FFF2-40B4-BE49-F238E27FC236}">
              <a16:creationId xmlns:a16="http://schemas.microsoft.com/office/drawing/2014/main" id="{30F0FBD2-DBD9-4C10-89C5-707011C9FEBE}"/>
            </a:ext>
          </a:extLst>
        </xdr:cNvPr>
        <xdr:cNvSpPr txBox="1"/>
      </xdr:nvSpPr>
      <xdr:spPr>
        <a:xfrm>
          <a:off x="927744" y="181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41EDEFAF-DFEF-487A-BADE-9CD93D684D8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32" name="正方形/長方形 431">
          <a:extLst>
            <a:ext uri="{FF2B5EF4-FFF2-40B4-BE49-F238E27FC236}">
              <a16:creationId xmlns:a16="http://schemas.microsoft.com/office/drawing/2014/main" id="{D20E680B-B3A0-40F3-B0B1-AE151560881C}"/>
            </a:ext>
          </a:extLst>
        </xdr:cNvPr>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33" name="正方形/長方形 432">
          <a:extLst>
            <a:ext uri="{FF2B5EF4-FFF2-40B4-BE49-F238E27FC236}">
              <a16:creationId xmlns:a16="http://schemas.microsoft.com/office/drawing/2014/main" id="{294AC162-5465-4DBE-98D7-3F378B474577}"/>
            </a:ext>
          </a:extLst>
        </xdr:cNvPr>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34" name="正方形/長方形 433">
          <a:extLst>
            <a:ext uri="{FF2B5EF4-FFF2-40B4-BE49-F238E27FC236}">
              <a16:creationId xmlns:a16="http://schemas.microsoft.com/office/drawing/2014/main" id="{0492E1F4-E2B8-4839-AB99-E94AE438606A}"/>
            </a:ext>
          </a:extLst>
        </xdr:cNvPr>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35" name="正方形/長方形 434">
          <a:extLst>
            <a:ext uri="{FF2B5EF4-FFF2-40B4-BE49-F238E27FC236}">
              <a16:creationId xmlns:a16="http://schemas.microsoft.com/office/drawing/2014/main" id="{DDC41CB0-A113-4B61-9D1E-524A93EFCA6A}"/>
            </a:ext>
          </a:extLst>
        </xdr:cNvPr>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6" name="正方形/長方形 435">
          <a:extLst>
            <a:ext uri="{FF2B5EF4-FFF2-40B4-BE49-F238E27FC236}">
              <a16:creationId xmlns:a16="http://schemas.microsoft.com/office/drawing/2014/main" id="{62F4E801-A9CC-4F70-B680-2D5F64D2F72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7" name="テキスト ボックス 436">
          <a:extLst>
            <a:ext uri="{FF2B5EF4-FFF2-40B4-BE49-F238E27FC236}">
              <a16:creationId xmlns:a16="http://schemas.microsoft.com/office/drawing/2014/main" id="{A2427CB2-77C2-4DAB-865A-196EFBD3EBB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8" name="直線コネクタ 437">
          <a:extLst>
            <a:ext uri="{FF2B5EF4-FFF2-40B4-BE49-F238E27FC236}">
              <a16:creationId xmlns:a16="http://schemas.microsoft.com/office/drawing/2014/main" id="{2264B914-88B2-4DBB-84A9-78D9FC940F4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110</xdr:row>
      <xdr:rowOff>48277</xdr:rowOff>
    </xdr:from>
    <xdr:ext cx="595419" cy="259045"/>
    <xdr:sp macro="" textlink="">
      <xdr:nvSpPr>
        <xdr:cNvPr id="439" name="テキスト ボックス 438">
          <a:extLst>
            <a:ext uri="{FF2B5EF4-FFF2-40B4-BE49-F238E27FC236}">
              <a16:creationId xmlns:a16="http://schemas.microsoft.com/office/drawing/2014/main" id="{0EF754C2-D3EB-441B-A954-51497DF2CA70}"/>
            </a:ext>
          </a:extLst>
        </xdr:cNvPr>
        <xdr:cNvSpPr txBox="1"/>
      </xdr:nvSpPr>
      <xdr:spPr>
        <a:xfrm>
          <a:off x="6008581" y="189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440" name="直線コネクタ 439">
          <a:extLst>
            <a:ext uri="{FF2B5EF4-FFF2-40B4-BE49-F238E27FC236}">
              <a16:creationId xmlns:a16="http://schemas.microsoft.com/office/drawing/2014/main" id="{653C9829-E86C-4365-8C33-AED0A1470BF9}"/>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108</xdr:row>
      <xdr:rowOff>10177</xdr:rowOff>
    </xdr:from>
    <xdr:ext cx="595419" cy="259045"/>
    <xdr:sp macro="" textlink="">
      <xdr:nvSpPr>
        <xdr:cNvPr id="441" name="テキスト ボックス 440">
          <a:extLst>
            <a:ext uri="{FF2B5EF4-FFF2-40B4-BE49-F238E27FC236}">
              <a16:creationId xmlns:a16="http://schemas.microsoft.com/office/drawing/2014/main" id="{9FD14722-5A20-4909-A074-03C7CCC2E56F}"/>
            </a:ext>
          </a:extLst>
        </xdr:cNvPr>
        <xdr:cNvSpPr txBox="1"/>
      </xdr:nvSpPr>
      <xdr:spPr>
        <a:xfrm>
          <a:off x="6008581" y="185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2" name="直線コネクタ 441">
          <a:extLst>
            <a:ext uri="{FF2B5EF4-FFF2-40B4-BE49-F238E27FC236}">
              <a16:creationId xmlns:a16="http://schemas.microsoft.com/office/drawing/2014/main" id="{79386343-644B-4409-AA90-DA71FCCD16FB}"/>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3" name="テキスト ボックス 442">
          <a:extLst>
            <a:ext uri="{FF2B5EF4-FFF2-40B4-BE49-F238E27FC236}">
              <a16:creationId xmlns:a16="http://schemas.microsoft.com/office/drawing/2014/main" id="{ADE234C9-C7A7-4250-B427-78743197ACDA}"/>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871C810D-BEA7-4129-8E81-562C5B82B133}"/>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5" name="テキスト ボックス 444">
          <a:extLst>
            <a:ext uri="{FF2B5EF4-FFF2-40B4-BE49-F238E27FC236}">
              <a16:creationId xmlns:a16="http://schemas.microsoft.com/office/drawing/2014/main" id="{1F9FF859-F01F-43FC-AE39-19B5545AA64E}"/>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6" name="直線コネクタ 445">
          <a:extLst>
            <a:ext uri="{FF2B5EF4-FFF2-40B4-BE49-F238E27FC236}">
              <a16:creationId xmlns:a16="http://schemas.microsoft.com/office/drawing/2014/main" id="{B4B0B083-460E-4E77-9365-3A2176479DE8}"/>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47" name="テキスト ボックス 446">
          <a:extLst>
            <a:ext uri="{FF2B5EF4-FFF2-40B4-BE49-F238E27FC236}">
              <a16:creationId xmlns:a16="http://schemas.microsoft.com/office/drawing/2014/main" id="{CF019D6E-D8DD-4F12-8FE7-8D3CBF2C2E49}"/>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8" name="直線コネクタ 447">
          <a:extLst>
            <a:ext uri="{FF2B5EF4-FFF2-40B4-BE49-F238E27FC236}">
              <a16:creationId xmlns:a16="http://schemas.microsoft.com/office/drawing/2014/main" id="{45E00AED-03BA-491F-BE3E-2B8B0E26EACE}"/>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49" name="テキスト ボックス 448">
          <a:extLst>
            <a:ext uri="{FF2B5EF4-FFF2-40B4-BE49-F238E27FC236}">
              <a16:creationId xmlns:a16="http://schemas.microsoft.com/office/drawing/2014/main" id="{7DD7488F-AD14-4556-B16B-5332F92B9B44}"/>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a:extLst>
            <a:ext uri="{FF2B5EF4-FFF2-40B4-BE49-F238E27FC236}">
              <a16:creationId xmlns:a16="http://schemas.microsoft.com/office/drawing/2014/main" id="{EE785BA6-DF49-4F86-A36D-A3DDCAA127E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1" name="テキスト ボックス 450">
          <a:extLst>
            <a:ext uri="{FF2B5EF4-FFF2-40B4-BE49-F238E27FC236}">
              <a16:creationId xmlns:a16="http://schemas.microsoft.com/office/drawing/2014/main" id="{BD803ECF-A103-4569-AEB3-7F32462BA4C8}"/>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a:extLst>
            <a:ext uri="{FF2B5EF4-FFF2-40B4-BE49-F238E27FC236}">
              <a16:creationId xmlns:a16="http://schemas.microsoft.com/office/drawing/2014/main" id="{B14ED5D7-843A-413A-B27C-9C1CC60E9D2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115649</xdr:rowOff>
    </xdr:from>
    <xdr:to>
      <xdr:col>54</xdr:col>
      <xdr:colOff>189865</xdr:colOff>
      <xdr:row>109</xdr:row>
      <xdr:rowOff>34522</xdr:rowOff>
    </xdr:to>
    <xdr:cxnSp macro="">
      <xdr:nvCxnSpPr>
        <xdr:cNvPr id="453" name="直線コネクタ 452">
          <a:extLst>
            <a:ext uri="{FF2B5EF4-FFF2-40B4-BE49-F238E27FC236}">
              <a16:creationId xmlns:a16="http://schemas.microsoft.com/office/drawing/2014/main" id="{BF3AAB48-FC24-43D2-8A9E-30CA8D4B58E6}"/>
            </a:ext>
          </a:extLst>
        </xdr:cNvPr>
        <xdr:cNvCxnSpPr/>
      </xdr:nvCxnSpPr>
      <xdr:spPr>
        <a:xfrm flipV="1">
          <a:off x="10475595" y="17089199"/>
          <a:ext cx="1270" cy="1633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109</xdr:row>
      <xdr:rowOff>38349</xdr:rowOff>
    </xdr:from>
    <xdr:ext cx="599010" cy="259045"/>
    <xdr:sp macro="" textlink="">
      <xdr:nvSpPr>
        <xdr:cNvPr id="454" name="【港湾・漁港】&#10;一人当たり有形固定資産（償却資産）額最小値テキスト">
          <a:extLst>
            <a:ext uri="{FF2B5EF4-FFF2-40B4-BE49-F238E27FC236}">
              <a16:creationId xmlns:a16="http://schemas.microsoft.com/office/drawing/2014/main" id="{28A922E9-5948-4324-8D2A-8419AB639773}"/>
            </a:ext>
          </a:extLst>
        </xdr:cNvPr>
        <xdr:cNvSpPr txBox="1"/>
      </xdr:nvSpPr>
      <xdr:spPr>
        <a:xfrm>
          <a:off x="10528300" y="1872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34522</xdr:rowOff>
    </xdr:from>
    <xdr:to>
      <xdr:col>55</xdr:col>
      <xdr:colOff>88900</xdr:colOff>
      <xdr:row>109</xdr:row>
      <xdr:rowOff>34522</xdr:rowOff>
    </xdr:to>
    <xdr:cxnSp macro="">
      <xdr:nvCxnSpPr>
        <xdr:cNvPr id="455" name="直線コネクタ 454">
          <a:extLst>
            <a:ext uri="{FF2B5EF4-FFF2-40B4-BE49-F238E27FC236}">
              <a16:creationId xmlns:a16="http://schemas.microsoft.com/office/drawing/2014/main" id="{4C797225-34D3-447F-819C-B820A85C1828}"/>
            </a:ext>
          </a:extLst>
        </xdr:cNvPr>
        <xdr:cNvCxnSpPr/>
      </xdr:nvCxnSpPr>
      <xdr:spPr>
        <a:xfrm>
          <a:off x="10388600" y="18722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62326</xdr:rowOff>
    </xdr:from>
    <xdr:ext cx="599010" cy="259045"/>
    <xdr:sp macro="" textlink="">
      <xdr:nvSpPr>
        <xdr:cNvPr id="456" name="【港湾・漁港】&#10;一人当たり有形固定資産（償却資産）額最大値テキスト">
          <a:extLst>
            <a:ext uri="{FF2B5EF4-FFF2-40B4-BE49-F238E27FC236}">
              <a16:creationId xmlns:a16="http://schemas.microsoft.com/office/drawing/2014/main" id="{8FB07AFB-F68C-4E04-9CA8-BB17BD4CBA4E}"/>
            </a:ext>
          </a:extLst>
        </xdr:cNvPr>
        <xdr:cNvSpPr txBox="1"/>
      </xdr:nvSpPr>
      <xdr:spPr>
        <a:xfrm>
          <a:off x="10528300" y="16864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115649</xdr:rowOff>
    </xdr:from>
    <xdr:to>
      <xdr:col>55</xdr:col>
      <xdr:colOff>88900</xdr:colOff>
      <xdr:row>99</xdr:row>
      <xdr:rowOff>115649</xdr:rowOff>
    </xdr:to>
    <xdr:cxnSp macro="">
      <xdr:nvCxnSpPr>
        <xdr:cNvPr id="457" name="直線コネクタ 456">
          <a:extLst>
            <a:ext uri="{FF2B5EF4-FFF2-40B4-BE49-F238E27FC236}">
              <a16:creationId xmlns:a16="http://schemas.microsoft.com/office/drawing/2014/main" id="{8B8A618E-E609-4140-9544-79AC62526B99}"/>
            </a:ext>
          </a:extLst>
        </xdr:cNvPr>
        <xdr:cNvCxnSpPr/>
      </xdr:nvCxnSpPr>
      <xdr:spPr>
        <a:xfrm>
          <a:off x="10388600" y="17089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103</xdr:row>
      <xdr:rowOff>53577</xdr:rowOff>
    </xdr:from>
    <xdr:ext cx="599010" cy="259045"/>
    <xdr:sp macro="" textlink="">
      <xdr:nvSpPr>
        <xdr:cNvPr id="458" name="【港湾・漁港】&#10;一人当たり有形固定資産（償却資産）額平均値テキスト">
          <a:extLst>
            <a:ext uri="{FF2B5EF4-FFF2-40B4-BE49-F238E27FC236}">
              <a16:creationId xmlns:a16="http://schemas.microsoft.com/office/drawing/2014/main" id="{2D2BD961-45ED-4E5A-9E5B-BC9FB7171F19}"/>
            </a:ext>
          </a:extLst>
        </xdr:cNvPr>
        <xdr:cNvSpPr txBox="1"/>
      </xdr:nvSpPr>
      <xdr:spPr>
        <a:xfrm>
          <a:off x="10528300" y="17712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75150</xdr:rowOff>
    </xdr:from>
    <xdr:to>
      <xdr:col>55</xdr:col>
      <xdr:colOff>50800</xdr:colOff>
      <xdr:row>104</xdr:row>
      <xdr:rowOff>5300</xdr:rowOff>
    </xdr:to>
    <xdr:sp macro="" textlink="">
      <xdr:nvSpPr>
        <xdr:cNvPr id="459" name="フローチャート: 判断 458">
          <a:extLst>
            <a:ext uri="{FF2B5EF4-FFF2-40B4-BE49-F238E27FC236}">
              <a16:creationId xmlns:a16="http://schemas.microsoft.com/office/drawing/2014/main" id="{00FC71FD-6D26-4B17-9362-4406F0E0C219}"/>
            </a:ext>
          </a:extLst>
        </xdr:cNvPr>
        <xdr:cNvSpPr/>
      </xdr:nvSpPr>
      <xdr:spPr>
        <a:xfrm>
          <a:off x="10426700" y="177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108866</xdr:rowOff>
    </xdr:from>
    <xdr:to>
      <xdr:col>50</xdr:col>
      <xdr:colOff>165100</xdr:colOff>
      <xdr:row>104</xdr:row>
      <xdr:rowOff>39016</xdr:rowOff>
    </xdr:to>
    <xdr:sp macro="" textlink="">
      <xdr:nvSpPr>
        <xdr:cNvPr id="460" name="フローチャート: 判断 459">
          <a:extLst>
            <a:ext uri="{FF2B5EF4-FFF2-40B4-BE49-F238E27FC236}">
              <a16:creationId xmlns:a16="http://schemas.microsoft.com/office/drawing/2014/main" id="{A04F7941-2242-421C-A7A2-596811945C25}"/>
            </a:ext>
          </a:extLst>
        </xdr:cNvPr>
        <xdr:cNvSpPr/>
      </xdr:nvSpPr>
      <xdr:spPr>
        <a:xfrm>
          <a:off x="9588500" y="177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153229</xdr:rowOff>
    </xdr:from>
    <xdr:to>
      <xdr:col>46</xdr:col>
      <xdr:colOff>38100</xdr:colOff>
      <xdr:row>104</xdr:row>
      <xdr:rowOff>83379</xdr:rowOff>
    </xdr:to>
    <xdr:sp macro="" textlink="">
      <xdr:nvSpPr>
        <xdr:cNvPr id="461" name="フローチャート: 判断 460">
          <a:extLst>
            <a:ext uri="{FF2B5EF4-FFF2-40B4-BE49-F238E27FC236}">
              <a16:creationId xmlns:a16="http://schemas.microsoft.com/office/drawing/2014/main" id="{6AF8D5CD-71A1-4E8D-943F-529288CB8571}"/>
            </a:ext>
          </a:extLst>
        </xdr:cNvPr>
        <xdr:cNvSpPr/>
      </xdr:nvSpPr>
      <xdr:spPr>
        <a:xfrm>
          <a:off x="8699500" y="1781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7893</xdr:rowOff>
    </xdr:from>
    <xdr:to>
      <xdr:col>41</xdr:col>
      <xdr:colOff>101600</xdr:colOff>
      <xdr:row>104</xdr:row>
      <xdr:rowOff>109493</xdr:rowOff>
    </xdr:to>
    <xdr:sp macro="" textlink="">
      <xdr:nvSpPr>
        <xdr:cNvPr id="462" name="フローチャート: 判断 461">
          <a:extLst>
            <a:ext uri="{FF2B5EF4-FFF2-40B4-BE49-F238E27FC236}">
              <a16:creationId xmlns:a16="http://schemas.microsoft.com/office/drawing/2014/main" id="{9794FF9A-0F71-49F9-B341-6396F4FB60EA}"/>
            </a:ext>
          </a:extLst>
        </xdr:cNvPr>
        <xdr:cNvSpPr/>
      </xdr:nvSpPr>
      <xdr:spPr>
        <a:xfrm>
          <a:off x="7810500" y="1783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26451</xdr:rowOff>
    </xdr:from>
    <xdr:to>
      <xdr:col>36</xdr:col>
      <xdr:colOff>165100</xdr:colOff>
      <xdr:row>104</xdr:row>
      <xdr:rowOff>128051</xdr:rowOff>
    </xdr:to>
    <xdr:sp macro="" textlink="">
      <xdr:nvSpPr>
        <xdr:cNvPr id="463" name="フローチャート: 判断 462">
          <a:extLst>
            <a:ext uri="{FF2B5EF4-FFF2-40B4-BE49-F238E27FC236}">
              <a16:creationId xmlns:a16="http://schemas.microsoft.com/office/drawing/2014/main" id="{1E75882C-9F86-4666-88C7-7828F083D18D}"/>
            </a:ext>
          </a:extLst>
        </xdr:cNvPr>
        <xdr:cNvSpPr/>
      </xdr:nvSpPr>
      <xdr:spPr>
        <a:xfrm>
          <a:off x="6921500" y="1785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E54A6006-1377-4CCF-A418-A7A92033935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B026163-6D7E-4B10-AA4C-37A507727C9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9F1EAA4C-F25A-4B6A-8CFA-4880E8A3992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6FC14C0A-95C6-482B-9B28-26A3E6982BF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7DEC1DCE-FBEC-4C8E-9E08-C53574C4DB1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64849</xdr:rowOff>
    </xdr:from>
    <xdr:to>
      <xdr:col>55</xdr:col>
      <xdr:colOff>50800</xdr:colOff>
      <xdr:row>99</xdr:row>
      <xdr:rowOff>166449</xdr:rowOff>
    </xdr:to>
    <xdr:sp macro="" textlink="">
      <xdr:nvSpPr>
        <xdr:cNvPr id="469" name="楕円 468">
          <a:extLst>
            <a:ext uri="{FF2B5EF4-FFF2-40B4-BE49-F238E27FC236}">
              <a16:creationId xmlns:a16="http://schemas.microsoft.com/office/drawing/2014/main" id="{BE923D97-1157-430A-98C2-2878CE6256C4}"/>
            </a:ext>
          </a:extLst>
        </xdr:cNvPr>
        <xdr:cNvSpPr/>
      </xdr:nvSpPr>
      <xdr:spPr>
        <a:xfrm>
          <a:off x="10426700" y="1703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99</xdr:row>
      <xdr:rowOff>17876</xdr:rowOff>
    </xdr:from>
    <xdr:ext cx="599010" cy="259045"/>
    <xdr:sp macro="" textlink="">
      <xdr:nvSpPr>
        <xdr:cNvPr id="470" name="【港湾・漁港】&#10;一人当たり有形固定資産（償却資産）額該当値テキスト">
          <a:extLst>
            <a:ext uri="{FF2B5EF4-FFF2-40B4-BE49-F238E27FC236}">
              <a16:creationId xmlns:a16="http://schemas.microsoft.com/office/drawing/2014/main" id="{0FC6184B-96AB-47A3-8934-EA01AEEA5694}"/>
            </a:ext>
          </a:extLst>
        </xdr:cNvPr>
        <xdr:cNvSpPr txBox="1"/>
      </xdr:nvSpPr>
      <xdr:spPr>
        <a:xfrm>
          <a:off x="10528300" y="1699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112398</xdr:rowOff>
    </xdr:from>
    <xdr:to>
      <xdr:col>50</xdr:col>
      <xdr:colOff>165100</xdr:colOff>
      <xdr:row>100</xdr:row>
      <xdr:rowOff>42548</xdr:rowOff>
    </xdr:to>
    <xdr:sp macro="" textlink="">
      <xdr:nvSpPr>
        <xdr:cNvPr id="471" name="楕円 470">
          <a:extLst>
            <a:ext uri="{FF2B5EF4-FFF2-40B4-BE49-F238E27FC236}">
              <a16:creationId xmlns:a16="http://schemas.microsoft.com/office/drawing/2014/main" id="{FEB9F15D-F386-49D9-B27B-9C1B8DC7DC14}"/>
            </a:ext>
          </a:extLst>
        </xdr:cNvPr>
        <xdr:cNvSpPr/>
      </xdr:nvSpPr>
      <xdr:spPr>
        <a:xfrm>
          <a:off x="9588500" y="1708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115649</xdr:rowOff>
    </xdr:from>
    <xdr:to>
      <xdr:col>55</xdr:col>
      <xdr:colOff>0</xdr:colOff>
      <xdr:row>99</xdr:row>
      <xdr:rowOff>163198</xdr:rowOff>
    </xdr:to>
    <xdr:cxnSp macro="">
      <xdr:nvCxnSpPr>
        <xdr:cNvPr id="472" name="直線コネクタ 471">
          <a:extLst>
            <a:ext uri="{FF2B5EF4-FFF2-40B4-BE49-F238E27FC236}">
              <a16:creationId xmlns:a16="http://schemas.microsoft.com/office/drawing/2014/main" id="{571B99C9-CE3C-4242-868F-F2E83E6E9266}"/>
            </a:ext>
          </a:extLst>
        </xdr:cNvPr>
        <xdr:cNvCxnSpPr/>
      </xdr:nvCxnSpPr>
      <xdr:spPr>
        <a:xfrm flipV="1">
          <a:off x="9639300" y="17089199"/>
          <a:ext cx="8382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18638</xdr:rowOff>
    </xdr:from>
    <xdr:to>
      <xdr:col>46</xdr:col>
      <xdr:colOff>38100</xdr:colOff>
      <xdr:row>100</xdr:row>
      <xdr:rowOff>120238</xdr:rowOff>
    </xdr:to>
    <xdr:sp macro="" textlink="">
      <xdr:nvSpPr>
        <xdr:cNvPr id="473" name="楕円 472">
          <a:extLst>
            <a:ext uri="{FF2B5EF4-FFF2-40B4-BE49-F238E27FC236}">
              <a16:creationId xmlns:a16="http://schemas.microsoft.com/office/drawing/2014/main" id="{F4503010-90B3-45A3-BAAF-E0B83BCF089E}"/>
            </a:ext>
          </a:extLst>
        </xdr:cNvPr>
        <xdr:cNvSpPr/>
      </xdr:nvSpPr>
      <xdr:spPr>
        <a:xfrm>
          <a:off x="8699500" y="1716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163198</xdr:rowOff>
    </xdr:from>
    <xdr:to>
      <xdr:col>50</xdr:col>
      <xdr:colOff>114300</xdr:colOff>
      <xdr:row>100</xdr:row>
      <xdr:rowOff>69438</xdr:rowOff>
    </xdr:to>
    <xdr:cxnSp macro="">
      <xdr:nvCxnSpPr>
        <xdr:cNvPr id="474" name="直線コネクタ 473">
          <a:extLst>
            <a:ext uri="{FF2B5EF4-FFF2-40B4-BE49-F238E27FC236}">
              <a16:creationId xmlns:a16="http://schemas.microsoft.com/office/drawing/2014/main" id="{C95522FE-CDFD-4667-880D-50106D460736}"/>
            </a:ext>
          </a:extLst>
        </xdr:cNvPr>
        <xdr:cNvCxnSpPr/>
      </xdr:nvCxnSpPr>
      <xdr:spPr>
        <a:xfrm flipV="1">
          <a:off x="8750300" y="17136748"/>
          <a:ext cx="889000" cy="7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49578</xdr:rowOff>
    </xdr:from>
    <xdr:to>
      <xdr:col>41</xdr:col>
      <xdr:colOff>101600</xdr:colOff>
      <xdr:row>100</xdr:row>
      <xdr:rowOff>151178</xdr:rowOff>
    </xdr:to>
    <xdr:sp macro="" textlink="">
      <xdr:nvSpPr>
        <xdr:cNvPr id="475" name="楕円 474">
          <a:extLst>
            <a:ext uri="{FF2B5EF4-FFF2-40B4-BE49-F238E27FC236}">
              <a16:creationId xmlns:a16="http://schemas.microsoft.com/office/drawing/2014/main" id="{94415C70-9DD9-4FF5-9089-39AD1644E660}"/>
            </a:ext>
          </a:extLst>
        </xdr:cNvPr>
        <xdr:cNvSpPr/>
      </xdr:nvSpPr>
      <xdr:spPr>
        <a:xfrm>
          <a:off x="7810500" y="1719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69438</xdr:rowOff>
    </xdr:from>
    <xdr:to>
      <xdr:col>45</xdr:col>
      <xdr:colOff>177800</xdr:colOff>
      <xdr:row>100</xdr:row>
      <xdr:rowOff>100378</xdr:rowOff>
    </xdr:to>
    <xdr:cxnSp macro="">
      <xdr:nvCxnSpPr>
        <xdr:cNvPr id="476" name="直線コネクタ 475">
          <a:extLst>
            <a:ext uri="{FF2B5EF4-FFF2-40B4-BE49-F238E27FC236}">
              <a16:creationId xmlns:a16="http://schemas.microsoft.com/office/drawing/2014/main" id="{E5DDB891-12F1-438F-8565-3BCC4E7FDFD3}"/>
            </a:ext>
          </a:extLst>
        </xdr:cNvPr>
        <xdr:cNvCxnSpPr/>
      </xdr:nvCxnSpPr>
      <xdr:spPr>
        <a:xfrm flipV="1">
          <a:off x="7861300" y="17214438"/>
          <a:ext cx="889000" cy="3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64734</xdr:rowOff>
    </xdr:from>
    <xdr:to>
      <xdr:col>36</xdr:col>
      <xdr:colOff>165100</xdr:colOff>
      <xdr:row>100</xdr:row>
      <xdr:rowOff>166334</xdr:rowOff>
    </xdr:to>
    <xdr:sp macro="" textlink="">
      <xdr:nvSpPr>
        <xdr:cNvPr id="477" name="楕円 476">
          <a:extLst>
            <a:ext uri="{FF2B5EF4-FFF2-40B4-BE49-F238E27FC236}">
              <a16:creationId xmlns:a16="http://schemas.microsoft.com/office/drawing/2014/main" id="{145608F8-051A-42EF-A474-50B2D07C0B64}"/>
            </a:ext>
          </a:extLst>
        </xdr:cNvPr>
        <xdr:cNvSpPr/>
      </xdr:nvSpPr>
      <xdr:spPr>
        <a:xfrm>
          <a:off x="6921500" y="1720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100378</xdr:rowOff>
    </xdr:from>
    <xdr:to>
      <xdr:col>41</xdr:col>
      <xdr:colOff>50800</xdr:colOff>
      <xdr:row>100</xdr:row>
      <xdr:rowOff>115534</xdr:rowOff>
    </xdr:to>
    <xdr:cxnSp macro="">
      <xdr:nvCxnSpPr>
        <xdr:cNvPr id="478" name="直線コネクタ 477">
          <a:extLst>
            <a:ext uri="{FF2B5EF4-FFF2-40B4-BE49-F238E27FC236}">
              <a16:creationId xmlns:a16="http://schemas.microsoft.com/office/drawing/2014/main" id="{5C41E475-B8D5-4B52-8EAC-DB64F10D32CC}"/>
            </a:ext>
          </a:extLst>
        </xdr:cNvPr>
        <xdr:cNvCxnSpPr/>
      </xdr:nvCxnSpPr>
      <xdr:spPr>
        <a:xfrm flipV="1">
          <a:off x="6972300" y="17245378"/>
          <a:ext cx="889000" cy="1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30143</xdr:rowOff>
    </xdr:from>
    <xdr:ext cx="599010" cy="259045"/>
    <xdr:sp macro="" textlink="">
      <xdr:nvSpPr>
        <xdr:cNvPr id="479" name="n_1aveValue【港湾・漁港】&#10;一人当たり有形固定資産（償却資産）額">
          <a:extLst>
            <a:ext uri="{FF2B5EF4-FFF2-40B4-BE49-F238E27FC236}">
              <a16:creationId xmlns:a16="http://schemas.microsoft.com/office/drawing/2014/main" id="{E4EA3930-87C9-4C02-A47E-83CF1F78EA9B}"/>
            </a:ext>
          </a:extLst>
        </xdr:cNvPr>
        <xdr:cNvSpPr txBox="1"/>
      </xdr:nvSpPr>
      <xdr:spPr>
        <a:xfrm>
          <a:off x="9327095" y="1786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74506</xdr:rowOff>
    </xdr:from>
    <xdr:ext cx="599010" cy="259045"/>
    <xdr:sp macro="" textlink="">
      <xdr:nvSpPr>
        <xdr:cNvPr id="480" name="n_2aveValue【港湾・漁港】&#10;一人当たり有形固定資産（償却資産）額">
          <a:extLst>
            <a:ext uri="{FF2B5EF4-FFF2-40B4-BE49-F238E27FC236}">
              <a16:creationId xmlns:a16="http://schemas.microsoft.com/office/drawing/2014/main" id="{C8B89334-5489-4E24-98A9-EC04D6E496DC}"/>
            </a:ext>
          </a:extLst>
        </xdr:cNvPr>
        <xdr:cNvSpPr txBox="1"/>
      </xdr:nvSpPr>
      <xdr:spPr>
        <a:xfrm>
          <a:off x="8450795" y="1790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100620</xdr:rowOff>
    </xdr:from>
    <xdr:ext cx="599010" cy="259045"/>
    <xdr:sp macro="" textlink="">
      <xdr:nvSpPr>
        <xdr:cNvPr id="481" name="n_3aveValue【港湾・漁港】&#10;一人当たり有形固定資産（償却資産）額">
          <a:extLst>
            <a:ext uri="{FF2B5EF4-FFF2-40B4-BE49-F238E27FC236}">
              <a16:creationId xmlns:a16="http://schemas.microsoft.com/office/drawing/2014/main" id="{D0245573-E392-4F0B-BF2A-0C14A91ADCC5}"/>
            </a:ext>
          </a:extLst>
        </xdr:cNvPr>
        <xdr:cNvSpPr txBox="1"/>
      </xdr:nvSpPr>
      <xdr:spPr>
        <a:xfrm>
          <a:off x="7561795" y="1793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119178</xdr:rowOff>
    </xdr:from>
    <xdr:ext cx="599010" cy="259045"/>
    <xdr:sp macro="" textlink="">
      <xdr:nvSpPr>
        <xdr:cNvPr id="482" name="n_4aveValue【港湾・漁港】&#10;一人当たり有形固定資産（償却資産）額">
          <a:extLst>
            <a:ext uri="{FF2B5EF4-FFF2-40B4-BE49-F238E27FC236}">
              <a16:creationId xmlns:a16="http://schemas.microsoft.com/office/drawing/2014/main" id="{5D482427-0FE8-44BA-A8C5-F0CEB17963CB}"/>
            </a:ext>
          </a:extLst>
        </xdr:cNvPr>
        <xdr:cNvSpPr txBox="1"/>
      </xdr:nvSpPr>
      <xdr:spPr>
        <a:xfrm>
          <a:off x="6672795" y="17949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98</xdr:row>
      <xdr:rowOff>59075</xdr:rowOff>
    </xdr:from>
    <xdr:ext cx="599010" cy="259045"/>
    <xdr:sp macro="" textlink="">
      <xdr:nvSpPr>
        <xdr:cNvPr id="483" name="n_1mainValue【港湾・漁港】&#10;一人当たり有形固定資産（償却資産）額">
          <a:extLst>
            <a:ext uri="{FF2B5EF4-FFF2-40B4-BE49-F238E27FC236}">
              <a16:creationId xmlns:a16="http://schemas.microsoft.com/office/drawing/2014/main" id="{A8AC203A-2923-4B34-A4FF-F6C2A3E84A37}"/>
            </a:ext>
          </a:extLst>
        </xdr:cNvPr>
        <xdr:cNvSpPr txBox="1"/>
      </xdr:nvSpPr>
      <xdr:spPr>
        <a:xfrm>
          <a:off x="9327095" y="16861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98</xdr:row>
      <xdr:rowOff>136765</xdr:rowOff>
    </xdr:from>
    <xdr:ext cx="599010" cy="259045"/>
    <xdr:sp macro="" textlink="">
      <xdr:nvSpPr>
        <xdr:cNvPr id="484" name="n_2mainValue【港湾・漁港】&#10;一人当たり有形固定資産（償却資産）額">
          <a:extLst>
            <a:ext uri="{FF2B5EF4-FFF2-40B4-BE49-F238E27FC236}">
              <a16:creationId xmlns:a16="http://schemas.microsoft.com/office/drawing/2014/main" id="{CF41AA57-167F-44D0-8ABB-7AC20796E85C}"/>
            </a:ext>
          </a:extLst>
        </xdr:cNvPr>
        <xdr:cNvSpPr txBox="1"/>
      </xdr:nvSpPr>
      <xdr:spPr>
        <a:xfrm>
          <a:off x="8450795" y="1693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98</xdr:row>
      <xdr:rowOff>167705</xdr:rowOff>
    </xdr:from>
    <xdr:ext cx="599010" cy="259045"/>
    <xdr:sp macro="" textlink="">
      <xdr:nvSpPr>
        <xdr:cNvPr id="485" name="n_3mainValue【港湾・漁港】&#10;一人当たり有形固定資産（償却資産）額">
          <a:extLst>
            <a:ext uri="{FF2B5EF4-FFF2-40B4-BE49-F238E27FC236}">
              <a16:creationId xmlns:a16="http://schemas.microsoft.com/office/drawing/2014/main" id="{2FE3A046-24C2-45B7-B228-DF41B6A62C97}"/>
            </a:ext>
          </a:extLst>
        </xdr:cNvPr>
        <xdr:cNvSpPr txBox="1"/>
      </xdr:nvSpPr>
      <xdr:spPr>
        <a:xfrm>
          <a:off x="7561795" y="1696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99</xdr:row>
      <xdr:rowOff>11411</xdr:rowOff>
    </xdr:from>
    <xdr:ext cx="599010" cy="259045"/>
    <xdr:sp macro="" textlink="">
      <xdr:nvSpPr>
        <xdr:cNvPr id="486" name="n_4mainValue【港湾・漁港】&#10;一人当たり有形固定資産（償却資産）額">
          <a:extLst>
            <a:ext uri="{FF2B5EF4-FFF2-40B4-BE49-F238E27FC236}">
              <a16:creationId xmlns:a16="http://schemas.microsoft.com/office/drawing/2014/main" id="{206A11E7-EB0E-4CB0-8A60-ADD7DEC044E7}"/>
            </a:ext>
          </a:extLst>
        </xdr:cNvPr>
        <xdr:cNvSpPr txBox="1"/>
      </xdr:nvSpPr>
      <xdr:spPr>
        <a:xfrm>
          <a:off x="6672795" y="1698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a:extLst>
            <a:ext uri="{FF2B5EF4-FFF2-40B4-BE49-F238E27FC236}">
              <a16:creationId xmlns:a16="http://schemas.microsoft.com/office/drawing/2014/main" id="{1D63B98E-990F-4D8B-98F8-A4A4C265108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88" name="正方形/長方形 487">
          <a:extLst>
            <a:ext uri="{FF2B5EF4-FFF2-40B4-BE49-F238E27FC236}">
              <a16:creationId xmlns:a16="http://schemas.microsoft.com/office/drawing/2014/main" id="{3B69A4CE-36A1-40AC-BF40-4D0AC534581A}"/>
            </a:ext>
          </a:extLst>
        </xdr:cNvPr>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89" name="正方形/長方形 488">
          <a:extLst>
            <a:ext uri="{FF2B5EF4-FFF2-40B4-BE49-F238E27FC236}">
              <a16:creationId xmlns:a16="http://schemas.microsoft.com/office/drawing/2014/main" id="{15071A92-045B-4529-960C-06C1228499E4}"/>
            </a:ext>
          </a:extLst>
        </xdr:cNvPr>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90" name="正方形/長方形 489">
          <a:extLst>
            <a:ext uri="{FF2B5EF4-FFF2-40B4-BE49-F238E27FC236}">
              <a16:creationId xmlns:a16="http://schemas.microsoft.com/office/drawing/2014/main" id="{D16A5348-958E-49AA-B400-1833E163E0D4}"/>
            </a:ext>
          </a:extLst>
        </xdr:cNvPr>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91" name="正方形/長方形 490">
          <a:extLst>
            <a:ext uri="{FF2B5EF4-FFF2-40B4-BE49-F238E27FC236}">
              <a16:creationId xmlns:a16="http://schemas.microsoft.com/office/drawing/2014/main" id="{36DDC4F7-34B4-4A2B-BFA6-86078D2FF0BC}"/>
            </a:ext>
          </a:extLst>
        </xdr:cNvPr>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F56777B0-2B39-46E8-8D53-954208E9E628}"/>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3" name="正方形/長方形 492">
          <a:extLst>
            <a:ext uri="{FF2B5EF4-FFF2-40B4-BE49-F238E27FC236}">
              <a16:creationId xmlns:a16="http://schemas.microsoft.com/office/drawing/2014/main" id="{A1D3F5A7-12DE-449D-8C6D-0F0237029CF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94" name="正方形/長方形 493">
          <a:extLst>
            <a:ext uri="{FF2B5EF4-FFF2-40B4-BE49-F238E27FC236}">
              <a16:creationId xmlns:a16="http://schemas.microsoft.com/office/drawing/2014/main" id="{B1206F15-5EC3-499F-8D90-05663D1E0401}"/>
            </a:ext>
          </a:extLst>
        </xdr:cNvPr>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95" name="正方形/長方形 494">
          <a:extLst>
            <a:ext uri="{FF2B5EF4-FFF2-40B4-BE49-F238E27FC236}">
              <a16:creationId xmlns:a16="http://schemas.microsoft.com/office/drawing/2014/main" id="{B0F4D6A4-2285-40DA-9B69-29661304CC96}"/>
            </a:ext>
          </a:extLst>
        </xdr:cNvPr>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96" name="正方形/長方形 495">
          <a:extLst>
            <a:ext uri="{FF2B5EF4-FFF2-40B4-BE49-F238E27FC236}">
              <a16:creationId xmlns:a16="http://schemas.microsoft.com/office/drawing/2014/main" id="{D85AC9FE-519E-481D-866B-516EAA6D3904}"/>
            </a:ext>
          </a:extLst>
        </xdr:cNvPr>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97" name="正方形/長方形 496">
          <a:extLst>
            <a:ext uri="{FF2B5EF4-FFF2-40B4-BE49-F238E27FC236}">
              <a16:creationId xmlns:a16="http://schemas.microsoft.com/office/drawing/2014/main" id="{99A957B1-DEA3-4585-B26C-45EF1D8D8F04}"/>
            </a:ext>
          </a:extLst>
        </xdr:cNvPr>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8" name="正方形/長方形 497">
          <a:extLst>
            <a:ext uri="{FF2B5EF4-FFF2-40B4-BE49-F238E27FC236}">
              <a16:creationId xmlns:a16="http://schemas.microsoft.com/office/drawing/2014/main" id="{280739A5-C0DD-42DB-9BA7-71F9B5545307}"/>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99" name="正方形/長方形 498">
          <a:extLst>
            <a:ext uri="{FF2B5EF4-FFF2-40B4-BE49-F238E27FC236}">
              <a16:creationId xmlns:a16="http://schemas.microsoft.com/office/drawing/2014/main" id="{05B7BFFA-6329-4A29-B199-2FD1EBE3058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00" name="正方形/長方形 499">
          <a:extLst>
            <a:ext uri="{FF2B5EF4-FFF2-40B4-BE49-F238E27FC236}">
              <a16:creationId xmlns:a16="http://schemas.microsoft.com/office/drawing/2014/main" id="{9BD54878-4C98-4F11-BA84-C5D24111F0E4}"/>
            </a:ext>
          </a:extLst>
        </xdr:cNvPr>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01" name="正方形/長方形 500">
          <a:extLst>
            <a:ext uri="{FF2B5EF4-FFF2-40B4-BE49-F238E27FC236}">
              <a16:creationId xmlns:a16="http://schemas.microsoft.com/office/drawing/2014/main" id="{DA8401E8-038E-49B7-9798-3D523C123B14}"/>
            </a:ext>
          </a:extLst>
        </xdr:cNvPr>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02" name="正方形/長方形 501">
          <a:extLst>
            <a:ext uri="{FF2B5EF4-FFF2-40B4-BE49-F238E27FC236}">
              <a16:creationId xmlns:a16="http://schemas.microsoft.com/office/drawing/2014/main" id="{D628367F-ADEB-451B-AB67-8B66D774C4D9}"/>
            </a:ext>
          </a:extLst>
        </xdr:cNvPr>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03" name="正方形/長方形 502">
          <a:extLst>
            <a:ext uri="{FF2B5EF4-FFF2-40B4-BE49-F238E27FC236}">
              <a16:creationId xmlns:a16="http://schemas.microsoft.com/office/drawing/2014/main" id="{EA44D3D0-6A2C-4BB3-AAC4-56453B280E48}"/>
            </a:ext>
          </a:extLst>
        </xdr:cNvPr>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4" name="正方形/長方形 503">
          <a:extLst>
            <a:ext uri="{FF2B5EF4-FFF2-40B4-BE49-F238E27FC236}">
              <a16:creationId xmlns:a16="http://schemas.microsoft.com/office/drawing/2014/main" id="{ED950E2E-963E-45E5-81F7-03FCD492DD3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5" name="テキスト ボックス 504">
          <a:extLst>
            <a:ext uri="{FF2B5EF4-FFF2-40B4-BE49-F238E27FC236}">
              <a16:creationId xmlns:a16="http://schemas.microsoft.com/office/drawing/2014/main" id="{677C895A-DD75-4D91-8E4D-43DE3D4E261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6" name="直線コネクタ 505">
          <a:extLst>
            <a:ext uri="{FF2B5EF4-FFF2-40B4-BE49-F238E27FC236}">
              <a16:creationId xmlns:a16="http://schemas.microsoft.com/office/drawing/2014/main" id="{162FB90B-734A-4150-8739-EFF4C971D15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07" name="テキスト ボックス 506">
          <a:extLst>
            <a:ext uri="{FF2B5EF4-FFF2-40B4-BE49-F238E27FC236}">
              <a16:creationId xmlns:a16="http://schemas.microsoft.com/office/drawing/2014/main" id="{CC758C3B-8532-4F4B-A1C8-965163A8007F}"/>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8" name="直線コネクタ 507">
          <a:extLst>
            <a:ext uri="{FF2B5EF4-FFF2-40B4-BE49-F238E27FC236}">
              <a16:creationId xmlns:a16="http://schemas.microsoft.com/office/drawing/2014/main" id="{81EE7F16-1518-499C-A887-889EC6325CD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09" name="テキスト ボックス 508">
          <a:extLst>
            <a:ext uri="{FF2B5EF4-FFF2-40B4-BE49-F238E27FC236}">
              <a16:creationId xmlns:a16="http://schemas.microsoft.com/office/drawing/2014/main" id="{6FB0FA13-5FE6-4F28-8CD8-4A77D9E3902D}"/>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0" name="直線コネクタ 509">
          <a:extLst>
            <a:ext uri="{FF2B5EF4-FFF2-40B4-BE49-F238E27FC236}">
              <a16:creationId xmlns:a16="http://schemas.microsoft.com/office/drawing/2014/main" id="{19F5127E-8B71-4BB2-B628-25B388B74A7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1" name="テキスト ボックス 510">
          <a:extLst>
            <a:ext uri="{FF2B5EF4-FFF2-40B4-BE49-F238E27FC236}">
              <a16:creationId xmlns:a16="http://schemas.microsoft.com/office/drawing/2014/main" id="{7B6AA6C7-6007-451F-B98C-F8469EA78CF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2" name="直線コネクタ 511">
          <a:extLst>
            <a:ext uri="{FF2B5EF4-FFF2-40B4-BE49-F238E27FC236}">
              <a16:creationId xmlns:a16="http://schemas.microsoft.com/office/drawing/2014/main" id="{4B102DEC-01A2-4371-9E34-872EC5ACF89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3" name="テキスト ボックス 512">
          <a:extLst>
            <a:ext uri="{FF2B5EF4-FFF2-40B4-BE49-F238E27FC236}">
              <a16:creationId xmlns:a16="http://schemas.microsoft.com/office/drawing/2014/main" id="{99EAF17F-F804-4120-B900-1467E68DDC1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4" name="直線コネクタ 513">
          <a:extLst>
            <a:ext uri="{FF2B5EF4-FFF2-40B4-BE49-F238E27FC236}">
              <a16:creationId xmlns:a16="http://schemas.microsoft.com/office/drawing/2014/main" id="{6B4B62A5-D6E9-4330-96B7-7B6675578E5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5" name="テキスト ボックス 514">
          <a:extLst>
            <a:ext uri="{FF2B5EF4-FFF2-40B4-BE49-F238E27FC236}">
              <a16:creationId xmlns:a16="http://schemas.microsoft.com/office/drawing/2014/main" id="{581E42F8-0811-4306-A703-E5D4CE15FBA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6" name="直線コネクタ 515">
          <a:extLst>
            <a:ext uri="{FF2B5EF4-FFF2-40B4-BE49-F238E27FC236}">
              <a16:creationId xmlns:a16="http://schemas.microsoft.com/office/drawing/2014/main" id="{B159CD98-B014-46A3-8104-989F6B907AA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7" name="テキスト ボックス 516">
          <a:extLst>
            <a:ext uri="{FF2B5EF4-FFF2-40B4-BE49-F238E27FC236}">
              <a16:creationId xmlns:a16="http://schemas.microsoft.com/office/drawing/2014/main" id="{BCFD4BE8-EA34-47EB-995B-5A699E19505A}"/>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8" name="直線コネクタ 517">
          <a:extLst>
            <a:ext uri="{FF2B5EF4-FFF2-40B4-BE49-F238E27FC236}">
              <a16:creationId xmlns:a16="http://schemas.microsoft.com/office/drawing/2014/main" id="{68823F00-1AE4-45CA-83C2-7357E0D4F88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9" name="テキスト ボックス 518">
          <a:extLst>
            <a:ext uri="{FF2B5EF4-FFF2-40B4-BE49-F238E27FC236}">
              <a16:creationId xmlns:a16="http://schemas.microsoft.com/office/drawing/2014/main" id="{DEF4FD70-19E1-4B37-9C85-2CF60B93739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0" name="【学校施設】&#10;有形固定資産減価償却率グラフ枠">
          <a:extLst>
            <a:ext uri="{FF2B5EF4-FFF2-40B4-BE49-F238E27FC236}">
              <a16:creationId xmlns:a16="http://schemas.microsoft.com/office/drawing/2014/main" id="{D5466E06-3FC1-4A75-8F74-6FAC86EC66F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95250</xdr:rowOff>
    </xdr:from>
    <xdr:to>
      <xdr:col>85</xdr:col>
      <xdr:colOff>126364</xdr:colOff>
      <xdr:row>63</xdr:row>
      <xdr:rowOff>57150</xdr:rowOff>
    </xdr:to>
    <xdr:cxnSp macro="">
      <xdr:nvCxnSpPr>
        <xdr:cNvPr id="521" name="直線コネクタ 520">
          <a:extLst>
            <a:ext uri="{FF2B5EF4-FFF2-40B4-BE49-F238E27FC236}">
              <a16:creationId xmlns:a16="http://schemas.microsoft.com/office/drawing/2014/main" id="{C8B26842-432E-456F-804E-4C3354880580}"/>
            </a:ext>
          </a:extLst>
        </xdr:cNvPr>
        <xdr:cNvCxnSpPr/>
      </xdr:nvCxnSpPr>
      <xdr:spPr>
        <a:xfrm flipV="1">
          <a:off x="16317595" y="9867900"/>
          <a:ext cx="1269"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60977</xdr:rowOff>
    </xdr:from>
    <xdr:ext cx="405111" cy="259045"/>
    <xdr:sp macro="" textlink="">
      <xdr:nvSpPr>
        <xdr:cNvPr id="522" name="【学校施設】&#10;有形固定資産減価償却率最小値テキスト">
          <a:extLst>
            <a:ext uri="{FF2B5EF4-FFF2-40B4-BE49-F238E27FC236}">
              <a16:creationId xmlns:a16="http://schemas.microsoft.com/office/drawing/2014/main" id="{EE0A4924-77D5-4B42-9D14-54306ECB2B97}"/>
            </a:ext>
          </a:extLst>
        </xdr:cNvPr>
        <xdr:cNvSpPr txBox="1"/>
      </xdr:nvSpPr>
      <xdr:spPr>
        <a:xfrm>
          <a:off x="163703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523" name="直線コネクタ 522">
          <a:extLst>
            <a:ext uri="{FF2B5EF4-FFF2-40B4-BE49-F238E27FC236}">
              <a16:creationId xmlns:a16="http://schemas.microsoft.com/office/drawing/2014/main" id="{58558953-C69F-464A-B248-465331985C58}"/>
            </a:ext>
          </a:extLst>
        </xdr:cNvPr>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41927</xdr:rowOff>
    </xdr:from>
    <xdr:ext cx="405111" cy="259045"/>
    <xdr:sp macro="" textlink="">
      <xdr:nvSpPr>
        <xdr:cNvPr id="524" name="【学校施設】&#10;有形固定資産減価償却率最大値テキスト">
          <a:extLst>
            <a:ext uri="{FF2B5EF4-FFF2-40B4-BE49-F238E27FC236}">
              <a16:creationId xmlns:a16="http://schemas.microsoft.com/office/drawing/2014/main" id="{EE24CBBC-436A-4D94-ADC5-B1E2A152CACF}"/>
            </a:ext>
          </a:extLst>
        </xdr:cNvPr>
        <xdr:cNvSpPr txBox="1"/>
      </xdr:nvSpPr>
      <xdr:spPr>
        <a:xfrm>
          <a:off x="16370300" y="964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95250</xdr:rowOff>
    </xdr:from>
    <xdr:to>
      <xdr:col>86</xdr:col>
      <xdr:colOff>25400</xdr:colOff>
      <xdr:row>57</xdr:row>
      <xdr:rowOff>95250</xdr:rowOff>
    </xdr:to>
    <xdr:cxnSp macro="">
      <xdr:nvCxnSpPr>
        <xdr:cNvPr id="525" name="直線コネクタ 524">
          <a:extLst>
            <a:ext uri="{FF2B5EF4-FFF2-40B4-BE49-F238E27FC236}">
              <a16:creationId xmlns:a16="http://schemas.microsoft.com/office/drawing/2014/main" id="{0A89D5EE-5A06-4222-A019-F8B7F25D1AE7}"/>
            </a:ext>
          </a:extLst>
        </xdr:cNvPr>
        <xdr:cNvCxnSpPr/>
      </xdr:nvCxnSpPr>
      <xdr:spPr>
        <a:xfrm>
          <a:off x="16230600" y="986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405111" cy="259045"/>
    <xdr:sp macro="" textlink="">
      <xdr:nvSpPr>
        <xdr:cNvPr id="526" name="【学校施設】&#10;有形固定資産減価償却率平均値テキスト">
          <a:extLst>
            <a:ext uri="{FF2B5EF4-FFF2-40B4-BE49-F238E27FC236}">
              <a16:creationId xmlns:a16="http://schemas.microsoft.com/office/drawing/2014/main" id="{78E9A154-E4EB-4953-B865-1949549F1FB1}"/>
            </a:ext>
          </a:extLst>
        </xdr:cNvPr>
        <xdr:cNvSpPr txBox="1"/>
      </xdr:nvSpPr>
      <xdr:spPr>
        <a:xfrm>
          <a:off x="1637030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27" name="フローチャート: 判断 526">
          <a:extLst>
            <a:ext uri="{FF2B5EF4-FFF2-40B4-BE49-F238E27FC236}">
              <a16:creationId xmlns:a16="http://schemas.microsoft.com/office/drawing/2014/main" id="{98E7D8D4-43B5-4FD0-86EA-2CC83093BF8D}"/>
            </a:ext>
          </a:extLst>
        </xdr:cNvPr>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139700</xdr:rowOff>
    </xdr:from>
    <xdr:to>
      <xdr:col>81</xdr:col>
      <xdr:colOff>101600</xdr:colOff>
      <xdr:row>59</xdr:row>
      <xdr:rowOff>69850</xdr:rowOff>
    </xdr:to>
    <xdr:sp macro="" textlink="">
      <xdr:nvSpPr>
        <xdr:cNvPr id="528" name="フローチャート: 判断 527">
          <a:extLst>
            <a:ext uri="{FF2B5EF4-FFF2-40B4-BE49-F238E27FC236}">
              <a16:creationId xmlns:a16="http://schemas.microsoft.com/office/drawing/2014/main" id="{72264470-7532-425B-922E-3152F8072474}"/>
            </a:ext>
          </a:extLst>
        </xdr:cNvPr>
        <xdr:cNvSpPr/>
      </xdr:nvSpPr>
      <xdr:spPr>
        <a:xfrm>
          <a:off x="15430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529" name="フローチャート: 判断 528">
          <a:extLst>
            <a:ext uri="{FF2B5EF4-FFF2-40B4-BE49-F238E27FC236}">
              <a16:creationId xmlns:a16="http://schemas.microsoft.com/office/drawing/2014/main" id="{902703DE-AFBC-4DBB-8B02-1BFC939F81D5}"/>
            </a:ext>
          </a:extLst>
        </xdr:cNvPr>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82550</xdr:rowOff>
    </xdr:from>
    <xdr:to>
      <xdr:col>72</xdr:col>
      <xdr:colOff>38100</xdr:colOff>
      <xdr:row>59</xdr:row>
      <xdr:rowOff>12700</xdr:rowOff>
    </xdr:to>
    <xdr:sp macro="" textlink="">
      <xdr:nvSpPr>
        <xdr:cNvPr id="530" name="フローチャート: 判断 529">
          <a:extLst>
            <a:ext uri="{FF2B5EF4-FFF2-40B4-BE49-F238E27FC236}">
              <a16:creationId xmlns:a16="http://schemas.microsoft.com/office/drawing/2014/main" id="{0E26DCCC-0694-4B50-A1DE-93776BC6DF99}"/>
            </a:ext>
          </a:extLst>
        </xdr:cNvPr>
        <xdr:cNvSpPr/>
      </xdr:nvSpPr>
      <xdr:spPr>
        <a:xfrm>
          <a:off x="13652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63500</xdr:rowOff>
    </xdr:from>
    <xdr:to>
      <xdr:col>67</xdr:col>
      <xdr:colOff>101600</xdr:colOff>
      <xdr:row>56</xdr:row>
      <xdr:rowOff>165100</xdr:rowOff>
    </xdr:to>
    <xdr:sp macro="" textlink="">
      <xdr:nvSpPr>
        <xdr:cNvPr id="531" name="フローチャート: 判断 530">
          <a:extLst>
            <a:ext uri="{FF2B5EF4-FFF2-40B4-BE49-F238E27FC236}">
              <a16:creationId xmlns:a16="http://schemas.microsoft.com/office/drawing/2014/main" id="{1DF1F9EA-D638-48AF-B15C-F9093387DFAA}"/>
            </a:ext>
          </a:extLst>
        </xdr:cNvPr>
        <xdr:cNvSpPr/>
      </xdr:nvSpPr>
      <xdr:spPr>
        <a:xfrm>
          <a:off x="127635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9A6AB4FE-5532-4097-B913-32006185298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4554C236-2A2B-4DBD-AA46-EA8D29C2B27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4EB96B26-79E8-496C-866C-7432B5391F1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24F9D14B-34EE-4EC7-B622-34C1DD69B09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461005D5-7AE9-4BBA-93B2-ECFA0414322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6350</xdr:rowOff>
    </xdr:from>
    <xdr:to>
      <xdr:col>85</xdr:col>
      <xdr:colOff>177800</xdr:colOff>
      <xdr:row>63</xdr:row>
      <xdr:rowOff>107950</xdr:rowOff>
    </xdr:to>
    <xdr:sp macro="" textlink="">
      <xdr:nvSpPr>
        <xdr:cNvPr id="537" name="楕円 536">
          <a:extLst>
            <a:ext uri="{FF2B5EF4-FFF2-40B4-BE49-F238E27FC236}">
              <a16:creationId xmlns:a16="http://schemas.microsoft.com/office/drawing/2014/main" id="{57A7FB7E-9E41-4BC3-9E3D-CFFF5A1C7FF6}"/>
            </a:ext>
          </a:extLst>
        </xdr:cNvPr>
        <xdr:cNvSpPr/>
      </xdr:nvSpPr>
      <xdr:spPr>
        <a:xfrm>
          <a:off x="16268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62</xdr:row>
      <xdr:rowOff>92727</xdr:rowOff>
    </xdr:from>
    <xdr:ext cx="405111" cy="259045"/>
    <xdr:sp macro="" textlink="">
      <xdr:nvSpPr>
        <xdr:cNvPr id="538" name="【学校施設】&#10;有形固定資産減価償却率該当値テキスト">
          <a:extLst>
            <a:ext uri="{FF2B5EF4-FFF2-40B4-BE49-F238E27FC236}">
              <a16:creationId xmlns:a16="http://schemas.microsoft.com/office/drawing/2014/main" id="{CC003126-9006-48E8-9F32-ED05C831291F}"/>
            </a:ext>
          </a:extLst>
        </xdr:cNvPr>
        <xdr:cNvSpPr txBox="1"/>
      </xdr:nvSpPr>
      <xdr:spPr>
        <a:xfrm>
          <a:off x="16370300" y="1072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139700</xdr:rowOff>
    </xdr:from>
    <xdr:to>
      <xdr:col>81</xdr:col>
      <xdr:colOff>101600</xdr:colOff>
      <xdr:row>61</xdr:row>
      <xdr:rowOff>69850</xdr:rowOff>
    </xdr:to>
    <xdr:sp macro="" textlink="">
      <xdr:nvSpPr>
        <xdr:cNvPr id="539" name="楕円 538">
          <a:extLst>
            <a:ext uri="{FF2B5EF4-FFF2-40B4-BE49-F238E27FC236}">
              <a16:creationId xmlns:a16="http://schemas.microsoft.com/office/drawing/2014/main" id="{304D8F8C-478E-4860-A9D1-F279860BC2CF}"/>
            </a:ext>
          </a:extLst>
        </xdr:cNvPr>
        <xdr:cNvSpPr/>
      </xdr:nvSpPr>
      <xdr:spPr>
        <a:xfrm>
          <a:off x="15430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19050</xdr:rowOff>
    </xdr:from>
    <xdr:to>
      <xdr:col>85</xdr:col>
      <xdr:colOff>127000</xdr:colOff>
      <xdr:row>63</xdr:row>
      <xdr:rowOff>57150</xdr:rowOff>
    </xdr:to>
    <xdr:cxnSp macro="">
      <xdr:nvCxnSpPr>
        <xdr:cNvPr id="540" name="直線コネクタ 539">
          <a:extLst>
            <a:ext uri="{FF2B5EF4-FFF2-40B4-BE49-F238E27FC236}">
              <a16:creationId xmlns:a16="http://schemas.microsoft.com/office/drawing/2014/main" id="{0F556CDA-979C-4E8C-AD6A-8BC29A0D7C18}"/>
            </a:ext>
          </a:extLst>
        </xdr:cNvPr>
        <xdr:cNvCxnSpPr/>
      </xdr:nvCxnSpPr>
      <xdr:spPr>
        <a:xfrm>
          <a:off x="15481300" y="104775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158750</xdr:rowOff>
    </xdr:from>
    <xdr:to>
      <xdr:col>76</xdr:col>
      <xdr:colOff>165100</xdr:colOff>
      <xdr:row>61</xdr:row>
      <xdr:rowOff>88900</xdr:rowOff>
    </xdr:to>
    <xdr:sp macro="" textlink="">
      <xdr:nvSpPr>
        <xdr:cNvPr id="541" name="楕円 540">
          <a:extLst>
            <a:ext uri="{FF2B5EF4-FFF2-40B4-BE49-F238E27FC236}">
              <a16:creationId xmlns:a16="http://schemas.microsoft.com/office/drawing/2014/main" id="{C46F1B4D-A994-47E0-B39D-0C40E5AD2D24}"/>
            </a:ext>
          </a:extLst>
        </xdr:cNvPr>
        <xdr:cNvSpPr/>
      </xdr:nvSpPr>
      <xdr:spPr>
        <a:xfrm>
          <a:off x="14541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19050</xdr:rowOff>
    </xdr:from>
    <xdr:to>
      <xdr:col>81</xdr:col>
      <xdr:colOff>50800</xdr:colOff>
      <xdr:row>61</xdr:row>
      <xdr:rowOff>38100</xdr:rowOff>
    </xdr:to>
    <xdr:cxnSp macro="">
      <xdr:nvCxnSpPr>
        <xdr:cNvPr id="542" name="直線コネクタ 541">
          <a:extLst>
            <a:ext uri="{FF2B5EF4-FFF2-40B4-BE49-F238E27FC236}">
              <a16:creationId xmlns:a16="http://schemas.microsoft.com/office/drawing/2014/main" id="{30C1201B-C781-44D9-B8A0-D91D127B2B6F}"/>
            </a:ext>
          </a:extLst>
        </xdr:cNvPr>
        <xdr:cNvCxnSpPr/>
      </xdr:nvCxnSpPr>
      <xdr:spPr>
        <a:xfrm flipV="1">
          <a:off x="14592300" y="10477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6350</xdr:rowOff>
    </xdr:from>
    <xdr:to>
      <xdr:col>72</xdr:col>
      <xdr:colOff>38100</xdr:colOff>
      <xdr:row>60</xdr:row>
      <xdr:rowOff>107950</xdr:rowOff>
    </xdr:to>
    <xdr:sp macro="" textlink="">
      <xdr:nvSpPr>
        <xdr:cNvPr id="543" name="楕円 542">
          <a:extLst>
            <a:ext uri="{FF2B5EF4-FFF2-40B4-BE49-F238E27FC236}">
              <a16:creationId xmlns:a16="http://schemas.microsoft.com/office/drawing/2014/main" id="{EB972436-1C74-4846-BFF4-D98F881C505F}"/>
            </a:ext>
          </a:extLst>
        </xdr:cNvPr>
        <xdr:cNvSpPr/>
      </xdr:nvSpPr>
      <xdr:spPr>
        <a:xfrm>
          <a:off x="13652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57150</xdr:rowOff>
    </xdr:from>
    <xdr:to>
      <xdr:col>76</xdr:col>
      <xdr:colOff>114300</xdr:colOff>
      <xdr:row>61</xdr:row>
      <xdr:rowOff>38100</xdr:rowOff>
    </xdr:to>
    <xdr:cxnSp macro="">
      <xdr:nvCxnSpPr>
        <xdr:cNvPr id="544" name="直線コネクタ 543">
          <a:extLst>
            <a:ext uri="{FF2B5EF4-FFF2-40B4-BE49-F238E27FC236}">
              <a16:creationId xmlns:a16="http://schemas.microsoft.com/office/drawing/2014/main" id="{71C10BB9-EEC1-4B52-B814-D2FC7DDC9215}"/>
            </a:ext>
          </a:extLst>
        </xdr:cNvPr>
        <xdr:cNvCxnSpPr/>
      </xdr:nvCxnSpPr>
      <xdr:spPr>
        <a:xfrm>
          <a:off x="13703300" y="103441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120650</xdr:rowOff>
    </xdr:from>
    <xdr:to>
      <xdr:col>67</xdr:col>
      <xdr:colOff>101600</xdr:colOff>
      <xdr:row>58</xdr:row>
      <xdr:rowOff>50800</xdr:rowOff>
    </xdr:to>
    <xdr:sp macro="" textlink="">
      <xdr:nvSpPr>
        <xdr:cNvPr id="545" name="楕円 544">
          <a:extLst>
            <a:ext uri="{FF2B5EF4-FFF2-40B4-BE49-F238E27FC236}">
              <a16:creationId xmlns:a16="http://schemas.microsoft.com/office/drawing/2014/main" id="{712EAD47-4A9D-4B77-99E0-E5813804FDF1}"/>
            </a:ext>
          </a:extLst>
        </xdr:cNvPr>
        <xdr:cNvSpPr/>
      </xdr:nvSpPr>
      <xdr:spPr>
        <a:xfrm>
          <a:off x="12763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0</xdr:rowOff>
    </xdr:from>
    <xdr:to>
      <xdr:col>71</xdr:col>
      <xdr:colOff>177800</xdr:colOff>
      <xdr:row>60</xdr:row>
      <xdr:rowOff>57150</xdr:rowOff>
    </xdr:to>
    <xdr:cxnSp macro="">
      <xdr:nvCxnSpPr>
        <xdr:cNvPr id="546" name="直線コネクタ 545">
          <a:extLst>
            <a:ext uri="{FF2B5EF4-FFF2-40B4-BE49-F238E27FC236}">
              <a16:creationId xmlns:a16="http://schemas.microsoft.com/office/drawing/2014/main" id="{8E106D07-8DB6-498D-B7B1-4D01B7CBEE94}"/>
            </a:ext>
          </a:extLst>
        </xdr:cNvPr>
        <xdr:cNvCxnSpPr/>
      </xdr:nvCxnSpPr>
      <xdr:spPr>
        <a:xfrm>
          <a:off x="12814300" y="994410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86377</xdr:rowOff>
    </xdr:from>
    <xdr:ext cx="405111" cy="259045"/>
    <xdr:sp macro="" textlink="">
      <xdr:nvSpPr>
        <xdr:cNvPr id="547" name="n_1aveValue【学校施設】&#10;有形固定資産減価償却率">
          <a:extLst>
            <a:ext uri="{FF2B5EF4-FFF2-40B4-BE49-F238E27FC236}">
              <a16:creationId xmlns:a16="http://schemas.microsoft.com/office/drawing/2014/main" id="{42AF3299-FC87-4BAD-98ED-7453B243B97E}"/>
            </a:ext>
          </a:extLst>
        </xdr:cNvPr>
        <xdr:cNvSpPr txBox="1"/>
      </xdr:nvSpPr>
      <xdr:spPr>
        <a:xfrm>
          <a:off x="15266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548" name="n_2aveValue【学校施設】&#10;有形固定資産減価償却率">
          <a:extLst>
            <a:ext uri="{FF2B5EF4-FFF2-40B4-BE49-F238E27FC236}">
              <a16:creationId xmlns:a16="http://schemas.microsoft.com/office/drawing/2014/main" id="{457087A7-6F6A-4B5D-B340-79F0BCFB8635}"/>
            </a:ext>
          </a:extLst>
        </xdr:cNvPr>
        <xdr:cNvSpPr txBox="1"/>
      </xdr:nvSpPr>
      <xdr:spPr>
        <a:xfrm>
          <a:off x="14389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29227</xdr:rowOff>
    </xdr:from>
    <xdr:ext cx="405111" cy="259045"/>
    <xdr:sp macro="" textlink="">
      <xdr:nvSpPr>
        <xdr:cNvPr id="549" name="n_3aveValue【学校施設】&#10;有形固定資産減価償却率">
          <a:extLst>
            <a:ext uri="{FF2B5EF4-FFF2-40B4-BE49-F238E27FC236}">
              <a16:creationId xmlns:a16="http://schemas.microsoft.com/office/drawing/2014/main" id="{FE79D119-668B-49C1-BEAA-92AC5AEDB31A}"/>
            </a:ext>
          </a:extLst>
        </xdr:cNvPr>
        <xdr:cNvSpPr txBox="1"/>
      </xdr:nvSpPr>
      <xdr:spPr>
        <a:xfrm>
          <a:off x="13500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10177</xdr:rowOff>
    </xdr:from>
    <xdr:ext cx="405111" cy="259045"/>
    <xdr:sp macro="" textlink="">
      <xdr:nvSpPr>
        <xdr:cNvPr id="550" name="n_4aveValue【学校施設】&#10;有形固定資産減価償却率">
          <a:extLst>
            <a:ext uri="{FF2B5EF4-FFF2-40B4-BE49-F238E27FC236}">
              <a16:creationId xmlns:a16="http://schemas.microsoft.com/office/drawing/2014/main" id="{35B4DFC7-451A-47D7-9DAF-23707CA96F7A}"/>
            </a:ext>
          </a:extLst>
        </xdr:cNvPr>
        <xdr:cNvSpPr txBox="1"/>
      </xdr:nvSpPr>
      <xdr:spPr>
        <a:xfrm>
          <a:off x="126117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60977</xdr:rowOff>
    </xdr:from>
    <xdr:ext cx="405111" cy="259045"/>
    <xdr:sp macro="" textlink="">
      <xdr:nvSpPr>
        <xdr:cNvPr id="551" name="n_1mainValue【学校施設】&#10;有形固定資産減価償却率">
          <a:extLst>
            <a:ext uri="{FF2B5EF4-FFF2-40B4-BE49-F238E27FC236}">
              <a16:creationId xmlns:a16="http://schemas.microsoft.com/office/drawing/2014/main" id="{7EEBE11C-A6B6-4755-A973-04B0034A09DB}"/>
            </a:ext>
          </a:extLst>
        </xdr:cNvPr>
        <xdr:cNvSpPr txBox="1"/>
      </xdr:nvSpPr>
      <xdr:spPr>
        <a:xfrm>
          <a:off x="152660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80027</xdr:rowOff>
    </xdr:from>
    <xdr:ext cx="405111" cy="259045"/>
    <xdr:sp macro="" textlink="">
      <xdr:nvSpPr>
        <xdr:cNvPr id="552" name="n_2mainValue【学校施設】&#10;有形固定資産減価償却率">
          <a:extLst>
            <a:ext uri="{FF2B5EF4-FFF2-40B4-BE49-F238E27FC236}">
              <a16:creationId xmlns:a16="http://schemas.microsoft.com/office/drawing/2014/main" id="{2900FD72-0239-498C-ABF4-B07B56BB9D05}"/>
            </a:ext>
          </a:extLst>
        </xdr:cNvPr>
        <xdr:cNvSpPr txBox="1"/>
      </xdr:nvSpPr>
      <xdr:spPr>
        <a:xfrm>
          <a:off x="143897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99077</xdr:rowOff>
    </xdr:from>
    <xdr:ext cx="405111" cy="259045"/>
    <xdr:sp macro="" textlink="">
      <xdr:nvSpPr>
        <xdr:cNvPr id="553" name="n_3mainValue【学校施設】&#10;有形固定資産減価償却率">
          <a:extLst>
            <a:ext uri="{FF2B5EF4-FFF2-40B4-BE49-F238E27FC236}">
              <a16:creationId xmlns:a16="http://schemas.microsoft.com/office/drawing/2014/main" id="{6DF515BC-984A-4F99-8CFC-028FD0C80F23}"/>
            </a:ext>
          </a:extLst>
        </xdr:cNvPr>
        <xdr:cNvSpPr txBox="1"/>
      </xdr:nvSpPr>
      <xdr:spPr>
        <a:xfrm>
          <a:off x="13500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41927</xdr:rowOff>
    </xdr:from>
    <xdr:ext cx="405111" cy="259045"/>
    <xdr:sp macro="" textlink="">
      <xdr:nvSpPr>
        <xdr:cNvPr id="554" name="n_4mainValue【学校施設】&#10;有形固定資産減価償却率">
          <a:extLst>
            <a:ext uri="{FF2B5EF4-FFF2-40B4-BE49-F238E27FC236}">
              <a16:creationId xmlns:a16="http://schemas.microsoft.com/office/drawing/2014/main" id="{93B31AD8-CF2B-43CF-9C83-B92B96C0630E}"/>
            </a:ext>
          </a:extLst>
        </xdr:cNvPr>
        <xdr:cNvSpPr txBox="1"/>
      </xdr:nvSpPr>
      <xdr:spPr>
        <a:xfrm>
          <a:off x="126117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5" name="正方形/長方形 554">
          <a:extLst>
            <a:ext uri="{FF2B5EF4-FFF2-40B4-BE49-F238E27FC236}">
              <a16:creationId xmlns:a16="http://schemas.microsoft.com/office/drawing/2014/main" id="{53565370-D2E9-4661-9085-F3CF442B806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56" name="正方形/長方形 555">
          <a:extLst>
            <a:ext uri="{FF2B5EF4-FFF2-40B4-BE49-F238E27FC236}">
              <a16:creationId xmlns:a16="http://schemas.microsoft.com/office/drawing/2014/main" id="{3022317B-FF22-44BF-BFF2-C9DB85050E0F}"/>
            </a:ext>
          </a:extLst>
        </xdr:cNvPr>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57" name="正方形/長方形 556">
          <a:extLst>
            <a:ext uri="{FF2B5EF4-FFF2-40B4-BE49-F238E27FC236}">
              <a16:creationId xmlns:a16="http://schemas.microsoft.com/office/drawing/2014/main" id="{A1DD05E0-232E-40F7-9D5A-5388480BB69B}"/>
            </a:ext>
          </a:extLst>
        </xdr:cNvPr>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58" name="正方形/長方形 557">
          <a:extLst>
            <a:ext uri="{FF2B5EF4-FFF2-40B4-BE49-F238E27FC236}">
              <a16:creationId xmlns:a16="http://schemas.microsoft.com/office/drawing/2014/main" id="{8C0E0855-C06D-4987-91B2-D3ED57E36F5E}"/>
            </a:ext>
          </a:extLst>
        </xdr:cNvPr>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59" name="正方形/長方形 558">
          <a:extLst>
            <a:ext uri="{FF2B5EF4-FFF2-40B4-BE49-F238E27FC236}">
              <a16:creationId xmlns:a16="http://schemas.microsoft.com/office/drawing/2014/main" id="{82026658-EE83-4C27-973D-DC73C8B11AF6}"/>
            </a:ext>
          </a:extLst>
        </xdr:cNvPr>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0" name="正方形/長方形 559">
          <a:extLst>
            <a:ext uri="{FF2B5EF4-FFF2-40B4-BE49-F238E27FC236}">
              <a16:creationId xmlns:a16="http://schemas.microsoft.com/office/drawing/2014/main" id="{738BB7A3-A344-4ED8-8B24-17A028BEAD4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1" name="テキスト ボックス 560">
          <a:extLst>
            <a:ext uri="{FF2B5EF4-FFF2-40B4-BE49-F238E27FC236}">
              <a16:creationId xmlns:a16="http://schemas.microsoft.com/office/drawing/2014/main" id="{84F52529-5905-408A-ACDA-D05DEA7D65C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2" name="直線コネクタ 561">
          <a:extLst>
            <a:ext uri="{FF2B5EF4-FFF2-40B4-BE49-F238E27FC236}">
              <a16:creationId xmlns:a16="http://schemas.microsoft.com/office/drawing/2014/main" id="{0F2F0A77-6AEF-4072-9F89-DF6AD6E2E0E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3" name="テキスト ボックス 562">
          <a:extLst>
            <a:ext uri="{FF2B5EF4-FFF2-40B4-BE49-F238E27FC236}">
              <a16:creationId xmlns:a16="http://schemas.microsoft.com/office/drawing/2014/main" id="{3D7F160F-4240-4DC1-B50D-D1F4BFE3AB82}"/>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64" name="直線コネクタ 563">
          <a:extLst>
            <a:ext uri="{FF2B5EF4-FFF2-40B4-BE49-F238E27FC236}">
              <a16:creationId xmlns:a16="http://schemas.microsoft.com/office/drawing/2014/main" id="{D0DD3C6A-19D5-4AAC-A6C1-F06D0625E89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5" name="テキスト ボックス 564">
          <a:extLst>
            <a:ext uri="{FF2B5EF4-FFF2-40B4-BE49-F238E27FC236}">
              <a16:creationId xmlns:a16="http://schemas.microsoft.com/office/drawing/2014/main" id="{4667B1DD-D6DA-4D61-AB0A-D7195FD4BFF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6" name="直線コネクタ 565">
          <a:extLst>
            <a:ext uri="{FF2B5EF4-FFF2-40B4-BE49-F238E27FC236}">
              <a16:creationId xmlns:a16="http://schemas.microsoft.com/office/drawing/2014/main" id="{676E55E6-7974-4F20-8E53-BE6558B47D4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7" name="テキスト ボックス 566">
          <a:extLst>
            <a:ext uri="{FF2B5EF4-FFF2-40B4-BE49-F238E27FC236}">
              <a16:creationId xmlns:a16="http://schemas.microsoft.com/office/drawing/2014/main" id="{C08B34E5-D9DB-4BD7-8A9F-CEC7E75676C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8" name="直線コネクタ 567">
          <a:extLst>
            <a:ext uri="{FF2B5EF4-FFF2-40B4-BE49-F238E27FC236}">
              <a16:creationId xmlns:a16="http://schemas.microsoft.com/office/drawing/2014/main" id="{F2F93CB0-161B-4DAB-8CF4-7A84FB0B04B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9" name="テキスト ボックス 568">
          <a:extLst>
            <a:ext uri="{FF2B5EF4-FFF2-40B4-BE49-F238E27FC236}">
              <a16:creationId xmlns:a16="http://schemas.microsoft.com/office/drawing/2014/main" id="{86E75453-9A4C-4988-A8B7-386E9DE3CF0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0" name="直線コネクタ 569">
          <a:extLst>
            <a:ext uri="{FF2B5EF4-FFF2-40B4-BE49-F238E27FC236}">
              <a16:creationId xmlns:a16="http://schemas.microsoft.com/office/drawing/2014/main" id="{B373B016-C1E5-4681-9071-3A9B188B5E1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1" name="テキスト ボックス 570">
          <a:extLst>
            <a:ext uri="{FF2B5EF4-FFF2-40B4-BE49-F238E27FC236}">
              <a16:creationId xmlns:a16="http://schemas.microsoft.com/office/drawing/2014/main" id="{EF750A3B-1FA0-420A-A2CC-50AFCF0699C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2" name="直線コネクタ 571">
          <a:extLst>
            <a:ext uri="{FF2B5EF4-FFF2-40B4-BE49-F238E27FC236}">
              <a16:creationId xmlns:a16="http://schemas.microsoft.com/office/drawing/2014/main" id="{048473C0-6593-4FDE-BC94-9A65B6DA485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3" name="テキスト ボックス 572">
          <a:extLst>
            <a:ext uri="{FF2B5EF4-FFF2-40B4-BE49-F238E27FC236}">
              <a16:creationId xmlns:a16="http://schemas.microsoft.com/office/drawing/2014/main" id="{4144F1AC-081E-4FC7-B73A-781335D0FDA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a:extLst>
            <a:ext uri="{FF2B5EF4-FFF2-40B4-BE49-F238E27FC236}">
              <a16:creationId xmlns:a16="http://schemas.microsoft.com/office/drawing/2014/main" id="{E152F34B-CF02-488A-A384-AF43D409253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a:extLst>
            <a:ext uri="{FF2B5EF4-FFF2-40B4-BE49-F238E27FC236}">
              <a16:creationId xmlns:a16="http://schemas.microsoft.com/office/drawing/2014/main" id="{F89392D0-B469-45A6-8CCE-B76812C36DE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学校施設】&#10;一人当たり面積グラフ枠">
          <a:extLst>
            <a:ext uri="{FF2B5EF4-FFF2-40B4-BE49-F238E27FC236}">
              <a16:creationId xmlns:a16="http://schemas.microsoft.com/office/drawing/2014/main" id="{1102D40A-262D-46AF-A291-4177B6002E5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15240</xdr:rowOff>
    </xdr:from>
    <xdr:to>
      <xdr:col>116</xdr:col>
      <xdr:colOff>62864</xdr:colOff>
      <xdr:row>64</xdr:row>
      <xdr:rowOff>83820</xdr:rowOff>
    </xdr:to>
    <xdr:cxnSp macro="">
      <xdr:nvCxnSpPr>
        <xdr:cNvPr id="577" name="直線コネクタ 576">
          <a:extLst>
            <a:ext uri="{FF2B5EF4-FFF2-40B4-BE49-F238E27FC236}">
              <a16:creationId xmlns:a16="http://schemas.microsoft.com/office/drawing/2014/main" id="{9C22E3EF-2A7E-406C-91AA-6D2D1A2A7FE4}"/>
            </a:ext>
          </a:extLst>
        </xdr:cNvPr>
        <xdr:cNvCxnSpPr/>
      </xdr:nvCxnSpPr>
      <xdr:spPr>
        <a:xfrm flipV="1">
          <a:off x="22159595" y="9616440"/>
          <a:ext cx="1269"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64</xdr:row>
      <xdr:rowOff>87647</xdr:rowOff>
    </xdr:from>
    <xdr:ext cx="469744" cy="259045"/>
    <xdr:sp macro="" textlink="">
      <xdr:nvSpPr>
        <xdr:cNvPr id="578" name="【学校施設】&#10;一人当たり面積最小値テキスト">
          <a:extLst>
            <a:ext uri="{FF2B5EF4-FFF2-40B4-BE49-F238E27FC236}">
              <a16:creationId xmlns:a16="http://schemas.microsoft.com/office/drawing/2014/main" id="{EE0A30FA-0515-460C-A98B-F79992BA691F}"/>
            </a:ext>
          </a:extLst>
        </xdr:cNvPr>
        <xdr:cNvSpPr txBox="1"/>
      </xdr:nvSpPr>
      <xdr:spPr>
        <a:xfrm>
          <a:off x="22212300" y="1106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83820</xdr:rowOff>
    </xdr:from>
    <xdr:to>
      <xdr:col>116</xdr:col>
      <xdr:colOff>152400</xdr:colOff>
      <xdr:row>64</xdr:row>
      <xdr:rowOff>83820</xdr:rowOff>
    </xdr:to>
    <xdr:cxnSp macro="">
      <xdr:nvCxnSpPr>
        <xdr:cNvPr id="579" name="直線コネクタ 578">
          <a:extLst>
            <a:ext uri="{FF2B5EF4-FFF2-40B4-BE49-F238E27FC236}">
              <a16:creationId xmlns:a16="http://schemas.microsoft.com/office/drawing/2014/main" id="{0AB4004A-2160-430E-BA47-7C96180FB4FB}"/>
            </a:ext>
          </a:extLst>
        </xdr:cNvPr>
        <xdr:cNvCxnSpPr/>
      </xdr:nvCxnSpPr>
      <xdr:spPr>
        <a:xfrm>
          <a:off x="22072600" y="1105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133367</xdr:rowOff>
    </xdr:from>
    <xdr:ext cx="469744" cy="259045"/>
    <xdr:sp macro="" textlink="">
      <xdr:nvSpPr>
        <xdr:cNvPr id="580" name="【学校施設】&#10;一人当たり面積最大値テキスト">
          <a:extLst>
            <a:ext uri="{FF2B5EF4-FFF2-40B4-BE49-F238E27FC236}">
              <a16:creationId xmlns:a16="http://schemas.microsoft.com/office/drawing/2014/main" id="{78064A96-7777-488A-B268-A5E0812B3C90}"/>
            </a:ext>
          </a:extLst>
        </xdr:cNvPr>
        <xdr:cNvSpPr txBox="1"/>
      </xdr:nvSpPr>
      <xdr:spPr>
        <a:xfrm>
          <a:off x="22212300" y="93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15240</xdr:rowOff>
    </xdr:from>
    <xdr:to>
      <xdr:col>116</xdr:col>
      <xdr:colOff>152400</xdr:colOff>
      <xdr:row>56</xdr:row>
      <xdr:rowOff>15240</xdr:rowOff>
    </xdr:to>
    <xdr:cxnSp macro="">
      <xdr:nvCxnSpPr>
        <xdr:cNvPr id="581" name="直線コネクタ 580">
          <a:extLst>
            <a:ext uri="{FF2B5EF4-FFF2-40B4-BE49-F238E27FC236}">
              <a16:creationId xmlns:a16="http://schemas.microsoft.com/office/drawing/2014/main" id="{FE0CAC8D-8CB9-4205-99F5-D972C812A39B}"/>
            </a:ext>
          </a:extLst>
        </xdr:cNvPr>
        <xdr:cNvCxnSpPr/>
      </xdr:nvCxnSpPr>
      <xdr:spPr>
        <a:xfrm>
          <a:off x="22072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72407</xdr:rowOff>
    </xdr:from>
    <xdr:ext cx="469744" cy="259045"/>
    <xdr:sp macro="" textlink="">
      <xdr:nvSpPr>
        <xdr:cNvPr id="582" name="【学校施設】&#10;一人当たり面積平均値テキスト">
          <a:extLst>
            <a:ext uri="{FF2B5EF4-FFF2-40B4-BE49-F238E27FC236}">
              <a16:creationId xmlns:a16="http://schemas.microsoft.com/office/drawing/2014/main" id="{A57E4F05-EEA4-4EA2-A66F-E4EBDCED4D8A}"/>
            </a:ext>
          </a:extLst>
        </xdr:cNvPr>
        <xdr:cNvSpPr txBox="1"/>
      </xdr:nvSpPr>
      <xdr:spPr>
        <a:xfrm>
          <a:off x="22212300" y="1035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93980</xdr:rowOff>
    </xdr:from>
    <xdr:to>
      <xdr:col>116</xdr:col>
      <xdr:colOff>114300</xdr:colOff>
      <xdr:row>61</xdr:row>
      <xdr:rowOff>24130</xdr:rowOff>
    </xdr:to>
    <xdr:sp macro="" textlink="">
      <xdr:nvSpPr>
        <xdr:cNvPr id="583" name="フローチャート: 判断 582">
          <a:extLst>
            <a:ext uri="{FF2B5EF4-FFF2-40B4-BE49-F238E27FC236}">
              <a16:creationId xmlns:a16="http://schemas.microsoft.com/office/drawing/2014/main" id="{4F63C68F-53E5-48AF-B13A-B5E885C42BE4}"/>
            </a:ext>
          </a:extLst>
        </xdr:cNvPr>
        <xdr:cNvSpPr/>
      </xdr:nvSpPr>
      <xdr:spPr>
        <a:xfrm>
          <a:off x="22110700" y="1038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84" name="フローチャート: 判断 583">
          <a:extLst>
            <a:ext uri="{FF2B5EF4-FFF2-40B4-BE49-F238E27FC236}">
              <a16:creationId xmlns:a16="http://schemas.microsoft.com/office/drawing/2014/main" id="{4EA4F4BC-35E8-44DD-B7A6-639BC3C708A3}"/>
            </a:ext>
          </a:extLst>
        </xdr:cNvPr>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74930</xdr:rowOff>
    </xdr:from>
    <xdr:to>
      <xdr:col>107</xdr:col>
      <xdr:colOff>101600</xdr:colOff>
      <xdr:row>60</xdr:row>
      <xdr:rowOff>5080</xdr:rowOff>
    </xdr:to>
    <xdr:sp macro="" textlink="">
      <xdr:nvSpPr>
        <xdr:cNvPr id="585" name="フローチャート: 判断 584">
          <a:extLst>
            <a:ext uri="{FF2B5EF4-FFF2-40B4-BE49-F238E27FC236}">
              <a16:creationId xmlns:a16="http://schemas.microsoft.com/office/drawing/2014/main" id="{D78C3816-5645-4842-8FE7-DA464F398618}"/>
            </a:ext>
          </a:extLst>
        </xdr:cNvPr>
        <xdr:cNvSpPr/>
      </xdr:nvSpPr>
      <xdr:spPr>
        <a:xfrm>
          <a:off x="20383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143510</xdr:rowOff>
    </xdr:from>
    <xdr:to>
      <xdr:col>102</xdr:col>
      <xdr:colOff>165100</xdr:colOff>
      <xdr:row>60</xdr:row>
      <xdr:rowOff>73660</xdr:rowOff>
    </xdr:to>
    <xdr:sp macro="" textlink="">
      <xdr:nvSpPr>
        <xdr:cNvPr id="586" name="フローチャート: 判断 585">
          <a:extLst>
            <a:ext uri="{FF2B5EF4-FFF2-40B4-BE49-F238E27FC236}">
              <a16:creationId xmlns:a16="http://schemas.microsoft.com/office/drawing/2014/main" id="{F5D2CD28-8A64-4EDE-92EB-0BEF92CE6412}"/>
            </a:ext>
          </a:extLst>
        </xdr:cNvPr>
        <xdr:cNvSpPr/>
      </xdr:nvSpPr>
      <xdr:spPr>
        <a:xfrm>
          <a:off x="19494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67310</xdr:rowOff>
    </xdr:from>
    <xdr:to>
      <xdr:col>98</xdr:col>
      <xdr:colOff>38100</xdr:colOff>
      <xdr:row>59</xdr:row>
      <xdr:rowOff>168910</xdr:rowOff>
    </xdr:to>
    <xdr:sp macro="" textlink="">
      <xdr:nvSpPr>
        <xdr:cNvPr id="587" name="フローチャート: 判断 586">
          <a:extLst>
            <a:ext uri="{FF2B5EF4-FFF2-40B4-BE49-F238E27FC236}">
              <a16:creationId xmlns:a16="http://schemas.microsoft.com/office/drawing/2014/main" id="{98F3CAC1-CBD5-4805-96C9-196542C57370}"/>
            </a:ext>
          </a:extLst>
        </xdr:cNvPr>
        <xdr:cNvSpPr/>
      </xdr:nvSpPr>
      <xdr:spPr>
        <a:xfrm>
          <a:off x="18605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AE4D0771-F82C-401B-95AC-E149C0A6A0D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B2599DBD-552B-495F-A760-D729C8C7E36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28AE26F1-F7C0-487F-A0C8-476283A925A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A492600E-CC29-416C-9A92-969C5BD01C7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6912E0F3-EC18-4060-AC9C-45F232D56A0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135890</xdr:rowOff>
    </xdr:from>
    <xdr:to>
      <xdr:col>116</xdr:col>
      <xdr:colOff>114300</xdr:colOff>
      <xdr:row>56</xdr:row>
      <xdr:rowOff>66040</xdr:rowOff>
    </xdr:to>
    <xdr:sp macro="" textlink="">
      <xdr:nvSpPr>
        <xdr:cNvPr id="593" name="楕円 592">
          <a:extLst>
            <a:ext uri="{FF2B5EF4-FFF2-40B4-BE49-F238E27FC236}">
              <a16:creationId xmlns:a16="http://schemas.microsoft.com/office/drawing/2014/main" id="{7FA689CE-D3B0-4588-8D3C-21E996DD7209}"/>
            </a:ext>
          </a:extLst>
        </xdr:cNvPr>
        <xdr:cNvSpPr/>
      </xdr:nvSpPr>
      <xdr:spPr>
        <a:xfrm>
          <a:off x="22110700" y="956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88917</xdr:rowOff>
    </xdr:from>
    <xdr:ext cx="469744" cy="259045"/>
    <xdr:sp macro="" textlink="">
      <xdr:nvSpPr>
        <xdr:cNvPr id="594" name="【学校施設】&#10;一人当たり面積該当値テキスト">
          <a:extLst>
            <a:ext uri="{FF2B5EF4-FFF2-40B4-BE49-F238E27FC236}">
              <a16:creationId xmlns:a16="http://schemas.microsoft.com/office/drawing/2014/main" id="{A68599AD-9643-4A7C-969D-F21DE3B31357}"/>
            </a:ext>
          </a:extLst>
        </xdr:cNvPr>
        <xdr:cNvSpPr txBox="1"/>
      </xdr:nvSpPr>
      <xdr:spPr>
        <a:xfrm>
          <a:off x="22212300" y="951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55880</xdr:rowOff>
    </xdr:from>
    <xdr:to>
      <xdr:col>112</xdr:col>
      <xdr:colOff>38100</xdr:colOff>
      <xdr:row>56</xdr:row>
      <xdr:rowOff>157480</xdr:rowOff>
    </xdr:to>
    <xdr:sp macro="" textlink="">
      <xdr:nvSpPr>
        <xdr:cNvPr id="595" name="楕円 594">
          <a:extLst>
            <a:ext uri="{FF2B5EF4-FFF2-40B4-BE49-F238E27FC236}">
              <a16:creationId xmlns:a16="http://schemas.microsoft.com/office/drawing/2014/main" id="{09FDB312-6364-4039-A1E4-7717F2270FF9}"/>
            </a:ext>
          </a:extLst>
        </xdr:cNvPr>
        <xdr:cNvSpPr/>
      </xdr:nvSpPr>
      <xdr:spPr>
        <a:xfrm>
          <a:off x="212725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15240</xdr:rowOff>
    </xdr:from>
    <xdr:to>
      <xdr:col>116</xdr:col>
      <xdr:colOff>63500</xdr:colOff>
      <xdr:row>56</xdr:row>
      <xdr:rowOff>106680</xdr:rowOff>
    </xdr:to>
    <xdr:cxnSp macro="">
      <xdr:nvCxnSpPr>
        <xdr:cNvPr id="596" name="直線コネクタ 595">
          <a:extLst>
            <a:ext uri="{FF2B5EF4-FFF2-40B4-BE49-F238E27FC236}">
              <a16:creationId xmlns:a16="http://schemas.microsoft.com/office/drawing/2014/main" id="{F6CE4421-4A96-48AE-ABF7-1D2C87781E1B}"/>
            </a:ext>
          </a:extLst>
        </xdr:cNvPr>
        <xdr:cNvCxnSpPr/>
      </xdr:nvCxnSpPr>
      <xdr:spPr>
        <a:xfrm flipV="1">
          <a:off x="21323300" y="96164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139700</xdr:rowOff>
    </xdr:from>
    <xdr:to>
      <xdr:col>107</xdr:col>
      <xdr:colOff>101600</xdr:colOff>
      <xdr:row>57</xdr:row>
      <xdr:rowOff>69850</xdr:rowOff>
    </xdr:to>
    <xdr:sp macro="" textlink="">
      <xdr:nvSpPr>
        <xdr:cNvPr id="597" name="楕円 596">
          <a:extLst>
            <a:ext uri="{FF2B5EF4-FFF2-40B4-BE49-F238E27FC236}">
              <a16:creationId xmlns:a16="http://schemas.microsoft.com/office/drawing/2014/main" id="{8FA886D1-E1F9-4632-A7E1-03C9CACCA60F}"/>
            </a:ext>
          </a:extLst>
        </xdr:cNvPr>
        <xdr:cNvSpPr/>
      </xdr:nvSpPr>
      <xdr:spPr>
        <a:xfrm>
          <a:off x="20383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106680</xdr:rowOff>
    </xdr:from>
    <xdr:to>
      <xdr:col>111</xdr:col>
      <xdr:colOff>177800</xdr:colOff>
      <xdr:row>57</xdr:row>
      <xdr:rowOff>19050</xdr:rowOff>
    </xdr:to>
    <xdr:cxnSp macro="">
      <xdr:nvCxnSpPr>
        <xdr:cNvPr id="598" name="直線コネクタ 597">
          <a:extLst>
            <a:ext uri="{FF2B5EF4-FFF2-40B4-BE49-F238E27FC236}">
              <a16:creationId xmlns:a16="http://schemas.microsoft.com/office/drawing/2014/main" id="{E6514777-2420-4547-8063-5DED9D569797}"/>
            </a:ext>
          </a:extLst>
        </xdr:cNvPr>
        <xdr:cNvCxnSpPr/>
      </xdr:nvCxnSpPr>
      <xdr:spPr>
        <a:xfrm flipV="1">
          <a:off x="20434300" y="97078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67310</xdr:rowOff>
    </xdr:from>
    <xdr:to>
      <xdr:col>102</xdr:col>
      <xdr:colOff>165100</xdr:colOff>
      <xdr:row>57</xdr:row>
      <xdr:rowOff>168910</xdr:rowOff>
    </xdr:to>
    <xdr:sp macro="" textlink="">
      <xdr:nvSpPr>
        <xdr:cNvPr id="599" name="楕円 598">
          <a:extLst>
            <a:ext uri="{FF2B5EF4-FFF2-40B4-BE49-F238E27FC236}">
              <a16:creationId xmlns:a16="http://schemas.microsoft.com/office/drawing/2014/main" id="{9D2B4BD5-22EF-4E0F-A6CA-DD73C04022C7}"/>
            </a:ext>
          </a:extLst>
        </xdr:cNvPr>
        <xdr:cNvSpPr/>
      </xdr:nvSpPr>
      <xdr:spPr>
        <a:xfrm>
          <a:off x="194945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19050</xdr:rowOff>
    </xdr:from>
    <xdr:to>
      <xdr:col>107</xdr:col>
      <xdr:colOff>50800</xdr:colOff>
      <xdr:row>57</xdr:row>
      <xdr:rowOff>118110</xdr:rowOff>
    </xdr:to>
    <xdr:cxnSp macro="">
      <xdr:nvCxnSpPr>
        <xdr:cNvPr id="600" name="直線コネクタ 599">
          <a:extLst>
            <a:ext uri="{FF2B5EF4-FFF2-40B4-BE49-F238E27FC236}">
              <a16:creationId xmlns:a16="http://schemas.microsoft.com/office/drawing/2014/main" id="{346998EC-0D6B-44C4-9E10-64A5C01515B9}"/>
            </a:ext>
          </a:extLst>
        </xdr:cNvPr>
        <xdr:cNvCxnSpPr/>
      </xdr:nvCxnSpPr>
      <xdr:spPr>
        <a:xfrm flipV="1">
          <a:off x="19545300" y="97917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55880</xdr:rowOff>
    </xdr:from>
    <xdr:to>
      <xdr:col>98</xdr:col>
      <xdr:colOff>38100</xdr:colOff>
      <xdr:row>56</xdr:row>
      <xdr:rowOff>157480</xdr:rowOff>
    </xdr:to>
    <xdr:sp macro="" textlink="">
      <xdr:nvSpPr>
        <xdr:cNvPr id="601" name="楕円 600">
          <a:extLst>
            <a:ext uri="{FF2B5EF4-FFF2-40B4-BE49-F238E27FC236}">
              <a16:creationId xmlns:a16="http://schemas.microsoft.com/office/drawing/2014/main" id="{C9FA11AA-5545-4141-9DB6-7BAFBF2BF8C8}"/>
            </a:ext>
          </a:extLst>
        </xdr:cNvPr>
        <xdr:cNvSpPr/>
      </xdr:nvSpPr>
      <xdr:spPr>
        <a:xfrm>
          <a:off x="186055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106680</xdr:rowOff>
    </xdr:from>
    <xdr:to>
      <xdr:col>102</xdr:col>
      <xdr:colOff>114300</xdr:colOff>
      <xdr:row>57</xdr:row>
      <xdr:rowOff>118110</xdr:rowOff>
    </xdr:to>
    <xdr:cxnSp macro="">
      <xdr:nvCxnSpPr>
        <xdr:cNvPr id="602" name="直線コネクタ 601">
          <a:extLst>
            <a:ext uri="{FF2B5EF4-FFF2-40B4-BE49-F238E27FC236}">
              <a16:creationId xmlns:a16="http://schemas.microsoft.com/office/drawing/2014/main" id="{8FBED377-69B2-441F-9EF0-5E24B6DFAA2F}"/>
            </a:ext>
          </a:extLst>
        </xdr:cNvPr>
        <xdr:cNvCxnSpPr/>
      </xdr:nvCxnSpPr>
      <xdr:spPr>
        <a:xfrm>
          <a:off x="18656300" y="97078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99077</xdr:rowOff>
    </xdr:from>
    <xdr:ext cx="469744" cy="259045"/>
    <xdr:sp macro="" textlink="">
      <xdr:nvSpPr>
        <xdr:cNvPr id="603" name="n_1aveValue【学校施設】&#10;一人当たり面積">
          <a:extLst>
            <a:ext uri="{FF2B5EF4-FFF2-40B4-BE49-F238E27FC236}">
              <a16:creationId xmlns:a16="http://schemas.microsoft.com/office/drawing/2014/main" id="{7622EE79-3571-4B64-83B4-3690AAE948D8}"/>
            </a:ext>
          </a:extLst>
        </xdr:cNvPr>
        <xdr:cNvSpPr txBox="1"/>
      </xdr:nvSpPr>
      <xdr:spPr>
        <a:xfrm>
          <a:off x="21075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167657</xdr:rowOff>
    </xdr:from>
    <xdr:ext cx="469744" cy="259045"/>
    <xdr:sp macro="" textlink="">
      <xdr:nvSpPr>
        <xdr:cNvPr id="604" name="n_2aveValue【学校施設】&#10;一人当たり面積">
          <a:extLst>
            <a:ext uri="{FF2B5EF4-FFF2-40B4-BE49-F238E27FC236}">
              <a16:creationId xmlns:a16="http://schemas.microsoft.com/office/drawing/2014/main" id="{45F250FF-E23E-402C-89E1-BBF41CCE02C7}"/>
            </a:ext>
          </a:extLst>
        </xdr:cNvPr>
        <xdr:cNvSpPr txBox="1"/>
      </xdr:nvSpPr>
      <xdr:spPr>
        <a:xfrm>
          <a:off x="20199427"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64787</xdr:rowOff>
    </xdr:from>
    <xdr:ext cx="469744" cy="259045"/>
    <xdr:sp macro="" textlink="">
      <xdr:nvSpPr>
        <xdr:cNvPr id="605" name="n_3aveValue【学校施設】&#10;一人当たり面積">
          <a:extLst>
            <a:ext uri="{FF2B5EF4-FFF2-40B4-BE49-F238E27FC236}">
              <a16:creationId xmlns:a16="http://schemas.microsoft.com/office/drawing/2014/main" id="{2BBA79EE-4CC1-4407-B225-FA2C9391E305}"/>
            </a:ext>
          </a:extLst>
        </xdr:cNvPr>
        <xdr:cNvSpPr txBox="1"/>
      </xdr:nvSpPr>
      <xdr:spPr>
        <a:xfrm>
          <a:off x="19310427" y="103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160037</xdr:rowOff>
    </xdr:from>
    <xdr:ext cx="469744" cy="259045"/>
    <xdr:sp macro="" textlink="">
      <xdr:nvSpPr>
        <xdr:cNvPr id="606" name="n_4aveValue【学校施設】&#10;一人当たり面積">
          <a:extLst>
            <a:ext uri="{FF2B5EF4-FFF2-40B4-BE49-F238E27FC236}">
              <a16:creationId xmlns:a16="http://schemas.microsoft.com/office/drawing/2014/main" id="{5A06D767-6AD4-4CAD-9164-302F450D1A24}"/>
            </a:ext>
          </a:extLst>
        </xdr:cNvPr>
        <xdr:cNvSpPr txBox="1"/>
      </xdr:nvSpPr>
      <xdr:spPr>
        <a:xfrm>
          <a:off x="18421427" y="1027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2557</xdr:rowOff>
    </xdr:from>
    <xdr:ext cx="469744" cy="259045"/>
    <xdr:sp macro="" textlink="">
      <xdr:nvSpPr>
        <xdr:cNvPr id="607" name="n_1mainValue【学校施設】&#10;一人当たり面積">
          <a:extLst>
            <a:ext uri="{FF2B5EF4-FFF2-40B4-BE49-F238E27FC236}">
              <a16:creationId xmlns:a16="http://schemas.microsoft.com/office/drawing/2014/main" id="{AF3B1A97-1B1A-440A-A742-52CE4B005F5B}"/>
            </a:ext>
          </a:extLst>
        </xdr:cNvPr>
        <xdr:cNvSpPr txBox="1"/>
      </xdr:nvSpPr>
      <xdr:spPr>
        <a:xfrm>
          <a:off x="21075727" y="943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86377</xdr:rowOff>
    </xdr:from>
    <xdr:ext cx="469744" cy="259045"/>
    <xdr:sp macro="" textlink="">
      <xdr:nvSpPr>
        <xdr:cNvPr id="608" name="n_2mainValue【学校施設】&#10;一人当たり面積">
          <a:extLst>
            <a:ext uri="{FF2B5EF4-FFF2-40B4-BE49-F238E27FC236}">
              <a16:creationId xmlns:a16="http://schemas.microsoft.com/office/drawing/2014/main" id="{D6424059-85FA-4830-B748-AEA7326B73BE}"/>
            </a:ext>
          </a:extLst>
        </xdr:cNvPr>
        <xdr:cNvSpPr txBox="1"/>
      </xdr:nvSpPr>
      <xdr:spPr>
        <a:xfrm>
          <a:off x="20199427" y="951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13987</xdr:rowOff>
    </xdr:from>
    <xdr:ext cx="469744" cy="259045"/>
    <xdr:sp macro="" textlink="">
      <xdr:nvSpPr>
        <xdr:cNvPr id="609" name="n_3mainValue【学校施設】&#10;一人当たり面積">
          <a:extLst>
            <a:ext uri="{FF2B5EF4-FFF2-40B4-BE49-F238E27FC236}">
              <a16:creationId xmlns:a16="http://schemas.microsoft.com/office/drawing/2014/main" id="{AC5BC5E1-3EED-4C64-B19D-2A8A0FBEBEA2}"/>
            </a:ext>
          </a:extLst>
        </xdr:cNvPr>
        <xdr:cNvSpPr txBox="1"/>
      </xdr:nvSpPr>
      <xdr:spPr>
        <a:xfrm>
          <a:off x="19310427" y="961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2557</xdr:rowOff>
    </xdr:from>
    <xdr:ext cx="469744" cy="259045"/>
    <xdr:sp macro="" textlink="">
      <xdr:nvSpPr>
        <xdr:cNvPr id="610" name="n_4mainValue【学校施設】&#10;一人当たり面積">
          <a:extLst>
            <a:ext uri="{FF2B5EF4-FFF2-40B4-BE49-F238E27FC236}">
              <a16:creationId xmlns:a16="http://schemas.microsoft.com/office/drawing/2014/main" id="{591C1EB7-177B-442C-BBA4-2149D951C557}"/>
            </a:ext>
          </a:extLst>
        </xdr:cNvPr>
        <xdr:cNvSpPr txBox="1"/>
      </xdr:nvSpPr>
      <xdr:spPr>
        <a:xfrm>
          <a:off x="18421427" y="943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1" name="正方形/長方形 610">
          <a:extLst>
            <a:ext uri="{FF2B5EF4-FFF2-40B4-BE49-F238E27FC236}">
              <a16:creationId xmlns:a16="http://schemas.microsoft.com/office/drawing/2014/main" id="{9B7DB77C-E980-4100-BFA1-A0E1F7AD3F9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12" name="正方形/長方形 611">
          <a:extLst>
            <a:ext uri="{FF2B5EF4-FFF2-40B4-BE49-F238E27FC236}">
              <a16:creationId xmlns:a16="http://schemas.microsoft.com/office/drawing/2014/main" id="{1CE9CE28-7650-462C-9605-7BC4D4DD03A4}"/>
            </a:ext>
          </a:extLst>
        </xdr:cNvPr>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13" name="正方形/長方形 612">
          <a:extLst>
            <a:ext uri="{FF2B5EF4-FFF2-40B4-BE49-F238E27FC236}">
              <a16:creationId xmlns:a16="http://schemas.microsoft.com/office/drawing/2014/main" id="{67EC0BEE-9DA6-41CE-9DA3-B911F14BF518}"/>
            </a:ext>
          </a:extLst>
        </xdr:cNvPr>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14" name="正方形/長方形 613">
          <a:extLst>
            <a:ext uri="{FF2B5EF4-FFF2-40B4-BE49-F238E27FC236}">
              <a16:creationId xmlns:a16="http://schemas.microsoft.com/office/drawing/2014/main" id="{A3144197-288B-414C-B360-C09BF0F5C816}"/>
            </a:ext>
          </a:extLst>
        </xdr:cNvPr>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15" name="正方形/長方形 614">
          <a:extLst>
            <a:ext uri="{FF2B5EF4-FFF2-40B4-BE49-F238E27FC236}">
              <a16:creationId xmlns:a16="http://schemas.microsoft.com/office/drawing/2014/main" id="{A5140CD9-72A9-478E-85DA-4362A1022E9D}"/>
            </a:ext>
          </a:extLst>
        </xdr:cNvPr>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6" name="正方形/長方形 615">
          <a:extLst>
            <a:ext uri="{FF2B5EF4-FFF2-40B4-BE49-F238E27FC236}">
              <a16:creationId xmlns:a16="http://schemas.microsoft.com/office/drawing/2014/main" id="{96FE7F72-A91A-4BE3-905F-D4E861E158D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7" name="テキスト ボックス 616">
          <a:extLst>
            <a:ext uri="{FF2B5EF4-FFF2-40B4-BE49-F238E27FC236}">
              <a16:creationId xmlns:a16="http://schemas.microsoft.com/office/drawing/2014/main" id="{23DE9106-3D8F-4F05-9224-40BBFB9B1E6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8" name="直線コネクタ 617">
          <a:extLst>
            <a:ext uri="{FF2B5EF4-FFF2-40B4-BE49-F238E27FC236}">
              <a16:creationId xmlns:a16="http://schemas.microsoft.com/office/drawing/2014/main" id="{17C3C97E-7451-4642-9875-AFCE5E42268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9" name="テキスト ボックス 618">
          <a:extLst>
            <a:ext uri="{FF2B5EF4-FFF2-40B4-BE49-F238E27FC236}">
              <a16:creationId xmlns:a16="http://schemas.microsoft.com/office/drawing/2014/main" id="{48389C98-80A5-44EB-A45A-DEDB583A4C1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0" name="直線コネクタ 619">
          <a:extLst>
            <a:ext uri="{FF2B5EF4-FFF2-40B4-BE49-F238E27FC236}">
              <a16:creationId xmlns:a16="http://schemas.microsoft.com/office/drawing/2014/main" id="{F98D195F-99FA-4FE8-87AD-E16F3D6E1DE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21" name="テキスト ボックス 620">
          <a:extLst>
            <a:ext uri="{FF2B5EF4-FFF2-40B4-BE49-F238E27FC236}">
              <a16:creationId xmlns:a16="http://schemas.microsoft.com/office/drawing/2014/main" id="{749E53F8-C3DE-4FC4-A40C-8CE67CF14426}"/>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2" name="直線コネクタ 621">
          <a:extLst>
            <a:ext uri="{FF2B5EF4-FFF2-40B4-BE49-F238E27FC236}">
              <a16:creationId xmlns:a16="http://schemas.microsoft.com/office/drawing/2014/main" id="{1FDF6541-681C-4D09-841F-BC272C89C9E6}"/>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3" name="テキスト ボックス 622">
          <a:extLst>
            <a:ext uri="{FF2B5EF4-FFF2-40B4-BE49-F238E27FC236}">
              <a16:creationId xmlns:a16="http://schemas.microsoft.com/office/drawing/2014/main" id="{C8D674A3-55E5-4AC9-AE03-E0C0F4E6FDDD}"/>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4" name="直線コネクタ 623">
          <a:extLst>
            <a:ext uri="{FF2B5EF4-FFF2-40B4-BE49-F238E27FC236}">
              <a16:creationId xmlns:a16="http://schemas.microsoft.com/office/drawing/2014/main" id="{FBCD565D-EC36-4D1E-BCD3-0151333AD33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5" name="テキスト ボックス 624">
          <a:extLst>
            <a:ext uri="{FF2B5EF4-FFF2-40B4-BE49-F238E27FC236}">
              <a16:creationId xmlns:a16="http://schemas.microsoft.com/office/drawing/2014/main" id="{544D993B-B3B2-4D56-8C53-5E32B45D3947}"/>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6" name="直線コネクタ 625">
          <a:extLst>
            <a:ext uri="{FF2B5EF4-FFF2-40B4-BE49-F238E27FC236}">
              <a16:creationId xmlns:a16="http://schemas.microsoft.com/office/drawing/2014/main" id="{1DFE25FE-7528-42D9-A3C5-20A52B78BD4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7" name="テキスト ボックス 626">
          <a:extLst>
            <a:ext uri="{FF2B5EF4-FFF2-40B4-BE49-F238E27FC236}">
              <a16:creationId xmlns:a16="http://schemas.microsoft.com/office/drawing/2014/main" id="{2959EA19-3B7A-4B1D-B6D8-452000D78C1E}"/>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8" name="直線コネクタ 627">
          <a:extLst>
            <a:ext uri="{FF2B5EF4-FFF2-40B4-BE49-F238E27FC236}">
              <a16:creationId xmlns:a16="http://schemas.microsoft.com/office/drawing/2014/main" id="{D5921D1C-A013-479C-B92C-F63370FFCAC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29" name="テキスト ボックス 628">
          <a:extLst>
            <a:ext uri="{FF2B5EF4-FFF2-40B4-BE49-F238E27FC236}">
              <a16:creationId xmlns:a16="http://schemas.microsoft.com/office/drawing/2014/main" id="{0AD7AAD3-5398-424D-BEB9-35CF202A65A8}"/>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0" name="直線コネクタ 629">
          <a:extLst>
            <a:ext uri="{FF2B5EF4-FFF2-40B4-BE49-F238E27FC236}">
              <a16:creationId xmlns:a16="http://schemas.microsoft.com/office/drawing/2014/main" id="{3C991452-0440-4B53-BE9D-216D17803E9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図書館】&#10;有形固定資産減価償却率グラフ枠">
          <a:extLst>
            <a:ext uri="{FF2B5EF4-FFF2-40B4-BE49-F238E27FC236}">
              <a16:creationId xmlns:a16="http://schemas.microsoft.com/office/drawing/2014/main" id="{A4552E8F-2E4B-4E5B-A25F-CE1CF5AAA57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80</xdr:row>
      <xdr:rowOff>137161</xdr:rowOff>
    </xdr:from>
    <xdr:to>
      <xdr:col>85</xdr:col>
      <xdr:colOff>126364</xdr:colOff>
      <xdr:row>86</xdr:row>
      <xdr:rowOff>89536</xdr:rowOff>
    </xdr:to>
    <xdr:cxnSp macro="">
      <xdr:nvCxnSpPr>
        <xdr:cNvPr id="632" name="直線コネクタ 631">
          <a:extLst>
            <a:ext uri="{FF2B5EF4-FFF2-40B4-BE49-F238E27FC236}">
              <a16:creationId xmlns:a16="http://schemas.microsoft.com/office/drawing/2014/main" id="{2B7B713D-B0D5-4E10-AED2-6281D11AA731}"/>
            </a:ext>
          </a:extLst>
        </xdr:cNvPr>
        <xdr:cNvCxnSpPr/>
      </xdr:nvCxnSpPr>
      <xdr:spPr>
        <a:xfrm flipV="1">
          <a:off x="16317595" y="13853161"/>
          <a:ext cx="1269" cy="981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93363</xdr:rowOff>
    </xdr:from>
    <xdr:ext cx="405111" cy="259045"/>
    <xdr:sp macro="" textlink="">
      <xdr:nvSpPr>
        <xdr:cNvPr id="633" name="【図書館】&#10;有形固定資産減価償却率最小値テキスト">
          <a:extLst>
            <a:ext uri="{FF2B5EF4-FFF2-40B4-BE49-F238E27FC236}">
              <a16:creationId xmlns:a16="http://schemas.microsoft.com/office/drawing/2014/main" id="{C88F585C-8ED7-4976-AD8E-A8BACF80246E}"/>
            </a:ext>
          </a:extLst>
        </xdr:cNvPr>
        <xdr:cNvSpPr txBox="1"/>
      </xdr:nvSpPr>
      <xdr:spPr>
        <a:xfrm>
          <a:off x="16370300" y="1483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89536</xdr:rowOff>
    </xdr:from>
    <xdr:to>
      <xdr:col>86</xdr:col>
      <xdr:colOff>25400</xdr:colOff>
      <xdr:row>86</xdr:row>
      <xdr:rowOff>89536</xdr:rowOff>
    </xdr:to>
    <xdr:cxnSp macro="">
      <xdr:nvCxnSpPr>
        <xdr:cNvPr id="634" name="直線コネクタ 633">
          <a:extLst>
            <a:ext uri="{FF2B5EF4-FFF2-40B4-BE49-F238E27FC236}">
              <a16:creationId xmlns:a16="http://schemas.microsoft.com/office/drawing/2014/main" id="{AE074D2A-7416-47D8-AE57-6AE425507C2D}"/>
            </a:ext>
          </a:extLst>
        </xdr:cNvPr>
        <xdr:cNvCxnSpPr/>
      </xdr:nvCxnSpPr>
      <xdr:spPr>
        <a:xfrm>
          <a:off x="16230600" y="1483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83838</xdr:rowOff>
    </xdr:from>
    <xdr:ext cx="405111" cy="259045"/>
    <xdr:sp macro="" textlink="">
      <xdr:nvSpPr>
        <xdr:cNvPr id="635" name="【図書館】&#10;有形固定資産減価償却率最大値テキスト">
          <a:extLst>
            <a:ext uri="{FF2B5EF4-FFF2-40B4-BE49-F238E27FC236}">
              <a16:creationId xmlns:a16="http://schemas.microsoft.com/office/drawing/2014/main" id="{E2474E8E-B238-4510-B86D-5ADB18881F80}"/>
            </a:ext>
          </a:extLst>
        </xdr:cNvPr>
        <xdr:cNvSpPr txBox="1"/>
      </xdr:nvSpPr>
      <xdr:spPr>
        <a:xfrm>
          <a:off x="16370300" y="13628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80</xdr:row>
      <xdr:rowOff>137161</xdr:rowOff>
    </xdr:from>
    <xdr:to>
      <xdr:col>86</xdr:col>
      <xdr:colOff>25400</xdr:colOff>
      <xdr:row>80</xdr:row>
      <xdr:rowOff>137161</xdr:rowOff>
    </xdr:to>
    <xdr:cxnSp macro="">
      <xdr:nvCxnSpPr>
        <xdr:cNvPr id="636" name="直線コネクタ 635">
          <a:extLst>
            <a:ext uri="{FF2B5EF4-FFF2-40B4-BE49-F238E27FC236}">
              <a16:creationId xmlns:a16="http://schemas.microsoft.com/office/drawing/2014/main" id="{F2430368-7360-4E34-9700-4DF6DF9B49B7}"/>
            </a:ext>
          </a:extLst>
        </xdr:cNvPr>
        <xdr:cNvCxnSpPr/>
      </xdr:nvCxnSpPr>
      <xdr:spPr>
        <a:xfrm>
          <a:off x="16230600" y="1385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146702</xdr:rowOff>
    </xdr:from>
    <xdr:ext cx="405111" cy="259045"/>
    <xdr:sp macro="" textlink="">
      <xdr:nvSpPr>
        <xdr:cNvPr id="637" name="【図書館】&#10;有形固定資産減価償却率平均値テキスト">
          <a:extLst>
            <a:ext uri="{FF2B5EF4-FFF2-40B4-BE49-F238E27FC236}">
              <a16:creationId xmlns:a16="http://schemas.microsoft.com/office/drawing/2014/main" id="{7F41C6BC-0194-4705-BABF-7A86E657FCCD}"/>
            </a:ext>
          </a:extLst>
        </xdr:cNvPr>
        <xdr:cNvSpPr txBox="1"/>
      </xdr:nvSpPr>
      <xdr:spPr>
        <a:xfrm>
          <a:off x="16370300" y="1403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168275</xdr:rowOff>
    </xdr:from>
    <xdr:to>
      <xdr:col>85</xdr:col>
      <xdr:colOff>177800</xdr:colOff>
      <xdr:row>82</xdr:row>
      <xdr:rowOff>98425</xdr:rowOff>
    </xdr:to>
    <xdr:sp macro="" textlink="">
      <xdr:nvSpPr>
        <xdr:cNvPr id="638" name="フローチャート: 判断 637">
          <a:extLst>
            <a:ext uri="{FF2B5EF4-FFF2-40B4-BE49-F238E27FC236}">
              <a16:creationId xmlns:a16="http://schemas.microsoft.com/office/drawing/2014/main" id="{47631C78-17FF-4429-925E-823D3D3773FC}"/>
            </a:ext>
          </a:extLst>
        </xdr:cNvPr>
        <xdr:cNvSpPr/>
      </xdr:nvSpPr>
      <xdr:spPr>
        <a:xfrm>
          <a:off x="16268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116839</xdr:rowOff>
    </xdr:from>
    <xdr:to>
      <xdr:col>81</xdr:col>
      <xdr:colOff>101600</xdr:colOff>
      <xdr:row>82</xdr:row>
      <xdr:rowOff>46989</xdr:rowOff>
    </xdr:to>
    <xdr:sp macro="" textlink="">
      <xdr:nvSpPr>
        <xdr:cNvPr id="639" name="フローチャート: 判断 638">
          <a:extLst>
            <a:ext uri="{FF2B5EF4-FFF2-40B4-BE49-F238E27FC236}">
              <a16:creationId xmlns:a16="http://schemas.microsoft.com/office/drawing/2014/main" id="{D69216CB-B653-49E4-BDC0-1D4D92BCA843}"/>
            </a:ext>
          </a:extLst>
        </xdr:cNvPr>
        <xdr:cNvSpPr/>
      </xdr:nvSpPr>
      <xdr:spPr>
        <a:xfrm>
          <a:off x="15430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92075</xdr:rowOff>
    </xdr:from>
    <xdr:to>
      <xdr:col>76</xdr:col>
      <xdr:colOff>165100</xdr:colOff>
      <xdr:row>81</xdr:row>
      <xdr:rowOff>22225</xdr:rowOff>
    </xdr:to>
    <xdr:sp macro="" textlink="">
      <xdr:nvSpPr>
        <xdr:cNvPr id="640" name="フローチャート: 判断 639">
          <a:extLst>
            <a:ext uri="{FF2B5EF4-FFF2-40B4-BE49-F238E27FC236}">
              <a16:creationId xmlns:a16="http://schemas.microsoft.com/office/drawing/2014/main" id="{707F942C-F124-4108-BA24-D2F2CDE98D7E}"/>
            </a:ext>
          </a:extLst>
        </xdr:cNvPr>
        <xdr:cNvSpPr/>
      </xdr:nvSpPr>
      <xdr:spPr>
        <a:xfrm>
          <a:off x="14541500" y="1380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31114</xdr:rowOff>
    </xdr:from>
    <xdr:to>
      <xdr:col>72</xdr:col>
      <xdr:colOff>38100</xdr:colOff>
      <xdr:row>80</xdr:row>
      <xdr:rowOff>132714</xdr:rowOff>
    </xdr:to>
    <xdr:sp macro="" textlink="">
      <xdr:nvSpPr>
        <xdr:cNvPr id="641" name="フローチャート: 判断 640">
          <a:extLst>
            <a:ext uri="{FF2B5EF4-FFF2-40B4-BE49-F238E27FC236}">
              <a16:creationId xmlns:a16="http://schemas.microsoft.com/office/drawing/2014/main" id="{59BC2EE5-0414-4EFA-9C9E-1B1DB7645B9B}"/>
            </a:ext>
          </a:extLst>
        </xdr:cNvPr>
        <xdr:cNvSpPr/>
      </xdr:nvSpPr>
      <xdr:spPr>
        <a:xfrm>
          <a:off x="13652500" y="137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141605</xdr:rowOff>
    </xdr:from>
    <xdr:to>
      <xdr:col>67</xdr:col>
      <xdr:colOff>101600</xdr:colOff>
      <xdr:row>80</xdr:row>
      <xdr:rowOff>71755</xdr:rowOff>
    </xdr:to>
    <xdr:sp macro="" textlink="">
      <xdr:nvSpPr>
        <xdr:cNvPr id="642" name="フローチャート: 判断 641">
          <a:extLst>
            <a:ext uri="{FF2B5EF4-FFF2-40B4-BE49-F238E27FC236}">
              <a16:creationId xmlns:a16="http://schemas.microsoft.com/office/drawing/2014/main" id="{B02BF126-0D4F-40FC-9642-817E614319C4}"/>
            </a:ext>
          </a:extLst>
        </xdr:cNvPr>
        <xdr:cNvSpPr/>
      </xdr:nvSpPr>
      <xdr:spPr>
        <a:xfrm>
          <a:off x="12763500" y="1368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id="{749F8F25-29EA-4B66-93EC-C268DFA4A25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4" name="テキスト ボックス 643">
          <a:extLst>
            <a:ext uri="{FF2B5EF4-FFF2-40B4-BE49-F238E27FC236}">
              <a16:creationId xmlns:a16="http://schemas.microsoft.com/office/drawing/2014/main" id="{9E304013-174A-420F-989A-FB8DDB84E49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5" name="テキスト ボックス 644">
          <a:extLst>
            <a:ext uri="{FF2B5EF4-FFF2-40B4-BE49-F238E27FC236}">
              <a16:creationId xmlns:a16="http://schemas.microsoft.com/office/drawing/2014/main" id="{35B0AE23-536C-4FA9-8095-62AE3DC76EF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DA7D3AA6-81AB-45D3-97F5-F631D1A9C65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C13C539E-FE9C-4984-AADE-DBF8F438FE4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86361</xdr:rowOff>
    </xdr:from>
    <xdr:to>
      <xdr:col>85</xdr:col>
      <xdr:colOff>177800</xdr:colOff>
      <xdr:row>81</xdr:row>
      <xdr:rowOff>16511</xdr:rowOff>
    </xdr:to>
    <xdr:sp macro="" textlink="">
      <xdr:nvSpPr>
        <xdr:cNvPr id="648" name="楕円 647">
          <a:extLst>
            <a:ext uri="{FF2B5EF4-FFF2-40B4-BE49-F238E27FC236}">
              <a16:creationId xmlns:a16="http://schemas.microsoft.com/office/drawing/2014/main" id="{AA4B1CD0-5874-442E-9DD6-0DCC4C620EFD}"/>
            </a:ext>
          </a:extLst>
        </xdr:cNvPr>
        <xdr:cNvSpPr/>
      </xdr:nvSpPr>
      <xdr:spPr>
        <a:xfrm>
          <a:off x="16268700" y="138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80</xdr:row>
      <xdr:rowOff>39388</xdr:rowOff>
    </xdr:from>
    <xdr:ext cx="405111" cy="259045"/>
    <xdr:sp macro="" textlink="">
      <xdr:nvSpPr>
        <xdr:cNvPr id="649" name="【図書館】&#10;有形固定資産減価償却率該当値テキスト">
          <a:extLst>
            <a:ext uri="{FF2B5EF4-FFF2-40B4-BE49-F238E27FC236}">
              <a16:creationId xmlns:a16="http://schemas.microsoft.com/office/drawing/2014/main" id="{2337C2D0-81E9-4003-8279-71B4E436FFA9}"/>
            </a:ext>
          </a:extLst>
        </xdr:cNvPr>
        <xdr:cNvSpPr txBox="1"/>
      </xdr:nvSpPr>
      <xdr:spPr>
        <a:xfrm>
          <a:off x="16370300" y="13755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19686</xdr:rowOff>
    </xdr:from>
    <xdr:to>
      <xdr:col>81</xdr:col>
      <xdr:colOff>101600</xdr:colOff>
      <xdr:row>80</xdr:row>
      <xdr:rowOff>121286</xdr:rowOff>
    </xdr:to>
    <xdr:sp macro="" textlink="">
      <xdr:nvSpPr>
        <xdr:cNvPr id="650" name="楕円 649">
          <a:extLst>
            <a:ext uri="{FF2B5EF4-FFF2-40B4-BE49-F238E27FC236}">
              <a16:creationId xmlns:a16="http://schemas.microsoft.com/office/drawing/2014/main" id="{9A9ED6CD-A6C4-4C82-A682-FA30C355BC73}"/>
            </a:ext>
          </a:extLst>
        </xdr:cNvPr>
        <xdr:cNvSpPr/>
      </xdr:nvSpPr>
      <xdr:spPr>
        <a:xfrm>
          <a:off x="15430500" y="137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70486</xdr:rowOff>
    </xdr:from>
    <xdr:to>
      <xdr:col>85</xdr:col>
      <xdr:colOff>127000</xdr:colOff>
      <xdr:row>80</xdr:row>
      <xdr:rowOff>137161</xdr:rowOff>
    </xdr:to>
    <xdr:cxnSp macro="">
      <xdr:nvCxnSpPr>
        <xdr:cNvPr id="651" name="直線コネクタ 650">
          <a:extLst>
            <a:ext uri="{FF2B5EF4-FFF2-40B4-BE49-F238E27FC236}">
              <a16:creationId xmlns:a16="http://schemas.microsoft.com/office/drawing/2014/main" id="{FB71427F-D9F6-439F-A163-BA635B91E81D}"/>
            </a:ext>
          </a:extLst>
        </xdr:cNvPr>
        <xdr:cNvCxnSpPr/>
      </xdr:nvCxnSpPr>
      <xdr:spPr>
        <a:xfrm>
          <a:off x="15481300" y="13786486"/>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122555</xdr:rowOff>
    </xdr:from>
    <xdr:to>
      <xdr:col>76</xdr:col>
      <xdr:colOff>165100</xdr:colOff>
      <xdr:row>80</xdr:row>
      <xdr:rowOff>52705</xdr:rowOff>
    </xdr:to>
    <xdr:sp macro="" textlink="">
      <xdr:nvSpPr>
        <xdr:cNvPr id="652" name="楕円 651">
          <a:extLst>
            <a:ext uri="{FF2B5EF4-FFF2-40B4-BE49-F238E27FC236}">
              <a16:creationId xmlns:a16="http://schemas.microsoft.com/office/drawing/2014/main" id="{09E809CE-8BCC-4B08-9047-F676258A229E}"/>
            </a:ext>
          </a:extLst>
        </xdr:cNvPr>
        <xdr:cNvSpPr/>
      </xdr:nvSpPr>
      <xdr:spPr>
        <a:xfrm>
          <a:off x="14541500" y="136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1905</xdr:rowOff>
    </xdr:from>
    <xdr:to>
      <xdr:col>81</xdr:col>
      <xdr:colOff>50800</xdr:colOff>
      <xdr:row>80</xdr:row>
      <xdr:rowOff>70486</xdr:rowOff>
    </xdr:to>
    <xdr:cxnSp macro="">
      <xdr:nvCxnSpPr>
        <xdr:cNvPr id="653" name="直線コネクタ 652">
          <a:extLst>
            <a:ext uri="{FF2B5EF4-FFF2-40B4-BE49-F238E27FC236}">
              <a16:creationId xmlns:a16="http://schemas.microsoft.com/office/drawing/2014/main" id="{5EE32797-4474-4433-8435-223136B2FF1A}"/>
            </a:ext>
          </a:extLst>
        </xdr:cNvPr>
        <xdr:cNvCxnSpPr/>
      </xdr:nvCxnSpPr>
      <xdr:spPr>
        <a:xfrm>
          <a:off x="14592300" y="1371790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57786</xdr:rowOff>
    </xdr:from>
    <xdr:to>
      <xdr:col>72</xdr:col>
      <xdr:colOff>38100</xdr:colOff>
      <xdr:row>79</xdr:row>
      <xdr:rowOff>159386</xdr:rowOff>
    </xdr:to>
    <xdr:sp macro="" textlink="">
      <xdr:nvSpPr>
        <xdr:cNvPr id="654" name="楕円 653">
          <a:extLst>
            <a:ext uri="{FF2B5EF4-FFF2-40B4-BE49-F238E27FC236}">
              <a16:creationId xmlns:a16="http://schemas.microsoft.com/office/drawing/2014/main" id="{15DDF84C-0225-4F40-A60B-C33EA7557D09}"/>
            </a:ext>
          </a:extLst>
        </xdr:cNvPr>
        <xdr:cNvSpPr/>
      </xdr:nvSpPr>
      <xdr:spPr>
        <a:xfrm>
          <a:off x="13652500" y="1360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108586</xdr:rowOff>
    </xdr:from>
    <xdr:to>
      <xdr:col>76</xdr:col>
      <xdr:colOff>114300</xdr:colOff>
      <xdr:row>80</xdr:row>
      <xdr:rowOff>1905</xdr:rowOff>
    </xdr:to>
    <xdr:cxnSp macro="">
      <xdr:nvCxnSpPr>
        <xdr:cNvPr id="655" name="直線コネクタ 654">
          <a:extLst>
            <a:ext uri="{FF2B5EF4-FFF2-40B4-BE49-F238E27FC236}">
              <a16:creationId xmlns:a16="http://schemas.microsoft.com/office/drawing/2014/main" id="{753DB7B5-7A84-4907-8835-D10185616316}"/>
            </a:ext>
          </a:extLst>
        </xdr:cNvPr>
        <xdr:cNvCxnSpPr/>
      </xdr:nvCxnSpPr>
      <xdr:spPr>
        <a:xfrm>
          <a:off x="13703300" y="13653136"/>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160655</xdr:rowOff>
    </xdr:from>
    <xdr:to>
      <xdr:col>67</xdr:col>
      <xdr:colOff>101600</xdr:colOff>
      <xdr:row>79</xdr:row>
      <xdr:rowOff>90805</xdr:rowOff>
    </xdr:to>
    <xdr:sp macro="" textlink="">
      <xdr:nvSpPr>
        <xdr:cNvPr id="656" name="楕円 655">
          <a:extLst>
            <a:ext uri="{FF2B5EF4-FFF2-40B4-BE49-F238E27FC236}">
              <a16:creationId xmlns:a16="http://schemas.microsoft.com/office/drawing/2014/main" id="{B1347339-FB93-401B-92AD-41357CA24191}"/>
            </a:ext>
          </a:extLst>
        </xdr:cNvPr>
        <xdr:cNvSpPr/>
      </xdr:nvSpPr>
      <xdr:spPr>
        <a:xfrm>
          <a:off x="127635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40005</xdr:rowOff>
    </xdr:from>
    <xdr:to>
      <xdr:col>71</xdr:col>
      <xdr:colOff>177800</xdr:colOff>
      <xdr:row>79</xdr:row>
      <xdr:rowOff>108586</xdr:rowOff>
    </xdr:to>
    <xdr:cxnSp macro="">
      <xdr:nvCxnSpPr>
        <xdr:cNvPr id="657" name="直線コネクタ 656">
          <a:extLst>
            <a:ext uri="{FF2B5EF4-FFF2-40B4-BE49-F238E27FC236}">
              <a16:creationId xmlns:a16="http://schemas.microsoft.com/office/drawing/2014/main" id="{A3004CFF-2119-4FC2-A769-5615567F54F1}"/>
            </a:ext>
          </a:extLst>
        </xdr:cNvPr>
        <xdr:cNvCxnSpPr/>
      </xdr:nvCxnSpPr>
      <xdr:spPr>
        <a:xfrm>
          <a:off x="12814300" y="1358455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38116</xdr:rowOff>
    </xdr:from>
    <xdr:ext cx="405111" cy="259045"/>
    <xdr:sp macro="" textlink="">
      <xdr:nvSpPr>
        <xdr:cNvPr id="658" name="n_1aveValue【図書館】&#10;有形固定資産減価償却率">
          <a:extLst>
            <a:ext uri="{FF2B5EF4-FFF2-40B4-BE49-F238E27FC236}">
              <a16:creationId xmlns:a16="http://schemas.microsoft.com/office/drawing/2014/main" id="{4E877A6B-C5FF-4B86-B2FF-D40DC1D8B192}"/>
            </a:ext>
          </a:extLst>
        </xdr:cNvPr>
        <xdr:cNvSpPr txBox="1"/>
      </xdr:nvSpPr>
      <xdr:spPr>
        <a:xfrm>
          <a:off x="152660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13352</xdr:rowOff>
    </xdr:from>
    <xdr:ext cx="405111" cy="259045"/>
    <xdr:sp macro="" textlink="">
      <xdr:nvSpPr>
        <xdr:cNvPr id="659" name="n_2aveValue【図書館】&#10;有形固定資産減価償却率">
          <a:extLst>
            <a:ext uri="{FF2B5EF4-FFF2-40B4-BE49-F238E27FC236}">
              <a16:creationId xmlns:a16="http://schemas.microsoft.com/office/drawing/2014/main" id="{3CDA672C-9E24-4A99-86AB-2A88103932AE}"/>
            </a:ext>
          </a:extLst>
        </xdr:cNvPr>
        <xdr:cNvSpPr txBox="1"/>
      </xdr:nvSpPr>
      <xdr:spPr>
        <a:xfrm>
          <a:off x="14389744" y="1390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123841</xdr:rowOff>
    </xdr:from>
    <xdr:ext cx="405111" cy="259045"/>
    <xdr:sp macro="" textlink="">
      <xdr:nvSpPr>
        <xdr:cNvPr id="660" name="n_3aveValue【図書館】&#10;有形固定資産減価償却率">
          <a:extLst>
            <a:ext uri="{FF2B5EF4-FFF2-40B4-BE49-F238E27FC236}">
              <a16:creationId xmlns:a16="http://schemas.microsoft.com/office/drawing/2014/main" id="{00DFDE8D-CFC5-4F53-B5D2-0038BDC18295}"/>
            </a:ext>
          </a:extLst>
        </xdr:cNvPr>
        <xdr:cNvSpPr txBox="1"/>
      </xdr:nvSpPr>
      <xdr:spPr>
        <a:xfrm>
          <a:off x="13500744" y="1383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62882</xdr:rowOff>
    </xdr:from>
    <xdr:ext cx="405111" cy="259045"/>
    <xdr:sp macro="" textlink="">
      <xdr:nvSpPr>
        <xdr:cNvPr id="661" name="n_4aveValue【図書館】&#10;有形固定資産減価償却率">
          <a:extLst>
            <a:ext uri="{FF2B5EF4-FFF2-40B4-BE49-F238E27FC236}">
              <a16:creationId xmlns:a16="http://schemas.microsoft.com/office/drawing/2014/main" id="{7EF98557-04F3-4851-9005-BA4C8289F711}"/>
            </a:ext>
          </a:extLst>
        </xdr:cNvPr>
        <xdr:cNvSpPr txBox="1"/>
      </xdr:nvSpPr>
      <xdr:spPr>
        <a:xfrm>
          <a:off x="12611744" y="1377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137813</xdr:rowOff>
    </xdr:from>
    <xdr:ext cx="405111" cy="259045"/>
    <xdr:sp macro="" textlink="">
      <xdr:nvSpPr>
        <xdr:cNvPr id="662" name="n_1mainValue【図書館】&#10;有形固定資産減価償却率">
          <a:extLst>
            <a:ext uri="{FF2B5EF4-FFF2-40B4-BE49-F238E27FC236}">
              <a16:creationId xmlns:a16="http://schemas.microsoft.com/office/drawing/2014/main" id="{B8AC9FF9-037C-47EE-A699-A5860A89E255}"/>
            </a:ext>
          </a:extLst>
        </xdr:cNvPr>
        <xdr:cNvSpPr txBox="1"/>
      </xdr:nvSpPr>
      <xdr:spPr>
        <a:xfrm>
          <a:off x="15266044" y="1351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69232</xdr:rowOff>
    </xdr:from>
    <xdr:ext cx="405111" cy="259045"/>
    <xdr:sp macro="" textlink="">
      <xdr:nvSpPr>
        <xdr:cNvPr id="663" name="n_2mainValue【図書館】&#10;有形固定資産減価償却率">
          <a:extLst>
            <a:ext uri="{FF2B5EF4-FFF2-40B4-BE49-F238E27FC236}">
              <a16:creationId xmlns:a16="http://schemas.microsoft.com/office/drawing/2014/main" id="{DE555013-E6A9-4BC4-8C28-5FE0168147D9}"/>
            </a:ext>
          </a:extLst>
        </xdr:cNvPr>
        <xdr:cNvSpPr txBox="1"/>
      </xdr:nvSpPr>
      <xdr:spPr>
        <a:xfrm>
          <a:off x="14389744"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4463</xdr:rowOff>
    </xdr:from>
    <xdr:ext cx="405111" cy="259045"/>
    <xdr:sp macro="" textlink="">
      <xdr:nvSpPr>
        <xdr:cNvPr id="664" name="n_3mainValue【図書館】&#10;有形固定資産減価償却率">
          <a:extLst>
            <a:ext uri="{FF2B5EF4-FFF2-40B4-BE49-F238E27FC236}">
              <a16:creationId xmlns:a16="http://schemas.microsoft.com/office/drawing/2014/main" id="{CC941458-2671-4BE6-A6B5-FC15CE698A83}"/>
            </a:ext>
          </a:extLst>
        </xdr:cNvPr>
        <xdr:cNvSpPr txBox="1"/>
      </xdr:nvSpPr>
      <xdr:spPr>
        <a:xfrm>
          <a:off x="13500744" y="1337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107332</xdr:rowOff>
    </xdr:from>
    <xdr:ext cx="405111" cy="259045"/>
    <xdr:sp macro="" textlink="">
      <xdr:nvSpPr>
        <xdr:cNvPr id="665" name="n_4mainValue【図書館】&#10;有形固定資産減価償却率">
          <a:extLst>
            <a:ext uri="{FF2B5EF4-FFF2-40B4-BE49-F238E27FC236}">
              <a16:creationId xmlns:a16="http://schemas.microsoft.com/office/drawing/2014/main" id="{36688ECA-3046-48C4-8DD0-D833369A7819}"/>
            </a:ext>
          </a:extLst>
        </xdr:cNvPr>
        <xdr:cNvSpPr txBox="1"/>
      </xdr:nvSpPr>
      <xdr:spPr>
        <a:xfrm>
          <a:off x="12611744" y="1330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6" name="正方形/長方形 665">
          <a:extLst>
            <a:ext uri="{FF2B5EF4-FFF2-40B4-BE49-F238E27FC236}">
              <a16:creationId xmlns:a16="http://schemas.microsoft.com/office/drawing/2014/main" id="{4CB44D88-57F0-418C-AFBB-C4C62F49D38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67" name="正方形/長方形 666">
          <a:extLst>
            <a:ext uri="{FF2B5EF4-FFF2-40B4-BE49-F238E27FC236}">
              <a16:creationId xmlns:a16="http://schemas.microsoft.com/office/drawing/2014/main" id="{50AD372B-55EF-4A9F-B4A4-8EFE950E77B7}"/>
            </a:ext>
          </a:extLst>
        </xdr:cNvPr>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68" name="正方形/長方形 667">
          <a:extLst>
            <a:ext uri="{FF2B5EF4-FFF2-40B4-BE49-F238E27FC236}">
              <a16:creationId xmlns:a16="http://schemas.microsoft.com/office/drawing/2014/main" id="{41FB843F-5454-48A0-816A-BC33C60651D7}"/>
            </a:ext>
          </a:extLst>
        </xdr:cNvPr>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69" name="正方形/長方形 668">
          <a:extLst>
            <a:ext uri="{FF2B5EF4-FFF2-40B4-BE49-F238E27FC236}">
              <a16:creationId xmlns:a16="http://schemas.microsoft.com/office/drawing/2014/main" id="{A630D49C-B490-465C-9F04-9091B5B016EA}"/>
            </a:ext>
          </a:extLst>
        </xdr:cNvPr>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70" name="正方形/長方形 669">
          <a:extLst>
            <a:ext uri="{FF2B5EF4-FFF2-40B4-BE49-F238E27FC236}">
              <a16:creationId xmlns:a16="http://schemas.microsoft.com/office/drawing/2014/main" id="{DB7735EB-2CDA-4D96-A9D7-CA95AE5DE9F3}"/>
            </a:ext>
          </a:extLst>
        </xdr:cNvPr>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1" name="正方形/長方形 670">
          <a:extLst>
            <a:ext uri="{FF2B5EF4-FFF2-40B4-BE49-F238E27FC236}">
              <a16:creationId xmlns:a16="http://schemas.microsoft.com/office/drawing/2014/main" id="{3C289223-B0F6-4B8F-951E-91473710E84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2" name="テキスト ボックス 671">
          <a:extLst>
            <a:ext uri="{FF2B5EF4-FFF2-40B4-BE49-F238E27FC236}">
              <a16:creationId xmlns:a16="http://schemas.microsoft.com/office/drawing/2014/main" id="{32F74E05-79F0-49CA-B95C-C44F09A3DDF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3" name="直線コネクタ 672">
          <a:extLst>
            <a:ext uri="{FF2B5EF4-FFF2-40B4-BE49-F238E27FC236}">
              <a16:creationId xmlns:a16="http://schemas.microsoft.com/office/drawing/2014/main" id="{D03919A1-187C-4849-BCF3-60552506E0F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74" name="テキスト ボックス 673">
          <a:extLst>
            <a:ext uri="{FF2B5EF4-FFF2-40B4-BE49-F238E27FC236}">
              <a16:creationId xmlns:a16="http://schemas.microsoft.com/office/drawing/2014/main" id="{B669B7C4-8785-4C52-AE2B-0D1A5A6C5414}"/>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675" name="直線コネクタ 674">
          <a:extLst>
            <a:ext uri="{FF2B5EF4-FFF2-40B4-BE49-F238E27FC236}">
              <a16:creationId xmlns:a16="http://schemas.microsoft.com/office/drawing/2014/main" id="{6FDCA3BC-B099-44E3-AA42-0B1F1767CDEC}"/>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76" name="テキスト ボックス 675">
          <a:extLst>
            <a:ext uri="{FF2B5EF4-FFF2-40B4-BE49-F238E27FC236}">
              <a16:creationId xmlns:a16="http://schemas.microsoft.com/office/drawing/2014/main" id="{74F96ABA-4524-4EAF-93C5-CEC5FA66C5C3}"/>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77" name="直線コネクタ 676">
          <a:extLst>
            <a:ext uri="{FF2B5EF4-FFF2-40B4-BE49-F238E27FC236}">
              <a16:creationId xmlns:a16="http://schemas.microsoft.com/office/drawing/2014/main" id="{CDBF49E7-6ADE-4968-9C8C-87EB33AF578B}"/>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78" name="テキスト ボックス 677">
          <a:extLst>
            <a:ext uri="{FF2B5EF4-FFF2-40B4-BE49-F238E27FC236}">
              <a16:creationId xmlns:a16="http://schemas.microsoft.com/office/drawing/2014/main" id="{B562A256-8D25-4399-9DDD-6C6419EA9CAF}"/>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79" name="直線コネクタ 678">
          <a:extLst>
            <a:ext uri="{FF2B5EF4-FFF2-40B4-BE49-F238E27FC236}">
              <a16:creationId xmlns:a16="http://schemas.microsoft.com/office/drawing/2014/main" id="{6A30B08D-EBBF-4DBF-85D0-F7297B38A0B8}"/>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0" name="テキスト ボックス 679">
          <a:extLst>
            <a:ext uri="{FF2B5EF4-FFF2-40B4-BE49-F238E27FC236}">
              <a16:creationId xmlns:a16="http://schemas.microsoft.com/office/drawing/2014/main" id="{67AB3517-D08E-4200-B1E5-B7003816D1C9}"/>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1" name="直線コネクタ 680">
          <a:extLst>
            <a:ext uri="{FF2B5EF4-FFF2-40B4-BE49-F238E27FC236}">
              <a16:creationId xmlns:a16="http://schemas.microsoft.com/office/drawing/2014/main" id="{84E8AB71-8DB5-4A60-992E-03852328AD6B}"/>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82" name="テキスト ボックス 681">
          <a:extLst>
            <a:ext uri="{FF2B5EF4-FFF2-40B4-BE49-F238E27FC236}">
              <a16:creationId xmlns:a16="http://schemas.microsoft.com/office/drawing/2014/main" id="{BA19671E-E7CA-4D08-A9AA-C408E649A95F}"/>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83" name="直線コネクタ 682">
          <a:extLst>
            <a:ext uri="{FF2B5EF4-FFF2-40B4-BE49-F238E27FC236}">
              <a16:creationId xmlns:a16="http://schemas.microsoft.com/office/drawing/2014/main" id="{464A2A0D-E9F6-4A43-8966-4FBBFC9E808F}"/>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84" name="テキスト ボックス 683">
          <a:extLst>
            <a:ext uri="{FF2B5EF4-FFF2-40B4-BE49-F238E27FC236}">
              <a16:creationId xmlns:a16="http://schemas.microsoft.com/office/drawing/2014/main" id="{B6D71335-FC2D-4414-8D08-F4C418DB2375}"/>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85" name="直線コネクタ 684">
          <a:extLst>
            <a:ext uri="{FF2B5EF4-FFF2-40B4-BE49-F238E27FC236}">
              <a16:creationId xmlns:a16="http://schemas.microsoft.com/office/drawing/2014/main" id="{CD626658-4798-4207-BC10-5A7084ADDC31}"/>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86" name="テキスト ボックス 685">
          <a:extLst>
            <a:ext uri="{FF2B5EF4-FFF2-40B4-BE49-F238E27FC236}">
              <a16:creationId xmlns:a16="http://schemas.microsoft.com/office/drawing/2014/main" id="{49C5FC6F-FECC-44B5-8D07-A3F04C74AB49}"/>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7" name="直線コネクタ 686">
          <a:extLst>
            <a:ext uri="{FF2B5EF4-FFF2-40B4-BE49-F238E27FC236}">
              <a16:creationId xmlns:a16="http://schemas.microsoft.com/office/drawing/2014/main" id="{B44E1701-E1DB-4E5F-BBD9-AFDC1E0F416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8" name="テキスト ボックス 687">
          <a:extLst>
            <a:ext uri="{FF2B5EF4-FFF2-40B4-BE49-F238E27FC236}">
              <a16:creationId xmlns:a16="http://schemas.microsoft.com/office/drawing/2014/main" id="{C911333B-89FD-4207-B533-441D649A7A7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9" name="【図書館】&#10;一人当たり面積グラフ枠">
          <a:extLst>
            <a:ext uri="{FF2B5EF4-FFF2-40B4-BE49-F238E27FC236}">
              <a16:creationId xmlns:a16="http://schemas.microsoft.com/office/drawing/2014/main" id="{0EE24C82-6343-497D-9EF5-1021549B768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16329</xdr:rowOff>
    </xdr:from>
    <xdr:to>
      <xdr:col>116</xdr:col>
      <xdr:colOff>62864</xdr:colOff>
      <xdr:row>86</xdr:row>
      <xdr:rowOff>168729</xdr:rowOff>
    </xdr:to>
    <xdr:cxnSp macro="">
      <xdr:nvCxnSpPr>
        <xdr:cNvPr id="690" name="直線コネクタ 689">
          <a:extLst>
            <a:ext uri="{FF2B5EF4-FFF2-40B4-BE49-F238E27FC236}">
              <a16:creationId xmlns:a16="http://schemas.microsoft.com/office/drawing/2014/main" id="{E4BEF33E-87FF-4FCC-BB4E-45CC421514C1}"/>
            </a:ext>
          </a:extLst>
        </xdr:cNvPr>
        <xdr:cNvCxnSpPr/>
      </xdr:nvCxnSpPr>
      <xdr:spPr>
        <a:xfrm flipV="1">
          <a:off x="22159595" y="13389429"/>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87</xdr:row>
      <xdr:rowOff>1106</xdr:rowOff>
    </xdr:from>
    <xdr:ext cx="469744" cy="259045"/>
    <xdr:sp macro="" textlink="">
      <xdr:nvSpPr>
        <xdr:cNvPr id="691" name="【図書館】&#10;一人当たり面積最小値テキスト">
          <a:extLst>
            <a:ext uri="{FF2B5EF4-FFF2-40B4-BE49-F238E27FC236}">
              <a16:creationId xmlns:a16="http://schemas.microsoft.com/office/drawing/2014/main" id="{8144454D-D181-494B-A7B1-D9F797242321}"/>
            </a:ext>
          </a:extLst>
        </xdr:cNvPr>
        <xdr:cNvSpPr txBox="1"/>
      </xdr:nvSpPr>
      <xdr:spPr>
        <a:xfrm>
          <a:off x="222123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168729</xdr:rowOff>
    </xdr:from>
    <xdr:to>
      <xdr:col>116</xdr:col>
      <xdr:colOff>152400</xdr:colOff>
      <xdr:row>86</xdr:row>
      <xdr:rowOff>168729</xdr:rowOff>
    </xdr:to>
    <xdr:cxnSp macro="">
      <xdr:nvCxnSpPr>
        <xdr:cNvPr id="692" name="直線コネクタ 691">
          <a:extLst>
            <a:ext uri="{FF2B5EF4-FFF2-40B4-BE49-F238E27FC236}">
              <a16:creationId xmlns:a16="http://schemas.microsoft.com/office/drawing/2014/main" id="{8141FEE1-54CB-4848-873B-570CADB89816}"/>
            </a:ext>
          </a:extLst>
        </xdr:cNvPr>
        <xdr:cNvCxnSpPr/>
      </xdr:nvCxnSpPr>
      <xdr:spPr>
        <a:xfrm>
          <a:off x="22072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134456</xdr:rowOff>
    </xdr:from>
    <xdr:ext cx="469744" cy="259045"/>
    <xdr:sp macro="" textlink="">
      <xdr:nvSpPr>
        <xdr:cNvPr id="693" name="【図書館】&#10;一人当たり面積最大値テキスト">
          <a:extLst>
            <a:ext uri="{FF2B5EF4-FFF2-40B4-BE49-F238E27FC236}">
              <a16:creationId xmlns:a16="http://schemas.microsoft.com/office/drawing/2014/main" id="{FEDBA726-EB0F-494C-8751-EDA9BA52232F}"/>
            </a:ext>
          </a:extLst>
        </xdr:cNvPr>
        <xdr:cNvSpPr txBox="1"/>
      </xdr:nvSpPr>
      <xdr:spPr>
        <a:xfrm>
          <a:off x="22212300" y="1316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16329</xdr:rowOff>
    </xdr:from>
    <xdr:to>
      <xdr:col>116</xdr:col>
      <xdr:colOff>152400</xdr:colOff>
      <xdr:row>78</xdr:row>
      <xdr:rowOff>16329</xdr:rowOff>
    </xdr:to>
    <xdr:cxnSp macro="">
      <xdr:nvCxnSpPr>
        <xdr:cNvPr id="694" name="直線コネクタ 693">
          <a:extLst>
            <a:ext uri="{FF2B5EF4-FFF2-40B4-BE49-F238E27FC236}">
              <a16:creationId xmlns:a16="http://schemas.microsoft.com/office/drawing/2014/main" id="{62F31B4F-CEBA-4ED6-851C-4CB530D67E9C}"/>
            </a:ext>
          </a:extLst>
        </xdr:cNvPr>
        <xdr:cNvCxnSpPr/>
      </xdr:nvCxnSpPr>
      <xdr:spPr>
        <a:xfrm>
          <a:off x="22072600" y="133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20156</xdr:rowOff>
    </xdr:from>
    <xdr:ext cx="469744" cy="259045"/>
    <xdr:sp macro="" textlink="">
      <xdr:nvSpPr>
        <xdr:cNvPr id="695" name="【図書館】&#10;一人当たり面積平均値テキスト">
          <a:extLst>
            <a:ext uri="{FF2B5EF4-FFF2-40B4-BE49-F238E27FC236}">
              <a16:creationId xmlns:a16="http://schemas.microsoft.com/office/drawing/2014/main" id="{F1F4FB76-2C79-416B-B173-A38BACD94BB1}"/>
            </a:ext>
          </a:extLst>
        </xdr:cNvPr>
        <xdr:cNvSpPr txBox="1"/>
      </xdr:nvSpPr>
      <xdr:spPr>
        <a:xfrm>
          <a:off x="22212300" y="14079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41729</xdr:rowOff>
    </xdr:from>
    <xdr:to>
      <xdr:col>116</xdr:col>
      <xdr:colOff>114300</xdr:colOff>
      <xdr:row>82</xdr:row>
      <xdr:rowOff>143329</xdr:rowOff>
    </xdr:to>
    <xdr:sp macro="" textlink="">
      <xdr:nvSpPr>
        <xdr:cNvPr id="696" name="フローチャート: 判断 695">
          <a:extLst>
            <a:ext uri="{FF2B5EF4-FFF2-40B4-BE49-F238E27FC236}">
              <a16:creationId xmlns:a16="http://schemas.microsoft.com/office/drawing/2014/main" id="{F7AF8983-8CCE-4584-9E5B-F3A98924D5FF}"/>
            </a:ext>
          </a:extLst>
        </xdr:cNvPr>
        <xdr:cNvSpPr/>
      </xdr:nvSpPr>
      <xdr:spPr>
        <a:xfrm>
          <a:off x="22110700" y="1410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41729</xdr:rowOff>
    </xdr:from>
    <xdr:to>
      <xdr:col>112</xdr:col>
      <xdr:colOff>38100</xdr:colOff>
      <xdr:row>82</xdr:row>
      <xdr:rowOff>143329</xdr:rowOff>
    </xdr:to>
    <xdr:sp macro="" textlink="">
      <xdr:nvSpPr>
        <xdr:cNvPr id="697" name="フローチャート: 判断 696">
          <a:extLst>
            <a:ext uri="{FF2B5EF4-FFF2-40B4-BE49-F238E27FC236}">
              <a16:creationId xmlns:a16="http://schemas.microsoft.com/office/drawing/2014/main" id="{E1A667FE-C194-42C2-BBAA-8AF2FF872E9B}"/>
            </a:ext>
          </a:extLst>
        </xdr:cNvPr>
        <xdr:cNvSpPr/>
      </xdr:nvSpPr>
      <xdr:spPr>
        <a:xfrm>
          <a:off x="21272500" y="1410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79</xdr:row>
      <xdr:rowOff>120650</xdr:rowOff>
    </xdr:from>
    <xdr:to>
      <xdr:col>107</xdr:col>
      <xdr:colOff>101600</xdr:colOff>
      <xdr:row>80</xdr:row>
      <xdr:rowOff>50800</xdr:rowOff>
    </xdr:to>
    <xdr:sp macro="" textlink="">
      <xdr:nvSpPr>
        <xdr:cNvPr id="698" name="フローチャート: 判断 697">
          <a:extLst>
            <a:ext uri="{FF2B5EF4-FFF2-40B4-BE49-F238E27FC236}">
              <a16:creationId xmlns:a16="http://schemas.microsoft.com/office/drawing/2014/main" id="{3593D487-6795-460D-ABCB-353547F79184}"/>
            </a:ext>
          </a:extLst>
        </xdr:cNvPr>
        <xdr:cNvSpPr/>
      </xdr:nvSpPr>
      <xdr:spPr>
        <a:xfrm>
          <a:off x="20383500" y="136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80</xdr:row>
      <xdr:rowOff>58057</xdr:rowOff>
    </xdr:from>
    <xdr:to>
      <xdr:col>102</xdr:col>
      <xdr:colOff>165100</xdr:colOff>
      <xdr:row>80</xdr:row>
      <xdr:rowOff>159657</xdr:rowOff>
    </xdr:to>
    <xdr:sp macro="" textlink="">
      <xdr:nvSpPr>
        <xdr:cNvPr id="699" name="フローチャート: 判断 698">
          <a:extLst>
            <a:ext uri="{FF2B5EF4-FFF2-40B4-BE49-F238E27FC236}">
              <a16:creationId xmlns:a16="http://schemas.microsoft.com/office/drawing/2014/main" id="{BF4CF838-B6C4-4B14-B814-BF57DC6CE038}"/>
            </a:ext>
          </a:extLst>
        </xdr:cNvPr>
        <xdr:cNvSpPr/>
      </xdr:nvSpPr>
      <xdr:spPr>
        <a:xfrm>
          <a:off x="19494500" y="1377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80</xdr:row>
      <xdr:rowOff>58057</xdr:rowOff>
    </xdr:from>
    <xdr:to>
      <xdr:col>98</xdr:col>
      <xdr:colOff>38100</xdr:colOff>
      <xdr:row>80</xdr:row>
      <xdr:rowOff>159657</xdr:rowOff>
    </xdr:to>
    <xdr:sp macro="" textlink="">
      <xdr:nvSpPr>
        <xdr:cNvPr id="700" name="フローチャート: 判断 699">
          <a:extLst>
            <a:ext uri="{FF2B5EF4-FFF2-40B4-BE49-F238E27FC236}">
              <a16:creationId xmlns:a16="http://schemas.microsoft.com/office/drawing/2014/main" id="{AC73D6E5-81D1-48E0-82D8-EFB589F6DC6A}"/>
            </a:ext>
          </a:extLst>
        </xdr:cNvPr>
        <xdr:cNvSpPr/>
      </xdr:nvSpPr>
      <xdr:spPr>
        <a:xfrm>
          <a:off x="18605500" y="1377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BBBBF616-2562-4C6B-B243-D150CF633DC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CDEB007C-A2E2-4664-8841-EC599B97D8D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1FBA866B-69B1-4C2F-BBEA-B309E0CFACF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F606C81D-C0D6-4D3A-8E49-A3F7642077B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76777EE6-F1FF-4CB8-84E5-6A58712B76A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136979</xdr:rowOff>
    </xdr:from>
    <xdr:to>
      <xdr:col>116</xdr:col>
      <xdr:colOff>114300</xdr:colOff>
      <xdr:row>78</xdr:row>
      <xdr:rowOff>67129</xdr:rowOff>
    </xdr:to>
    <xdr:sp macro="" textlink="">
      <xdr:nvSpPr>
        <xdr:cNvPr id="706" name="楕円 705">
          <a:extLst>
            <a:ext uri="{FF2B5EF4-FFF2-40B4-BE49-F238E27FC236}">
              <a16:creationId xmlns:a16="http://schemas.microsoft.com/office/drawing/2014/main" id="{00252AE2-EE55-436B-A3F1-4E6A073F5109}"/>
            </a:ext>
          </a:extLst>
        </xdr:cNvPr>
        <xdr:cNvSpPr/>
      </xdr:nvSpPr>
      <xdr:spPr>
        <a:xfrm>
          <a:off x="22110700" y="1333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90006</xdr:rowOff>
    </xdr:from>
    <xdr:ext cx="469744" cy="259045"/>
    <xdr:sp macro="" textlink="">
      <xdr:nvSpPr>
        <xdr:cNvPr id="707" name="【図書館】&#10;一人当たり面積該当値テキスト">
          <a:extLst>
            <a:ext uri="{FF2B5EF4-FFF2-40B4-BE49-F238E27FC236}">
              <a16:creationId xmlns:a16="http://schemas.microsoft.com/office/drawing/2014/main" id="{9419BB03-A75A-4D2B-A43B-8853D278BEBF}"/>
            </a:ext>
          </a:extLst>
        </xdr:cNvPr>
        <xdr:cNvSpPr txBox="1"/>
      </xdr:nvSpPr>
      <xdr:spPr>
        <a:xfrm>
          <a:off x="22212300" y="1329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136979</xdr:rowOff>
    </xdr:from>
    <xdr:to>
      <xdr:col>112</xdr:col>
      <xdr:colOff>38100</xdr:colOff>
      <xdr:row>78</xdr:row>
      <xdr:rowOff>67129</xdr:rowOff>
    </xdr:to>
    <xdr:sp macro="" textlink="">
      <xdr:nvSpPr>
        <xdr:cNvPr id="708" name="楕円 707">
          <a:extLst>
            <a:ext uri="{FF2B5EF4-FFF2-40B4-BE49-F238E27FC236}">
              <a16:creationId xmlns:a16="http://schemas.microsoft.com/office/drawing/2014/main" id="{00D5CE46-EC41-414C-A7A2-A0AFB27D666E}"/>
            </a:ext>
          </a:extLst>
        </xdr:cNvPr>
        <xdr:cNvSpPr/>
      </xdr:nvSpPr>
      <xdr:spPr>
        <a:xfrm>
          <a:off x="21272500" y="1333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16329</xdr:rowOff>
    </xdr:from>
    <xdr:to>
      <xdr:col>116</xdr:col>
      <xdr:colOff>63500</xdr:colOff>
      <xdr:row>78</xdr:row>
      <xdr:rowOff>16329</xdr:rowOff>
    </xdr:to>
    <xdr:cxnSp macro="">
      <xdr:nvCxnSpPr>
        <xdr:cNvPr id="709" name="直線コネクタ 708">
          <a:extLst>
            <a:ext uri="{FF2B5EF4-FFF2-40B4-BE49-F238E27FC236}">
              <a16:creationId xmlns:a16="http://schemas.microsoft.com/office/drawing/2014/main" id="{4AC1244A-E625-4F47-8ACD-AF9B8510D7EA}"/>
            </a:ext>
          </a:extLst>
        </xdr:cNvPr>
        <xdr:cNvCxnSpPr/>
      </xdr:nvCxnSpPr>
      <xdr:spPr>
        <a:xfrm>
          <a:off x="21323300" y="13389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136979</xdr:rowOff>
    </xdr:from>
    <xdr:to>
      <xdr:col>107</xdr:col>
      <xdr:colOff>101600</xdr:colOff>
      <xdr:row>78</xdr:row>
      <xdr:rowOff>67129</xdr:rowOff>
    </xdr:to>
    <xdr:sp macro="" textlink="">
      <xdr:nvSpPr>
        <xdr:cNvPr id="710" name="楕円 709">
          <a:extLst>
            <a:ext uri="{FF2B5EF4-FFF2-40B4-BE49-F238E27FC236}">
              <a16:creationId xmlns:a16="http://schemas.microsoft.com/office/drawing/2014/main" id="{E8108B99-F2E8-4448-97DE-F2A065A716EA}"/>
            </a:ext>
          </a:extLst>
        </xdr:cNvPr>
        <xdr:cNvSpPr/>
      </xdr:nvSpPr>
      <xdr:spPr>
        <a:xfrm>
          <a:off x="20383500" y="1333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16329</xdr:rowOff>
    </xdr:from>
    <xdr:to>
      <xdr:col>111</xdr:col>
      <xdr:colOff>177800</xdr:colOff>
      <xdr:row>78</xdr:row>
      <xdr:rowOff>16329</xdr:rowOff>
    </xdr:to>
    <xdr:cxnSp macro="">
      <xdr:nvCxnSpPr>
        <xdr:cNvPr id="711" name="直線コネクタ 710">
          <a:extLst>
            <a:ext uri="{FF2B5EF4-FFF2-40B4-BE49-F238E27FC236}">
              <a16:creationId xmlns:a16="http://schemas.microsoft.com/office/drawing/2014/main" id="{438FAB25-9E4B-4D18-A6A5-D2E6B6FD5292}"/>
            </a:ext>
          </a:extLst>
        </xdr:cNvPr>
        <xdr:cNvCxnSpPr/>
      </xdr:nvCxnSpPr>
      <xdr:spPr>
        <a:xfrm>
          <a:off x="20434300" y="13389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74386</xdr:rowOff>
    </xdr:from>
    <xdr:to>
      <xdr:col>102</xdr:col>
      <xdr:colOff>165100</xdr:colOff>
      <xdr:row>79</xdr:row>
      <xdr:rowOff>4536</xdr:rowOff>
    </xdr:to>
    <xdr:sp macro="" textlink="">
      <xdr:nvSpPr>
        <xdr:cNvPr id="712" name="楕円 711">
          <a:extLst>
            <a:ext uri="{FF2B5EF4-FFF2-40B4-BE49-F238E27FC236}">
              <a16:creationId xmlns:a16="http://schemas.microsoft.com/office/drawing/2014/main" id="{6BD7CE86-608B-40E6-AF3D-1759B92C6473}"/>
            </a:ext>
          </a:extLst>
        </xdr:cNvPr>
        <xdr:cNvSpPr/>
      </xdr:nvSpPr>
      <xdr:spPr>
        <a:xfrm>
          <a:off x="19494500" y="1344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16329</xdr:rowOff>
    </xdr:from>
    <xdr:to>
      <xdr:col>107</xdr:col>
      <xdr:colOff>50800</xdr:colOff>
      <xdr:row>78</xdr:row>
      <xdr:rowOff>125186</xdr:rowOff>
    </xdr:to>
    <xdr:cxnSp macro="">
      <xdr:nvCxnSpPr>
        <xdr:cNvPr id="713" name="直線コネクタ 712">
          <a:extLst>
            <a:ext uri="{FF2B5EF4-FFF2-40B4-BE49-F238E27FC236}">
              <a16:creationId xmlns:a16="http://schemas.microsoft.com/office/drawing/2014/main" id="{704F9103-8457-4024-A7BA-6D6A779EFB0A}"/>
            </a:ext>
          </a:extLst>
        </xdr:cNvPr>
        <xdr:cNvCxnSpPr/>
      </xdr:nvCxnSpPr>
      <xdr:spPr>
        <a:xfrm flipV="1">
          <a:off x="19545300" y="13389429"/>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74386</xdr:rowOff>
    </xdr:from>
    <xdr:to>
      <xdr:col>98</xdr:col>
      <xdr:colOff>38100</xdr:colOff>
      <xdr:row>79</xdr:row>
      <xdr:rowOff>4536</xdr:rowOff>
    </xdr:to>
    <xdr:sp macro="" textlink="">
      <xdr:nvSpPr>
        <xdr:cNvPr id="714" name="楕円 713">
          <a:extLst>
            <a:ext uri="{FF2B5EF4-FFF2-40B4-BE49-F238E27FC236}">
              <a16:creationId xmlns:a16="http://schemas.microsoft.com/office/drawing/2014/main" id="{D54AF248-589C-4A25-8D2B-E81C129C0E62}"/>
            </a:ext>
          </a:extLst>
        </xdr:cNvPr>
        <xdr:cNvSpPr/>
      </xdr:nvSpPr>
      <xdr:spPr>
        <a:xfrm>
          <a:off x="18605500" y="1344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125186</xdr:rowOff>
    </xdr:from>
    <xdr:to>
      <xdr:col>102</xdr:col>
      <xdr:colOff>114300</xdr:colOff>
      <xdr:row>78</xdr:row>
      <xdr:rowOff>125186</xdr:rowOff>
    </xdr:to>
    <xdr:cxnSp macro="">
      <xdr:nvCxnSpPr>
        <xdr:cNvPr id="715" name="直線コネクタ 714">
          <a:extLst>
            <a:ext uri="{FF2B5EF4-FFF2-40B4-BE49-F238E27FC236}">
              <a16:creationId xmlns:a16="http://schemas.microsoft.com/office/drawing/2014/main" id="{F68D2023-7E3D-4140-8BCC-9A6B9C844A41}"/>
            </a:ext>
          </a:extLst>
        </xdr:cNvPr>
        <xdr:cNvCxnSpPr/>
      </xdr:nvCxnSpPr>
      <xdr:spPr>
        <a:xfrm>
          <a:off x="18656300" y="13498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134456</xdr:rowOff>
    </xdr:from>
    <xdr:ext cx="469744" cy="259045"/>
    <xdr:sp macro="" textlink="">
      <xdr:nvSpPr>
        <xdr:cNvPr id="716" name="n_1aveValue【図書館】&#10;一人当たり面積">
          <a:extLst>
            <a:ext uri="{FF2B5EF4-FFF2-40B4-BE49-F238E27FC236}">
              <a16:creationId xmlns:a16="http://schemas.microsoft.com/office/drawing/2014/main" id="{8F062CD1-463E-4696-8C17-00F99CFF0466}"/>
            </a:ext>
          </a:extLst>
        </xdr:cNvPr>
        <xdr:cNvSpPr txBox="1"/>
      </xdr:nvSpPr>
      <xdr:spPr>
        <a:xfrm>
          <a:off x="21075727" y="14193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41927</xdr:rowOff>
    </xdr:from>
    <xdr:ext cx="469744" cy="259045"/>
    <xdr:sp macro="" textlink="">
      <xdr:nvSpPr>
        <xdr:cNvPr id="717" name="n_2aveValue【図書館】&#10;一人当たり面積">
          <a:extLst>
            <a:ext uri="{FF2B5EF4-FFF2-40B4-BE49-F238E27FC236}">
              <a16:creationId xmlns:a16="http://schemas.microsoft.com/office/drawing/2014/main" id="{0B41371B-82C4-4D99-9C5A-28136C149CAC}"/>
            </a:ext>
          </a:extLst>
        </xdr:cNvPr>
        <xdr:cNvSpPr txBox="1"/>
      </xdr:nvSpPr>
      <xdr:spPr>
        <a:xfrm>
          <a:off x="20199427" y="1375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150784</xdr:rowOff>
    </xdr:from>
    <xdr:ext cx="469744" cy="259045"/>
    <xdr:sp macro="" textlink="">
      <xdr:nvSpPr>
        <xdr:cNvPr id="718" name="n_3aveValue【図書館】&#10;一人当たり面積">
          <a:extLst>
            <a:ext uri="{FF2B5EF4-FFF2-40B4-BE49-F238E27FC236}">
              <a16:creationId xmlns:a16="http://schemas.microsoft.com/office/drawing/2014/main" id="{7A99E07F-4BCA-4193-9DD5-377BC2095779}"/>
            </a:ext>
          </a:extLst>
        </xdr:cNvPr>
        <xdr:cNvSpPr txBox="1"/>
      </xdr:nvSpPr>
      <xdr:spPr>
        <a:xfrm>
          <a:off x="19310427" y="1386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150784</xdr:rowOff>
    </xdr:from>
    <xdr:ext cx="469744" cy="259045"/>
    <xdr:sp macro="" textlink="">
      <xdr:nvSpPr>
        <xdr:cNvPr id="719" name="n_4aveValue【図書館】&#10;一人当たり面積">
          <a:extLst>
            <a:ext uri="{FF2B5EF4-FFF2-40B4-BE49-F238E27FC236}">
              <a16:creationId xmlns:a16="http://schemas.microsoft.com/office/drawing/2014/main" id="{78E29F88-6C60-46FC-B62D-9FB688F7A6A3}"/>
            </a:ext>
          </a:extLst>
        </xdr:cNvPr>
        <xdr:cNvSpPr txBox="1"/>
      </xdr:nvSpPr>
      <xdr:spPr>
        <a:xfrm>
          <a:off x="18421427" y="1386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83656</xdr:rowOff>
    </xdr:from>
    <xdr:ext cx="469744" cy="259045"/>
    <xdr:sp macro="" textlink="">
      <xdr:nvSpPr>
        <xdr:cNvPr id="720" name="n_1mainValue【図書館】&#10;一人当たり面積">
          <a:extLst>
            <a:ext uri="{FF2B5EF4-FFF2-40B4-BE49-F238E27FC236}">
              <a16:creationId xmlns:a16="http://schemas.microsoft.com/office/drawing/2014/main" id="{459AFA96-DDE3-4B0D-BCFD-DD8DC8BAE8DE}"/>
            </a:ext>
          </a:extLst>
        </xdr:cNvPr>
        <xdr:cNvSpPr txBox="1"/>
      </xdr:nvSpPr>
      <xdr:spPr>
        <a:xfrm>
          <a:off x="21075727" y="1311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83656</xdr:rowOff>
    </xdr:from>
    <xdr:ext cx="469744" cy="259045"/>
    <xdr:sp macro="" textlink="">
      <xdr:nvSpPr>
        <xdr:cNvPr id="721" name="n_2mainValue【図書館】&#10;一人当たり面積">
          <a:extLst>
            <a:ext uri="{FF2B5EF4-FFF2-40B4-BE49-F238E27FC236}">
              <a16:creationId xmlns:a16="http://schemas.microsoft.com/office/drawing/2014/main" id="{EFD5F4A6-43F4-4809-AF7A-E78975D1A8BE}"/>
            </a:ext>
          </a:extLst>
        </xdr:cNvPr>
        <xdr:cNvSpPr txBox="1"/>
      </xdr:nvSpPr>
      <xdr:spPr>
        <a:xfrm>
          <a:off x="20199427" y="1311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21063</xdr:rowOff>
    </xdr:from>
    <xdr:ext cx="469744" cy="259045"/>
    <xdr:sp macro="" textlink="">
      <xdr:nvSpPr>
        <xdr:cNvPr id="722" name="n_3mainValue【図書館】&#10;一人当たり面積">
          <a:extLst>
            <a:ext uri="{FF2B5EF4-FFF2-40B4-BE49-F238E27FC236}">
              <a16:creationId xmlns:a16="http://schemas.microsoft.com/office/drawing/2014/main" id="{6A21353B-44D3-4322-BA50-0ED9313897ED}"/>
            </a:ext>
          </a:extLst>
        </xdr:cNvPr>
        <xdr:cNvSpPr txBox="1"/>
      </xdr:nvSpPr>
      <xdr:spPr>
        <a:xfrm>
          <a:off x="19310427" y="1322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21063</xdr:rowOff>
    </xdr:from>
    <xdr:ext cx="469744" cy="259045"/>
    <xdr:sp macro="" textlink="">
      <xdr:nvSpPr>
        <xdr:cNvPr id="723" name="n_4mainValue【図書館】&#10;一人当たり面積">
          <a:extLst>
            <a:ext uri="{FF2B5EF4-FFF2-40B4-BE49-F238E27FC236}">
              <a16:creationId xmlns:a16="http://schemas.microsoft.com/office/drawing/2014/main" id="{0BA31B83-5603-4659-8725-AAA95EBDB73D}"/>
            </a:ext>
          </a:extLst>
        </xdr:cNvPr>
        <xdr:cNvSpPr txBox="1"/>
      </xdr:nvSpPr>
      <xdr:spPr>
        <a:xfrm>
          <a:off x="18421427" y="1322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4" name="正方形/長方形 723">
          <a:extLst>
            <a:ext uri="{FF2B5EF4-FFF2-40B4-BE49-F238E27FC236}">
              <a16:creationId xmlns:a16="http://schemas.microsoft.com/office/drawing/2014/main" id="{76730251-870A-415F-BF0C-0B5F64F0E1F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725" name="正方形/長方形 724">
          <a:extLst>
            <a:ext uri="{FF2B5EF4-FFF2-40B4-BE49-F238E27FC236}">
              <a16:creationId xmlns:a16="http://schemas.microsoft.com/office/drawing/2014/main" id="{3C57260F-9BCC-4B68-A95E-A32A09F44B57}"/>
            </a:ext>
          </a:extLst>
        </xdr:cNvPr>
        <xdr:cNvSpPr/>
      </xdr:nvSpPr>
      <xdr:spPr>
        <a:xfrm>
          <a:off x="1295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726" name="正方形/長方形 725">
          <a:extLst>
            <a:ext uri="{FF2B5EF4-FFF2-40B4-BE49-F238E27FC236}">
              <a16:creationId xmlns:a16="http://schemas.microsoft.com/office/drawing/2014/main" id="{646B060A-201E-4E64-ACFC-F24F39C57010}"/>
            </a:ext>
          </a:extLst>
        </xdr:cNvPr>
        <xdr:cNvSpPr/>
      </xdr:nvSpPr>
      <xdr:spPr>
        <a:xfrm>
          <a:off x="1295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727" name="正方形/長方形 726">
          <a:extLst>
            <a:ext uri="{FF2B5EF4-FFF2-40B4-BE49-F238E27FC236}">
              <a16:creationId xmlns:a16="http://schemas.microsoft.com/office/drawing/2014/main" id="{BFA7EF8C-6306-49A7-BA95-890A3ECC2C00}"/>
            </a:ext>
          </a:extLst>
        </xdr:cNvPr>
        <xdr:cNvSpPr/>
      </xdr:nvSpPr>
      <xdr:spPr>
        <a:xfrm>
          <a:off x="146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728" name="正方形/長方形 727">
          <a:extLst>
            <a:ext uri="{FF2B5EF4-FFF2-40B4-BE49-F238E27FC236}">
              <a16:creationId xmlns:a16="http://schemas.microsoft.com/office/drawing/2014/main" id="{20AC0F20-E6B2-49E3-8B1F-20015212FDC1}"/>
            </a:ext>
          </a:extLst>
        </xdr:cNvPr>
        <xdr:cNvSpPr/>
      </xdr:nvSpPr>
      <xdr:spPr>
        <a:xfrm>
          <a:off x="146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9" name="正方形/長方形 728">
          <a:extLst>
            <a:ext uri="{FF2B5EF4-FFF2-40B4-BE49-F238E27FC236}">
              <a16:creationId xmlns:a16="http://schemas.microsoft.com/office/drawing/2014/main" id="{6C38CD78-AEAD-4AA8-BB51-859BCDCABC7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0" name="テキスト ボックス 729">
          <a:extLst>
            <a:ext uri="{FF2B5EF4-FFF2-40B4-BE49-F238E27FC236}">
              <a16:creationId xmlns:a16="http://schemas.microsoft.com/office/drawing/2014/main" id="{35C0B068-56FC-4A72-968A-CE759A35695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1" name="直線コネクタ 730">
          <a:extLst>
            <a:ext uri="{FF2B5EF4-FFF2-40B4-BE49-F238E27FC236}">
              <a16:creationId xmlns:a16="http://schemas.microsoft.com/office/drawing/2014/main" id="{C7C668BD-36C5-439F-A3FC-8B1BFAA47F4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2" name="テキスト ボックス 731">
          <a:extLst>
            <a:ext uri="{FF2B5EF4-FFF2-40B4-BE49-F238E27FC236}">
              <a16:creationId xmlns:a16="http://schemas.microsoft.com/office/drawing/2014/main" id="{FAE70C62-299E-4B4D-99BD-CACC8241749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33" name="直線コネクタ 732">
          <a:extLst>
            <a:ext uri="{FF2B5EF4-FFF2-40B4-BE49-F238E27FC236}">
              <a16:creationId xmlns:a16="http://schemas.microsoft.com/office/drawing/2014/main" id="{4FC6EF52-B0E7-43E8-92C6-B1D8E7EF9D51}"/>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34" name="テキスト ボックス 733">
          <a:extLst>
            <a:ext uri="{FF2B5EF4-FFF2-40B4-BE49-F238E27FC236}">
              <a16:creationId xmlns:a16="http://schemas.microsoft.com/office/drawing/2014/main" id="{D9F3E2B2-6741-4696-8A77-28F231B20995}"/>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35" name="直線コネクタ 734">
          <a:extLst>
            <a:ext uri="{FF2B5EF4-FFF2-40B4-BE49-F238E27FC236}">
              <a16:creationId xmlns:a16="http://schemas.microsoft.com/office/drawing/2014/main" id="{FF551642-4A8A-465D-A335-9FE73F73C6D1}"/>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36" name="テキスト ボックス 735">
          <a:extLst>
            <a:ext uri="{FF2B5EF4-FFF2-40B4-BE49-F238E27FC236}">
              <a16:creationId xmlns:a16="http://schemas.microsoft.com/office/drawing/2014/main" id="{CD489735-C9FB-4031-8A84-A45E7F759026}"/>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37" name="直線コネクタ 736">
          <a:extLst>
            <a:ext uri="{FF2B5EF4-FFF2-40B4-BE49-F238E27FC236}">
              <a16:creationId xmlns:a16="http://schemas.microsoft.com/office/drawing/2014/main" id="{A5D8470C-FCE5-4F34-B394-DA5696103D6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38" name="テキスト ボックス 737">
          <a:extLst>
            <a:ext uri="{FF2B5EF4-FFF2-40B4-BE49-F238E27FC236}">
              <a16:creationId xmlns:a16="http://schemas.microsoft.com/office/drawing/2014/main" id="{B0292FE7-BA8F-42F4-B233-5FD03BE952E1}"/>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39" name="直線コネクタ 738">
          <a:extLst>
            <a:ext uri="{FF2B5EF4-FFF2-40B4-BE49-F238E27FC236}">
              <a16:creationId xmlns:a16="http://schemas.microsoft.com/office/drawing/2014/main" id="{57B1AF95-948C-4E68-B3E7-6FCCDCAA896A}"/>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40" name="テキスト ボックス 739">
          <a:extLst>
            <a:ext uri="{FF2B5EF4-FFF2-40B4-BE49-F238E27FC236}">
              <a16:creationId xmlns:a16="http://schemas.microsoft.com/office/drawing/2014/main" id="{00FC18FF-9122-4911-9305-5F5676755C96}"/>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1" name="直線コネクタ 740">
          <a:extLst>
            <a:ext uri="{FF2B5EF4-FFF2-40B4-BE49-F238E27FC236}">
              <a16:creationId xmlns:a16="http://schemas.microsoft.com/office/drawing/2014/main" id="{E7119791-F4F8-48BA-890C-5B860BF6365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42" name="テキスト ボックス 741">
          <a:extLst>
            <a:ext uri="{FF2B5EF4-FFF2-40B4-BE49-F238E27FC236}">
              <a16:creationId xmlns:a16="http://schemas.microsoft.com/office/drawing/2014/main" id="{1C8067F8-9203-471C-BFB5-AB278F6634C7}"/>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3" name="【博物館】&#10;有形固定資産減価償却率グラフ枠">
          <a:extLst>
            <a:ext uri="{FF2B5EF4-FFF2-40B4-BE49-F238E27FC236}">
              <a16:creationId xmlns:a16="http://schemas.microsoft.com/office/drawing/2014/main" id="{5C2FC0A1-E3D7-40CB-956B-9D34B063F9F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112776</xdr:rowOff>
    </xdr:from>
    <xdr:to>
      <xdr:col>85</xdr:col>
      <xdr:colOff>126364</xdr:colOff>
      <xdr:row>108</xdr:row>
      <xdr:rowOff>5335</xdr:rowOff>
    </xdr:to>
    <xdr:cxnSp macro="">
      <xdr:nvCxnSpPr>
        <xdr:cNvPr id="744" name="直線コネクタ 743">
          <a:extLst>
            <a:ext uri="{FF2B5EF4-FFF2-40B4-BE49-F238E27FC236}">
              <a16:creationId xmlns:a16="http://schemas.microsoft.com/office/drawing/2014/main" id="{BC765265-E893-4CCA-A7B7-1E62C4337C98}"/>
            </a:ext>
          </a:extLst>
        </xdr:cNvPr>
        <xdr:cNvCxnSpPr/>
      </xdr:nvCxnSpPr>
      <xdr:spPr>
        <a:xfrm flipV="1">
          <a:off x="16317595" y="17257776"/>
          <a:ext cx="1269" cy="1264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108</xdr:row>
      <xdr:rowOff>9162</xdr:rowOff>
    </xdr:from>
    <xdr:ext cx="405111" cy="259045"/>
    <xdr:sp macro="" textlink="">
      <xdr:nvSpPr>
        <xdr:cNvPr id="745" name="【博物館】&#10;有形固定資産減価償却率最小値テキスト">
          <a:extLst>
            <a:ext uri="{FF2B5EF4-FFF2-40B4-BE49-F238E27FC236}">
              <a16:creationId xmlns:a16="http://schemas.microsoft.com/office/drawing/2014/main" id="{5FE26281-53A1-4228-B3F7-FA06040287F7}"/>
            </a:ext>
          </a:extLst>
        </xdr:cNvPr>
        <xdr:cNvSpPr txBox="1"/>
      </xdr:nvSpPr>
      <xdr:spPr>
        <a:xfrm>
          <a:off x="16370300" y="18525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5335</xdr:rowOff>
    </xdr:from>
    <xdr:to>
      <xdr:col>86</xdr:col>
      <xdr:colOff>25400</xdr:colOff>
      <xdr:row>108</xdr:row>
      <xdr:rowOff>5335</xdr:rowOff>
    </xdr:to>
    <xdr:cxnSp macro="">
      <xdr:nvCxnSpPr>
        <xdr:cNvPr id="746" name="直線コネクタ 745">
          <a:extLst>
            <a:ext uri="{FF2B5EF4-FFF2-40B4-BE49-F238E27FC236}">
              <a16:creationId xmlns:a16="http://schemas.microsoft.com/office/drawing/2014/main" id="{AD0A44E0-2261-41A2-AF40-DD9659012132}"/>
            </a:ext>
          </a:extLst>
        </xdr:cNvPr>
        <xdr:cNvCxnSpPr/>
      </xdr:nvCxnSpPr>
      <xdr:spPr>
        <a:xfrm>
          <a:off x="16230600" y="18521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59453</xdr:rowOff>
    </xdr:from>
    <xdr:ext cx="405111" cy="259045"/>
    <xdr:sp macro="" textlink="">
      <xdr:nvSpPr>
        <xdr:cNvPr id="747" name="【博物館】&#10;有形固定資産減価償却率最大値テキスト">
          <a:extLst>
            <a:ext uri="{FF2B5EF4-FFF2-40B4-BE49-F238E27FC236}">
              <a16:creationId xmlns:a16="http://schemas.microsoft.com/office/drawing/2014/main" id="{CA1F4000-C20B-428F-96A1-4EB135254F20}"/>
            </a:ext>
          </a:extLst>
        </xdr:cNvPr>
        <xdr:cNvSpPr txBox="1"/>
      </xdr:nvSpPr>
      <xdr:spPr>
        <a:xfrm>
          <a:off x="16370300" y="1703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112776</xdr:rowOff>
    </xdr:from>
    <xdr:to>
      <xdr:col>86</xdr:col>
      <xdr:colOff>25400</xdr:colOff>
      <xdr:row>100</xdr:row>
      <xdr:rowOff>112776</xdr:rowOff>
    </xdr:to>
    <xdr:cxnSp macro="">
      <xdr:nvCxnSpPr>
        <xdr:cNvPr id="748" name="直線コネクタ 747">
          <a:extLst>
            <a:ext uri="{FF2B5EF4-FFF2-40B4-BE49-F238E27FC236}">
              <a16:creationId xmlns:a16="http://schemas.microsoft.com/office/drawing/2014/main" id="{C57D61E1-6E17-4B14-90FF-0E2F49F8C5A4}"/>
            </a:ext>
          </a:extLst>
        </xdr:cNvPr>
        <xdr:cNvCxnSpPr/>
      </xdr:nvCxnSpPr>
      <xdr:spPr>
        <a:xfrm>
          <a:off x="16230600" y="172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101</xdr:row>
      <xdr:rowOff>6114</xdr:rowOff>
    </xdr:from>
    <xdr:ext cx="405111" cy="259045"/>
    <xdr:sp macro="" textlink="">
      <xdr:nvSpPr>
        <xdr:cNvPr id="749" name="【博物館】&#10;有形固定資産減価償却率平均値テキスト">
          <a:extLst>
            <a:ext uri="{FF2B5EF4-FFF2-40B4-BE49-F238E27FC236}">
              <a16:creationId xmlns:a16="http://schemas.microsoft.com/office/drawing/2014/main" id="{ADDF5F24-73C5-4E16-A22E-8A3AE64DF850}"/>
            </a:ext>
          </a:extLst>
        </xdr:cNvPr>
        <xdr:cNvSpPr txBox="1"/>
      </xdr:nvSpPr>
      <xdr:spPr>
        <a:xfrm>
          <a:off x="16370300" y="17322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27687</xdr:rowOff>
    </xdr:from>
    <xdr:to>
      <xdr:col>85</xdr:col>
      <xdr:colOff>177800</xdr:colOff>
      <xdr:row>101</xdr:row>
      <xdr:rowOff>129287</xdr:rowOff>
    </xdr:to>
    <xdr:sp macro="" textlink="">
      <xdr:nvSpPr>
        <xdr:cNvPr id="750" name="フローチャート: 判断 749">
          <a:extLst>
            <a:ext uri="{FF2B5EF4-FFF2-40B4-BE49-F238E27FC236}">
              <a16:creationId xmlns:a16="http://schemas.microsoft.com/office/drawing/2014/main" id="{DD5E8826-3C3F-4E2C-A2FA-5DFE84B0F471}"/>
            </a:ext>
          </a:extLst>
        </xdr:cNvPr>
        <xdr:cNvSpPr/>
      </xdr:nvSpPr>
      <xdr:spPr>
        <a:xfrm>
          <a:off x="16268700" y="1734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101</xdr:row>
      <xdr:rowOff>73406</xdr:rowOff>
    </xdr:from>
    <xdr:to>
      <xdr:col>81</xdr:col>
      <xdr:colOff>101600</xdr:colOff>
      <xdr:row>102</xdr:row>
      <xdr:rowOff>3556</xdr:rowOff>
    </xdr:to>
    <xdr:sp macro="" textlink="">
      <xdr:nvSpPr>
        <xdr:cNvPr id="751" name="フローチャート: 判断 750">
          <a:extLst>
            <a:ext uri="{FF2B5EF4-FFF2-40B4-BE49-F238E27FC236}">
              <a16:creationId xmlns:a16="http://schemas.microsoft.com/office/drawing/2014/main" id="{9CF5D624-0FCC-4F8C-97B1-790336172576}"/>
            </a:ext>
          </a:extLst>
        </xdr:cNvPr>
        <xdr:cNvSpPr/>
      </xdr:nvSpPr>
      <xdr:spPr>
        <a:xfrm>
          <a:off x="15430500" y="1738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57404</xdr:rowOff>
    </xdr:from>
    <xdr:to>
      <xdr:col>76</xdr:col>
      <xdr:colOff>165100</xdr:colOff>
      <xdr:row>101</xdr:row>
      <xdr:rowOff>159004</xdr:rowOff>
    </xdr:to>
    <xdr:sp macro="" textlink="">
      <xdr:nvSpPr>
        <xdr:cNvPr id="752" name="フローチャート: 判断 751">
          <a:extLst>
            <a:ext uri="{FF2B5EF4-FFF2-40B4-BE49-F238E27FC236}">
              <a16:creationId xmlns:a16="http://schemas.microsoft.com/office/drawing/2014/main" id="{C5050130-74F7-410C-8AF7-70B253844D56}"/>
            </a:ext>
          </a:extLst>
        </xdr:cNvPr>
        <xdr:cNvSpPr/>
      </xdr:nvSpPr>
      <xdr:spPr>
        <a:xfrm>
          <a:off x="14541500" y="1737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2539</xdr:rowOff>
    </xdr:from>
    <xdr:to>
      <xdr:col>72</xdr:col>
      <xdr:colOff>38100</xdr:colOff>
      <xdr:row>101</xdr:row>
      <xdr:rowOff>104139</xdr:rowOff>
    </xdr:to>
    <xdr:sp macro="" textlink="">
      <xdr:nvSpPr>
        <xdr:cNvPr id="753" name="フローチャート: 判断 752">
          <a:extLst>
            <a:ext uri="{FF2B5EF4-FFF2-40B4-BE49-F238E27FC236}">
              <a16:creationId xmlns:a16="http://schemas.microsoft.com/office/drawing/2014/main" id="{AD35DFB5-64D5-46D2-9E7A-87D78349759F}"/>
            </a:ext>
          </a:extLst>
        </xdr:cNvPr>
        <xdr:cNvSpPr/>
      </xdr:nvSpPr>
      <xdr:spPr>
        <a:xfrm>
          <a:off x="13652500" y="1731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100</xdr:row>
      <xdr:rowOff>141987</xdr:rowOff>
    </xdr:from>
    <xdr:to>
      <xdr:col>67</xdr:col>
      <xdr:colOff>101600</xdr:colOff>
      <xdr:row>101</xdr:row>
      <xdr:rowOff>72137</xdr:rowOff>
    </xdr:to>
    <xdr:sp macro="" textlink="">
      <xdr:nvSpPr>
        <xdr:cNvPr id="754" name="フローチャート: 判断 753">
          <a:extLst>
            <a:ext uri="{FF2B5EF4-FFF2-40B4-BE49-F238E27FC236}">
              <a16:creationId xmlns:a16="http://schemas.microsoft.com/office/drawing/2014/main" id="{CB40DB55-50C9-476E-930C-814F2CA4AEFF}"/>
            </a:ext>
          </a:extLst>
        </xdr:cNvPr>
        <xdr:cNvSpPr/>
      </xdr:nvSpPr>
      <xdr:spPr>
        <a:xfrm>
          <a:off x="12763500" y="1728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B5DBA922-B8C8-4644-A2AE-30BD03E6553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716D5193-13C5-4FBD-89B6-33D9219E3A5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7C06D4EE-7E68-497C-9786-0A3BE2F4F41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63F39017-6B04-44C2-9419-2DAE8DE06C4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5D3C54F9-E05E-414D-A00D-358177E02FC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61976</xdr:rowOff>
    </xdr:from>
    <xdr:to>
      <xdr:col>85</xdr:col>
      <xdr:colOff>177800</xdr:colOff>
      <xdr:row>100</xdr:row>
      <xdr:rowOff>163576</xdr:rowOff>
    </xdr:to>
    <xdr:sp macro="" textlink="">
      <xdr:nvSpPr>
        <xdr:cNvPr id="760" name="楕円 759">
          <a:extLst>
            <a:ext uri="{FF2B5EF4-FFF2-40B4-BE49-F238E27FC236}">
              <a16:creationId xmlns:a16="http://schemas.microsoft.com/office/drawing/2014/main" id="{A48EF2CC-EE6E-4752-930D-CD6244918458}"/>
            </a:ext>
          </a:extLst>
        </xdr:cNvPr>
        <xdr:cNvSpPr/>
      </xdr:nvSpPr>
      <xdr:spPr>
        <a:xfrm>
          <a:off x="16268700" y="1720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100</xdr:row>
      <xdr:rowOff>15003</xdr:rowOff>
    </xdr:from>
    <xdr:ext cx="405111" cy="259045"/>
    <xdr:sp macro="" textlink="">
      <xdr:nvSpPr>
        <xdr:cNvPr id="761" name="【博物館】&#10;有形固定資産減価償却率該当値テキスト">
          <a:extLst>
            <a:ext uri="{FF2B5EF4-FFF2-40B4-BE49-F238E27FC236}">
              <a16:creationId xmlns:a16="http://schemas.microsoft.com/office/drawing/2014/main" id="{85631B82-F786-4F75-8C34-A30F0395E6BC}"/>
            </a:ext>
          </a:extLst>
        </xdr:cNvPr>
        <xdr:cNvSpPr txBox="1"/>
      </xdr:nvSpPr>
      <xdr:spPr>
        <a:xfrm>
          <a:off x="16370300" y="17160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105411</xdr:rowOff>
    </xdr:from>
    <xdr:to>
      <xdr:col>81</xdr:col>
      <xdr:colOff>101600</xdr:colOff>
      <xdr:row>101</xdr:row>
      <xdr:rowOff>35561</xdr:rowOff>
    </xdr:to>
    <xdr:sp macro="" textlink="">
      <xdr:nvSpPr>
        <xdr:cNvPr id="762" name="楕円 761">
          <a:extLst>
            <a:ext uri="{FF2B5EF4-FFF2-40B4-BE49-F238E27FC236}">
              <a16:creationId xmlns:a16="http://schemas.microsoft.com/office/drawing/2014/main" id="{785EA760-9EEE-4412-AA58-2A03A4D46AE5}"/>
            </a:ext>
          </a:extLst>
        </xdr:cNvPr>
        <xdr:cNvSpPr/>
      </xdr:nvSpPr>
      <xdr:spPr>
        <a:xfrm>
          <a:off x="154305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112776</xdr:rowOff>
    </xdr:from>
    <xdr:to>
      <xdr:col>85</xdr:col>
      <xdr:colOff>127000</xdr:colOff>
      <xdr:row>100</xdr:row>
      <xdr:rowOff>156211</xdr:rowOff>
    </xdr:to>
    <xdr:cxnSp macro="">
      <xdr:nvCxnSpPr>
        <xdr:cNvPr id="763" name="直線コネクタ 762">
          <a:extLst>
            <a:ext uri="{FF2B5EF4-FFF2-40B4-BE49-F238E27FC236}">
              <a16:creationId xmlns:a16="http://schemas.microsoft.com/office/drawing/2014/main" id="{F7765E79-0952-4FFD-90D4-3E253A0FB8F3}"/>
            </a:ext>
          </a:extLst>
        </xdr:cNvPr>
        <xdr:cNvCxnSpPr/>
      </xdr:nvCxnSpPr>
      <xdr:spPr>
        <a:xfrm flipV="1">
          <a:off x="15481300" y="17257776"/>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84837</xdr:rowOff>
    </xdr:from>
    <xdr:to>
      <xdr:col>76</xdr:col>
      <xdr:colOff>165100</xdr:colOff>
      <xdr:row>101</xdr:row>
      <xdr:rowOff>14987</xdr:rowOff>
    </xdr:to>
    <xdr:sp macro="" textlink="">
      <xdr:nvSpPr>
        <xdr:cNvPr id="764" name="楕円 763">
          <a:extLst>
            <a:ext uri="{FF2B5EF4-FFF2-40B4-BE49-F238E27FC236}">
              <a16:creationId xmlns:a16="http://schemas.microsoft.com/office/drawing/2014/main" id="{F3667BF0-5FFD-42BD-BCE0-9828C4D1C8C0}"/>
            </a:ext>
          </a:extLst>
        </xdr:cNvPr>
        <xdr:cNvSpPr/>
      </xdr:nvSpPr>
      <xdr:spPr>
        <a:xfrm>
          <a:off x="14541500" y="1722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135637</xdr:rowOff>
    </xdr:from>
    <xdr:to>
      <xdr:col>81</xdr:col>
      <xdr:colOff>50800</xdr:colOff>
      <xdr:row>100</xdr:row>
      <xdr:rowOff>156211</xdr:rowOff>
    </xdr:to>
    <xdr:cxnSp macro="">
      <xdr:nvCxnSpPr>
        <xdr:cNvPr id="765" name="直線コネクタ 764">
          <a:extLst>
            <a:ext uri="{FF2B5EF4-FFF2-40B4-BE49-F238E27FC236}">
              <a16:creationId xmlns:a16="http://schemas.microsoft.com/office/drawing/2014/main" id="{6FFD73B4-8A65-446B-AC77-0FCF252394A1}"/>
            </a:ext>
          </a:extLst>
        </xdr:cNvPr>
        <xdr:cNvCxnSpPr/>
      </xdr:nvCxnSpPr>
      <xdr:spPr>
        <a:xfrm>
          <a:off x="14592300" y="17280637"/>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32258</xdr:rowOff>
    </xdr:from>
    <xdr:to>
      <xdr:col>72</xdr:col>
      <xdr:colOff>38100</xdr:colOff>
      <xdr:row>100</xdr:row>
      <xdr:rowOff>133858</xdr:rowOff>
    </xdr:to>
    <xdr:sp macro="" textlink="">
      <xdr:nvSpPr>
        <xdr:cNvPr id="766" name="楕円 765">
          <a:extLst>
            <a:ext uri="{FF2B5EF4-FFF2-40B4-BE49-F238E27FC236}">
              <a16:creationId xmlns:a16="http://schemas.microsoft.com/office/drawing/2014/main" id="{9A8F1E6D-4D35-4AD0-9597-6C543A2C06E9}"/>
            </a:ext>
          </a:extLst>
        </xdr:cNvPr>
        <xdr:cNvSpPr/>
      </xdr:nvSpPr>
      <xdr:spPr>
        <a:xfrm>
          <a:off x="13652500" y="1717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83058</xdr:rowOff>
    </xdr:from>
    <xdr:to>
      <xdr:col>76</xdr:col>
      <xdr:colOff>114300</xdr:colOff>
      <xdr:row>100</xdr:row>
      <xdr:rowOff>135637</xdr:rowOff>
    </xdr:to>
    <xdr:cxnSp macro="">
      <xdr:nvCxnSpPr>
        <xdr:cNvPr id="767" name="直線コネクタ 766">
          <a:extLst>
            <a:ext uri="{FF2B5EF4-FFF2-40B4-BE49-F238E27FC236}">
              <a16:creationId xmlns:a16="http://schemas.microsoft.com/office/drawing/2014/main" id="{85E13EE1-372F-465C-B554-AB4E99E5395D}"/>
            </a:ext>
          </a:extLst>
        </xdr:cNvPr>
        <xdr:cNvCxnSpPr/>
      </xdr:nvCxnSpPr>
      <xdr:spPr>
        <a:xfrm>
          <a:off x="13703300" y="17228058"/>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169418</xdr:rowOff>
    </xdr:from>
    <xdr:to>
      <xdr:col>67</xdr:col>
      <xdr:colOff>101600</xdr:colOff>
      <xdr:row>100</xdr:row>
      <xdr:rowOff>99568</xdr:rowOff>
    </xdr:to>
    <xdr:sp macro="" textlink="">
      <xdr:nvSpPr>
        <xdr:cNvPr id="768" name="楕円 767">
          <a:extLst>
            <a:ext uri="{FF2B5EF4-FFF2-40B4-BE49-F238E27FC236}">
              <a16:creationId xmlns:a16="http://schemas.microsoft.com/office/drawing/2014/main" id="{8D81795A-185A-44DA-A3B1-157C0051E932}"/>
            </a:ext>
          </a:extLst>
        </xdr:cNvPr>
        <xdr:cNvSpPr/>
      </xdr:nvSpPr>
      <xdr:spPr>
        <a:xfrm>
          <a:off x="12763500" y="1714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48768</xdr:rowOff>
    </xdr:from>
    <xdr:to>
      <xdr:col>71</xdr:col>
      <xdr:colOff>177800</xdr:colOff>
      <xdr:row>100</xdr:row>
      <xdr:rowOff>83058</xdr:rowOff>
    </xdr:to>
    <xdr:cxnSp macro="">
      <xdr:nvCxnSpPr>
        <xdr:cNvPr id="769" name="直線コネクタ 768">
          <a:extLst>
            <a:ext uri="{FF2B5EF4-FFF2-40B4-BE49-F238E27FC236}">
              <a16:creationId xmlns:a16="http://schemas.microsoft.com/office/drawing/2014/main" id="{7F6C1064-DAFA-4143-A69F-AF726927120F}"/>
            </a:ext>
          </a:extLst>
        </xdr:cNvPr>
        <xdr:cNvCxnSpPr/>
      </xdr:nvCxnSpPr>
      <xdr:spPr>
        <a:xfrm>
          <a:off x="12814300" y="1719376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166133</xdr:rowOff>
    </xdr:from>
    <xdr:ext cx="405111" cy="259045"/>
    <xdr:sp macro="" textlink="">
      <xdr:nvSpPr>
        <xdr:cNvPr id="770" name="n_1aveValue【博物館】&#10;有形固定資産減価償却率">
          <a:extLst>
            <a:ext uri="{FF2B5EF4-FFF2-40B4-BE49-F238E27FC236}">
              <a16:creationId xmlns:a16="http://schemas.microsoft.com/office/drawing/2014/main" id="{23465EC3-622D-4FFA-AA92-B990D0B03AFA}"/>
            </a:ext>
          </a:extLst>
        </xdr:cNvPr>
        <xdr:cNvSpPr txBox="1"/>
      </xdr:nvSpPr>
      <xdr:spPr>
        <a:xfrm>
          <a:off x="15266044" y="17482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150131</xdr:rowOff>
    </xdr:from>
    <xdr:ext cx="405111" cy="259045"/>
    <xdr:sp macro="" textlink="">
      <xdr:nvSpPr>
        <xdr:cNvPr id="771" name="n_2aveValue【博物館】&#10;有形固定資産減価償却率">
          <a:extLst>
            <a:ext uri="{FF2B5EF4-FFF2-40B4-BE49-F238E27FC236}">
              <a16:creationId xmlns:a16="http://schemas.microsoft.com/office/drawing/2014/main" id="{28014A31-FD71-443B-821C-3F704F8CF097}"/>
            </a:ext>
          </a:extLst>
        </xdr:cNvPr>
        <xdr:cNvSpPr txBox="1"/>
      </xdr:nvSpPr>
      <xdr:spPr>
        <a:xfrm>
          <a:off x="14389744" y="17466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95266</xdr:rowOff>
    </xdr:from>
    <xdr:ext cx="405111" cy="259045"/>
    <xdr:sp macro="" textlink="">
      <xdr:nvSpPr>
        <xdr:cNvPr id="772" name="n_3aveValue【博物館】&#10;有形固定資産減価償却率">
          <a:extLst>
            <a:ext uri="{FF2B5EF4-FFF2-40B4-BE49-F238E27FC236}">
              <a16:creationId xmlns:a16="http://schemas.microsoft.com/office/drawing/2014/main" id="{A80E9692-BFB5-478F-BB7F-52E159CC6E9E}"/>
            </a:ext>
          </a:extLst>
        </xdr:cNvPr>
        <xdr:cNvSpPr txBox="1"/>
      </xdr:nvSpPr>
      <xdr:spPr>
        <a:xfrm>
          <a:off x="13500744" y="17411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63264</xdr:rowOff>
    </xdr:from>
    <xdr:ext cx="405111" cy="259045"/>
    <xdr:sp macro="" textlink="">
      <xdr:nvSpPr>
        <xdr:cNvPr id="773" name="n_4aveValue【博物館】&#10;有形固定資産減価償却率">
          <a:extLst>
            <a:ext uri="{FF2B5EF4-FFF2-40B4-BE49-F238E27FC236}">
              <a16:creationId xmlns:a16="http://schemas.microsoft.com/office/drawing/2014/main" id="{796F0C41-2AC9-43EB-9DDC-E15CF224AC47}"/>
            </a:ext>
          </a:extLst>
        </xdr:cNvPr>
        <xdr:cNvSpPr txBox="1"/>
      </xdr:nvSpPr>
      <xdr:spPr>
        <a:xfrm>
          <a:off x="12611744" y="1737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52088</xdr:rowOff>
    </xdr:from>
    <xdr:ext cx="405111" cy="259045"/>
    <xdr:sp macro="" textlink="">
      <xdr:nvSpPr>
        <xdr:cNvPr id="774" name="n_1mainValue【博物館】&#10;有形固定資産減価償却率">
          <a:extLst>
            <a:ext uri="{FF2B5EF4-FFF2-40B4-BE49-F238E27FC236}">
              <a16:creationId xmlns:a16="http://schemas.microsoft.com/office/drawing/2014/main" id="{6F03C79A-27EC-4098-9E22-A402930A3B1D}"/>
            </a:ext>
          </a:extLst>
        </xdr:cNvPr>
        <xdr:cNvSpPr txBox="1"/>
      </xdr:nvSpPr>
      <xdr:spPr>
        <a:xfrm>
          <a:off x="15266044" y="1702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31514</xdr:rowOff>
    </xdr:from>
    <xdr:ext cx="405111" cy="259045"/>
    <xdr:sp macro="" textlink="">
      <xdr:nvSpPr>
        <xdr:cNvPr id="775" name="n_2mainValue【博物館】&#10;有形固定資産減価償却率">
          <a:extLst>
            <a:ext uri="{FF2B5EF4-FFF2-40B4-BE49-F238E27FC236}">
              <a16:creationId xmlns:a16="http://schemas.microsoft.com/office/drawing/2014/main" id="{38A5988F-803F-472D-A273-E9EAA63FA085}"/>
            </a:ext>
          </a:extLst>
        </xdr:cNvPr>
        <xdr:cNvSpPr txBox="1"/>
      </xdr:nvSpPr>
      <xdr:spPr>
        <a:xfrm>
          <a:off x="14389744" y="17005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150385</xdr:rowOff>
    </xdr:from>
    <xdr:ext cx="405111" cy="259045"/>
    <xdr:sp macro="" textlink="">
      <xdr:nvSpPr>
        <xdr:cNvPr id="776" name="n_3mainValue【博物館】&#10;有形固定資産減価償却率">
          <a:extLst>
            <a:ext uri="{FF2B5EF4-FFF2-40B4-BE49-F238E27FC236}">
              <a16:creationId xmlns:a16="http://schemas.microsoft.com/office/drawing/2014/main" id="{BB8E328E-B4FD-4856-ADE8-E9E487D2C210}"/>
            </a:ext>
          </a:extLst>
        </xdr:cNvPr>
        <xdr:cNvSpPr txBox="1"/>
      </xdr:nvSpPr>
      <xdr:spPr>
        <a:xfrm>
          <a:off x="13500744" y="1695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116095</xdr:rowOff>
    </xdr:from>
    <xdr:ext cx="405111" cy="259045"/>
    <xdr:sp macro="" textlink="">
      <xdr:nvSpPr>
        <xdr:cNvPr id="777" name="n_4mainValue【博物館】&#10;有形固定資産減価償却率">
          <a:extLst>
            <a:ext uri="{FF2B5EF4-FFF2-40B4-BE49-F238E27FC236}">
              <a16:creationId xmlns:a16="http://schemas.microsoft.com/office/drawing/2014/main" id="{0DC694BA-C5DB-4E3C-87DA-6FD6DB31E138}"/>
            </a:ext>
          </a:extLst>
        </xdr:cNvPr>
        <xdr:cNvSpPr txBox="1"/>
      </xdr:nvSpPr>
      <xdr:spPr>
        <a:xfrm>
          <a:off x="12611744" y="16918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8" name="正方形/長方形 777">
          <a:extLst>
            <a:ext uri="{FF2B5EF4-FFF2-40B4-BE49-F238E27FC236}">
              <a16:creationId xmlns:a16="http://schemas.microsoft.com/office/drawing/2014/main" id="{75B2C4F5-9223-4F3B-8B4C-0A1842507F6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79" name="正方形/長方形 778">
          <a:extLst>
            <a:ext uri="{FF2B5EF4-FFF2-40B4-BE49-F238E27FC236}">
              <a16:creationId xmlns:a16="http://schemas.microsoft.com/office/drawing/2014/main" id="{CDBF971C-D458-44DC-8D91-4368322F362E}"/>
            </a:ext>
          </a:extLst>
        </xdr:cNvPr>
        <xdr:cNvSpPr/>
      </xdr:nvSpPr>
      <xdr:spPr>
        <a:xfrm>
          <a:off x="1879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80" name="正方形/長方形 779">
          <a:extLst>
            <a:ext uri="{FF2B5EF4-FFF2-40B4-BE49-F238E27FC236}">
              <a16:creationId xmlns:a16="http://schemas.microsoft.com/office/drawing/2014/main" id="{EB784D46-3758-4DC4-A23B-5CDCA52C3E10}"/>
            </a:ext>
          </a:extLst>
        </xdr:cNvPr>
        <xdr:cNvSpPr/>
      </xdr:nvSpPr>
      <xdr:spPr>
        <a:xfrm>
          <a:off x="1879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81" name="正方形/長方形 780">
          <a:extLst>
            <a:ext uri="{FF2B5EF4-FFF2-40B4-BE49-F238E27FC236}">
              <a16:creationId xmlns:a16="http://schemas.microsoft.com/office/drawing/2014/main" id="{13551574-E4BB-4ABF-95DE-20E7630A4ADD}"/>
            </a:ext>
          </a:extLst>
        </xdr:cNvPr>
        <xdr:cNvSpPr/>
      </xdr:nvSpPr>
      <xdr:spPr>
        <a:xfrm>
          <a:off x="204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82" name="正方形/長方形 781">
          <a:extLst>
            <a:ext uri="{FF2B5EF4-FFF2-40B4-BE49-F238E27FC236}">
              <a16:creationId xmlns:a16="http://schemas.microsoft.com/office/drawing/2014/main" id="{73168A5B-45CB-4128-80F8-D896745EB0AD}"/>
            </a:ext>
          </a:extLst>
        </xdr:cNvPr>
        <xdr:cNvSpPr/>
      </xdr:nvSpPr>
      <xdr:spPr>
        <a:xfrm>
          <a:off x="204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3" name="正方形/長方形 782">
          <a:extLst>
            <a:ext uri="{FF2B5EF4-FFF2-40B4-BE49-F238E27FC236}">
              <a16:creationId xmlns:a16="http://schemas.microsoft.com/office/drawing/2014/main" id="{B57F32E1-340A-4857-A469-0D2A850E91B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4" name="テキスト ボックス 783">
          <a:extLst>
            <a:ext uri="{FF2B5EF4-FFF2-40B4-BE49-F238E27FC236}">
              <a16:creationId xmlns:a16="http://schemas.microsoft.com/office/drawing/2014/main" id="{BBFCD07B-36EB-4805-AE20-5BDC26D84ED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5" name="直線コネクタ 784">
          <a:extLst>
            <a:ext uri="{FF2B5EF4-FFF2-40B4-BE49-F238E27FC236}">
              <a16:creationId xmlns:a16="http://schemas.microsoft.com/office/drawing/2014/main" id="{8E43B802-7965-4EB6-B066-E8A6653D9D6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86" name="テキスト ボックス 785">
          <a:extLst>
            <a:ext uri="{FF2B5EF4-FFF2-40B4-BE49-F238E27FC236}">
              <a16:creationId xmlns:a16="http://schemas.microsoft.com/office/drawing/2014/main" id="{AA7CD9A8-4977-4714-8569-6209FBFCAC01}"/>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787" name="直線コネクタ 786">
          <a:extLst>
            <a:ext uri="{FF2B5EF4-FFF2-40B4-BE49-F238E27FC236}">
              <a16:creationId xmlns:a16="http://schemas.microsoft.com/office/drawing/2014/main" id="{9AFA7992-BFE8-453D-8C4D-E4A05BFC84A1}"/>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88" name="テキスト ボックス 787">
          <a:extLst>
            <a:ext uri="{FF2B5EF4-FFF2-40B4-BE49-F238E27FC236}">
              <a16:creationId xmlns:a16="http://schemas.microsoft.com/office/drawing/2014/main" id="{9D9C9770-1CE4-44F7-898C-8194F5B8445E}"/>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89" name="直線コネクタ 788">
          <a:extLst>
            <a:ext uri="{FF2B5EF4-FFF2-40B4-BE49-F238E27FC236}">
              <a16:creationId xmlns:a16="http://schemas.microsoft.com/office/drawing/2014/main" id="{F7F2093D-5763-4F76-A791-6AAC68E30A4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90" name="テキスト ボックス 789">
          <a:extLst>
            <a:ext uri="{FF2B5EF4-FFF2-40B4-BE49-F238E27FC236}">
              <a16:creationId xmlns:a16="http://schemas.microsoft.com/office/drawing/2014/main" id="{3D67CEE7-BA3D-4D36-9FAD-B56236E2EE25}"/>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91" name="直線コネクタ 790">
          <a:extLst>
            <a:ext uri="{FF2B5EF4-FFF2-40B4-BE49-F238E27FC236}">
              <a16:creationId xmlns:a16="http://schemas.microsoft.com/office/drawing/2014/main" id="{23C891FE-B519-42A6-AC06-A92580C2910B}"/>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92" name="テキスト ボックス 791">
          <a:extLst>
            <a:ext uri="{FF2B5EF4-FFF2-40B4-BE49-F238E27FC236}">
              <a16:creationId xmlns:a16="http://schemas.microsoft.com/office/drawing/2014/main" id="{DD5C4687-DB76-43B3-83AD-6D1F11C88E0E}"/>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93" name="直線コネクタ 792">
          <a:extLst>
            <a:ext uri="{FF2B5EF4-FFF2-40B4-BE49-F238E27FC236}">
              <a16:creationId xmlns:a16="http://schemas.microsoft.com/office/drawing/2014/main" id="{3E8C2144-9B88-4AB7-B80B-93727C5DB10B}"/>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94" name="テキスト ボックス 793">
          <a:extLst>
            <a:ext uri="{FF2B5EF4-FFF2-40B4-BE49-F238E27FC236}">
              <a16:creationId xmlns:a16="http://schemas.microsoft.com/office/drawing/2014/main" id="{741EBD06-0081-4E49-8C1F-CC451D39D299}"/>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5" name="直線コネクタ 794">
          <a:extLst>
            <a:ext uri="{FF2B5EF4-FFF2-40B4-BE49-F238E27FC236}">
              <a16:creationId xmlns:a16="http://schemas.microsoft.com/office/drawing/2014/main" id="{9BB60B24-E173-4B91-9776-B75E2B0CE0E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6" name="テキスト ボックス 795">
          <a:extLst>
            <a:ext uri="{FF2B5EF4-FFF2-40B4-BE49-F238E27FC236}">
              <a16:creationId xmlns:a16="http://schemas.microsoft.com/office/drawing/2014/main" id="{7132FB79-D3F6-4E26-BFE4-0BC210DB979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7" name="【博物館】&#10;一人当たり面積グラフ枠">
          <a:extLst>
            <a:ext uri="{FF2B5EF4-FFF2-40B4-BE49-F238E27FC236}">
              <a16:creationId xmlns:a16="http://schemas.microsoft.com/office/drawing/2014/main" id="{58F8590F-DF2B-44FE-AE77-6E90C942E3F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156211</xdr:rowOff>
    </xdr:from>
    <xdr:to>
      <xdr:col>116</xdr:col>
      <xdr:colOff>62864</xdr:colOff>
      <xdr:row>108</xdr:row>
      <xdr:rowOff>76200</xdr:rowOff>
    </xdr:to>
    <xdr:cxnSp macro="">
      <xdr:nvCxnSpPr>
        <xdr:cNvPr id="798" name="直線コネクタ 797">
          <a:extLst>
            <a:ext uri="{FF2B5EF4-FFF2-40B4-BE49-F238E27FC236}">
              <a16:creationId xmlns:a16="http://schemas.microsoft.com/office/drawing/2014/main" id="{B153C917-BB53-479C-A2E0-5F9D0232F485}"/>
            </a:ext>
          </a:extLst>
        </xdr:cNvPr>
        <xdr:cNvCxnSpPr/>
      </xdr:nvCxnSpPr>
      <xdr:spPr>
        <a:xfrm flipV="1">
          <a:off x="22159595" y="17129761"/>
          <a:ext cx="1269"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80027</xdr:rowOff>
    </xdr:from>
    <xdr:ext cx="469744" cy="259045"/>
    <xdr:sp macro="" textlink="">
      <xdr:nvSpPr>
        <xdr:cNvPr id="799" name="【博物館】&#10;一人当たり面積最小値テキスト">
          <a:extLst>
            <a:ext uri="{FF2B5EF4-FFF2-40B4-BE49-F238E27FC236}">
              <a16:creationId xmlns:a16="http://schemas.microsoft.com/office/drawing/2014/main" id="{C630D209-7D38-4334-AA98-6B759385332C}"/>
            </a:ext>
          </a:extLst>
        </xdr:cNvPr>
        <xdr:cNvSpPr txBox="1"/>
      </xdr:nvSpPr>
      <xdr:spPr>
        <a:xfrm>
          <a:off x="222123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800" name="直線コネクタ 799">
          <a:extLst>
            <a:ext uri="{FF2B5EF4-FFF2-40B4-BE49-F238E27FC236}">
              <a16:creationId xmlns:a16="http://schemas.microsoft.com/office/drawing/2014/main" id="{0C7F3466-D986-468C-978E-9D773E5350EA}"/>
            </a:ext>
          </a:extLst>
        </xdr:cNvPr>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102888</xdr:rowOff>
    </xdr:from>
    <xdr:ext cx="469744" cy="259045"/>
    <xdr:sp macro="" textlink="">
      <xdr:nvSpPr>
        <xdr:cNvPr id="801" name="【博物館】&#10;一人当たり面積最大値テキスト">
          <a:extLst>
            <a:ext uri="{FF2B5EF4-FFF2-40B4-BE49-F238E27FC236}">
              <a16:creationId xmlns:a16="http://schemas.microsoft.com/office/drawing/2014/main" id="{8DBF7072-BFD8-4B63-A350-803FE8B9B0AD}"/>
            </a:ext>
          </a:extLst>
        </xdr:cNvPr>
        <xdr:cNvSpPr txBox="1"/>
      </xdr:nvSpPr>
      <xdr:spPr>
        <a:xfrm>
          <a:off x="222123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156211</xdr:rowOff>
    </xdr:from>
    <xdr:to>
      <xdr:col>116</xdr:col>
      <xdr:colOff>152400</xdr:colOff>
      <xdr:row>99</xdr:row>
      <xdr:rowOff>156211</xdr:rowOff>
    </xdr:to>
    <xdr:cxnSp macro="">
      <xdr:nvCxnSpPr>
        <xdr:cNvPr id="802" name="直線コネクタ 801">
          <a:extLst>
            <a:ext uri="{FF2B5EF4-FFF2-40B4-BE49-F238E27FC236}">
              <a16:creationId xmlns:a16="http://schemas.microsoft.com/office/drawing/2014/main" id="{6324C4E8-DC32-424F-A2B0-45721B2BCA64}"/>
            </a:ext>
          </a:extLst>
        </xdr:cNvPr>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103</xdr:row>
      <xdr:rowOff>38116</xdr:rowOff>
    </xdr:from>
    <xdr:ext cx="469744" cy="259045"/>
    <xdr:sp macro="" textlink="">
      <xdr:nvSpPr>
        <xdr:cNvPr id="803" name="【博物館】&#10;一人当たり面積平均値テキスト">
          <a:extLst>
            <a:ext uri="{FF2B5EF4-FFF2-40B4-BE49-F238E27FC236}">
              <a16:creationId xmlns:a16="http://schemas.microsoft.com/office/drawing/2014/main" id="{460E2C1A-3F42-4D50-9715-B7520A43AA78}"/>
            </a:ext>
          </a:extLst>
        </xdr:cNvPr>
        <xdr:cNvSpPr txBox="1"/>
      </xdr:nvSpPr>
      <xdr:spPr>
        <a:xfrm>
          <a:off x="22212300" y="17697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59689</xdr:rowOff>
    </xdr:from>
    <xdr:to>
      <xdr:col>116</xdr:col>
      <xdr:colOff>114300</xdr:colOff>
      <xdr:row>103</xdr:row>
      <xdr:rowOff>161289</xdr:rowOff>
    </xdr:to>
    <xdr:sp macro="" textlink="">
      <xdr:nvSpPr>
        <xdr:cNvPr id="804" name="フローチャート: 判断 803">
          <a:extLst>
            <a:ext uri="{FF2B5EF4-FFF2-40B4-BE49-F238E27FC236}">
              <a16:creationId xmlns:a16="http://schemas.microsoft.com/office/drawing/2014/main" id="{CFAFB1B1-D33F-4C5D-8D5E-5B81C7DAF619}"/>
            </a:ext>
          </a:extLst>
        </xdr:cNvPr>
        <xdr:cNvSpPr/>
      </xdr:nvSpPr>
      <xdr:spPr>
        <a:xfrm>
          <a:off x="221107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151130</xdr:rowOff>
    </xdr:from>
    <xdr:to>
      <xdr:col>112</xdr:col>
      <xdr:colOff>38100</xdr:colOff>
      <xdr:row>104</xdr:row>
      <xdr:rowOff>81280</xdr:rowOff>
    </xdr:to>
    <xdr:sp macro="" textlink="">
      <xdr:nvSpPr>
        <xdr:cNvPr id="805" name="フローチャート: 判断 804">
          <a:extLst>
            <a:ext uri="{FF2B5EF4-FFF2-40B4-BE49-F238E27FC236}">
              <a16:creationId xmlns:a16="http://schemas.microsoft.com/office/drawing/2014/main" id="{2D9E7FBD-9589-4C2B-8E85-57BB1AD6DC8C}"/>
            </a:ext>
          </a:extLst>
        </xdr:cNvPr>
        <xdr:cNvSpPr/>
      </xdr:nvSpPr>
      <xdr:spPr>
        <a:xfrm>
          <a:off x="21272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151130</xdr:rowOff>
    </xdr:from>
    <xdr:to>
      <xdr:col>107</xdr:col>
      <xdr:colOff>101600</xdr:colOff>
      <xdr:row>104</xdr:row>
      <xdr:rowOff>81280</xdr:rowOff>
    </xdr:to>
    <xdr:sp macro="" textlink="">
      <xdr:nvSpPr>
        <xdr:cNvPr id="806" name="フローチャート: 判断 805">
          <a:extLst>
            <a:ext uri="{FF2B5EF4-FFF2-40B4-BE49-F238E27FC236}">
              <a16:creationId xmlns:a16="http://schemas.microsoft.com/office/drawing/2014/main" id="{257F5A25-3D18-404F-9181-F6987F5D5333}"/>
            </a:ext>
          </a:extLst>
        </xdr:cNvPr>
        <xdr:cNvSpPr/>
      </xdr:nvSpPr>
      <xdr:spPr>
        <a:xfrm>
          <a:off x="20383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151130</xdr:rowOff>
    </xdr:from>
    <xdr:to>
      <xdr:col>102</xdr:col>
      <xdr:colOff>165100</xdr:colOff>
      <xdr:row>104</xdr:row>
      <xdr:rowOff>81280</xdr:rowOff>
    </xdr:to>
    <xdr:sp macro="" textlink="">
      <xdr:nvSpPr>
        <xdr:cNvPr id="807" name="フローチャート: 判断 806">
          <a:extLst>
            <a:ext uri="{FF2B5EF4-FFF2-40B4-BE49-F238E27FC236}">
              <a16:creationId xmlns:a16="http://schemas.microsoft.com/office/drawing/2014/main" id="{8FDF3DC1-AA97-4C0A-A0DF-4E64D364D09A}"/>
            </a:ext>
          </a:extLst>
        </xdr:cNvPr>
        <xdr:cNvSpPr/>
      </xdr:nvSpPr>
      <xdr:spPr>
        <a:xfrm>
          <a:off x="19494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151130</xdr:rowOff>
    </xdr:from>
    <xdr:to>
      <xdr:col>98</xdr:col>
      <xdr:colOff>38100</xdr:colOff>
      <xdr:row>104</xdr:row>
      <xdr:rowOff>81280</xdr:rowOff>
    </xdr:to>
    <xdr:sp macro="" textlink="">
      <xdr:nvSpPr>
        <xdr:cNvPr id="808" name="フローチャート: 判断 807">
          <a:extLst>
            <a:ext uri="{FF2B5EF4-FFF2-40B4-BE49-F238E27FC236}">
              <a16:creationId xmlns:a16="http://schemas.microsoft.com/office/drawing/2014/main" id="{B6D47F3E-77FD-4FFE-B0A7-5A4167F53285}"/>
            </a:ext>
          </a:extLst>
        </xdr:cNvPr>
        <xdr:cNvSpPr/>
      </xdr:nvSpPr>
      <xdr:spPr>
        <a:xfrm>
          <a:off x="18605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0564D577-727F-42D6-B7A2-49E13E189FD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3ED3C709-4157-45CE-AE98-51D62734A16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78CE8510-945C-4DB2-A460-8C955783C86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75B80C3A-EFC2-4CFA-B4AA-BB45F42C260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56804BB2-D1EC-48E6-BD76-626BB634211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105411</xdr:rowOff>
    </xdr:from>
    <xdr:to>
      <xdr:col>116</xdr:col>
      <xdr:colOff>114300</xdr:colOff>
      <xdr:row>100</xdr:row>
      <xdr:rowOff>35561</xdr:rowOff>
    </xdr:to>
    <xdr:sp macro="" textlink="">
      <xdr:nvSpPr>
        <xdr:cNvPr id="814" name="楕円 813">
          <a:extLst>
            <a:ext uri="{FF2B5EF4-FFF2-40B4-BE49-F238E27FC236}">
              <a16:creationId xmlns:a16="http://schemas.microsoft.com/office/drawing/2014/main" id="{F79A8849-456A-4F7F-A532-0684DE757F23}"/>
            </a:ext>
          </a:extLst>
        </xdr:cNvPr>
        <xdr:cNvSpPr/>
      </xdr:nvSpPr>
      <xdr:spPr>
        <a:xfrm>
          <a:off x="22110700" y="170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58438</xdr:rowOff>
    </xdr:from>
    <xdr:ext cx="469744" cy="259045"/>
    <xdr:sp macro="" textlink="">
      <xdr:nvSpPr>
        <xdr:cNvPr id="815" name="【博物館】&#10;一人当たり面積該当値テキスト">
          <a:extLst>
            <a:ext uri="{FF2B5EF4-FFF2-40B4-BE49-F238E27FC236}">
              <a16:creationId xmlns:a16="http://schemas.microsoft.com/office/drawing/2014/main" id="{3F5CFBE7-BDD4-4F3C-9E92-33FEDF43F28D}"/>
            </a:ext>
          </a:extLst>
        </xdr:cNvPr>
        <xdr:cNvSpPr txBox="1"/>
      </xdr:nvSpPr>
      <xdr:spPr>
        <a:xfrm>
          <a:off x="22212300" y="1703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25400</xdr:rowOff>
    </xdr:from>
    <xdr:to>
      <xdr:col>112</xdr:col>
      <xdr:colOff>38100</xdr:colOff>
      <xdr:row>100</xdr:row>
      <xdr:rowOff>127000</xdr:rowOff>
    </xdr:to>
    <xdr:sp macro="" textlink="">
      <xdr:nvSpPr>
        <xdr:cNvPr id="816" name="楕円 815">
          <a:extLst>
            <a:ext uri="{FF2B5EF4-FFF2-40B4-BE49-F238E27FC236}">
              <a16:creationId xmlns:a16="http://schemas.microsoft.com/office/drawing/2014/main" id="{EE542594-A613-4136-B12E-981FF305DFA3}"/>
            </a:ext>
          </a:extLst>
        </xdr:cNvPr>
        <xdr:cNvSpPr/>
      </xdr:nvSpPr>
      <xdr:spPr>
        <a:xfrm>
          <a:off x="21272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156211</xdr:rowOff>
    </xdr:from>
    <xdr:to>
      <xdr:col>116</xdr:col>
      <xdr:colOff>63500</xdr:colOff>
      <xdr:row>100</xdr:row>
      <xdr:rowOff>76200</xdr:rowOff>
    </xdr:to>
    <xdr:cxnSp macro="">
      <xdr:nvCxnSpPr>
        <xdr:cNvPr id="817" name="直線コネクタ 816">
          <a:extLst>
            <a:ext uri="{FF2B5EF4-FFF2-40B4-BE49-F238E27FC236}">
              <a16:creationId xmlns:a16="http://schemas.microsoft.com/office/drawing/2014/main" id="{6648E4F3-B4E4-4178-B429-3AADA3FF35C5}"/>
            </a:ext>
          </a:extLst>
        </xdr:cNvPr>
        <xdr:cNvCxnSpPr/>
      </xdr:nvCxnSpPr>
      <xdr:spPr>
        <a:xfrm flipV="1">
          <a:off x="21323300" y="17129761"/>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25400</xdr:rowOff>
    </xdr:from>
    <xdr:to>
      <xdr:col>107</xdr:col>
      <xdr:colOff>101600</xdr:colOff>
      <xdr:row>100</xdr:row>
      <xdr:rowOff>127000</xdr:rowOff>
    </xdr:to>
    <xdr:sp macro="" textlink="">
      <xdr:nvSpPr>
        <xdr:cNvPr id="818" name="楕円 817">
          <a:extLst>
            <a:ext uri="{FF2B5EF4-FFF2-40B4-BE49-F238E27FC236}">
              <a16:creationId xmlns:a16="http://schemas.microsoft.com/office/drawing/2014/main" id="{B4D9DA25-5FD4-4704-9A2C-12559979A4A4}"/>
            </a:ext>
          </a:extLst>
        </xdr:cNvPr>
        <xdr:cNvSpPr/>
      </xdr:nvSpPr>
      <xdr:spPr>
        <a:xfrm>
          <a:off x="20383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76200</xdr:rowOff>
    </xdr:from>
    <xdr:to>
      <xdr:col>111</xdr:col>
      <xdr:colOff>177800</xdr:colOff>
      <xdr:row>100</xdr:row>
      <xdr:rowOff>76200</xdr:rowOff>
    </xdr:to>
    <xdr:cxnSp macro="">
      <xdr:nvCxnSpPr>
        <xdr:cNvPr id="819" name="直線コネクタ 818">
          <a:extLst>
            <a:ext uri="{FF2B5EF4-FFF2-40B4-BE49-F238E27FC236}">
              <a16:creationId xmlns:a16="http://schemas.microsoft.com/office/drawing/2014/main" id="{5E6A71DE-6002-4930-B18B-5B17BE7DC649}"/>
            </a:ext>
          </a:extLst>
        </xdr:cNvPr>
        <xdr:cNvCxnSpPr/>
      </xdr:nvCxnSpPr>
      <xdr:spPr>
        <a:xfrm>
          <a:off x="20434300" y="1722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116839</xdr:rowOff>
    </xdr:from>
    <xdr:to>
      <xdr:col>102</xdr:col>
      <xdr:colOff>165100</xdr:colOff>
      <xdr:row>101</xdr:row>
      <xdr:rowOff>46989</xdr:rowOff>
    </xdr:to>
    <xdr:sp macro="" textlink="">
      <xdr:nvSpPr>
        <xdr:cNvPr id="820" name="楕円 819">
          <a:extLst>
            <a:ext uri="{FF2B5EF4-FFF2-40B4-BE49-F238E27FC236}">
              <a16:creationId xmlns:a16="http://schemas.microsoft.com/office/drawing/2014/main" id="{0DA921F4-59BF-4842-BBE3-01F9BA1E0527}"/>
            </a:ext>
          </a:extLst>
        </xdr:cNvPr>
        <xdr:cNvSpPr/>
      </xdr:nvSpPr>
      <xdr:spPr>
        <a:xfrm>
          <a:off x="194945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76200</xdr:rowOff>
    </xdr:from>
    <xdr:to>
      <xdr:col>107</xdr:col>
      <xdr:colOff>50800</xdr:colOff>
      <xdr:row>100</xdr:row>
      <xdr:rowOff>167639</xdr:rowOff>
    </xdr:to>
    <xdr:cxnSp macro="">
      <xdr:nvCxnSpPr>
        <xdr:cNvPr id="821" name="直線コネクタ 820">
          <a:extLst>
            <a:ext uri="{FF2B5EF4-FFF2-40B4-BE49-F238E27FC236}">
              <a16:creationId xmlns:a16="http://schemas.microsoft.com/office/drawing/2014/main" id="{2A2E60D5-1A83-41F5-8719-94645979B8DF}"/>
            </a:ext>
          </a:extLst>
        </xdr:cNvPr>
        <xdr:cNvCxnSpPr/>
      </xdr:nvCxnSpPr>
      <xdr:spPr>
        <a:xfrm flipV="1">
          <a:off x="19545300" y="172212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116839</xdr:rowOff>
    </xdr:from>
    <xdr:to>
      <xdr:col>98</xdr:col>
      <xdr:colOff>38100</xdr:colOff>
      <xdr:row>101</xdr:row>
      <xdr:rowOff>46989</xdr:rowOff>
    </xdr:to>
    <xdr:sp macro="" textlink="">
      <xdr:nvSpPr>
        <xdr:cNvPr id="822" name="楕円 821">
          <a:extLst>
            <a:ext uri="{FF2B5EF4-FFF2-40B4-BE49-F238E27FC236}">
              <a16:creationId xmlns:a16="http://schemas.microsoft.com/office/drawing/2014/main" id="{1B9ABC24-8397-4288-A43D-B17FD80B88A6}"/>
            </a:ext>
          </a:extLst>
        </xdr:cNvPr>
        <xdr:cNvSpPr/>
      </xdr:nvSpPr>
      <xdr:spPr>
        <a:xfrm>
          <a:off x="186055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167639</xdr:rowOff>
    </xdr:from>
    <xdr:to>
      <xdr:col>102</xdr:col>
      <xdr:colOff>114300</xdr:colOff>
      <xdr:row>100</xdr:row>
      <xdr:rowOff>167639</xdr:rowOff>
    </xdr:to>
    <xdr:cxnSp macro="">
      <xdr:nvCxnSpPr>
        <xdr:cNvPr id="823" name="直線コネクタ 822">
          <a:extLst>
            <a:ext uri="{FF2B5EF4-FFF2-40B4-BE49-F238E27FC236}">
              <a16:creationId xmlns:a16="http://schemas.microsoft.com/office/drawing/2014/main" id="{A5048C97-4F52-4F71-AF7D-D87FEEC8FD80}"/>
            </a:ext>
          </a:extLst>
        </xdr:cNvPr>
        <xdr:cNvCxnSpPr/>
      </xdr:nvCxnSpPr>
      <xdr:spPr>
        <a:xfrm>
          <a:off x="18656300" y="17312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72407</xdr:rowOff>
    </xdr:from>
    <xdr:ext cx="469744" cy="259045"/>
    <xdr:sp macro="" textlink="">
      <xdr:nvSpPr>
        <xdr:cNvPr id="824" name="n_1aveValue【博物館】&#10;一人当たり面積">
          <a:extLst>
            <a:ext uri="{FF2B5EF4-FFF2-40B4-BE49-F238E27FC236}">
              <a16:creationId xmlns:a16="http://schemas.microsoft.com/office/drawing/2014/main" id="{0457B403-789C-46D3-AF63-46A50A4FF88D}"/>
            </a:ext>
          </a:extLst>
        </xdr:cNvPr>
        <xdr:cNvSpPr txBox="1"/>
      </xdr:nvSpPr>
      <xdr:spPr>
        <a:xfrm>
          <a:off x="21075727" y="1790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72407</xdr:rowOff>
    </xdr:from>
    <xdr:ext cx="469744" cy="259045"/>
    <xdr:sp macro="" textlink="">
      <xdr:nvSpPr>
        <xdr:cNvPr id="825" name="n_2aveValue【博物館】&#10;一人当たり面積">
          <a:extLst>
            <a:ext uri="{FF2B5EF4-FFF2-40B4-BE49-F238E27FC236}">
              <a16:creationId xmlns:a16="http://schemas.microsoft.com/office/drawing/2014/main" id="{B9E4293C-A83D-49BF-A6E4-277AE2A20AAC}"/>
            </a:ext>
          </a:extLst>
        </xdr:cNvPr>
        <xdr:cNvSpPr txBox="1"/>
      </xdr:nvSpPr>
      <xdr:spPr>
        <a:xfrm>
          <a:off x="20199427" y="1790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72407</xdr:rowOff>
    </xdr:from>
    <xdr:ext cx="469744" cy="259045"/>
    <xdr:sp macro="" textlink="">
      <xdr:nvSpPr>
        <xdr:cNvPr id="826" name="n_3aveValue【博物館】&#10;一人当たり面積">
          <a:extLst>
            <a:ext uri="{FF2B5EF4-FFF2-40B4-BE49-F238E27FC236}">
              <a16:creationId xmlns:a16="http://schemas.microsoft.com/office/drawing/2014/main" id="{7D174FD7-FC4F-47F1-BC73-9DF8B3DD7C33}"/>
            </a:ext>
          </a:extLst>
        </xdr:cNvPr>
        <xdr:cNvSpPr txBox="1"/>
      </xdr:nvSpPr>
      <xdr:spPr>
        <a:xfrm>
          <a:off x="19310427" y="1790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72407</xdr:rowOff>
    </xdr:from>
    <xdr:ext cx="469744" cy="259045"/>
    <xdr:sp macro="" textlink="">
      <xdr:nvSpPr>
        <xdr:cNvPr id="827" name="n_4aveValue【博物館】&#10;一人当たり面積">
          <a:extLst>
            <a:ext uri="{FF2B5EF4-FFF2-40B4-BE49-F238E27FC236}">
              <a16:creationId xmlns:a16="http://schemas.microsoft.com/office/drawing/2014/main" id="{D95306DB-6C75-4A12-9BF4-DDB3A3FB1E15}"/>
            </a:ext>
          </a:extLst>
        </xdr:cNvPr>
        <xdr:cNvSpPr txBox="1"/>
      </xdr:nvSpPr>
      <xdr:spPr>
        <a:xfrm>
          <a:off x="18421427" y="1790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143527</xdr:rowOff>
    </xdr:from>
    <xdr:ext cx="469744" cy="259045"/>
    <xdr:sp macro="" textlink="">
      <xdr:nvSpPr>
        <xdr:cNvPr id="828" name="n_1mainValue【博物館】&#10;一人当たり面積">
          <a:extLst>
            <a:ext uri="{FF2B5EF4-FFF2-40B4-BE49-F238E27FC236}">
              <a16:creationId xmlns:a16="http://schemas.microsoft.com/office/drawing/2014/main" id="{B2C2A1A7-EE03-4F3F-A004-9D13FF15A8D2}"/>
            </a:ext>
          </a:extLst>
        </xdr:cNvPr>
        <xdr:cNvSpPr txBox="1"/>
      </xdr:nvSpPr>
      <xdr:spPr>
        <a:xfrm>
          <a:off x="210757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143527</xdr:rowOff>
    </xdr:from>
    <xdr:ext cx="469744" cy="259045"/>
    <xdr:sp macro="" textlink="">
      <xdr:nvSpPr>
        <xdr:cNvPr id="829" name="n_2mainValue【博物館】&#10;一人当たり面積">
          <a:extLst>
            <a:ext uri="{FF2B5EF4-FFF2-40B4-BE49-F238E27FC236}">
              <a16:creationId xmlns:a16="http://schemas.microsoft.com/office/drawing/2014/main" id="{074E2359-6756-4C98-91A8-86687CBB79AB}"/>
            </a:ext>
          </a:extLst>
        </xdr:cNvPr>
        <xdr:cNvSpPr txBox="1"/>
      </xdr:nvSpPr>
      <xdr:spPr>
        <a:xfrm>
          <a:off x="201994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63516</xdr:rowOff>
    </xdr:from>
    <xdr:ext cx="469744" cy="259045"/>
    <xdr:sp macro="" textlink="">
      <xdr:nvSpPr>
        <xdr:cNvPr id="830" name="n_3mainValue【博物館】&#10;一人当たり面積">
          <a:extLst>
            <a:ext uri="{FF2B5EF4-FFF2-40B4-BE49-F238E27FC236}">
              <a16:creationId xmlns:a16="http://schemas.microsoft.com/office/drawing/2014/main" id="{8A47A158-90A9-4D57-9386-6D905CB533BE}"/>
            </a:ext>
          </a:extLst>
        </xdr:cNvPr>
        <xdr:cNvSpPr txBox="1"/>
      </xdr:nvSpPr>
      <xdr:spPr>
        <a:xfrm>
          <a:off x="19310427" y="1703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63516</xdr:rowOff>
    </xdr:from>
    <xdr:ext cx="469744" cy="259045"/>
    <xdr:sp macro="" textlink="">
      <xdr:nvSpPr>
        <xdr:cNvPr id="831" name="n_4mainValue【博物館】&#10;一人当たり面積">
          <a:extLst>
            <a:ext uri="{FF2B5EF4-FFF2-40B4-BE49-F238E27FC236}">
              <a16:creationId xmlns:a16="http://schemas.microsoft.com/office/drawing/2014/main" id="{05B0BCD1-C301-48C4-854F-4087209EE279}"/>
            </a:ext>
          </a:extLst>
        </xdr:cNvPr>
        <xdr:cNvSpPr txBox="1"/>
      </xdr:nvSpPr>
      <xdr:spPr>
        <a:xfrm>
          <a:off x="18421427" y="1703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2" name="正方形/長方形 831">
          <a:extLst>
            <a:ext uri="{FF2B5EF4-FFF2-40B4-BE49-F238E27FC236}">
              <a16:creationId xmlns:a16="http://schemas.microsoft.com/office/drawing/2014/main" id="{DC193D48-7F2D-4C8A-8303-05BE4B47999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3" name="正方形/長方形 832">
          <a:extLst>
            <a:ext uri="{FF2B5EF4-FFF2-40B4-BE49-F238E27FC236}">
              <a16:creationId xmlns:a16="http://schemas.microsoft.com/office/drawing/2014/main" id="{794B68CC-D1DA-417D-AAC9-55EB9D99399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4" name="テキスト ボックス 833">
          <a:extLst>
            <a:ext uri="{FF2B5EF4-FFF2-40B4-BE49-F238E27FC236}">
              <a16:creationId xmlns:a16="http://schemas.microsoft.com/office/drawing/2014/main" id="{A5063213-821F-4BF1-BBF0-4534DE64B3D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橋りょう・トンネル、港湾・漁港等の施設は有形固定資産減価償却率が都道府県平均と比べて高くなっている。これは、一人当たりの延長及び面積が都道府県平均と比べて大きく、建替えや改築等が間に合っていないものと考えられる。今後財政事業を考慮し、施設の更新・統廃合・長寿命化等を計画的に進めるなど公共施設等の適正管理に努めることとす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B161DB4-FDBE-49D4-B415-2DFCD2DC4C3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D4F8182-89C0-4AB3-9027-FA57F2FF5B4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F2A09A5-0B19-47AD-9D5C-C8B20EE1F59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426250F-2D26-4230-9471-ADC9CD55265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F437EAD-BD77-474E-BAC2-5E2A27744BC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885D67A-1AE7-454F-B323-C3D6DFFA427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F2BE05F-0720-402C-A3D4-D92CCFD61D0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FD05B63-B1C3-4E03-B336-D6E8114DDA9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0012B1C-03E9-46E2-8EF2-986B1497659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3315A12-2C3F-40B4-B8D3-16224768DDE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684,964
679,769
7,102.91
496,689,021
483,483,446
3,673,925
271,082,248
892,009,783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5D04336-4C7E-4AF9-AB80-FBA1E0707B8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D850D04-38C4-4E70-9AF3-732F1087716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2D0E106-EADE-4B14-9003-8F6259C25A8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6BD4F38-421E-4621-839D-65FEDBF2C7C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308632D-A3E8-4E32-989A-E17E46DE1CA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BB52AF3-F855-4EDD-BBC2-AFE8B61E978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B959212-6A0E-4E8D-A0A9-22F11147B62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D207C3D-A7B7-48E2-B5D8-344D2F7ACCA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ED190A8-9636-4C98-B01D-0154F9B323E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A813401-3B9F-4F61-8D3A-D17238830E5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E7B3178-778C-4977-BAA2-EB532149EEC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534305E-732D-4E3F-B888-8BC1971E313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22E9CCA-BC81-4BD6-831E-D502F226202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F727739-9580-44CF-8655-A10831CCFA2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928561E-4DBB-4B32-83A8-41C97335540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A807D89-735D-4407-8DC7-81152A589D4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910298C-4913-4DC0-AF65-8A41E2BA76E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C58D7042-58A5-49DF-AF0E-CEBBEBE89ED9}"/>
            </a:ext>
          </a:extLst>
        </xdr:cNvPr>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13AF4F9B-1883-4332-A747-26A731F0F465}"/>
            </a:ext>
          </a:extLst>
        </xdr:cNvPr>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B37881CD-3553-4DE8-A297-6F9725E9790D}"/>
            </a:ext>
          </a:extLst>
        </xdr:cNvPr>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EF30C3BC-57F9-472E-BC87-7488A317C8C2}"/>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C435BBA9-B449-460B-A481-D1833CB30EA3}"/>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C4C904A5-F739-4694-9E72-7E979231D575}"/>
            </a:ext>
          </a:extLst>
        </xdr:cNvPr>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BE8DFDE6-E557-4F03-9935-45EC1907C7F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F49CB4A7-1CC0-41F8-8280-571ACA6BD262}"/>
            </a:ext>
          </a:extLst>
        </xdr:cNvPr>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F80A2E40-6F16-47A0-98FF-FA5D97AF63BC}"/>
            </a:ext>
          </a:extLst>
        </xdr:cNvPr>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5577E10C-0DD5-404F-96E4-FE8C93149CE6}"/>
            </a:ext>
          </a:extLst>
        </xdr:cNvPr>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0AF595C1-D4C1-4DC9-A607-A3026D96E31B}"/>
            </a:ext>
          </a:extLst>
        </xdr:cNvPr>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1DE41C5-7950-45A0-90F6-348D6A01D64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B43027A-438D-4C46-BF8A-CCE83A6984E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6267F85-BA35-494F-ABB0-077383BCB3B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5E4596CB-3AD1-455A-9BD1-D65EBDF83256}"/>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667C97A-C29C-4215-83E6-6514CB9D41F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7974FB20-F933-4D7B-AECC-CDD3E38BE631}"/>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51AE146-FFAD-4733-AD4F-CE7E23BCD7D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1C2738D-0257-474C-99D6-AC63D18F744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0F62EBF-5B86-4D3D-865A-FDE3985CD91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A67ECA5-A7B7-4529-9734-1B73FF77F16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1139250-EC7E-481F-ADB6-EF41DA1CB08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5EAD101-4C42-48F8-A8FC-D84C44B2950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0D22AA4-5B69-4A7E-AF76-C231B55F42A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392C8AD-A937-4F87-ACE7-2281A2D5D87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C00F0E8-34D6-46D4-A968-C77EC537747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0F04942E-47C9-4B50-A6B2-133BA30440C5}"/>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3DD2557-A165-4CF7-92BA-9CDBE7FDCF1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C1102754-8184-4EFE-B3A3-9DE61A635D5D}"/>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体育館・プール】&#10;有形固定資産減価償却率グラフ枠">
          <a:extLst>
            <a:ext uri="{FF2B5EF4-FFF2-40B4-BE49-F238E27FC236}">
              <a16:creationId xmlns:a16="http://schemas.microsoft.com/office/drawing/2014/main" id="{31BEE7D4-3C67-43A2-ABF7-78B013DDFFA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141514</xdr:rowOff>
    </xdr:from>
    <xdr:to>
      <xdr:col>24</xdr:col>
      <xdr:colOff>62865</xdr:colOff>
      <xdr:row>41</xdr:row>
      <xdr:rowOff>166007</xdr:rowOff>
    </xdr:to>
    <xdr:cxnSp macro="">
      <xdr:nvCxnSpPr>
        <xdr:cNvPr id="59" name="直線コネクタ 58">
          <a:extLst>
            <a:ext uri="{FF2B5EF4-FFF2-40B4-BE49-F238E27FC236}">
              <a16:creationId xmlns:a16="http://schemas.microsoft.com/office/drawing/2014/main" id="{1289BD66-69C0-4D06-9A88-92B6F9CA3D0B}"/>
            </a:ext>
          </a:extLst>
        </xdr:cNvPr>
        <xdr:cNvCxnSpPr/>
      </xdr:nvCxnSpPr>
      <xdr:spPr>
        <a:xfrm flipV="1">
          <a:off x="4633595" y="5627914"/>
          <a:ext cx="127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169834</xdr:rowOff>
    </xdr:from>
    <xdr:ext cx="405111" cy="259045"/>
    <xdr:sp macro="" textlink="">
      <xdr:nvSpPr>
        <xdr:cNvPr id="60" name="【体育館・プール】&#10;有形固定資産減価償却率最小値テキスト">
          <a:extLst>
            <a:ext uri="{FF2B5EF4-FFF2-40B4-BE49-F238E27FC236}">
              <a16:creationId xmlns:a16="http://schemas.microsoft.com/office/drawing/2014/main" id="{A4662E4E-A6F2-4B2E-B2E1-96C485BF123D}"/>
            </a:ext>
          </a:extLst>
        </xdr:cNvPr>
        <xdr:cNvSpPr txBox="1"/>
      </xdr:nvSpPr>
      <xdr:spPr>
        <a:xfrm>
          <a:off x="4686300" y="719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61" name="直線コネクタ 60">
          <a:extLst>
            <a:ext uri="{FF2B5EF4-FFF2-40B4-BE49-F238E27FC236}">
              <a16:creationId xmlns:a16="http://schemas.microsoft.com/office/drawing/2014/main" id="{8B703634-F6CF-42A9-AE96-7F39423CCB7B}"/>
            </a:ext>
          </a:extLst>
        </xdr:cNvPr>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88191</xdr:rowOff>
    </xdr:from>
    <xdr:ext cx="405111" cy="259045"/>
    <xdr:sp macro="" textlink="">
      <xdr:nvSpPr>
        <xdr:cNvPr id="62" name="【体育館・プール】&#10;有形固定資産減価償却率最大値テキスト">
          <a:extLst>
            <a:ext uri="{FF2B5EF4-FFF2-40B4-BE49-F238E27FC236}">
              <a16:creationId xmlns:a16="http://schemas.microsoft.com/office/drawing/2014/main" id="{C33BDFC5-FD11-46AB-AFC5-350DA76274FE}"/>
            </a:ext>
          </a:extLst>
        </xdr:cNvPr>
        <xdr:cNvSpPr txBox="1"/>
      </xdr:nvSpPr>
      <xdr:spPr>
        <a:xfrm>
          <a:off x="4686300" y="5403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141514</xdr:rowOff>
    </xdr:from>
    <xdr:to>
      <xdr:col>24</xdr:col>
      <xdr:colOff>152400</xdr:colOff>
      <xdr:row>32</xdr:row>
      <xdr:rowOff>141514</xdr:rowOff>
    </xdr:to>
    <xdr:cxnSp macro="">
      <xdr:nvCxnSpPr>
        <xdr:cNvPr id="63" name="直線コネクタ 62">
          <a:extLst>
            <a:ext uri="{FF2B5EF4-FFF2-40B4-BE49-F238E27FC236}">
              <a16:creationId xmlns:a16="http://schemas.microsoft.com/office/drawing/2014/main" id="{76C859FB-4B35-4F0C-8CB3-95F89EF549EC}"/>
            </a:ext>
          </a:extLst>
        </xdr:cNvPr>
        <xdr:cNvCxnSpPr/>
      </xdr:nvCxnSpPr>
      <xdr:spPr>
        <a:xfrm>
          <a:off x="4546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138084</xdr:rowOff>
    </xdr:from>
    <xdr:ext cx="405111" cy="259045"/>
    <xdr:sp macro="" textlink="">
      <xdr:nvSpPr>
        <xdr:cNvPr id="64" name="【体育館・プール】&#10;有形固定資産減価償却率平均値テキスト">
          <a:extLst>
            <a:ext uri="{FF2B5EF4-FFF2-40B4-BE49-F238E27FC236}">
              <a16:creationId xmlns:a16="http://schemas.microsoft.com/office/drawing/2014/main" id="{7F964366-CDAC-4788-A09E-251EBEA95139}"/>
            </a:ext>
          </a:extLst>
        </xdr:cNvPr>
        <xdr:cNvSpPr txBox="1"/>
      </xdr:nvSpPr>
      <xdr:spPr>
        <a:xfrm>
          <a:off x="4686300" y="631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5" name="フローチャート: 判断 64">
          <a:extLst>
            <a:ext uri="{FF2B5EF4-FFF2-40B4-BE49-F238E27FC236}">
              <a16:creationId xmlns:a16="http://schemas.microsoft.com/office/drawing/2014/main" id="{3E6737A4-2E79-466A-9986-0F472F6FB9E9}"/>
            </a:ext>
          </a:extLst>
        </xdr:cNvPr>
        <xdr:cNvSpPr/>
      </xdr:nvSpPr>
      <xdr:spPr>
        <a:xfrm>
          <a:off x="4584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90714</xdr:rowOff>
    </xdr:from>
    <xdr:to>
      <xdr:col>20</xdr:col>
      <xdr:colOff>38100</xdr:colOff>
      <xdr:row>37</xdr:row>
      <xdr:rowOff>20864</xdr:rowOff>
    </xdr:to>
    <xdr:sp macro="" textlink="">
      <xdr:nvSpPr>
        <xdr:cNvPr id="66" name="フローチャート: 判断 65">
          <a:extLst>
            <a:ext uri="{FF2B5EF4-FFF2-40B4-BE49-F238E27FC236}">
              <a16:creationId xmlns:a16="http://schemas.microsoft.com/office/drawing/2014/main" id="{2BD8A5D9-6C03-4EAF-BC47-65006BC8BC66}"/>
            </a:ext>
          </a:extLst>
        </xdr:cNvPr>
        <xdr:cNvSpPr/>
      </xdr:nvSpPr>
      <xdr:spPr>
        <a:xfrm>
          <a:off x="3746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6350</xdr:rowOff>
    </xdr:from>
    <xdr:to>
      <xdr:col>15</xdr:col>
      <xdr:colOff>101600</xdr:colOff>
      <xdr:row>37</xdr:row>
      <xdr:rowOff>107950</xdr:rowOff>
    </xdr:to>
    <xdr:sp macro="" textlink="">
      <xdr:nvSpPr>
        <xdr:cNvPr id="67" name="フローチャート: 判断 66">
          <a:extLst>
            <a:ext uri="{FF2B5EF4-FFF2-40B4-BE49-F238E27FC236}">
              <a16:creationId xmlns:a16="http://schemas.microsoft.com/office/drawing/2014/main" id="{0083E05B-8947-40C4-B011-B27DBA2F0EF2}"/>
            </a:ext>
          </a:extLst>
        </xdr:cNvPr>
        <xdr:cNvSpPr/>
      </xdr:nvSpPr>
      <xdr:spPr>
        <a:xfrm>
          <a:off x="2857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8" name="フローチャート: 判断 67">
          <a:extLst>
            <a:ext uri="{FF2B5EF4-FFF2-40B4-BE49-F238E27FC236}">
              <a16:creationId xmlns:a16="http://schemas.microsoft.com/office/drawing/2014/main" id="{DA798B0B-9901-4EA6-9CD9-6A92D2E1B43E}"/>
            </a:ext>
          </a:extLst>
        </xdr:cNvPr>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93436</xdr:rowOff>
    </xdr:from>
    <xdr:to>
      <xdr:col>6</xdr:col>
      <xdr:colOff>38100</xdr:colOff>
      <xdr:row>38</xdr:row>
      <xdr:rowOff>23586</xdr:rowOff>
    </xdr:to>
    <xdr:sp macro="" textlink="">
      <xdr:nvSpPr>
        <xdr:cNvPr id="69" name="フローチャート: 判断 68">
          <a:extLst>
            <a:ext uri="{FF2B5EF4-FFF2-40B4-BE49-F238E27FC236}">
              <a16:creationId xmlns:a16="http://schemas.microsoft.com/office/drawing/2014/main" id="{C8A9D907-7682-45C4-9079-CDC8D31147B8}"/>
            </a:ext>
          </a:extLst>
        </xdr:cNvPr>
        <xdr:cNvSpPr/>
      </xdr:nvSpPr>
      <xdr:spPr>
        <a:xfrm>
          <a:off x="1079500" y="643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3A7A502-5EA6-4340-B2E3-B2B324A20A3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F85E17E-D7A6-4B48-A447-7EB1F91EA85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3868D37-7C48-4129-89B0-ECD3BA532E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B389FD5-561D-4681-BF9E-D593B91548F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D5BF5749-8A47-406E-8A94-547CBAA27CC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9072</xdr:rowOff>
    </xdr:from>
    <xdr:to>
      <xdr:col>24</xdr:col>
      <xdr:colOff>114300</xdr:colOff>
      <xdr:row>38</xdr:row>
      <xdr:rowOff>110672</xdr:rowOff>
    </xdr:to>
    <xdr:sp macro="" textlink="">
      <xdr:nvSpPr>
        <xdr:cNvPr id="75" name="楕円 74">
          <a:extLst>
            <a:ext uri="{FF2B5EF4-FFF2-40B4-BE49-F238E27FC236}">
              <a16:creationId xmlns:a16="http://schemas.microsoft.com/office/drawing/2014/main" id="{0C26DAEA-26F5-4E32-9138-F03D5B7C4890}"/>
            </a:ext>
          </a:extLst>
        </xdr:cNvPr>
        <xdr:cNvSpPr/>
      </xdr:nvSpPr>
      <xdr:spPr>
        <a:xfrm>
          <a:off x="45847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158949</xdr:rowOff>
    </xdr:from>
    <xdr:ext cx="405111" cy="259045"/>
    <xdr:sp macro="" textlink="">
      <xdr:nvSpPr>
        <xdr:cNvPr id="76" name="【体育館・プール】&#10;有形固定資産減価償却率該当値テキスト">
          <a:extLst>
            <a:ext uri="{FF2B5EF4-FFF2-40B4-BE49-F238E27FC236}">
              <a16:creationId xmlns:a16="http://schemas.microsoft.com/office/drawing/2014/main" id="{83A10359-A62A-428A-AC5B-B4BD4D91467A}"/>
            </a:ext>
          </a:extLst>
        </xdr:cNvPr>
        <xdr:cNvSpPr txBox="1"/>
      </xdr:nvSpPr>
      <xdr:spPr>
        <a:xfrm>
          <a:off x="4686300"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112486</xdr:rowOff>
    </xdr:from>
    <xdr:to>
      <xdr:col>20</xdr:col>
      <xdr:colOff>38100</xdr:colOff>
      <xdr:row>37</xdr:row>
      <xdr:rowOff>42636</xdr:rowOff>
    </xdr:to>
    <xdr:sp macro="" textlink="">
      <xdr:nvSpPr>
        <xdr:cNvPr id="77" name="楕円 76">
          <a:extLst>
            <a:ext uri="{FF2B5EF4-FFF2-40B4-BE49-F238E27FC236}">
              <a16:creationId xmlns:a16="http://schemas.microsoft.com/office/drawing/2014/main" id="{A58031C2-8155-4BDD-89D8-C36D0294B456}"/>
            </a:ext>
          </a:extLst>
        </xdr:cNvPr>
        <xdr:cNvSpPr/>
      </xdr:nvSpPr>
      <xdr:spPr>
        <a:xfrm>
          <a:off x="3746500" y="628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163286</xdr:rowOff>
    </xdr:from>
    <xdr:to>
      <xdr:col>24</xdr:col>
      <xdr:colOff>63500</xdr:colOff>
      <xdr:row>38</xdr:row>
      <xdr:rowOff>59872</xdr:rowOff>
    </xdr:to>
    <xdr:cxnSp macro="">
      <xdr:nvCxnSpPr>
        <xdr:cNvPr id="78" name="直線コネクタ 77">
          <a:extLst>
            <a:ext uri="{FF2B5EF4-FFF2-40B4-BE49-F238E27FC236}">
              <a16:creationId xmlns:a16="http://schemas.microsoft.com/office/drawing/2014/main" id="{E80DE342-7F4F-4C24-9B1A-BF09EAC57558}"/>
            </a:ext>
          </a:extLst>
        </xdr:cNvPr>
        <xdr:cNvCxnSpPr/>
      </xdr:nvCxnSpPr>
      <xdr:spPr>
        <a:xfrm>
          <a:off x="3797300" y="6335486"/>
          <a:ext cx="8382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77107</xdr:rowOff>
    </xdr:from>
    <xdr:to>
      <xdr:col>15</xdr:col>
      <xdr:colOff>101600</xdr:colOff>
      <xdr:row>36</xdr:row>
      <xdr:rowOff>7257</xdr:rowOff>
    </xdr:to>
    <xdr:sp macro="" textlink="">
      <xdr:nvSpPr>
        <xdr:cNvPr id="79" name="楕円 78">
          <a:extLst>
            <a:ext uri="{FF2B5EF4-FFF2-40B4-BE49-F238E27FC236}">
              <a16:creationId xmlns:a16="http://schemas.microsoft.com/office/drawing/2014/main" id="{BDDA944D-2F28-471F-BDD5-E12F76AFADF6}"/>
            </a:ext>
          </a:extLst>
        </xdr:cNvPr>
        <xdr:cNvSpPr/>
      </xdr:nvSpPr>
      <xdr:spPr>
        <a:xfrm>
          <a:off x="2857500" y="607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127907</xdr:rowOff>
    </xdr:from>
    <xdr:to>
      <xdr:col>19</xdr:col>
      <xdr:colOff>177800</xdr:colOff>
      <xdr:row>36</xdr:row>
      <xdr:rowOff>163286</xdr:rowOff>
    </xdr:to>
    <xdr:cxnSp macro="">
      <xdr:nvCxnSpPr>
        <xdr:cNvPr id="80" name="直線コネクタ 79">
          <a:extLst>
            <a:ext uri="{FF2B5EF4-FFF2-40B4-BE49-F238E27FC236}">
              <a16:creationId xmlns:a16="http://schemas.microsoft.com/office/drawing/2014/main" id="{99532F46-497B-4A5E-A43B-05EE7415C756}"/>
            </a:ext>
          </a:extLst>
        </xdr:cNvPr>
        <xdr:cNvCxnSpPr/>
      </xdr:nvCxnSpPr>
      <xdr:spPr>
        <a:xfrm>
          <a:off x="2908300" y="6128657"/>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9072</xdr:rowOff>
    </xdr:from>
    <xdr:to>
      <xdr:col>10</xdr:col>
      <xdr:colOff>165100</xdr:colOff>
      <xdr:row>34</xdr:row>
      <xdr:rowOff>110672</xdr:rowOff>
    </xdr:to>
    <xdr:sp macro="" textlink="">
      <xdr:nvSpPr>
        <xdr:cNvPr id="81" name="楕円 80">
          <a:extLst>
            <a:ext uri="{FF2B5EF4-FFF2-40B4-BE49-F238E27FC236}">
              <a16:creationId xmlns:a16="http://schemas.microsoft.com/office/drawing/2014/main" id="{A428543B-491E-4CA7-80E6-382BFB7140C8}"/>
            </a:ext>
          </a:extLst>
        </xdr:cNvPr>
        <xdr:cNvSpPr/>
      </xdr:nvSpPr>
      <xdr:spPr>
        <a:xfrm>
          <a:off x="1968500" y="58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59872</xdr:rowOff>
    </xdr:from>
    <xdr:to>
      <xdr:col>15</xdr:col>
      <xdr:colOff>50800</xdr:colOff>
      <xdr:row>35</xdr:row>
      <xdr:rowOff>127907</xdr:rowOff>
    </xdr:to>
    <xdr:cxnSp macro="">
      <xdr:nvCxnSpPr>
        <xdr:cNvPr id="82" name="直線コネクタ 81">
          <a:extLst>
            <a:ext uri="{FF2B5EF4-FFF2-40B4-BE49-F238E27FC236}">
              <a16:creationId xmlns:a16="http://schemas.microsoft.com/office/drawing/2014/main" id="{DBE04D24-ABBD-44FA-9D9E-0720006EB5F4}"/>
            </a:ext>
          </a:extLst>
        </xdr:cNvPr>
        <xdr:cNvCxnSpPr/>
      </xdr:nvCxnSpPr>
      <xdr:spPr>
        <a:xfrm>
          <a:off x="2019300" y="5889172"/>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49893</xdr:rowOff>
    </xdr:from>
    <xdr:to>
      <xdr:col>6</xdr:col>
      <xdr:colOff>38100</xdr:colOff>
      <xdr:row>33</xdr:row>
      <xdr:rowOff>151493</xdr:rowOff>
    </xdr:to>
    <xdr:sp macro="" textlink="">
      <xdr:nvSpPr>
        <xdr:cNvPr id="83" name="楕円 82">
          <a:extLst>
            <a:ext uri="{FF2B5EF4-FFF2-40B4-BE49-F238E27FC236}">
              <a16:creationId xmlns:a16="http://schemas.microsoft.com/office/drawing/2014/main" id="{F1BBCC5B-DC6B-40D8-8CFB-675E4915FEFB}"/>
            </a:ext>
          </a:extLst>
        </xdr:cNvPr>
        <xdr:cNvSpPr/>
      </xdr:nvSpPr>
      <xdr:spPr>
        <a:xfrm>
          <a:off x="1079500" y="570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100693</xdr:rowOff>
    </xdr:from>
    <xdr:to>
      <xdr:col>10</xdr:col>
      <xdr:colOff>114300</xdr:colOff>
      <xdr:row>34</xdr:row>
      <xdr:rowOff>59872</xdr:rowOff>
    </xdr:to>
    <xdr:cxnSp macro="">
      <xdr:nvCxnSpPr>
        <xdr:cNvPr id="84" name="直線コネクタ 83">
          <a:extLst>
            <a:ext uri="{FF2B5EF4-FFF2-40B4-BE49-F238E27FC236}">
              <a16:creationId xmlns:a16="http://schemas.microsoft.com/office/drawing/2014/main" id="{D7E66C2C-6EE6-4552-B702-C42239A3598F}"/>
            </a:ext>
          </a:extLst>
        </xdr:cNvPr>
        <xdr:cNvCxnSpPr/>
      </xdr:nvCxnSpPr>
      <xdr:spPr>
        <a:xfrm>
          <a:off x="1130300" y="57585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37391</xdr:rowOff>
    </xdr:from>
    <xdr:ext cx="405111" cy="259045"/>
    <xdr:sp macro="" textlink="">
      <xdr:nvSpPr>
        <xdr:cNvPr id="85" name="n_1aveValue【体育館・プール】&#10;有形固定資産減価償却率">
          <a:extLst>
            <a:ext uri="{FF2B5EF4-FFF2-40B4-BE49-F238E27FC236}">
              <a16:creationId xmlns:a16="http://schemas.microsoft.com/office/drawing/2014/main" id="{93F3F493-2155-4610-9A96-FD02525B8A3F}"/>
            </a:ext>
          </a:extLst>
        </xdr:cNvPr>
        <xdr:cNvSpPr txBox="1"/>
      </xdr:nvSpPr>
      <xdr:spPr>
        <a:xfrm>
          <a:off x="35820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99077</xdr:rowOff>
    </xdr:from>
    <xdr:ext cx="405111" cy="259045"/>
    <xdr:sp macro="" textlink="">
      <xdr:nvSpPr>
        <xdr:cNvPr id="86" name="n_2aveValue【体育館・プール】&#10;有形固定資産減価償却率">
          <a:extLst>
            <a:ext uri="{FF2B5EF4-FFF2-40B4-BE49-F238E27FC236}">
              <a16:creationId xmlns:a16="http://schemas.microsoft.com/office/drawing/2014/main" id="{5DE47AA8-9C65-49A3-85D4-E04B8899BBFF}"/>
            </a:ext>
          </a:extLst>
        </xdr:cNvPr>
        <xdr:cNvSpPr txBox="1"/>
      </xdr:nvSpPr>
      <xdr:spPr>
        <a:xfrm>
          <a:off x="2705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109963</xdr:rowOff>
    </xdr:from>
    <xdr:ext cx="405111" cy="259045"/>
    <xdr:sp macro="" textlink="">
      <xdr:nvSpPr>
        <xdr:cNvPr id="87" name="n_3aveValue【体育館・プール】&#10;有形固定資産減価償却率">
          <a:extLst>
            <a:ext uri="{FF2B5EF4-FFF2-40B4-BE49-F238E27FC236}">
              <a16:creationId xmlns:a16="http://schemas.microsoft.com/office/drawing/2014/main" id="{ADCA3CE9-1D56-4C0F-902B-9C4032928F1C}"/>
            </a:ext>
          </a:extLst>
        </xdr:cNvPr>
        <xdr:cNvSpPr txBox="1"/>
      </xdr:nvSpPr>
      <xdr:spPr>
        <a:xfrm>
          <a:off x="1816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14712</xdr:rowOff>
    </xdr:from>
    <xdr:ext cx="405111" cy="259045"/>
    <xdr:sp macro="" textlink="">
      <xdr:nvSpPr>
        <xdr:cNvPr id="88" name="n_4aveValue【体育館・プール】&#10;有形固定資産減価償却率">
          <a:extLst>
            <a:ext uri="{FF2B5EF4-FFF2-40B4-BE49-F238E27FC236}">
              <a16:creationId xmlns:a16="http://schemas.microsoft.com/office/drawing/2014/main" id="{73EB98F8-EBA3-48B5-9E77-AB16F6BC2459}"/>
            </a:ext>
          </a:extLst>
        </xdr:cNvPr>
        <xdr:cNvSpPr txBox="1"/>
      </xdr:nvSpPr>
      <xdr:spPr>
        <a:xfrm>
          <a:off x="927744" y="6529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33763</xdr:rowOff>
    </xdr:from>
    <xdr:ext cx="405111" cy="259045"/>
    <xdr:sp macro="" textlink="">
      <xdr:nvSpPr>
        <xdr:cNvPr id="89" name="n_1mainValue【体育館・プール】&#10;有形固定資産減価償却率">
          <a:extLst>
            <a:ext uri="{FF2B5EF4-FFF2-40B4-BE49-F238E27FC236}">
              <a16:creationId xmlns:a16="http://schemas.microsoft.com/office/drawing/2014/main" id="{E961B565-1075-42CC-9688-144B428F150A}"/>
            </a:ext>
          </a:extLst>
        </xdr:cNvPr>
        <xdr:cNvSpPr txBox="1"/>
      </xdr:nvSpPr>
      <xdr:spPr>
        <a:xfrm>
          <a:off x="3582044" y="6377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23784</xdr:rowOff>
    </xdr:from>
    <xdr:ext cx="405111" cy="259045"/>
    <xdr:sp macro="" textlink="">
      <xdr:nvSpPr>
        <xdr:cNvPr id="90" name="n_2mainValue【体育館・プール】&#10;有形固定資産減価償却率">
          <a:extLst>
            <a:ext uri="{FF2B5EF4-FFF2-40B4-BE49-F238E27FC236}">
              <a16:creationId xmlns:a16="http://schemas.microsoft.com/office/drawing/2014/main" id="{1866B433-E48F-4CB7-80CE-81CAA817DC5A}"/>
            </a:ext>
          </a:extLst>
        </xdr:cNvPr>
        <xdr:cNvSpPr txBox="1"/>
      </xdr:nvSpPr>
      <xdr:spPr>
        <a:xfrm>
          <a:off x="2705744" y="585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127199</xdr:rowOff>
    </xdr:from>
    <xdr:ext cx="405111" cy="259045"/>
    <xdr:sp macro="" textlink="">
      <xdr:nvSpPr>
        <xdr:cNvPr id="91" name="n_3mainValue【体育館・プール】&#10;有形固定資産減価償却率">
          <a:extLst>
            <a:ext uri="{FF2B5EF4-FFF2-40B4-BE49-F238E27FC236}">
              <a16:creationId xmlns:a16="http://schemas.microsoft.com/office/drawing/2014/main" id="{C28FCF98-10FB-4853-B05C-705DEA521323}"/>
            </a:ext>
          </a:extLst>
        </xdr:cNvPr>
        <xdr:cNvSpPr txBox="1"/>
      </xdr:nvSpPr>
      <xdr:spPr>
        <a:xfrm>
          <a:off x="1816744" y="561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168020</xdr:rowOff>
    </xdr:from>
    <xdr:ext cx="405111" cy="259045"/>
    <xdr:sp macro="" textlink="">
      <xdr:nvSpPr>
        <xdr:cNvPr id="92" name="n_4mainValue【体育館・プール】&#10;有形固定資産減価償却率">
          <a:extLst>
            <a:ext uri="{FF2B5EF4-FFF2-40B4-BE49-F238E27FC236}">
              <a16:creationId xmlns:a16="http://schemas.microsoft.com/office/drawing/2014/main" id="{18DC4374-5AD1-44A1-BA52-2EF5598451D2}"/>
            </a:ext>
          </a:extLst>
        </xdr:cNvPr>
        <xdr:cNvSpPr txBox="1"/>
      </xdr:nvSpPr>
      <xdr:spPr>
        <a:xfrm>
          <a:off x="927744" y="5482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A2445610-8C23-476A-B01E-96C03A4CF59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4" name="正方形/長方形 93">
          <a:extLst>
            <a:ext uri="{FF2B5EF4-FFF2-40B4-BE49-F238E27FC236}">
              <a16:creationId xmlns:a16="http://schemas.microsoft.com/office/drawing/2014/main" id="{E7487559-DD56-4CB1-A485-3A1E03C93E11}"/>
            </a:ext>
          </a:extLst>
        </xdr:cNvPr>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5" name="正方形/長方形 94">
          <a:extLst>
            <a:ext uri="{FF2B5EF4-FFF2-40B4-BE49-F238E27FC236}">
              <a16:creationId xmlns:a16="http://schemas.microsoft.com/office/drawing/2014/main" id="{82BA7B2E-C933-49B9-8E54-2F5F425EC71D}"/>
            </a:ext>
          </a:extLst>
        </xdr:cNvPr>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6" name="正方形/長方形 95">
          <a:extLst>
            <a:ext uri="{FF2B5EF4-FFF2-40B4-BE49-F238E27FC236}">
              <a16:creationId xmlns:a16="http://schemas.microsoft.com/office/drawing/2014/main" id="{1ED0CD71-219A-47CF-92A3-6341A2BBF121}"/>
            </a:ext>
          </a:extLst>
        </xdr:cNvPr>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7" name="正方形/長方形 96">
          <a:extLst>
            <a:ext uri="{FF2B5EF4-FFF2-40B4-BE49-F238E27FC236}">
              <a16:creationId xmlns:a16="http://schemas.microsoft.com/office/drawing/2014/main" id="{AD5C3FAA-22FD-46C4-997F-A827798B906C}"/>
            </a:ext>
          </a:extLst>
        </xdr:cNvPr>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0B4F73E-17B4-43C9-B23D-80D9AB1D86C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1E852072-78A5-4344-B893-904723C1CB9B}"/>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CD399081-64E1-4D52-B1C4-32B4E928A57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4AB5B659-4740-45FE-BCA9-D8501C849421}"/>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CBB0EBE9-B5C6-47F9-B6F7-C372E588150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1C3C2159-32E4-4B46-9128-79A572C04E5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62ECD465-7947-4E85-8B66-F32BB830C70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D99FAAC0-46A0-44CC-9A95-4C70E46E3E87}"/>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719C7DCA-BA98-4F79-A319-86008DEFDBD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346634D8-B980-4E00-AA1A-1F7C6FA2A138}"/>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9FDA97C1-BC19-4640-9A30-7AFA1AE86F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D3EBECCD-9B98-4641-9923-E3FDE92F192C}"/>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ADF5A45-9BAE-40CC-AE81-37CF2F717FA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9E02E50E-0E77-43FF-B780-985786DE95A6}"/>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443A00B2-FB44-428C-A21C-102CD79BC01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BBCF1057-C8B2-48AF-9655-F6210469CA09}"/>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体育館・プール】&#10;一人当たり面積グラフ枠">
          <a:extLst>
            <a:ext uri="{FF2B5EF4-FFF2-40B4-BE49-F238E27FC236}">
              <a16:creationId xmlns:a16="http://schemas.microsoft.com/office/drawing/2014/main" id="{75B1C8CD-12B9-455B-8AA0-80F0C540EE0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152400</xdr:rowOff>
    </xdr:from>
    <xdr:to>
      <xdr:col>54</xdr:col>
      <xdr:colOff>189865</xdr:colOff>
      <xdr:row>41</xdr:row>
      <xdr:rowOff>19050</xdr:rowOff>
    </xdr:to>
    <xdr:cxnSp macro="">
      <xdr:nvCxnSpPr>
        <xdr:cNvPr id="115" name="直線コネクタ 114">
          <a:extLst>
            <a:ext uri="{FF2B5EF4-FFF2-40B4-BE49-F238E27FC236}">
              <a16:creationId xmlns:a16="http://schemas.microsoft.com/office/drawing/2014/main" id="{A2D52A53-319A-4031-B5BE-1DF2B8EBC6AA}"/>
            </a:ext>
          </a:extLst>
        </xdr:cNvPr>
        <xdr:cNvCxnSpPr/>
      </xdr:nvCxnSpPr>
      <xdr:spPr>
        <a:xfrm flipV="1">
          <a:off x="10475595" y="5638800"/>
          <a:ext cx="127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22877</xdr:rowOff>
    </xdr:from>
    <xdr:ext cx="469744" cy="259045"/>
    <xdr:sp macro="" textlink="">
      <xdr:nvSpPr>
        <xdr:cNvPr id="116" name="【体育館・プール】&#10;一人当たり面積最小値テキスト">
          <a:extLst>
            <a:ext uri="{FF2B5EF4-FFF2-40B4-BE49-F238E27FC236}">
              <a16:creationId xmlns:a16="http://schemas.microsoft.com/office/drawing/2014/main" id="{BA0F281D-04DE-4862-B309-D989E4D8293C}"/>
            </a:ext>
          </a:extLst>
        </xdr:cNvPr>
        <xdr:cNvSpPr txBox="1"/>
      </xdr:nvSpPr>
      <xdr:spPr>
        <a:xfrm>
          <a:off x="105283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17" name="直線コネクタ 116">
          <a:extLst>
            <a:ext uri="{FF2B5EF4-FFF2-40B4-BE49-F238E27FC236}">
              <a16:creationId xmlns:a16="http://schemas.microsoft.com/office/drawing/2014/main" id="{20722447-3D85-413D-845B-3E9B5C56D9F1}"/>
            </a:ext>
          </a:extLst>
        </xdr:cNvPr>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99077</xdr:rowOff>
    </xdr:from>
    <xdr:ext cx="469744" cy="259045"/>
    <xdr:sp macro="" textlink="">
      <xdr:nvSpPr>
        <xdr:cNvPr id="118" name="【体育館・プール】&#10;一人当たり面積最大値テキスト">
          <a:extLst>
            <a:ext uri="{FF2B5EF4-FFF2-40B4-BE49-F238E27FC236}">
              <a16:creationId xmlns:a16="http://schemas.microsoft.com/office/drawing/2014/main" id="{1B1CA331-D0B3-4A18-A986-6E5F9382F534}"/>
            </a:ext>
          </a:extLst>
        </xdr:cNvPr>
        <xdr:cNvSpPr txBox="1"/>
      </xdr:nvSpPr>
      <xdr:spPr>
        <a:xfrm>
          <a:off x="105283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9" name="直線コネクタ 118">
          <a:extLst>
            <a:ext uri="{FF2B5EF4-FFF2-40B4-BE49-F238E27FC236}">
              <a16:creationId xmlns:a16="http://schemas.microsoft.com/office/drawing/2014/main" id="{D68EC13C-942A-4DF6-8707-8DDD675E5B1C}"/>
            </a:ext>
          </a:extLst>
        </xdr:cNvPr>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86377</xdr:rowOff>
    </xdr:from>
    <xdr:ext cx="469744" cy="259045"/>
    <xdr:sp macro="" textlink="">
      <xdr:nvSpPr>
        <xdr:cNvPr id="120" name="【体育館・プール】&#10;一人当たり面積平均値テキスト">
          <a:extLst>
            <a:ext uri="{FF2B5EF4-FFF2-40B4-BE49-F238E27FC236}">
              <a16:creationId xmlns:a16="http://schemas.microsoft.com/office/drawing/2014/main" id="{64E2834D-4D04-440D-858F-130C67A12BD9}"/>
            </a:ext>
          </a:extLst>
        </xdr:cNvPr>
        <xdr:cNvSpPr txBox="1"/>
      </xdr:nvSpPr>
      <xdr:spPr>
        <a:xfrm>
          <a:off x="105283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a:extLst>
            <a:ext uri="{FF2B5EF4-FFF2-40B4-BE49-F238E27FC236}">
              <a16:creationId xmlns:a16="http://schemas.microsoft.com/office/drawing/2014/main" id="{189D9960-AB03-484F-BAAB-DECE3E751351}"/>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a:extLst>
            <a:ext uri="{FF2B5EF4-FFF2-40B4-BE49-F238E27FC236}">
              <a16:creationId xmlns:a16="http://schemas.microsoft.com/office/drawing/2014/main" id="{E5AB0D3C-EBDA-4D02-97F1-6B2B46C74116}"/>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44450</xdr:rowOff>
    </xdr:from>
    <xdr:to>
      <xdr:col>46</xdr:col>
      <xdr:colOff>38100</xdr:colOff>
      <xdr:row>37</xdr:row>
      <xdr:rowOff>146050</xdr:rowOff>
    </xdr:to>
    <xdr:sp macro="" textlink="">
      <xdr:nvSpPr>
        <xdr:cNvPr id="123" name="フローチャート: 判断 122">
          <a:extLst>
            <a:ext uri="{FF2B5EF4-FFF2-40B4-BE49-F238E27FC236}">
              <a16:creationId xmlns:a16="http://schemas.microsoft.com/office/drawing/2014/main" id="{7D530750-F59B-4AB9-8BB7-DD4E1BFC17A0}"/>
            </a:ext>
          </a:extLst>
        </xdr:cNvPr>
        <xdr:cNvSpPr/>
      </xdr:nvSpPr>
      <xdr:spPr>
        <a:xfrm>
          <a:off x="8699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44450</xdr:rowOff>
    </xdr:from>
    <xdr:to>
      <xdr:col>41</xdr:col>
      <xdr:colOff>101600</xdr:colOff>
      <xdr:row>37</xdr:row>
      <xdr:rowOff>146050</xdr:rowOff>
    </xdr:to>
    <xdr:sp macro="" textlink="">
      <xdr:nvSpPr>
        <xdr:cNvPr id="124" name="フローチャート: 判断 123">
          <a:extLst>
            <a:ext uri="{FF2B5EF4-FFF2-40B4-BE49-F238E27FC236}">
              <a16:creationId xmlns:a16="http://schemas.microsoft.com/office/drawing/2014/main" id="{4DD0572D-1050-4F5D-A51E-AAD02A64B9F2}"/>
            </a:ext>
          </a:extLst>
        </xdr:cNvPr>
        <xdr:cNvSpPr/>
      </xdr:nvSpPr>
      <xdr:spPr>
        <a:xfrm>
          <a:off x="781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82550</xdr:rowOff>
    </xdr:from>
    <xdr:to>
      <xdr:col>36</xdr:col>
      <xdr:colOff>165100</xdr:colOff>
      <xdr:row>38</xdr:row>
      <xdr:rowOff>12700</xdr:rowOff>
    </xdr:to>
    <xdr:sp macro="" textlink="">
      <xdr:nvSpPr>
        <xdr:cNvPr id="125" name="フローチャート: 判断 124">
          <a:extLst>
            <a:ext uri="{FF2B5EF4-FFF2-40B4-BE49-F238E27FC236}">
              <a16:creationId xmlns:a16="http://schemas.microsoft.com/office/drawing/2014/main" id="{01CF8114-298C-42DE-9BFF-0197F15DEB1B}"/>
            </a:ext>
          </a:extLst>
        </xdr:cNvPr>
        <xdr:cNvSpPr/>
      </xdr:nvSpPr>
      <xdr:spPr>
        <a:xfrm>
          <a:off x="692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1E6A140-B770-42AA-9E2F-63494C75F3A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2643D7E-3AE9-4230-9BD1-E0961C7D1EC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D934EA3-3225-4E98-803D-D4EB515A5C5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BDBB381-D6A5-4D82-9D0A-4F522534469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4C7B8BB-BB3A-4DC2-923B-8FBCCE40EE5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31" name="楕円 130">
          <a:extLst>
            <a:ext uri="{FF2B5EF4-FFF2-40B4-BE49-F238E27FC236}">
              <a16:creationId xmlns:a16="http://schemas.microsoft.com/office/drawing/2014/main" id="{60F03DD0-3262-4207-9230-98F434749829}"/>
            </a:ext>
          </a:extLst>
        </xdr:cNvPr>
        <xdr:cNvSpPr/>
      </xdr:nvSpPr>
      <xdr:spPr>
        <a:xfrm>
          <a:off x="10426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111777</xdr:rowOff>
    </xdr:from>
    <xdr:ext cx="469744" cy="259045"/>
    <xdr:sp macro="" textlink="">
      <xdr:nvSpPr>
        <xdr:cNvPr id="132" name="【体育館・プール】&#10;一人当たり面積該当値テキスト">
          <a:extLst>
            <a:ext uri="{FF2B5EF4-FFF2-40B4-BE49-F238E27FC236}">
              <a16:creationId xmlns:a16="http://schemas.microsoft.com/office/drawing/2014/main" id="{7B607215-022D-46D0-A6D4-F06A39FFC21F}"/>
            </a:ext>
          </a:extLst>
        </xdr:cNvPr>
        <xdr:cNvSpPr txBox="1"/>
      </xdr:nvSpPr>
      <xdr:spPr>
        <a:xfrm>
          <a:off x="10528300"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63500</xdr:rowOff>
    </xdr:from>
    <xdr:to>
      <xdr:col>50</xdr:col>
      <xdr:colOff>165100</xdr:colOff>
      <xdr:row>40</xdr:row>
      <xdr:rowOff>165100</xdr:rowOff>
    </xdr:to>
    <xdr:sp macro="" textlink="">
      <xdr:nvSpPr>
        <xdr:cNvPr id="133" name="楕円 132">
          <a:extLst>
            <a:ext uri="{FF2B5EF4-FFF2-40B4-BE49-F238E27FC236}">
              <a16:creationId xmlns:a16="http://schemas.microsoft.com/office/drawing/2014/main" id="{2B0A2F8D-45F8-45DE-AD37-28889ADDF500}"/>
            </a:ext>
          </a:extLst>
        </xdr:cNvPr>
        <xdr:cNvSpPr/>
      </xdr:nvSpPr>
      <xdr:spPr>
        <a:xfrm>
          <a:off x="9588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114300</xdr:rowOff>
    </xdr:to>
    <xdr:cxnSp macro="">
      <xdr:nvCxnSpPr>
        <xdr:cNvPr id="134" name="直線コネクタ 133">
          <a:extLst>
            <a:ext uri="{FF2B5EF4-FFF2-40B4-BE49-F238E27FC236}">
              <a16:creationId xmlns:a16="http://schemas.microsoft.com/office/drawing/2014/main" id="{0728002D-F858-4529-899B-C9242D79E514}"/>
            </a:ext>
          </a:extLst>
        </xdr:cNvPr>
        <xdr:cNvCxnSpPr/>
      </xdr:nvCxnSpPr>
      <xdr:spPr>
        <a:xfrm flipV="1">
          <a:off x="9639300" y="6934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63500</xdr:rowOff>
    </xdr:from>
    <xdr:to>
      <xdr:col>46</xdr:col>
      <xdr:colOff>38100</xdr:colOff>
      <xdr:row>40</xdr:row>
      <xdr:rowOff>165100</xdr:rowOff>
    </xdr:to>
    <xdr:sp macro="" textlink="">
      <xdr:nvSpPr>
        <xdr:cNvPr id="135" name="楕円 134">
          <a:extLst>
            <a:ext uri="{FF2B5EF4-FFF2-40B4-BE49-F238E27FC236}">
              <a16:creationId xmlns:a16="http://schemas.microsoft.com/office/drawing/2014/main" id="{6041067F-8B3C-4090-8BF4-5BBE738353B1}"/>
            </a:ext>
          </a:extLst>
        </xdr:cNvPr>
        <xdr:cNvSpPr/>
      </xdr:nvSpPr>
      <xdr:spPr>
        <a:xfrm>
          <a:off x="8699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114300</xdr:rowOff>
    </xdr:from>
    <xdr:to>
      <xdr:col>50</xdr:col>
      <xdr:colOff>114300</xdr:colOff>
      <xdr:row>40</xdr:row>
      <xdr:rowOff>114300</xdr:rowOff>
    </xdr:to>
    <xdr:cxnSp macro="">
      <xdr:nvCxnSpPr>
        <xdr:cNvPr id="136" name="直線コネクタ 135">
          <a:extLst>
            <a:ext uri="{FF2B5EF4-FFF2-40B4-BE49-F238E27FC236}">
              <a16:creationId xmlns:a16="http://schemas.microsoft.com/office/drawing/2014/main" id="{9B8F12A0-D95B-4FA2-B61A-72AA4C3B245F}"/>
            </a:ext>
          </a:extLst>
        </xdr:cNvPr>
        <xdr:cNvCxnSpPr/>
      </xdr:nvCxnSpPr>
      <xdr:spPr>
        <a:xfrm>
          <a:off x="8750300" y="697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101600</xdr:rowOff>
    </xdr:from>
    <xdr:to>
      <xdr:col>41</xdr:col>
      <xdr:colOff>101600</xdr:colOff>
      <xdr:row>41</xdr:row>
      <xdr:rowOff>31750</xdr:rowOff>
    </xdr:to>
    <xdr:sp macro="" textlink="">
      <xdr:nvSpPr>
        <xdr:cNvPr id="137" name="楕円 136">
          <a:extLst>
            <a:ext uri="{FF2B5EF4-FFF2-40B4-BE49-F238E27FC236}">
              <a16:creationId xmlns:a16="http://schemas.microsoft.com/office/drawing/2014/main" id="{9FE2ACB2-E242-4135-9EBA-64B6EA7E94A1}"/>
            </a:ext>
          </a:extLst>
        </xdr:cNvPr>
        <xdr:cNvSpPr/>
      </xdr:nvSpPr>
      <xdr:spPr>
        <a:xfrm>
          <a:off x="7810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114300</xdr:rowOff>
    </xdr:from>
    <xdr:to>
      <xdr:col>45</xdr:col>
      <xdr:colOff>177800</xdr:colOff>
      <xdr:row>40</xdr:row>
      <xdr:rowOff>152400</xdr:rowOff>
    </xdr:to>
    <xdr:cxnSp macro="">
      <xdr:nvCxnSpPr>
        <xdr:cNvPr id="138" name="直線コネクタ 137">
          <a:extLst>
            <a:ext uri="{FF2B5EF4-FFF2-40B4-BE49-F238E27FC236}">
              <a16:creationId xmlns:a16="http://schemas.microsoft.com/office/drawing/2014/main" id="{B62E0AA5-63CD-42CB-940C-3DA5C79B5E49}"/>
            </a:ext>
          </a:extLst>
        </xdr:cNvPr>
        <xdr:cNvCxnSpPr/>
      </xdr:nvCxnSpPr>
      <xdr:spPr>
        <a:xfrm flipV="1">
          <a:off x="7861300" y="6972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139700</xdr:rowOff>
    </xdr:from>
    <xdr:to>
      <xdr:col>36</xdr:col>
      <xdr:colOff>165100</xdr:colOff>
      <xdr:row>41</xdr:row>
      <xdr:rowOff>69850</xdr:rowOff>
    </xdr:to>
    <xdr:sp macro="" textlink="">
      <xdr:nvSpPr>
        <xdr:cNvPr id="139" name="楕円 138">
          <a:extLst>
            <a:ext uri="{FF2B5EF4-FFF2-40B4-BE49-F238E27FC236}">
              <a16:creationId xmlns:a16="http://schemas.microsoft.com/office/drawing/2014/main" id="{5949E793-3623-4994-8CC0-871D6D170D2B}"/>
            </a:ext>
          </a:extLst>
        </xdr:cNvPr>
        <xdr:cNvSpPr/>
      </xdr:nvSpPr>
      <xdr:spPr>
        <a:xfrm>
          <a:off x="6921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152400</xdr:rowOff>
    </xdr:from>
    <xdr:to>
      <xdr:col>41</xdr:col>
      <xdr:colOff>50800</xdr:colOff>
      <xdr:row>41</xdr:row>
      <xdr:rowOff>19050</xdr:rowOff>
    </xdr:to>
    <xdr:cxnSp macro="">
      <xdr:nvCxnSpPr>
        <xdr:cNvPr id="140" name="直線コネクタ 139">
          <a:extLst>
            <a:ext uri="{FF2B5EF4-FFF2-40B4-BE49-F238E27FC236}">
              <a16:creationId xmlns:a16="http://schemas.microsoft.com/office/drawing/2014/main" id="{E4D78EEB-D2A4-4443-9F80-33E49BC520FF}"/>
            </a:ext>
          </a:extLst>
        </xdr:cNvPr>
        <xdr:cNvCxnSpPr/>
      </xdr:nvCxnSpPr>
      <xdr:spPr>
        <a:xfrm flipV="1">
          <a:off x="6972300" y="7010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体育館・プール】&#10;一人当たり面積">
          <a:extLst>
            <a:ext uri="{FF2B5EF4-FFF2-40B4-BE49-F238E27FC236}">
              <a16:creationId xmlns:a16="http://schemas.microsoft.com/office/drawing/2014/main" id="{0BB4E8FB-B438-43C4-9DCD-36FC01A61824}"/>
            </a:ext>
          </a:extLst>
        </xdr:cNvPr>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162577</xdr:rowOff>
    </xdr:from>
    <xdr:ext cx="469744" cy="259045"/>
    <xdr:sp macro="" textlink="">
      <xdr:nvSpPr>
        <xdr:cNvPr id="142" name="n_2aveValue【体育館・プール】&#10;一人当たり面積">
          <a:extLst>
            <a:ext uri="{FF2B5EF4-FFF2-40B4-BE49-F238E27FC236}">
              <a16:creationId xmlns:a16="http://schemas.microsoft.com/office/drawing/2014/main" id="{49689F49-4B15-4063-A369-AF1ADE52EBAD}"/>
            </a:ext>
          </a:extLst>
        </xdr:cNvPr>
        <xdr:cNvSpPr txBox="1"/>
      </xdr:nvSpPr>
      <xdr:spPr>
        <a:xfrm>
          <a:off x="8515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162577</xdr:rowOff>
    </xdr:from>
    <xdr:ext cx="469744" cy="259045"/>
    <xdr:sp macro="" textlink="">
      <xdr:nvSpPr>
        <xdr:cNvPr id="143" name="n_3aveValue【体育館・プール】&#10;一人当たり面積">
          <a:extLst>
            <a:ext uri="{FF2B5EF4-FFF2-40B4-BE49-F238E27FC236}">
              <a16:creationId xmlns:a16="http://schemas.microsoft.com/office/drawing/2014/main" id="{02A68DF3-C71D-42DD-A0B6-B12B6B7B6E4F}"/>
            </a:ext>
          </a:extLst>
        </xdr:cNvPr>
        <xdr:cNvSpPr txBox="1"/>
      </xdr:nvSpPr>
      <xdr:spPr>
        <a:xfrm>
          <a:off x="7626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44" name="n_4aveValue【体育館・プール】&#10;一人当たり面積">
          <a:extLst>
            <a:ext uri="{FF2B5EF4-FFF2-40B4-BE49-F238E27FC236}">
              <a16:creationId xmlns:a16="http://schemas.microsoft.com/office/drawing/2014/main" id="{4B452966-016E-4D59-8368-031D52FA235F}"/>
            </a:ext>
          </a:extLst>
        </xdr:cNvPr>
        <xdr:cNvSpPr txBox="1"/>
      </xdr:nvSpPr>
      <xdr:spPr>
        <a:xfrm>
          <a:off x="6737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156227</xdr:rowOff>
    </xdr:from>
    <xdr:ext cx="469744" cy="259045"/>
    <xdr:sp macro="" textlink="">
      <xdr:nvSpPr>
        <xdr:cNvPr id="145" name="n_1mainValue【体育館・プール】&#10;一人当たり面積">
          <a:extLst>
            <a:ext uri="{FF2B5EF4-FFF2-40B4-BE49-F238E27FC236}">
              <a16:creationId xmlns:a16="http://schemas.microsoft.com/office/drawing/2014/main" id="{A0E2149A-890B-46D3-8367-818E95539CD0}"/>
            </a:ext>
          </a:extLst>
        </xdr:cNvPr>
        <xdr:cNvSpPr txBox="1"/>
      </xdr:nvSpPr>
      <xdr:spPr>
        <a:xfrm>
          <a:off x="93917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156227</xdr:rowOff>
    </xdr:from>
    <xdr:ext cx="469744" cy="259045"/>
    <xdr:sp macro="" textlink="">
      <xdr:nvSpPr>
        <xdr:cNvPr id="146" name="n_2mainValue【体育館・プール】&#10;一人当たり面積">
          <a:extLst>
            <a:ext uri="{FF2B5EF4-FFF2-40B4-BE49-F238E27FC236}">
              <a16:creationId xmlns:a16="http://schemas.microsoft.com/office/drawing/2014/main" id="{7A6B82A8-EE76-43D5-81FB-415132648045}"/>
            </a:ext>
          </a:extLst>
        </xdr:cNvPr>
        <xdr:cNvSpPr txBox="1"/>
      </xdr:nvSpPr>
      <xdr:spPr>
        <a:xfrm>
          <a:off x="8515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7" name="n_3mainValue【体育館・プール】&#10;一人当たり面積">
          <a:extLst>
            <a:ext uri="{FF2B5EF4-FFF2-40B4-BE49-F238E27FC236}">
              <a16:creationId xmlns:a16="http://schemas.microsoft.com/office/drawing/2014/main" id="{D20CC666-FE5F-443A-BEFB-F898D8B1A3C0}"/>
            </a:ext>
          </a:extLst>
        </xdr:cNvPr>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60977</xdr:rowOff>
    </xdr:from>
    <xdr:ext cx="469744" cy="259045"/>
    <xdr:sp macro="" textlink="">
      <xdr:nvSpPr>
        <xdr:cNvPr id="148" name="n_4mainValue【体育館・プール】&#10;一人当たり面積">
          <a:extLst>
            <a:ext uri="{FF2B5EF4-FFF2-40B4-BE49-F238E27FC236}">
              <a16:creationId xmlns:a16="http://schemas.microsoft.com/office/drawing/2014/main" id="{AB540D2A-21E7-4775-B4BA-4D374EADFD8D}"/>
            </a:ext>
          </a:extLst>
        </xdr:cNvPr>
        <xdr:cNvSpPr txBox="1"/>
      </xdr:nvSpPr>
      <xdr:spPr>
        <a:xfrm>
          <a:off x="6737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1C0D1C34-F18E-4A99-8CE9-83090EC3E9F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50" name="正方形/長方形 149">
          <a:extLst>
            <a:ext uri="{FF2B5EF4-FFF2-40B4-BE49-F238E27FC236}">
              <a16:creationId xmlns:a16="http://schemas.microsoft.com/office/drawing/2014/main" id="{93D4B62F-BE01-43B1-ADD0-CCAC4B48AA36}"/>
            </a:ext>
          </a:extLst>
        </xdr:cNvPr>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51" name="正方形/長方形 150">
          <a:extLst>
            <a:ext uri="{FF2B5EF4-FFF2-40B4-BE49-F238E27FC236}">
              <a16:creationId xmlns:a16="http://schemas.microsoft.com/office/drawing/2014/main" id="{B8EEEAA0-7839-4AA4-A4C7-0226605673A3}"/>
            </a:ext>
          </a:extLst>
        </xdr:cNvPr>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52" name="正方形/長方形 151">
          <a:extLst>
            <a:ext uri="{FF2B5EF4-FFF2-40B4-BE49-F238E27FC236}">
              <a16:creationId xmlns:a16="http://schemas.microsoft.com/office/drawing/2014/main" id="{21F20BB1-FBFA-44A2-8D59-206F2EB7524C}"/>
            </a:ext>
          </a:extLst>
        </xdr:cNvPr>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3" name="正方形/長方形 152">
          <a:extLst>
            <a:ext uri="{FF2B5EF4-FFF2-40B4-BE49-F238E27FC236}">
              <a16:creationId xmlns:a16="http://schemas.microsoft.com/office/drawing/2014/main" id="{D2126C74-4763-4D30-9B69-F5AAE32AB31A}"/>
            </a:ext>
          </a:extLst>
        </xdr:cNvPr>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F453D251-4FC4-4487-BA63-A0C81F97961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7A9C2CE2-675E-4414-BB37-8F2C9BAB124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82B4C1E8-5A23-4190-A6A9-5674A08B315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7" name="テキスト ボックス 156">
          <a:extLst>
            <a:ext uri="{FF2B5EF4-FFF2-40B4-BE49-F238E27FC236}">
              <a16:creationId xmlns:a16="http://schemas.microsoft.com/office/drawing/2014/main" id="{28DF250B-2509-4BB1-906F-193279FCF1B1}"/>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1B547D10-91FB-4C78-8094-2F512DCFEC1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9" name="テキスト ボックス 158">
          <a:extLst>
            <a:ext uri="{FF2B5EF4-FFF2-40B4-BE49-F238E27FC236}">
              <a16:creationId xmlns:a16="http://schemas.microsoft.com/office/drawing/2014/main" id="{A84C582F-2E57-45C1-875A-CFB948420EBE}"/>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7A820929-AEE0-4CD4-B39D-38FD842AE12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8804354E-5A8E-4F49-89F8-1816E2CE651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CE153447-B1EA-4A41-AAFF-6A4ED41A649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2F45FFFB-1F84-4DBC-BE60-376C9E9CB98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5001A17F-84C0-4646-BFEC-204BF288124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7A25831B-F03C-43DD-B098-B667FA33869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D587425A-A8F3-45E7-908D-2FB80F7BB63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784FB14B-CA32-49D4-9F39-BA893621AD9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9A9A841D-2213-4344-9E33-035DDA46525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9" name="テキスト ボックス 168">
          <a:extLst>
            <a:ext uri="{FF2B5EF4-FFF2-40B4-BE49-F238E27FC236}">
              <a16:creationId xmlns:a16="http://schemas.microsoft.com/office/drawing/2014/main" id="{F2C22A1E-0407-4DE3-84FB-AB9BBDE5E578}"/>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27D311A2-B24E-43DD-99D9-F9D011D2CA8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74A2E6AB-BE85-4092-95E0-B1E4B005898A}"/>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陸上競技場・野球場・球技場】&#10;有形固定資産減価償却率グラフ枠">
          <a:extLst>
            <a:ext uri="{FF2B5EF4-FFF2-40B4-BE49-F238E27FC236}">
              <a16:creationId xmlns:a16="http://schemas.microsoft.com/office/drawing/2014/main" id="{E79498C4-F88D-49BE-8297-E7DE5139CBD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62</xdr:row>
      <xdr:rowOff>0</xdr:rowOff>
    </xdr:from>
    <xdr:to>
      <xdr:col>24</xdr:col>
      <xdr:colOff>62865</xdr:colOff>
      <xdr:row>63</xdr:row>
      <xdr:rowOff>155122</xdr:rowOff>
    </xdr:to>
    <xdr:cxnSp macro="">
      <xdr:nvCxnSpPr>
        <xdr:cNvPr id="173" name="直線コネクタ 172">
          <a:extLst>
            <a:ext uri="{FF2B5EF4-FFF2-40B4-BE49-F238E27FC236}">
              <a16:creationId xmlns:a16="http://schemas.microsoft.com/office/drawing/2014/main" id="{0687C759-E936-4912-88D8-C02883256D37}"/>
            </a:ext>
          </a:extLst>
        </xdr:cNvPr>
        <xdr:cNvCxnSpPr/>
      </xdr:nvCxnSpPr>
      <xdr:spPr>
        <a:xfrm flipV="1">
          <a:off x="4633595" y="10629900"/>
          <a:ext cx="1270" cy="32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158949</xdr:rowOff>
    </xdr:from>
    <xdr:ext cx="405111" cy="259045"/>
    <xdr:sp macro="" textlink="">
      <xdr:nvSpPr>
        <xdr:cNvPr id="174" name="【陸上競技場・野球場・球技場】&#10;有形固定資産減価償却率最小値テキスト">
          <a:extLst>
            <a:ext uri="{FF2B5EF4-FFF2-40B4-BE49-F238E27FC236}">
              <a16:creationId xmlns:a16="http://schemas.microsoft.com/office/drawing/2014/main" id="{EAB30D57-9DAA-4CB2-9530-E389294737E2}"/>
            </a:ext>
          </a:extLst>
        </xdr:cNvPr>
        <xdr:cNvSpPr txBox="1"/>
      </xdr:nvSpPr>
      <xdr:spPr>
        <a:xfrm>
          <a:off x="4686300" y="1096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75" name="直線コネクタ 174">
          <a:extLst>
            <a:ext uri="{FF2B5EF4-FFF2-40B4-BE49-F238E27FC236}">
              <a16:creationId xmlns:a16="http://schemas.microsoft.com/office/drawing/2014/main" id="{A066D659-38C8-45F1-82E0-95A56A6477C4}"/>
            </a:ext>
          </a:extLst>
        </xdr:cNvPr>
        <xdr:cNvCxnSpPr/>
      </xdr:nvCxnSpPr>
      <xdr:spPr>
        <a:xfrm>
          <a:off x="4546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405111" cy="259045"/>
    <xdr:sp macro="" textlink="">
      <xdr:nvSpPr>
        <xdr:cNvPr id="176" name="【陸上競技場・野球場・球技場】&#10;有形固定資産減価償却率最大値テキスト">
          <a:extLst>
            <a:ext uri="{FF2B5EF4-FFF2-40B4-BE49-F238E27FC236}">
              <a16:creationId xmlns:a16="http://schemas.microsoft.com/office/drawing/2014/main" id="{49A03635-F72E-4F95-9E67-47F4F6F6EC75}"/>
            </a:ext>
          </a:extLst>
        </xdr:cNvPr>
        <xdr:cNvSpPr txBox="1"/>
      </xdr:nvSpPr>
      <xdr:spPr>
        <a:xfrm>
          <a:off x="4686300"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0</xdr:rowOff>
    </xdr:from>
    <xdr:to>
      <xdr:col>24</xdr:col>
      <xdr:colOff>152400</xdr:colOff>
      <xdr:row>62</xdr:row>
      <xdr:rowOff>0</xdr:rowOff>
    </xdr:to>
    <xdr:cxnSp macro="">
      <xdr:nvCxnSpPr>
        <xdr:cNvPr id="177" name="直線コネクタ 176">
          <a:extLst>
            <a:ext uri="{FF2B5EF4-FFF2-40B4-BE49-F238E27FC236}">
              <a16:creationId xmlns:a16="http://schemas.microsoft.com/office/drawing/2014/main" id="{B55108C7-D578-4F52-8466-31957C290BF8}"/>
            </a:ext>
          </a:extLst>
        </xdr:cNvPr>
        <xdr:cNvCxnSpPr/>
      </xdr:nvCxnSpPr>
      <xdr:spPr>
        <a:xfrm>
          <a:off x="45466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29227</xdr:rowOff>
    </xdr:from>
    <xdr:ext cx="405111" cy="259045"/>
    <xdr:sp macro="" textlink="">
      <xdr:nvSpPr>
        <xdr:cNvPr id="178" name="【陸上競技場・野球場・球技場】&#10;有形固定資産減価償却率平均値テキスト">
          <a:extLst>
            <a:ext uri="{FF2B5EF4-FFF2-40B4-BE49-F238E27FC236}">
              <a16:creationId xmlns:a16="http://schemas.microsoft.com/office/drawing/2014/main" id="{6D54D342-BB19-49B0-9725-AC1C23F9EC7A}"/>
            </a:ext>
          </a:extLst>
        </xdr:cNvPr>
        <xdr:cNvSpPr txBox="1"/>
      </xdr:nvSpPr>
      <xdr:spPr>
        <a:xfrm>
          <a:off x="4686300" y="10659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153307</xdr:rowOff>
    </xdr:from>
    <xdr:to>
      <xdr:col>24</xdr:col>
      <xdr:colOff>114300</xdr:colOff>
      <xdr:row>62</xdr:row>
      <xdr:rowOff>83457</xdr:rowOff>
    </xdr:to>
    <xdr:sp macro="" textlink="">
      <xdr:nvSpPr>
        <xdr:cNvPr id="179" name="フローチャート: 判断 178">
          <a:extLst>
            <a:ext uri="{FF2B5EF4-FFF2-40B4-BE49-F238E27FC236}">
              <a16:creationId xmlns:a16="http://schemas.microsoft.com/office/drawing/2014/main" id="{43A22F36-63EF-4D7B-BE36-C66516790844}"/>
            </a:ext>
          </a:extLst>
        </xdr:cNvPr>
        <xdr:cNvSpPr/>
      </xdr:nvSpPr>
      <xdr:spPr>
        <a:xfrm>
          <a:off x="4584700" y="1061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79828</xdr:rowOff>
    </xdr:from>
    <xdr:to>
      <xdr:col>20</xdr:col>
      <xdr:colOff>38100</xdr:colOff>
      <xdr:row>61</xdr:row>
      <xdr:rowOff>9978</xdr:rowOff>
    </xdr:to>
    <xdr:sp macro="" textlink="">
      <xdr:nvSpPr>
        <xdr:cNvPr id="180" name="フローチャート: 判断 179">
          <a:extLst>
            <a:ext uri="{FF2B5EF4-FFF2-40B4-BE49-F238E27FC236}">
              <a16:creationId xmlns:a16="http://schemas.microsoft.com/office/drawing/2014/main" id="{12D770F5-6A59-4755-A840-462306900FFC}"/>
            </a:ext>
          </a:extLst>
        </xdr:cNvPr>
        <xdr:cNvSpPr/>
      </xdr:nvSpPr>
      <xdr:spPr>
        <a:xfrm>
          <a:off x="3746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39007</xdr:rowOff>
    </xdr:from>
    <xdr:to>
      <xdr:col>15</xdr:col>
      <xdr:colOff>101600</xdr:colOff>
      <xdr:row>59</xdr:row>
      <xdr:rowOff>140607</xdr:rowOff>
    </xdr:to>
    <xdr:sp macro="" textlink="">
      <xdr:nvSpPr>
        <xdr:cNvPr id="181" name="フローチャート: 判断 180">
          <a:extLst>
            <a:ext uri="{FF2B5EF4-FFF2-40B4-BE49-F238E27FC236}">
              <a16:creationId xmlns:a16="http://schemas.microsoft.com/office/drawing/2014/main" id="{63B978DB-2469-46B6-B288-DD9529CA1B31}"/>
            </a:ext>
          </a:extLst>
        </xdr:cNvPr>
        <xdr:cNvSpPr/>
      </xdr:nvSpPr>
      <xdr:spPr>
        <a:xfrm>
          <a:off x="28575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136978</xdr:rowOff>
    </xdr:from>
    <xdr:to>
      <xdr:col>10</xdr:col>
      <xdr:colOff>165100</xdr:colOff>
      <xdr:row>58</xdr:row>
      <xdr:rowOff>67128</xdr:rowOff>
    </xdr:to>
    <xdr:sp macro="" textlink="">
      <xdr:nvSpPr>
        <xdr:cNvPr id="182" name="フローチャート: 判断 181">
          <a:extLst>
            <a:ext uri="{FF2B5EF4-FFF2-40B4-BE49-F238E27FC236}">
              <a16:creationId xmlns:a16="http://schemas.microsoft.com/office/drawing/2014/main" id="{A5B4C554-55ED-42C6-B992-5F069813FB31}"/>
            </a:ext>
          </a:extLst>
        </xdr:cNvPr>
        <xdr:cNvSpPr/>
      </xdr:nvSpPr>
      <xdr:spPr>
        <a:xfrm>
          <a:off x="1968500" y="990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56</xdr:row>
      <xdr:rowOff>14515</xdr:rowOff>
    </xdr:from>
    <xdr:to>
      <xdr:col>6</xdr:col>
      <xdr:colOff>38100</xdr:colOff>
      <xdr:row>56</xdr:row>
      <xdr:rowOff>116115</xdr:rowOff>
    </xdr:to>
    <xdr:sp macro="" textlink="">
      <xdr:nvSpPr>
        <xdr:cNvPr id="183" name="フローチャート: 判断 182">
          <a:extLst>
            <a:ext uri="{FF2B5EF4-FFF2-40B4-BE49-F238E27FC236}">
              <a16:creationId xmlns:a16="http://schemas.microsoft.com/office/drawing/2014/main" id="{9AF2F0E2-D8C9-45FE-9E78-31DA2A4B23A3}"/>
            </a:ext>
          </a:extLst>
        </xdr:cNvPr>
        <xdr:cNvSpPr/>
      </xdr:nvSpPr>
      <xdr:spPr>
        <a:xfrm>
          <a:off x="1079500" y="961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0B5F2E9-6141-4570-B02A-65C6FF96C89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D38D455-B4F7-4759-A98F-97CD27A7406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8ED810B-9BD8-4C54-9428-E076DB6E1B9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1A1FF0B-FC1B-4185-9CA3-1D5B4615618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7B22033-5871-4F1B-9DB5-BB269FE6519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89" name="楕円 188">
          <a:extLst>
            <a:ext uri="{FF2B5EF4-FFF2-40B4-BE49-F238E27FC236}">
              <a16:creationId xmlns:a16="http://schemas.microsoft.com/office/drawing/2014/main" id="{006E3798-DD8E-49E3-BE4D-D48C3514F9F9}"/>
            </a:ext>
          </a:extLst>
        </xdr:cNvPr>
        <xdr:cNvSpPr/>
      </xdr:nvSpPr>
      <xdr:spPr>
        <a:xfrm>
          <a:off x="4584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73677</xdr:rowOff>
    </xdr:from>
    <xdr:ext cx="405111" cy="259045"/>
    <xdr:sp macro="" textlink="">
      <xdr:nvSpPr>
        <xdr:cNvPr id="190" name="【陸上競技場・野球場・球技場】&#10;有形固定資産減価償却率該当値テキスト">
          <a:extLst>
            <a:ext uri="{FF2B5EF4-FFF2-40B4-BE49-F238E27FC236}">
              <a16:creationId xmlns:a16="http://schemas.microsoft.com/office/drawing/2014/main" id="{8402EC48-6B4B-4FFA-9897-6CDC0E0841CB}"/>
            </a:ext>
          </a:extLst>
        </xdr:cNvPr>
        <xdr:cNvSpPr txBox="1"/>
      </xdr:nvSpPr>
      <xdr:spPr>
        <a:xfrm>
          <a:off x="4686300" y="1053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30843</xdr:rowOff>
    </xdr:from>
    <xdr:to>
      <xdr:col>20</xdr:col>
      <xdr:colOff>38100</xdr:colOff>
      <xdr:row>60</xdr:row>
      <xdr:rowOff>132443</xdr:rowOff>
    </xdr:to>
    <xdr:sp macro="" textlink="">
      <xdr:nvSpPr>
        <xdr:cNvPr id="191" name="楕円 190">
          <a:extLst>
            <a:ext uri="{FF2B5EF4-FFF2-40B4-BE49-F238E27FC236}">
              <a16:creationId xmlns:a16="http://schemas.microsoft.com/office/drawing/2014/main" id="{3CAD67AA-29A4-483A-A57E-C0E9D6D9DA35}"/>
            </a:ext>
          </a:extLst>
        </xdr:cNvPr>
        <xdr:cNvSpPr/>
      </xdr:nvSpPr>
      <xdr:spPr>
        <a:xfrm>
          <a:off x="3746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81643</xdr:rowOff>
    </xdr:from>
    <xdr:to>
      <xdr:col>24</xdr:col>
      <xdr:colOff>63500</xdr:colOff>
      <xdr:row>62</xdr:row>
      <xdr:rowOff>0</xdr:rowOff>
    </xdr:to>
    <xdr:cxnSp macro="">
      <xdr:nvCxnSpPr>
        <xdr:cNvPr id="192" name="直線コネクタ 191">
          <a:extLst>
            <a:ext uri="{FF2B5EF4-FFF2-40B4-BE49-F238E27FC236}">
              <a16:creationId xmlns:a16="http://schemas.microsoft.com/office/drawing/2014/main" id="{F3141668-0614-423E-AF0D-AB6A52FE12C4}"/>
            </a:ext>
          </a:extLst>
        </xdr:cNvPr>
        <xdr:cNvCxnSpPr/>
      </xdr:nvCxnSpPr>
      <xdr:spPr>
        <a:xfrm>
          <a:off x="3797300" y="10368643"/>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128815</xdr:rowOff>
    </xdr:from>
    <xdr:to>
      <xdr:col>15</xdr:col>
      <xdr:colOff>101600</xdr:colOff>
      <xdr:row>59</xdr:row>
      <xdr:rowOff>58965</xdr:rowOff>
    </xdr:to>
    <xdr:sp macro="" textlink="">
      <xdr:nvSpPr>
        <xdr:cNvPr id="193" name="楕円 192">
          <a:extLst>
            <a:ext uri="{FF2B5EF4-FFF2-40B4-BE49-F238E27FC236}">
              <a16:creationId xmlns:a16="http://schemas.microsoft.com/office/drawing/2014/main" id="{37EAA3D4-B6DA-4CB3-886B-33860BA5AB34}"/>
            </a:ext>
          </a:extLst>
        </xdr:cNvPr>
        <xdr:cNvSpPr/>
      </xdr:nvSpPr>
      <xdr:spPr>
        <a:xfrm>
          <a:off x="2857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8165</xdr:rowOff>
    </xdr:from>
    <xdr:to>
      <xdr:col>19</xdr:col>
      <xdr:colOff>177800</xdr:colOff>
      <xdr:row>60</xdr:row>
      <xdr:rowOff>81643</xdr:rowOff>
    </xdr:to>
    <xdr:cxnSp macro="">
      <xdr:nvCxnSpPr>
        <xdr:cNvPr id="194" name="直線コネクタ 193">
          <a:extLst>
            <a:ext uri="{FF2B5EF4-FFF2-40B4-BE49-F238E27FC236}">
              <a16:creationId xmlns:a16="http://schemas.microsoft.com/office/drawing/2014/main" id="{904F80B0-BD42-4A5D-B6AA-C101BB6F9426}"/>
            </a:ext>
          </a:extLst>
        </xdr:cNvPr>
        <xdr:cNvCxnSpPr/>
      </xdr:nvCxnSpPr>
      <xdr:spPr>
        <a:xfrm>
          <a:off x="2908300" y="10123715"/>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87993</xdr:rowOff>
    </xdr:from>
    <xdr:to>
      <xdr:col>10</xdr:col>
      <xdr:colOff>165100</xdr:colOff>
      <xdr:row>58</xdr:row>
      <xdr:rowOff>18143</xdr:rowOff>
    </xdr:to>
    <xdr:sp macro="" textlink="">
      <xdr:nvSpPr>
        <xdr:cNvPr id="195" name="楕円 194">
          <a:extLst>
            <a:ext uri="{FF2B5EF4-FFF2-40B4-BE49-F238E27FC236}">
              <a16:creationId xmlns:a16="http://schemas.microsoft.com/office/drawing/2014/main" id="{2550FDDF-1847-4857-AFF6-A0D1008961F7}"/>
            </a:ext>
          </a:extLst>
        </xdr:cNvPr>
        <xdr:cNvSpPr/>
      </xdr:nvSpPr>
      <xdr:spPr>
        <a:xfrm>
          <a:off x="1968500" y="986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138793</xdr:rowOff>
    </xdr:from>
    <xdr:to>
      <xdr:col>15</xdr:col>
      <xdr:colOff>50800</xdr:colOff>
      <xdr:row>59</xdr:row>
      <xdr:rowOff>8165</xdr:rowOff>
    </xdr:to>
    <xdr:cxnSp macro="">
      <xdr:nvCxnSpPr>
        <xdr:cNvPr id="196" name="直線コネクタ 195">
          <a:extLst>
            <a:ext uri="{FF2B5EF4-FFF2-40B4-BE49-F238E27FC236}">
              <a16:creationId xmlns:a16="http://schemas.microsoft.com/office/drawing/2014/main" id="{77372C26-3688-466D-A4FA-6429612FEC83}"/>
            </a:ext>
          </a:extLst>
        </xdr:cNvPr>
        <xdr:cNvCxnSpPr/>
      </xdr:nvCxnSpPr>
      <xdr:spPr>
        <a:xfrm>
          <a:off x="2019300" y="9911443"/>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104322</xdr:rowOff>
    </xdr:from>
    <xdr:to>
      <xdr:col>6</xdr:col>
      <xdr:colOff>38100</xdr:colOff>
      <xdr:row>56</xdr:row>
      <xdr:rowOff>34472</xdr:rowOff>
    </xdr:to>
    <xdr:sp macro="" textlink="">
      <xdr:nvSpPr>
        <xdr:cNvPr id="197" name="楕円 196">
          <a:extLst>
            <a:ext uri="{FF2B5EF4-FFF2-40B4-BE49-F238E27FC236}">
              <a16:creationId xmlns:a16="http://schemas.microsoft.com/office/drawing/2014/main" id="{6A4662F8-9318-4D26-B097-6DB56897AC02}"/>
            </a:ext>
          </a:extLst>
        </xdr:cNvPr>
        <xdr:cNvSpPr/>
      </xdr:nvSpPr>
      <xdr:spPr>
        <a:xfrm>
          <a:off x="1079500" y="953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155122</xdr:rowOff>
    </xdr:from>
    <xdr:to>
      <xdr:col>10</xdr:col>
      <xdr:colOff>114300</xdr:colOff>
      <xdr:row>57</xdr:row>
      <xdr:rowOff>138793</xdr:rowOff>
    </xdr:to>
    <xdr:cxnSp macro="">
      <xdr:nvCxnSpPr>
        <xdr:cNvPr id="198" name="直線コネクタ 197">
          <a:extLst>
            <a:ext uri="{FF2B5EF4-FFF2-40B4-BE49-F238E27FC236}">
              <a16:creationId xmlns:a16="http://schemas.microsoft.com/office/drawing/2014/main" id="{094DD0B9-F402-42AC-9C9A-DD15B8EF47B3}"/>
            </a:ext>
          </a:extLst>
        </xdr:cNvPr>
        <xdr:cNvCxnSpPr/>
      </xdr:nvCxnSpPr>
      <xdr:spPr>
        <a:xfrm>
          <a:off x="1130300" y="9584872"/>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1105</xdr:rowOff>
    </xdr:from>
    <xdr:ext cx="405111" cy="259045"/>
    <xdr:sp macro="" textlink="">
      <xdr:nvSpPr>
        <xdr:cNvPr id="199" name="n_1aveValue【陸上競技場・野球場・球技場】&#10;有形固定資産減価償却率">
          <a:extLst>
            <a:ext uri="{FF2B5EF4-FFF2-40B4-BE49-F238E27FC236}">
              <a16:creationId xmlns:a16="http://schemas.microsoft.com/office/drawing/2014/main" id="{1B94C77B-BDC2-44E2-A49B-A13272431CC3}"/>
            </a:ext>
          </a:extLst>
        </xdr:cNvPr>
        <xdr:cNvSpPr txBox="1"/>
      </xdr:nvSpPr>
      <xdr:spPr>
        <a:xfrm>
          <a:off x="35820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131734</xdr:rowOff>
    </xdr:from>
    <xdr:ext cx="405111" cy="259045"/>
    <xdr:sp macro="" textlink="">
      <xdr:nvSpPr>
        <xdr:cNvPr id="200" name="n_2aveValue【陸上競技場・野球場・球技場】&#10;有形固定資産減価償却率">
          <a:extLst>
            <a:ext uri="{FF2B5EF4-FFF2-40B4-BE49-F238E27FC236}">
              <a16:creationId xmlns:a16="http://schemas.microsoft.com/office/drawing/2014/main" id="{4A3633E6-A6F2-49D0-8C32-2BC54E569ED3}"/>
            </a:ext>
          </a:extLst>
        </xdr:cNvPr>
        <xdr:cNvSpPr txBox="1"/>
      </xdr:nvSpPr>
      <xdr:spPr>
        <a:xfrm>
          <a:off x="2705744" y="1024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58255</xdr:rowOff>
    </xdr:from>
    <xdr:ext cx="405111" cy="259045"/>
    <xdr:sp macro="" textlink="">
      <xdr:nvSpPr>
        <xdr:cNvPr id="201" name="n_3aveValue【陸上競技場・野球場・球技場】&#10;有形固定資産減価償却率">
          <a:extLst>
            <a:ext uri="{FF2B5EF4-FFF2-40B4-BE49-F238E27FC236}">
              <a16:creationId xmlns:a16="http://schemas.microsoft.com/office/drawing/2014/main" id="{88E78A8C-124A-44F6-BAD8-D77B00270759}"/>
            </a:ext>
          </a:extLst>
        </xdr:cNvPr>
        <xdr:cNvSpPr txBox="1"/>
      </xdr:nvSpPr>
      <xdr:spPr>
        <a:xfrm>
          <a:off x="1816744" y="10002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107242</xdr:rowOff>
    </xdr:from>
    <xdr:ext cx="405111" cy="259045"/>
    <xdr:sp macro="" textlink="">
      <xdr:nvSpPr>
        <xdr:cNvPr id="202" name="n_4aveValue【陸上競技場・野球場・球技場】&#10;有形固定資産減価償却率">
          <a:extLst>
            <a:ext uri="{FF2B5EF4-FFF2-40B4-BE49-F238E27FC236}">
              <a16:creationId xmlns:a16="http://schemas.microsoft.com/office/drawing/2014/main" id="{C02298A2-2601-4E83-AFB1-F94A659E5C14}"/>
            </a:ext>
          </a:extLst>
        </xdr:cNvPr>
        <xdr:cNvSpPr txBox="1"/>
      </xdr:nvSpPr>
      <xdr:spPr>
        <a:xfrm>
          <a:off x="927744" y="970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148970</xdr:rowOff>
    </xdr:from>
    <xdr:ext cx="405111" cy="259045"/>
    <xdr:sp macro="" textlink="">
      <xdr:nvSpPr>
        <xdr:cNvPr id="203" name="n_1mainValue【陸上競技場・野球場・球技場】&#10;有形固定資産減価償却率">
          <a:extLst>
            <a:ext uri="{FF2B5EF4-FFF2-40B4-BE49-F238E27FC236}">
              <a16:creationId xmlns:a16="http://schemas.microsoft.com/office/drawing/2014/main" id="{32EA09C1-3032-4A3E-99A0-8814AE78558B}"/>
            </a:ext>
          </a:extLst>
        </xdr:cNvPr>
        <xdr:cNvSpPr txBox="1"/>
      </xdr:nvSpPr>
      <xdr:spPr>
        <a:xfrm>
          <a:off x="3582044" y="100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75492</xdr:rowOff>
    </xdr:from>
    <xdr:ext cx="405111" cy="259045"/>
    <xdr:sp macro="" textlink="">
      <xdr:nvSpPr>
        <xdr:cNvPr id="204" name="n_2mainValue【陸上競技場・野球場・球技場】&#10;有形固定資産減価償却率">
          <a:extLst>
            <a:ext uri="{FF2B5EF4-FFF2-40B4-BE49-F238E27FC236}">
              <a16:creationId xmlns:a16="http://schemas.microsoft.com/office/drawing/2014/main" id="{5A8356B7-BFF0-4727-9C83-3BB55E4B283F}"/>
            </a:ext>
          </a:extLst>
        </xdr:cNvPr>
        <xdr:cNvSpPr txBox="1"/>
      </xdr:nvSpPr>
      <xdr:spPr>
        <a:xfrm>
          <a:off x="2705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34670</xdr:rowOff>
    </xdr:from>
    <xdr:ext cx="405111" cy="259045"/>
    <xdr:sp macro="" textlink="">
      <xdr:nvSpPr>
        <xdr:cNvPr id="205" name="n_3mainValue【陸上競技場・野球場・球技場】&#10;有形固定資産減価償却率">
          <a:extLst>
            <a:ext uri="{FF2B5EF4-FFF2-40B4-BE49-F238E27FC236}">
              <a16:creationId xmlns:a16="http://schemas.microsoft.com/office/drawing/2014/main" id="{096E4DC7-54E7-4F82-95ED-4731DA26702A}"/>
            </a:ext>
          </a:extLst>
        </xdr:cNvPr>
        <xdr:cNvSpPr txBox="1"/>
      </xdr:nvSpPr>
      <xdr:spPr>
        <a:xfrm>
          <a:off x="1816744" y="963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50999</xdr:rowOff>
    </xdr:from>
    <xdr:ext cx="405111" cy="259045"/>
    <xdr:sp macro="" textlink="">
      <xdr:nvSpPr>
        <xdr:cNvPr id="206" name="n_4mainValue【陸上競技場・野球場・球技場】&#10;有形固定資産減価償却率">
          <a:extLst>
            <a:ext uri="{FF2B5EF4-FFF2-40B4-BE49-F238E27FC236}">
              <a16:creationId xmlns:a16="http://schemas.microsoft.com/office/drawing/2014/main" id="{010FDBBF-D260-46B3-8F66-61B3D85BA08D}"/>
            </a:ext>
          </a:extLst>
        </xdr:cNvPr>
        <xdr:cNvSpPr txBox="1"/>
      </xdr:nvSpPr>
      <xdr:spPr>
        <a:xfrm>
          <a:off x="927744" y="930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EFAF41F8-F464-4259-BC62-7BECF6CAC61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8" name="正方形/長方形 207">
          <a:extLst>
            <a:ext uri="{FF2B5EF4-FFF2-40B4-BE49-F238E27FC236}">
              <a16:creationId xmlns:a16="http://schemas.microsoft.com/office/drawing/2014/main" id="{33098779-599B-4BAE-BF46-4AE6DD20BB5A}"/>
            </a:ext>
          </a:extLst>
        </xdr:cNvPr>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9" name="正方形/長方形 208">
          <a:extLst>
            <a:ext uri="{FF2B5EF4-FFF2-40B4-BE49-F238E27FC236}">
              <a16:creationId xmlns:a16="http://schemas.microsoft.com/office/drawing/2014/main" id="{7FE3F708-09A4-4A9E-9878-AEBF505DEBE3}"/>
            </a:ext>
          </a:extLst>
        </xdr:cNvPr>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10" name="正方形/長方形 209">
          <a:extLst>
            <a:ext uri="{FF2B5EF4-FFF2-40B4-BE49-F238E27FC236}">
              <a16:creationId xmlns:a16="http://schemas.microsoft.com/office/drawing/2014/main" id="{B0F75C92-C7C4-42CA-9E13-DD0FB8267192}"/>
            </a:ext>
          </a:extLst>
        </xdr:cNvPr>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11" name="正方形/長方形 210">
          <a:extLst>
            <a:ext uri="{FF2B5EF4-FFF2-40B4-BE49-F238E27FC236}">
              <a16:creationId xmlns:a16="http://schemas.microsoft.com/office/drawing/2014/main" id="{1376A211-DEC2-4350-98A9-6E379A0D91E6}"/>
            </a:ext>
          </a:extLst>
        </xdr:cNvPr>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1DA8EDC9-0D47-458D-B6BC-11F7C53D56F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A0997EE3-E767-4DF4-9186-33E699B9A1A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49B2456F-958F-4F44-A12E-C37B64D24B0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5" name="テキスト ボックス 214">
          <a:extLst>
            <a:ext uri="{FF2B5EF4-FFF2-40B4-BE49-F238E27FC236}">
              <a16:creationId xmlns:a16="http://schemas.microsoft.com/office/drawing/2014/main" id="{D01BB16A-A526-4E3A-9584-CE595419797F}"/>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3EE3BBB0-0FEA-45EA-B4C3-49E89877482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146BEE2E-B800-410A-BF42-01ED523A4651}"/>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9FF8C33F-DED5-421E-B322-FA1FA42071F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E9E00ECA-6215-485C-A535-90FAB7A65B4D}"/>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34D6C683-B393-47AC-B78C-24F6F1A2F34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579BAE9F-AB25-440B-908C-71BF626F48FD}"/>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9520A4D9-B53B-40EC-9DA7-F094A095707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EADBF0E9-7C23-420D-8ECC-3E1519E739AB}"/>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8FA89153-2860-4BD6-BFC4-8CAEF0B1775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65F2B60B-82AC-4D3D-8CE5-30462804B4BD}"/>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277BB1A5-0A15-4105-A813-13D4C62F0A2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EC3A26CE-E5BE-44D2-A9B4-B5D5C00574F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陸上競技場・野球場・球技場】&#10;一人当たり面積グラフ枠">
          <a:extLst>
            <a:ext uri="{FF2B5EF4-FFF2-40B4-BE49-F238E27FC236}">
              <a16:creationId xmlns:a16="http://schemas.microsoft.com/office/drawing/2014/main" id="{952DBFB3-4ED8-433F-83EB-3EE431C8117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19050</xdr:rowOff>
    </xdr:from>
    <xdr:to>
      <xdr:col>54</xdr:col>
      <xdr:colOff>189865</xdr:colOff>
      <xdr:row>64</xdr:row>
      <xdr:rowOff>38100</xdr:rowOff>
    </xdr:to>
    <xdr:cxnSp macro="">
      <xdr:nvCxnSpPr>
        <xdr:cNvPr id="229" name="直線コネクタ 228">
          <a:extLst>
            <a:ext uri="{FF2B5EF4-FFF2-40B4-BE49-F238E27FC236}">
              <a16:creationId xmlns:a16="http://schemas.microsoft.com/office/drawing/2014/main" id="{3DA9300C-FFC4-4A99-ABF2-F8AC3B77DD12}"/>
            </a:ext>
          </a:extLst>
        </xdr:cNvPr>
        <xdr:cNvCxnSpPr/>
      </xdr:nvCxnSpPr>
      <xdr:spPr>
        <a:xfrm flipV="1">
          <a:off x="10475595" y="9448800"/>
          <a:ext cx="127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41927</xdr:rowOff>
    </xdr:from>
    <xdr:ext cx="469744" cy="259045"/>
    <xdr:sp macro="" textlink="">
      <xdr:nvSpPr>
        <xdr:cNvPr id="230" name="【陸上競技場・野球場・球技場】&#10;一人当たり面積最小値テキスト">
          <a:extLst>
            <a:ext uri="{FF2B5EF4-FFF2-40B4-BE49-F238E27FC236}">
              <a16:creationId xmlns:a16="http://schemas.microsoft.com/office/drawing/2014/main" id="{831BC757-34D4-416B-B8FD-54D051B8F76F}"/>
            </a:ext>
          </a:extLst>
        </xdr:cNvPr>
        <xdr:cNvSpPr txBox="1"/>
      </xdr:nvSpPr>
      <xdr:spPr>
        <a:xfrm>
          <a:off x="105283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38100</xdr:rowOff>
    </xdr:from>
    <xdr:to>
      <xdr:col>55</xdr:col>
      <xdr:colOff>88900</xdr:colOff>
      <xdr:row>64</xdr:row>
      <xdr:rowOff>38100</xdr:rowOff>
    </xdr:to>
    <xdr:cxnSp macro="">
      <xdr:nvCxnSpPr>
        <xdr:cNvPr id="231" name="直線コネクタ 230">
          <a:extLst>
            <a:ext uri="{FF2B5EF4-FFF2-40B4-BE49-F238E27FC236}">
              <a16:creationId xmlns:a16="http://schemas.microsoft.com/office/drawing/2014/main" id="{7D2AD1C7-6766-40F6-BC36-5F03FDD3EB7F}"/>
            </a:ext>
          </a:extLst>
        </xdr:cNvPr>
        <xdr:cNvCxnSpPr/>
      </xdr:nvCxnSpPr>
      <xdr:spPr>
        <a:xfrm>
          <a:off x="10388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137177</xdr:rowOff>
    </xdr:from>
    <xdr:ext cx="469744" cy="259045"/>
    <xdr:sp macro="" textlink="">
      <xdr:nvSpPr>
        <xdr:cNvPr id="232" name="【陸上競技場・野球場・球技場】&#10;一人当たり面積最大値テキスト">
          <a:extLst>
            <a:ext uri="{FF2B5EF4-FFF2-40B4-BE49-F238E27FC236}">
              <a16:creationId xmlns:a16="http://schemas.microsoft.com/office/drawing/2014/main" id="{4FB99FC8-118A-4C2F-B7DD-D31E94840FBE}"/>
            </a:ext>
          </a:extLst>
        </xdr:cNvPr>
        <xdr:cNvSpPr txBox="1"/>
      </xdr:nvSpPr>
      <xdr:spPr>
        <a:xfrm>
          <a:off x="10528300" y="922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19050</xdr:rowOff>
    </xdr:from>
    <xdr:to>
      <xdr:col>55</xdr:col>
      <xdr:colOff>88900</xdr:colOff>
      <xdr:row>55</xdr:row>
      <xdr:rowOff>19050</xdr:rowOff>
    </xdr:to>
    <xdr:cxnSp macro="">
      <xdr:nvCxnSpPr>
        <xdr:cNvPr id="233" name="直線コネクタ 232">
          <a:extLst>
            <a:ext uri="{FF2B5EF4-FFF2-40B4-BE49-F238E27FC236}">
              <a16:creationId xmlns:a16="http://schemas.microsoft.com/office/drawing/2014/main" id="{2C361E11-0AAC-4173-9B49-9F05111CE3A4}"/>
            </a:ext>
          </a:extLst>
        </xdr:cNvPr>
        <xdr:cNvCxnSpPr/>
      </xdr:nvCxnSpPr>
      <xdr:spPr>
        <a:xfrm>
          <a:off x="10388600" y="944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118127</xdr:rowOff>
    </xdr:from>
    <xdr:ext cx="469744" cy="259045"/>
    <xdr:sp macro="" textlink="">
      <xdr:nvSpPr>
        <xdr:cNvPr id="234" name="【陸上競技場・野球場・球技場】&#10;一人当たり面積平均値テキスト">
          <a:extLst>
            <a:ext uri="{FF2B5EF4-FFF2-40B4-BE49-F238E27FC236}">
              <a16:creationId xmlns:a16="http://schemas.microsoft.com/office/drawing/2014/main" id="{DC52F085-C896-45AF-9D0C-58206C50FBBC}"/>
            </a:ext>
          </a:extLst>
        </xdr:cNvPr>
        <xdr:cNvSpPr txBox="1"/>
      </xdr:nvSpPr>
      <xdr:spPr>
        <a:xfrm>
          <a:off x="10528300" y="10062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139700</xdr:rowOff>
    </xdr:from>
    <xdr:to>
      <xdr:col>55</xdr:col>
      <xdr:colOff>50800</xdr:colOff>
      <xdr:row>59</xdr:row>
      <xdr:rowOff>69850</xdr:rowOff>
    </xdr:to>
    <xdr:sp macro="" textlink="">
      <xdr:nvSpPr>
        <xdr:cNvPr id="235" name="フローチャート: 判断 234">
          <a:extLst>
            <a:ext uri="{FF2B5EF4-FFF2-40B4-BE49-F238E27FC236}">
              <a16:creationId xmlns:a16="http://schemas.microsoft.com/office/drawing/2014/main" id="{B22A7DD3-A9EB-4B90-99ED-01B6714E0351}"/>
            </a:ext>
          </a:extLst>
        </xdr:cNvPr>
        <xdr:cNvSpPr/>
      </xdr:nvSpPr>
      <xdr:spPr>
        <a:xfrm>
          <a:off x="104267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58</xdr:row>
      <xdr:rowOff>158750</xdr:rowOff>
    </xdr:from>
    <xdr:to>
      <xdr:col>50</xdr:col>
      <xdr:colOff>165100</xdr:colOff>
      <xdr:row>59</xdr:row>
      <xdr:rowOff>88900</xdr:rowOff>
    </xdr:to>
    <xdr:sp macro="" textlink="">
      <xdr:nvSpPr>
        <xdr:cNvPr id="236" name="フローチャート: 判断 235">
          <a:extLst>
            <a:ext uri="{FF2B5EF4-FFF2-40B4-BE49-F238E27FC236}">
              <a16:creationId xmlns:a16="http://schemas.microsoft.com/office/drawing/2014/main" id="{94798FA0-4223-48A8-A5B8-64AD7F6F194E}"/>
            </a:ext>
          </a:extLst>
        </xdr:cNvPr>
        <xdr:cNvSpPr/>
      </xdr:nvSpPr>
      <xdr:spPr>
        <a:xfrm>
          <a:off x="9588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6350</xdr:rowOff>
    </xdr:from>
    <xdr:to>
      <xdr:col>46</xdr:col>
      <xdr:colOff>38100</xdr:colOff>
      <xdr:row>59</xdr:row>
      <xdr:rowOff>107950</xdr:rowOff>
    </xdr:to>
    <xdr:sp macro="" textlink="">
      <xdr:nvSpPr>
        <xdr:cNvPr id="237" name="フローチャート: 判断 236">
          <a:extLst>
            <a:ext uri="{FF2B5EF4-FFF2-40B4-BE49-F238E27FC236}">
              <a16:creationId xmlns:a16="http://schemas.microsoft.com/office/drawing/2014/main" id="{D4DC6D95-3189-4CAC-B762-FF5223076457}"/>
            </a:ext>
          </a:extLst>
        </xdr:cNvPr>
        <xdr:cNvSpPr/>
      </xdr:nvSpPr>
      <xdr:spPr>
        <a:xfrm>
          <a:off x="8699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6350</xdr:rowOff>
    </xdr:from>
    <xdr:to>
      <xdr:col>41</xdr:col>
      <xdr:colOff>101600</xdr:colOff>
      <xdr:row>59</xdr:row>
      <xdr:rowOff>107950</xdr:rowOff>
    </xdr:to>
    <xdr:sp macro="" textlink="">
      <xdr:nvSpPr>
        <xdr:cNvPr id="238" name="フローチャート: 判断 237">
          <a:extLst>
            <a:ext uri="{FF2B5EF4-FFF2-40B4-BE49-F238E27FC236}">
              <a16:creationId xmlns:a16="http://schemas.microsoft.com/office/drawing/2014/main" id="{0FEF17E9-BAFF-4A2F-903D-7F8706C29834}"/>
            </a:ext>
          </a:extLst>
        </xdr:cNvPr>
        <xdr:cNvSpPr/>
      </xdr:nvSpPr>
      <xdr:spPr>
        <a:xfrm>
          <a:off x="7810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25400</xdr:rowOff>
    </xdr:from>
    <xdr:to>
      <xdr:col>36</xdr:col>
      <xdr:colOff>165100</xdr:colOff>
      <xdr:row>59</xdr:row>
      <xdr:rowOff>127000</xdr:rowOff>
    </xdr:to>
    <xdr:sp macro="" textlink="">
      <xdr:nvSpPr>
        <xdr:cNvPr id="239" name="フローチャート: 判断 238">
          <a:extLst>
            <a:ext uri="{FF2B5EF4-FFF2-40B4-BE49-F238E27FC236}">
              <a16:creationId xmlns:a16="http://schemas.microsoft.com/office/drawing/2014/main" id="{F7DC977D-D9A6-4055-89A8-8F5F83286FB7}"/>
            </a:ext>
          </a:extLst>
        </xdr:cNvPr>
        <xdr:cNvSpPr/>
      </xdr:nvSpPr>
      <xdr:spPr>
        <a:xfrm>
          <a:off x="6921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8AA39DF-35E8-4715-B977-648609CF938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41D2607-42A0-45C2-A322-2E401B4B6EF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D04E84B-5BD7-4188-9FDB-E76E9E709F8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C5076FC-B651-4303-818D-75EB6D2ABDC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93D9B5E-0BB8-43D5-98F8-F3B282F0872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139700</xdr:rowOff>
    </xdr:from>
    <xdr:to>
      <xdr:col>55</xdr:col>
      <xdr:colOff>50800</xdr:colOff>
      <xdr:row>55</xdr:row>
      <xdr:rowOff>69850</xdr:rowOff>
    </xdr:to>
    <xdr:sp macro="" textlink="">
      <xdr:nvSpPr>
        <xdr:cNvPr id="245" name="楕円 244">
          <a:extLst>
            <a:ext uri="{FF2B5EF4-FFF2-40B4-BE49-F238E27FC236}">
              <a16:creationId xmlns:a16="http://schemas.microsoft.com/office/drawing/2014/main" id="{4E3E8B8C-6969-4F03-8811-77335B572B61}"/>
            </a:ext>
          </a:extLst>
        </xdr:cNvPr>
        <xdr:cNvSpPr/>
      </xdr:nvSpPr>
      <xdr:spPr>
        <a:xfrm>
          <a:off x="104267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92727</xdr:rowOff>
    </xdr:from>
    <xdr:ext cx="469744" cy="259045"/>
    <xdr:sp macro="" textlink="">
      <xdr:nvSpPr>
        <xdr:cNvPr id="246" name="【陸上競技場・野球場・球技場】&#10;一人当たり面積該当値テキスト">
          <a:extLst>
            <a:ext uri="{FF2B5EF4-FFF2-40B4-BE49-F238E27FC236}">
              <a16:creationId xmlns:a16="http://schemas.microsoft.com/office/drawing/2014/main" id="{F69606A5-14C1-48C9-B542-F2999F6EA3F8}"/>
            </a:ext>
          </a:extLst>
        </xdr:cNvPr>
        <xdr:cNvSpPr txBox="1"/>
      </xdr:nvSpPr>
      <xdr:spPr>
        <a:xfrm>
          <a:off x="10528300" y="935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158750</xdr:rowOff>
    </xdr:from>
    <xdr:to>
      <xdr:col>50</xdr:col>
      <xdr:colOff>165100</xdr:colOff>
      <xdr:row>55</xdr:row>
      <xdr:rowOff>88900</xdr:rowOff>
    </xdr:to>
    <xdr:sp macro="" textlink="">
      <xdr:nvSpPr>
        <xdr:cNvPr id="247" name="楕円 246">
          <a:extLst>
            <a:ext uri="{FF2B5EF4-FFF2-40B4-BE49-F238E27FC236}">
              <a16:creationId xmlns:a16="http://schemas.microsoft.com/office/drawing/2014/main" id="{A806D122-5882-4B2C-BF0C-54F862C052BB}"/>
            </a:ext>
          </a:extLst>
        </xdr:cNvPr>
        <xdr:cNvSpPr/>
      </xdr:nvSpPr>
      <xdr:spPr>
        <a:xfrm>
          <a:off x="9588500" y="941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19050</xdr:rowOff>
    </xdr:from>
    <xdr:to>
      <xdr:col>55</xdr:col>
      <xdr:colOff>0</xdr:colOff>
      <xdr:row>55</xdr:row>
      <xdr:rowOff>38100</xdr:rowOff>
    </xdr:to>
    <xdr:cxnSp macro="">
      <xdr:nvCxnSpPr>
        <xdr:cNvPr id="248" name="直線コネクタ 247">
          <a:extLst>
            <a:ext uri="{FF2B5EF4-FFF2-40B4-BE49-F238E27FC236}">
              <a16:creationId xmlns:a16="http://schemas.microsoft.com/office/drawing/2014/main" id="{841D2546-20D4-4B61-8E46-D5490F984707}"/>
            </a:ext>
          </a:extLst>
        </xdr:cNvPr>
        <xdr:cNvCxnSpPr/>
      </xdr:nvCxnSpPr>
      <xdr:spPr>
        <a:xfrm flipV="1">
          <a:off x="9639300" y="9448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6350</xdr:rowOff>
    </xdr:from>
    <xdr:to>
      <xdr:col>46</xdr:col>
      <xdr:colOff>38100</xdr:colOff>
      <xdr:row>55</xdr:row>
      <xdr:rowOff>107950</xdr:rowOff>
    </xdr:to>
    <xdr:sp macro="" textlink="">
      <xdr:nvSpPr>
        <xdr:cNvPr id="249" name="楕円 248">
          <a:extLst>
            <a:ext uri="{FF2B5EF4-FFF2-40B4-BE49-F238E27FC236}">
              <a16:creationId xmlns:a16="http://schemas.microsoft.com/office/drawing/2014/main" id="{A65A31CA-BAD5-401C-A4EE-DA17BC2FA7C0}"/>
            </a:ext>
          </a:extLst>
        </xdr:cNvPr>
        <xdr:cNvSpPr/>
      </xdr:nvSpPr>
      <xdr:spPr>
        <a:xfrm>
          <a:off x="86995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38100</xdr:rowOff>
    </xdr:from>
    <xdr:to>
      <xdr:col>50</xdr:col>
      <xdr:colOff>114300</xdr:colOff>
      <xdr:row>55</xdr:row>
      <xdr:rowOff>57150</xdr:rowOff>
    </xdr:to>
    <xdr:cxnSp macro="">
      <xdr:nvCxnSpPr>
        <xdr:cNvPr id="250" name="直線コネクタ 249">
          <a:extLst>
            <a:ext uri="{FF2B5EF4-FFF2-40B4-BE49-F238E27FC236}">
              <a16:creationId xmlns:a16="http://schemas.microsoft.com/office/drawing/2014/main" id="{BC6EF5B7-1905-405B-93C9-B144B8605525}"/>
            </a:ext>
          </a:extLst>
        </xdr:cNvPr>
        <xdr:cNvCxnSpPr/>
      </xdr:nvCxnSpPr>
      <xdr:spPr>
        <a:xfrm flipV="1">
          <a:off x="8750300" y="9467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44450</xdr:rowOff>
    </xdr:from>
    <xdr:to>
      <xdr:col>41</xdr:col>
      <xdr:colOff>101600</xdr:colOff>
      <xdr:row>55</xdr:row>
      <xdr:rowOff>146050</xdr:rowOff>
    </xdr:to>
    <xdr:sp macro="" textlink="">
      <xdr:nvSpPr>
        <xdr:cNvPr id="251" name="楕円 250">
          <a:extLst>
            <a:ext uri="{FF2B5EF4-FFF2-40B4-BE49-F238E27FC236}">
              <a16:creationId xmlns:a16="http://schemas.microsoft.com/office/drawing/2014/main" id="{7CDA3714-D522-4809-9B17-60EB1636B179}"/>
            </a:ext>
          </a:extLst>
        </xdr:cNvPr>
        <xdr:cNvSpPr/>
      </xdr:nvSpPr>
      <xdr:spPr>
        <a:xfrm>
          <a:off x="7810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57150</xdr:rowOff>
    </xdr:from>
    <xdr:to>
      <xdr:col>45</xdr:col>
      <xdr:colOff>177800</xdr:colOff>
      <xdr:row>55</xdr:row>
      <xdr:rowOff>95250</xdr:rowOff>
    </xdr:to>
    <xdr:cxnSp macro="">
      <xdr:nvCxnSpPr>
        <xdr:cNvPr id="252" name="直線コネクタ 251">
          <a:extLst>
            <a:ext uri="{FF2B5EF4-FFF2-40B4-BE49-F238E27FC236}">
              <a16:creationId xmlns:a16="http://schemas.microsoft.com/office/drawing/2014/main" id="{200B01F0-4114-4553-B2F9-70471DA2A590}"/>
            </a:ext>
          </a:extLst>
        </xdr:cNvPr>
        <xdr:cNvCxnSpPr/>
      </xdr:nvCxnSpPr>
      <xdr:spPr>
        <a:xfrm flipV="1">
          <a:off x="7861300" y="9486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63500</xdr:rowOff>
    </xdr:from>
    <xdr:to>
      <xdr:col>36</xdr:col>
      <xdr:colOff>165100</xdr:colOff>
      <xdr:row>55</xdr:row>
      <xdr:rowOff>165100</xdr:rowOff>
    </xdr:to>
    <xdr:sp macro="" textlink="">
      <xdr:nvSpPr>
        <xdr:cNvPr id="253" name="楕円 252">
          <a:extLst>
            <a:ext uri="{FF2B5EF4-FFF2-40B4-BE49-F238E27FC236}">
              <a16:creationId xmlns:a16="http://schemas.microsoft.com/office/drawing/2014/main" id="{0AA1EC5D-EA51-4B19-84B9-F8C59EC70D2B}"/>
            </a:ext>
          </a:extLst>
        </xdr:cNvPr>
        <xdr:cNvSpPr/>
      </xdr:nvSpPr>
      <xdr:spPr>
        <a:xfrm>
          <a:off x="6921500" y="94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95250</xdr:rowOff>
    </xdr:from>
    <xdr:to>
      <xdr:col>41</xdr:col>
      <xdr:colOff>50800</xdr:colOff>
      <xdr:row>55</xdr:row>
      <xdr:rowOff>114300</xdr:rowOff>
    </xdr:to>
    <xdr:cxnSp macro="">
      <xdr:nvCxnSpPr>
        <xdr:cNvPr id="254" name="直線コネクタ 253">
          <a:extLst>
            <a:ext uri="{FF2B5EF4-FFF2-40B4-BE49-F238E27FC236}">
              <a16:creationId xmlns:a16="http://schemas.microsoft.com/office/drawing/2014/main" id="{1A82C72E-9929-4199-8988-992CDAF60B7D}"/>
            </a:ext>
          </a:extLst>
        </xdr:cNvPr>
        <xdr:cNvCxnSpPr/>
      </xdr:nvCxnSpPr>
      <xdr:spPr>
        <a:xfrm flipV="1">
          <a:off x="6972300" y="9525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80027</xdr:rowOff>
    </xdr:from>
    <xdr:ext cx="469744" cy="259045"/>
    <xdr:sp macro="" textlink="">
      <xdr:nvSpPr>
        <xdr:cNvPr id="255" name="n_1aveValue【陸上競技場・野球場・球技場】&#10;一人当たり面積">
          <a:extLst>
            <a:ext uri="{FF2B5EF4-FFF2-40B4-BE49-F238E27FC236}">
              <a16:creationId xmlns:a16="http://schemas.microsoft.com/office/drawing/2014/main" id="{A662BF37-4B20-4C72-A4D6-231E89D5BE15}"/>
            </a:ext>
          </a:extLst>
        </xdr:cNvPr>
        <xdr:cNvSpPr txBox="1"/>
      </xdr:nvSpPr>
      <xdr:spPr>
        <a:xfrm>
          <a:off x="9391727" y="1019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99077</xdr:rowOff>
    </xdr:from>
    <xdr:ext cx="469744" cy="259045"/>
    <xdr:sp macro="" textlink="">
      <xdr:nvSpPr>
        <xdr:cNvPr id="256" name="n_2aveValue【陸上競技場・野球場・球技場】&#10;一人当たり面積">
          <a:extLst>
            <a:ext uri="{FF2B5EF4-FFF2-40B4-BE49-F238E27FC236}">
              <a16:creationId xmlns:a16="http://schemas.microsoft.com/office/drawing/2014/main" id="{9DF9ABFF-2759-4C2E-959E-912339064BBB}"/>
            </a:ext>
          </a:extLst>
        </xdr:cNvPr>
        <xdr:cNvSpPr txBox="1"/>
      </xdr:nvSpPr>
      <xdr:spPr>
        <a:xfrm>
          <a:off x="8515427"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99077</xdr:rowOff>
    </xdr:from>
    <xdr:ext cx="469744" cy="259045"/>
    <xdr:sp macro="" textlink="">
      <xdr:nvSpPr>
        <xdr:cNvPr id="257" name="n_3aveValue【陸上競技場・野球場・球技場】&#10;一人当たり面積">
          <a:extLst>
            <a:ext uri="{FF2B5EF4-FFF2-40B4-BE49-F238E27FC236}">
              <a16:creationId xmlns:a16="http://schemas.microsoft.com/office/drawing/2014/main" id="{75747E81-59A2-4A40-9BA8-A6691B8F6D10}"/>
            </a:ext>
          </a:extLst>
        </xdr:cNvPr>
        <xdr:cNvSpPr txBox="1"/>
      </xdr:nvSpPr>
      <xdr:spPr>
        <a:xfrm>
          <a:off x="7626427"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118127</xdr:rowOff>
    </xdr:from>
    <xdr:ext cx="469744" cy="259045"/>
    <xdr:sp macro="" textlink="">
      <xdr:nvSpPr>
        <xdr:cNvPr id="258" name="n_4aveValue【陸上競技場・野球場・球技場】&#10;一人当たり面積">
          <a:extLst>
            <a:ext uri="{FF2B5EF4-FFF2-40B4-BE49-F238E27FC236}">
              <a16:creationId xmlns:a16="http://schemas.microsoft.com/office/drawing/2014/main" id="{D404C042-D425-4739-A00F-826AFCA7335E}"/>
            </a:ext>
          </a:extLst>
        </xdr:cNvPr>
        <xdr:cNvSpPr txBox="1"/>
      </xdr:nvSpPr>
      <xdr:spPr>
        <a:xfrm>
          <a:off x="6737427" y="1023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53</xdr:row>
      <xdr:rowOff>105427</xdr:rowOff>
    </xdr:from>
    <xdr:ext cx="469744" cy="259045"/>
    <xdr:sp macro="" textlink="">
      <xdr:nvSpPr>
        <xdr:cNvPr id="259" name="n_1mainValue【陸上競技場・野球場・球技場】&#10;一人当たり面積">
          <a:extLst>
            <a:ext uri="{FF2B5EF4-FFF2-40B4-BE49-F238E27FC236}">
              <a16:creationId xmlns:a16="http://schemas.microsoft.com/office/drawing/2014/main" id="{3911CA82-A0C9-4596-96EB-4AE477317AC1}"/>
            </a:ext>
          </a:extLst>
        </xdr:cNvPr>
        <xdr:cNvSpPr txBox="1"/>
      </xdr:nvSpPr>
      <xdr:spPr>
        <a:xfrm>
          <a:off x="9391727" y="919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53</xdr:row>
      <xdr:rowOff>124477</xdr:rowOff>
    </xdr:from>
    <xdr:ext cx="469744" cy="259045"/>
    <xdr:sp macro="" textlink="">
      <xdr:nvSpPr>
        <xdr:cNvPr id="260" name="n_2mainValue【陸上競技場・野球場・球技場】&#10;一人当たり面積">
          <a:extLst>
            <a:ext uri="{FF2B5EF4-FFF2-40B4-BE49-F238E27FC236}">
              <a16:creationId xmlns:a16="http://schemas.microsoft.com/office/drawing/2014/main" id="{E3D6A7C8-2388-4D81-91D9-320C12E2A0ED}"/>
            </a:ext>
          </a:extLst>
        </xdr:cNvPr>
        <xdr:cNvSpPr txBox="1"/>
      </xdr:nvSpPr>
      <xdr:spPr>
        <a:xfrm>
          <a:off x="8515427" y="921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53</xdr:row>
      <xdr:rowOff>162577</xdr:rowOff>
    </xdr:from>
    <xdr:ext cx="469744" cy="259045"/>
    <xdr:sp macro="" textlink="">
      <xdr:nvSpPr>
        <xdr:cNvPr id="261" name="n_3mainValue【陸上競技場・野球場・球技場】&#10;一人当たり面積">
          <a:extLst>
            <a:ext uri="{FF2B5EF4-FFF2-40B4-BE49-F238E27FC236}">
              <a16:creationId xmlns:a16="http://schemas.microsoft.com/office/drawing/2014/main" id="{92FA97C8-6B38-48F2-897E-685F0D6E7533}"/>
            </a:ext>
          </a:extLst>
        </xdr:cNvPr>
        <xdr:cNvSpPr txBox="1"/>
      </xdr:nvSpPr>
      <xdr:spPr>
        <a:xfrm>
          <a:off x="76264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54</xdr:row>
      <xdr:rowOff>10177</xdr:rowOff>
    </xdr:from>
    <xdr:ext cx="469744" cy="259045"/>
    <xdr:sp macro="" textlink="">
      <xdr:nvSpPr>
        <xdr:cNvPr id="262" name="n_4mainValue【陸上競技場・野球場・球技場】&#10;一人当たり面積">
          <a:extLst>
            <a:ext uri="{FF2B5EF4-FFF2-40B4-BE49-F238E27FC236}">
              <a16:creationId xmlns:a16="http://schemas.microsoft.com/office/drawing/2014/main" id="{5B09D41C-3217-4F9D-9450-26A649285809}"/>
            </a:ext>
          </a:extLst>
        </xdr:cNvPr>
        <xdr:cNvSpPr txBox="1"/>
      </xdr:nvSpPr>
      <xdr:spPr>
        <a:xfrm>
          <a:off x="6737427" y="926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87E63F28-1AE4-4843-8685-A9EAC113C0C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64" name="正方形/長方形 263">
          <a:extLst>
            <a:ext uri="{FF2B5EF4-FFF2-40B4-BE49-F238E27FC236}">
              <a16:creationId xmlns:a16="http://schemas.microsoft.com/office/drawing/2014/main" id="{149F7811-4CF1-4421-B82C-2F6111984711}"/>
            </a:ext>
          </a:extLst>
        </xdr:cNvPr>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65" name="正方形/長方形 264">
          <a:extLst>
            <a:ext uri="{FF2B5EF4-FFF2-40B4-BE49-F238E27FC236}">
              <a16:creationId xmlns:a16="http://schemas.microsoft.com/office/drawing/2014/main" id="{2F5A1C21-6977-44F6-A1D7-7123B689C485}"/>
            </a:ext>
          </a:extLst>
        </xdr:cNvPr>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6" name="正方形/長方形 265">
          <a:extLst>
            <a:ext uri="{FF2B5EF4-FFF2-40B4-BE49-F238E27FC236}">
              <a16:creationId xmlns:a16="http://schemas.microsoft.com/office/drawing/2014/main" id="{281755FC-63B6-48C7-9F8D-103E38DF1D6E}"/>
            </a:ext>
          </a:extLst>
        </xdr:cNvPr>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7" name="正方形/長方形 266">
          <a:extLst>
            <a:ext uri="{FF2B5EF4-FFF2-40B4-BE49-F238E27FC236}">
              <a16:creationId xmlns:a16="http://schemas.microsoft.com/office/drawing/2014/main" id="{8DD4D3A7-699A-4C68-BE3B-8396D54E102A}"/>
            </a:ext>
          </a:extLst>
        </xdr:cNvPr>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25EEC647-954A-456D-B8B5-13FD52BDA03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DAC03969-32EE-43F8-8DA9-2E7D495AC35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9A5BD21C-28DE-4789-BDE6-B20CBB40F95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1" name="テキスト ボックス 270">
          <a:extLst>
            <a:ext uri="{FF2B5EF4-FFF2-40B4-BE49-F238E27FC236}">
              <a16:creationId xmlns:a16="http://schemas.microsoft.com/office/drawing/2014/main" id="{CFE0F196-B4C6-4C20-A027-26F84C55BD2B}"/>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2" name="直線コネクタ 271">
          <a:extLst>
            <a:ext uri="{FF2B5EF4-FFF2-40B4-BE49-F238E27FC236}">
              <a16:creationId xmlns:a16="http://schemas.microsoft.com/office/drawing/2014/main" id="{31C81409-C74B-494B-BF91-2A9F7AC35FA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3" name="テキスト ボックス 272">
          <a:extLst>
            <a:ext uri="{FF2B5EF4-FFF2-40B4-BE49-F238E27FC236}">
              <a16:creationId xmlns:a16="http://schemas.microsoft.com/office/drawing/2014/main" id="{E41B2807-547A-4B75-84E8-C5C33987F8B3}"/>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4" name="直線コネクタ 273">
          <a:extLst>
            <a:ext uri="{FF2B5EF4-FFF2-40B4-BE49-F238E27FC236}">
              <a16:creationId xmlns:a16="http://schemas.microsoft.com/office/drawing/2014/main" id="{DBCB0885-766E-4512-B0CD-FD842377500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5" name="テキスト ボックス 274">
          <a:extLst>
            <a:ext uri="{FF2B5EF4-FFF2-40B4-BE49-F238E27FC236}">
              <a16:creationId xmlns:a16="http://schemas.microsoft.com/office/drawing/2014/main" id="{044EEC0E-B2AE-4D3B-9409-6F86B99DD5C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6" name="直線コネクタ 275">
          <a:extLst>
            <a:ext uri="{FF2B5EF4-FFF2-40B4-BE49-F238E27FC236}">
              <a16:creationId xmlns:a16="http://schemas.microsoft.com/office/drawing/2014/main" id="{14864B7F-F1C9-4631-8A5D-71E2CDEEAD0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7" name="テキスト ボックス 276">
          <a:extLst>
            <a:ext uri="{FF2B5EF4-FFF2-40B4-BE49-F238E27FC236}">
              <a16:creationId xmlns:a16="http://schemas.microsoft.com/office/drawing/2014/main" id="{621AA13D-5B29-445F-82CD-131ADB3292D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8" name="直線コネクタ 277">
          <a:extLst>
            <a:ext uri="{FF2B5EF4-FFF2-40B4-BE49-F238E27FC236}">
              <a16:creationId xmlns:a16="http://schemas.microsoft.com/office/drawing/2014/main" id="{C84D9D78-2F10-4856-AFB3-FB10BAF43CE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9" name="テキスト ボックス 278">
          <a:extLst>
            <a:ext uri="{FF2B5EF4-FFF2-40B4-BE49-F238E27FC236}">
              <a16:creationId xmlns:a16="http://schemas.microsoft.com/office/drawing/2014/main" id="{12399DDE-39F8-4A36-ABAF-B5DDEB9C4DD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0" name="直線コネクタ 279">
          <a:extLst>
            <a:ext uri="{FF2B5EF4-FFF2-40B4-BE49-F238E27FC236}">
              <a16:creationId xmlns:a16="http://schemas.microsoft.com/office/drawing/2014/main" id="{6C02AEAE-3E6D-4734-A05F-AA801CCB5B5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1" name="テキスト ボックス 280">
          <a:extLst>
            <a:ext uri="{FF2B5EF4-FFF2-40B4-BE49-F238E27FC236}">
              <a16:creationId xmlns:a16="http://schemas.microsoft.com/office/drawing/2014/main" id="{A9FE9562-2EAB-42A1-B475-A6177B08F28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a:extLst>
            <a:ext uri="{FF2B5EF4-FFF2-40B4-BE49-F238E27FC236}">
              <a16:creationId xmlns:a16="http://schemas.microsoft.com/office/drawing/2014/main" id="{0B098F6E-DAB0-49B9-AF74-B92E6B2DDD7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3" name="テキスト ボックス 282">
          <a:extLst>
            <a:ext uri="{FF2B5EF4-FFF2-40B4-BE49-F238E27FC236}">
              <a16:creationId xmlns:a16="http://schemas.microsoft.com/office/drawing/2014/main" id="{054665BE-97BA-4B2B-B5FB-EE25DCC0292A}"/>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県民会館】&#10;有形固定資産減価償却率グラフ枠">
          <a:extLst>
            <a:ext uri="{FF2B5EF4-FFF2-40B4-BE49-F238E27FC236}">
              <a16:creationId xmlns:a16="http://schemas.microsoft.com/office/drawing/2014/main" id="{D9E7A72E-77F4-4535-86A9-EC96AB49B6B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82</xdr:row>
      <xdr:rowOff>167639</xdr:rowOff>
    </xdr:from>
    <xdr:to>
      <xdr:col>24</xdr:col>
      <xdr:colOff>62865</xdr:colOff>
      <xdr:row>85</xdr:row>
      <xdr:rowOff>102870</xdr:rowOff>
    </xdr:to>
    <xdr:cxnSp macro="">
      <xdr:nvCxnSpPr>
        <xdr:cNvPr id="285" name="直線コネクタ 284">
          <a:extLst>
            <a:ext uri="{FF2B5EF4-FFF2-40B4-BE49-F238E27FC236}">
              <a16:creationId xmlns:a16="http://schemas.microsoft.com/office/drawing/2014/main" id="{AA2B2B94-070B-47EF-9213-4DA3E9AF91A5}"/>
            </a:ext>
          </a:extLst>
        </xdr:cNvPr>
        <xdr:cNvCxnSpPr/>
      </xdr:nvCxnSpPr>
      <xdr:spPr>
        <a:xfrm flipV="1">
          <a:off x="4633595" y="14226539"/>
          <a:ext cx="1270" cy="4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106697</xdr:rowOff>
    </xdr:from>
    <xdr:ext cx="405111" cy="259045"/>
    <xdr:sp macro="" textlink="">
      <xdr:nvSpPr>
        <xdr:cNvPr id="286" name="【県民会館】&#10;有形固定資産減価償却率最小値テキスト">
          <a:extLst>
            <a:ext uri="{FF2B5EF4-FFF2-40B4-BE49-F238E27FC236}">
              <a16:creationId xmlns:a16="http://schemas.microsoft.com/office/drawing/2014/main" id="{FFE9456A-7242-4084-9F74-A8C77DF6AEF5}"/>
            </a:ext>
          </a:extLst>
        </xdr:cNvPr>
        <xdr:cNvSpPr txBox="1"/>
      </xdr:nvSpPr>
      <xdr:spPr>
        <a:xfrm>
          <a:off x="4686300" y="1467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102870</xdr:rowOff>
    </xdr:from>
    <xdr:to>
      <xdr:col>24</xdr:col>
      <xdr:colOff>152400</xdr:colOff>
      <xdr:row>85</xdr:row>
      <xdr:rowOff>102870</xdr:rowOff>
    </xdr:to>
    <xdr:cxnSp macro="">
      <xdr:nvCxnSpPr>
        <xdr:cNvPr id="287" name="直線コネクタ 286">
          <a:extLst>
            <a:ext uri="{FF2B5EF4-FFF2-40B4-BE49-F238E27FC236}">
              <a16:creationId xmlns:a16="http://schemas.microsoft.com/office/drawing/2014/main" id="{C165777B-BBD8-47DE-90CE-A1B9F697E101}"/>
            </a:ext>
          </a:extLst>
        </xdr:cNvPr>
        <xdr:cNvCxnSpPr/>
      </xdr:nvCxnSpPr>
      <xdr:spPr>
        <a:xfrm>
          <a:off x="4546600" y="1467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114316</xdr:rowOff>
    </xdr:from>
    <xdr:ext cx="405111" cy="259045"/>
    <xdr:sp macro="" textlink="">
      <xdr:nvSpPr>
        <xdr:cNvPr id="288" name="【県民会館】&#10;有形固定資産減価償却率最大値テキスト">
          <a:extLst>
            <a:ext uri="{FF2B5EF4-FFF2-40B4-BE49-F238E27FC236}">
              <a16:creationId xmlns:a16="http://schemas.microsoft.com/office/drawing/2014/main" id="{B03B7799-0FFD-485C-B84B-92611B8D8FA0}"/>
            </a:ext>
          </a:extLst>
        </xdr:cNvPr>
        <xdr:cNvSpPr txBox="1"/>
      </xdr:nvSpPr>
      <xdr:spPr>
        <a:xfrm>
          <a:off x="4686300"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82</xdr:row>
      <xdr:rowOff>167639</xdr:rowOff>
    </xdr:from>
    <xdr:to>
      <xdr:col>24</xdr:col>
      <xdr:colOff>152400</xdr:colOff>
      <xdr:row>82</xdr:row>
      <xdr:rowOff>167639</xdr:rowOff>
    </xdr:to>
    <xdr:cxnSp macro="">
      <xdr:nvCxnSpPr>
        <xdr:cNvPr id="289" name="直線コネクタ 288">
          <a:extLst>
            <a:ext uri="{FF2B5EF4-FFF2-40B4-BE49-F238E27FC236}">
              <a16:creationId xmlns:a16="http://schemas.microsoft.com/office/drawing/2014/main" id="{BFA5D1B1-400F-4FE0-9E3D-0E5594AB8EED}"/>
            </a:ext>
          </a:extLst>
        </xdr:cNvPr>
        <xdr:cNvCxnSpPr/>
      </xdr:nvCxnSpPr>
      <xdr:spPr>
        <a:xfrm>
          <a:off x="4546600" y="14226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84</xdr:row>
      <xdr:rowOff>118127</xdr:rowOff>
    </xdr:from>
    <xdr:ext cx="405111" cy="259045"/>
    <xdr:sp macro="" textlink="">
      <xdr:nvSpPr>
        <xdr:cNvPr id="290" name="【県民会館】&#10;有形固定資産減価償却率平均値テキスト">
          <a:extLst>
            <a:ext uri="{FF2B5EF4-FFF2-40B4-BE49-F238E27FC236}">
              <a16:creationId xmlns:a16="http://schemas.microsoft.com/office/drawing/2014/main" id="{10563B09-E7C4-4543-A35A-68AE951865C7}"/>
            </a:ext>
          </a:extLst>
        </xdr:cNvPr>
        <xdr:cNvSpPr txBox="1"/>
      </xdr:nvSpPr>
      <xdr:spPr>
        <a:xfrm>
          <a:off x="4686300" y="14519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139700</xdr:rowOff>
    </xdr:from>
    <xdr:to>
      <xdr:col>24</xdr:col>
      <xdr:colOff>114300</xdr:colOff>
      <xdr:row>85</xdr:row>
      <xdr:rowOff>69850</xdr:rowOff>
    </xdr:to>
    <xdr:sp macro="" textlink="">
      <xdr:nvSpPr>
        <xdr:cNvPr id="291" name="フローチャート: 判断 290">
          <a:extLst>
            <a:ext uri="{FF2B5EF4-FFF2-40B4-BE49-F238E27FC236}">
              <a16:creationId xmlns:a16="http://schemas.microsoft.com/office/drawing/2014/main" id="{EE47C941-8040-44B1-B40C-AD47B24F4414}"/>
            </a:ext>
          </a:extLst>
        </xdr:cNvPr>
        <xdr:cNvSpPr/>
      </xdr:nvSpPr>
      <xdr:spPr>
        <a:xfrm>
          <a:off x="45847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143511</xdr:rowOff>
    </xdr:from>
    <xdr:to>
      <xdr:col>20</xdr:col>
      <xdr:colOff>38100</xdr:colOff>
      <xdr:row>84</xdr:row>
      <xdr:rowOff>73661</xdr:rowOff>
    </xdr:to>
    <xdr:sp macro="" textlink="">
      <xdr:nvSpPr>
        <xdr:cNvPr id="292" name="フローチャート: 判断 291">
          <a:extLst>
            <a:ext uri="{FF2B5EF4-FFF2-40B4-BE49-F238E27FC236}">
              <a16:creationId xmlns:a16="http://schemas.microsoft.com/office/drawing/2014/main" id="{474AF3C0-D34F-433B-94FD-32F0D143F796}"/>
            </a:ext>
          </a:extLst>
        </xdr:cNvPr>
        <xdr:cNvSpPr/>
      </xdr:nvSpPr>
      <xdr:spPr>
        <a:xfrm>
          <a:off x="3746500" y="1437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82550</xdr:rowOff>
    </xdr:from>
    <xdr:to>
      <xdr:col>15</xdr:col>
      <xdr:colOff>101600</xdr:colOff>
      <xdr:row>84</xdr:row>
      <xdr:rowOff>12700</xdr:rowOff>
    </xdr:to>
    <xdr:sp macro="" textlink="">
      <xdr:nvSpPr>
        <xdr:cNvPr id="293" name="フローチャート: 判断 292">
          <a:extLst>
            <a:ext uri="{FF2B5EF4-FFF2-40B4-BE49-F238E27FC236}">
              <a16:creationId xmlns:a16="http://schemas.microsoft.com/office/drawing/2014/main" id="{38DC4B6D-E925-4A2F-8E65-0EB4585E3536}"/>
            </a:ext>
          </a:extLst>
        </xdr:cNvPr>
        <xdr:cNvSpPr/>
      </xdr:nvSpPr>
      <xdr:spPr>
        <a:xfrm>
          <a:off x="2857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154939</xdr:rowOff>
    </xdr:from>
    <xdr:to>
      <xdr:col>10</xdr:col>
      <xdr:colOff>165100</xdr:colOff>
      <xdr:row>83</xdr:row>
      <xdr:rowOff>85089</xdr:rowOff>
    </xdr:to>
    <xdr:sp macro="" textlink="">
      <xdr:nvSpPr>
        <xdr:cNvPr id="294" name="フローチャート: 判断 293">
          <a:extLst>
            <a:ext uri="{FF2B5EF4-FFF2-40B4-BE49-F238E27FC236}">
              <a16:creationId xmlns:a16="http://schemas.microsoft.com/office/drawing/2014/main" id="{891CC06C-40AF-4E44-A639-FD006E9890A1}"/>
            </a:ext>
          </a:extLst>
        </xdr:cNvPr>
        <xdr:cNvSpPr/>
      </xdr:nvSpPr>
      <xdr:spPr>
        <a:xfrm>
          <a:off x="1968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29211</xdr:rowOff>
    </xdr:from>
    <xdr:to>
      <xdr:col>6</xdr:col>
      <xdr:colOff>38100</xdr:colOff>
      <xdr:row>83</xdr:row>
      <xdr:rowOff>130811</xdr:rowOff>
    </xdr:to>
    <xdr:sp macro="" textlink="">
      <xdr:nvSpPr>
        <xdr:cNvPr id="295" name="フローチャート: 判断 294">
          <a:extLst>
            <a:ext uri="{FF2B5EF4-FFF2-40B4-BE49-F238E27FC236}">
              <a16:creationId xmlns:a16="http://schemas.microsoft.com/office/drawing/2014/main" id="{05CEA9E2-4E72-413F-8D44-C6741B36F8B1}"/>
            </a:ext>
          </a:extLst>
        </xdr:cNvPr>
        <xdr:cNvSpPr/>
      </xdr:nvSpPr>
      <xdr:spPr>
        <a:xfrm>
          <a:off x="10795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BE428A6D-C9A9-4936-826E-F0699B20F76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D5544B8F-28A8-4993-AC98-1230398915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7CF53EFD-908D-4999-B51A-BE3CE2FA399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0EF1214-5FE2-479A-8AC4-94F7623D5F9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6F3F579-9310-466C-BE54-1D11EE01F42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301" name="楕円 300">
          <a:extLst>
            <a:ext uri="{FF2B5EF4-FFF2-40B4-BE49-F238E27FC236}">
              <a16:creationId xmlns:a16="http://schemas.microsoft.com/office/drawing/2014/main" id="{16253E83-6F00-47E7-94DD-A693E8325444}"/>
            </a:ext>
          </a:extLst>
        </xdr:cNvPr>
        <xdr:cNvSpPr/>
      </xdr:nvSpPr>
      <xdr:spPr>
        <a:xfrm>
          <a:off x="45847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82</xdr:row>
      <xdr:rowOff>69866</xdr:rowOff>
    </xdr:from>
    <xdr:ext cx="405111" cy="259045"/>
    <xdr:sp macro="" textlink="">
      <xdr:nvSpPr>
        <xdr:cNvPr id="302" name="【県民会館】&#10;有形固定資産減価償却率該当値テキスト">
          <a:extLst>
            <a:ext uri="{FF2B5EF4-FFF2-40B4-BE49-F238E27FC236}">
              <a16:creationId xmlns:a16="http://schemas.microsoft.com/office/drawing/2014/main" id="{85FD61B0-EE18-4EE4-8347-7C17C3A14709}"/>
            </a:ext>
          </a:extLst>
        </xdr:cNvPr>
        <xdr:cNvSpPr txBox="1"/>
      </xdr:nvSpPr>
      <xdr:spPr>
        <a:xfrm>
          <a:off x="4686300" y="14128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105411</xdr:rowOff>
    </xdr:from>
    <xdr:to>
      <xdr:col>20</xdr:col>
      <xdr:colOff>38100</xdr:colOff>
      <xdr:row>82</xdr:row>
      <xdr:rowOff>35561</xdr:rowOff>
    </xdr:to>
    <xdr:sp macro="" textlink="">
      <xdr:nvSpPr>
        <xdr:cNvPr id="303" name="楕円 302">
          <a:extLst>
            <a:ext uri="{FF2B5EF4-FFF2-40B4-BE49-F238E27FC236}">
              <a16:creationId xmlns:a16="http://schemas.microsoft.com/office/drawing/2014/main" id="{3C5D4366-1E31-4E1E-A469-A8B6116B0E2A}"/>
            </a:ext>
          </a:extLst>
        </xdr:cNvPr>
        <xdr:cNvSpPr/>
      </xdr:nvSpPr>
      <xdr:spPr>
        <a:xfrm>
          <a:off x="3746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156211</xdr:rowOff>
    </xdr:from>
    <xdr:to>
      <xdr:col>24</xdr:col>
      <xdr:colOff>63500</xdr:colOff>
      <xdr:row>82</xdr:row>
      <xdr:rowOff>167639</xdr:rowOff>
    </xdr:to>
    <xdr:cxnSp macro="">
      <xdr:nvCxnSpPr>
        <xdr:cNvPr id="304" name="直線コネクタ 303">
          <a:extLst>
            <a:ext uri="{FF2B5EF4-FFF2-40B4-BE49-F238E27FC236}">
              <a16:creationId xmlns:a16="http://schemas.microsoft.com/office/drawing/2014/main" id="{644C47AF-4DE9-4893-AEAA-CF28BCF0DB32}"/>
            </a:ext>
          </a:extLst>
        </xdr:cNvPr>
        <xdr:cNvCxnSpPr/>
      </xdr:nvCxnSpPr>
      <xdr:spPr>
        <a:xfrm>
          <a:off x="3797300" y="14043661"/>
          <a:ext cx="838200" cy="18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48261</xdr:rowOff>
    </xdr:from>
    <xdr:to>
      <xdr:col>15</xdr:col>
      <xdr:colOff>101600</xdr:colOff>
      <xdr:row>80</xdr:row>
      <xdr:rowOff>149861</xdr:rowOff>
    </xdr:to>
    <xdr:sp macro="" textlink="">
      <xdr:nvSpPr>
        <xdr:cNvPr id="305" name="楕円 304">
          <a:extLst>
            <a:ext uri="{FF2B5EF4-FFF2-40B4-BE49-F238E27FC236}">
              <a16:creationId xmlns:a16="http://schemas.microsoft.com/office/drawing/2014/main" id="{42D0B5FD-34DC-4E2C-A373-1D2CC3549A3F}"/>
            </a:ext>
          </a:extLst>
        </xdr:cNvPr>
        <xdr:cNvSpPr/>
      </xdr:nvSpPr>
      <xdr:spPr>
        <a:xfrm>
          <a:off x="2857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99061</xdr:rowOff>
    </xdr:from>
    <xdr:to>
      <xdr:col>19</xdr:col>
      <xdr:colOff>177800</xdr:colOff>
      <xdr:row>81</xdr:row>
      <xdr:rowOff>156211</xdr:rowOff>
    </xdr:to>
    <xdr:cxnSp macro="">
      <xdr:nvCxnSpPr>
        <xdr:cNvPr id="306" name="直線コネクタ 305">
          <a:extLst>
            <a:ext uri="{FF2B5EF4-FFF2-40B4-BE49-F238E27FC236}">
              <a16:creationId xmlns:a16="http://schemas.microsoft.com/office/drawing/2014/main" id="{759B80DF-3290-47FE-B9E6-E0F73F20F387}"/>
            </a:ext>
          </a:extLst>
        </xdr:cNvPr>
        <xdr:cNvCxnSpPr/>
      </xdr:nvCxnSpPr>
      <xdr:spPr>
        <a:xfrm>
          <a:off x="2908300" y="13815061"/>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86361</xdr:rowOff>
    </xdr:from>
    <xdr:to>
      <xdr:col>10</xdr:col>
      <xdr:colOff>165100</xdr:colOff>
      <xdr:row>79</xdr:row>
      <xdr:rowOff>16511</xdr:rowOff>
    </xdr:to>
    <xdr:sp macro="" textlink="">
      <xdr:nvSpPr>
        <xdr:cNvPr id="307" name="楕円 306">
          <a:extLst>
            <a:ext uri="{FF2B5EF4-FFF2-40B4-BE49-F238E27FC236}">
              <a16:creationId xmlns:a16="http://schemas.microsoft.com/office/drawing/2014/main" id="{7D2F3DD8-4956-436F-B9F6-475698173FE5}"/>
            </a:ext>
          </a:extLst>
        </xdr:cNvPr>
        <xdr:cNvSpPr/>
      </xdr:nvSpPr>
      <xdr:spPr>
        <a:xfrm>
          <a:off x="1968500" y="1345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137161</xdr:rowOff>
    </xdr:from>
    <xdr:to>
      <xdr:col>15</xdr:col>
      <xdr:colOff>50800</xdr:colOff>
      <xdr:row>80</xdr:row>
      <xdr:rowOff>99061</xdr:rowOff>
    </xdr:to>
    <xdr:cxnSp macro="">
      <xdr:nvCxnSpPr>
        <xdr:cNvPr id="308" name="直線コネクタ 307">
          <a:extLst>
            <a:ext uri="{FF2B5EF4-FFF2-40B4-BE49-F238E27FC236}">
              <a16:creationId xmlns:a16="http://schemas.microsoft.com/office/drawing/2014/main" id="{FE8F1989-9B2E-4866-BD3F-62DF800D1752}"/>
            </a:ext>
          </a:extLst>
        </xdr:cNvPr>
        <xdr:cNvCxnSpPr/>
      </xdr:nvCxnSpPr>
      <xdr:spPr>
        <a:xfrm>
          <a:off x="2019300" y="13510261"/>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170180</xdr:rowOff>
    </xdr:from>
    <xdr:to>
      <xdr:col>6</xdr:col>
      <xdr:colOff>38100</xdr:colOff>
      <xdr:row>79</xdr:row>
      <xdr:rowOff>100330</xdr:rowOff>
    </xdr:to>
    <xdr:sp macro="" textlink="">
      <xdr:nvSpPr>
        <xdr:cNvPr id="309" name="楕円 308">
          <a:extLst>
            <a:ext uri="{FF2B5EF4-FFF2-40B4-BE49-F238E27FC236}">
              <a16:creationId xmlns:a16="http://schemas.microsoft.com/office/drawing/2014/main" id="{13A6531B-D103-4A7F-8832-1D00FD4B6144}"/>
            </a:ext>
          </a:extLst>
        </xdr:cNvPr>
        <xdr:cNvSpPr/>
      </xdr:nvSpPr>
      <xdr:spPr>
        <a:xfrm>
          <a:off x="1079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137161</xdr:rowOff>
    </xdr:from>
    <xdr:to>
      <xdr:col>10</xdr:col>
      <xdr:colOff>114300</xdr:colOff>
      <xdr:row>79</xdr:row>
      <xdr:rowOff>49530</xdr:rowOff>
    </xdr:to>
    <xdr:cxnSp macro="">
      <xdr:nvCxnSpPr>
        <xdr:cNvPr id="310" name="直線コネクタ 309">
          <a:extLst>
            <a:ext uri="{FF2B5EF4-FFF2-40B4-BE49-F238E27FC236}">
              <a16:creationId xmlns:a16="http://schemas.microsoft.com/office/drawing/2014/main" id="{B73CC5B3-8DB0-4FE5-AAB8-72C497A172E4}"/>
            </a:ext>
          </a:extLst>
        </xdr:cNvPr>
        <xdr:cNvCxnSpPr/>
      </xdr:nvCxnSpPr>
      <xdr:spPr>
        <a:xfrm flipV="1">
          <a:off x="1130300" y="135102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64788</xdr:rowOff>
    </xdr:from>
    <xdr:ext cx="405111" cy="259045"/>
    <xdr:sp macro="" textlink="">
      <xdr:nvSpPr>
        <xdr:cNvPr id="311" name="n_1aveValue【県民会館】&#10;有形固定資産減価償却率">
          <a:extLst>
            <a:ext uri="{FF2B5EF4-FFF2-40B4-BE49-F238E27FC236}">
              <a16:creationId xmlns:a16="http://schemas.microsoft.com/office/drawing/2014/main" id="{B930CE25-55B1-4B6B-8613-07070D1BE1EC}"/>
            </a:ext>
          </a:extLst>
        </xdr:cNvPr>
        <xdr:cNvSpPr txBox="1"/>
      </xdr:nvSpPr>
      <xdr:spPr>
        <a:xfrm>
          <a:off x="3582044"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3827</xdr:rowOff>
    </xdr:from>
    <xdr:ext cx="405111" cy="259045"/>
    <xdr:sp macro="" textlink="">
      <xdr:nvSpPr>
        <xdr:cNvPr id="312" name="n_2aveValue【県民会館】&#10;有形固定資産減価償却率">
          <a:extLst>
            <a:ext uri="{FF2B5EF4-FFF2-40B4-BE49-F238E27FC236}">
              <a16:creationId xmlns:a16="http://schemas.microsoft.com/office/drawing/2014/main" id="{4B297248-5E73-49C6-A5D5-2E2A540E8913}"/>
            </a:ext>
          </a:extLst>
        </xdr:cNvPr>
        <xdr:cNvSpPr txBox="1"/>
      </xdr:nvSpPr>
      <xdr:spPr>
        <a:xfrm>
          <a:off x="27057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76216</xdr:rowOff>
    </xdr:from>
    <xdr:ext cx="405111" cy="259045"/>
    <xdr:sp macro="" textlink="">
      <xdr:nvSpPr>
        <xdr:cNvPr id="313" name="n_3aveValue【県民会館】&#10;有形固定資産減価償却率">
          <a:extLst>
            <a:ext uri="{FF2B5EF4-FFF2-40B4-BE49-F238E27FC236}">
              <a16:creationId xmlns:a16="http://schemas.microsoft.com/office/drawing/2014/main" id="{FA4321D4-1B2A-4665-A802-02FD954D6FB8}"/>
            </a:ext>
          </a:extLst>
        </xdr:cNvPr>
        <xdr:cNvSpPr txBox="1"/>
      </xdr:nvSpPr>
      <xdr:spPr>
        <a:xfrm>
          <a:off x="18167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121938</xdr:rowOff>
    </xdr:from>
    <xdr:ext cx="405111" cy="259045"/>
    <xdr:sp macro="" textlink="">
      <xdr:nvSpPr>
        <xdr:cNvPr id="314" name="n_4aveValue【県民会館】&#10;有形固定資産減価償却率">
          <a:extLst>
            <a:ext uri="{FF2B5EF4-FFF2-40B4-BE49-F238E27FC236}">
              <a16:creationId xmlns:a16="http://schemas.microsoft.com/office/drawing/2014/main" id="{5C37A438-7164-4B8F-BBD8-9A96B87AD7D3}"/>
            </a:ext>
          </a:extLst>
        </xdr:cNvPr>
        <xdr:cNvSpPr txBox="1"/>
      </xdr:nvSpPr>
      <xdr:spPr>
        <a:xfrm>
          <a:off x="927744"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52088</xdr:rowOff>
    </xdr:from>
    <xdr:ext cx="405111" cy="259045"/>
    <xdr:sp macro="" textlink="">
      <xdr:nvSpPr>
        <xdr:cNvPr id="315" name="n_1mainValue【県民会館】&#10;有形固定資産減価償却率">
          <a:extLst>
            <a:ext uri="{FF2B5EF4-FFF2-40B4-BE49-F238E27FC236}">
              <a16:creationId xmlns:a16="http://schemas.microsoft.com/office/drawing/2014/main" id="{5A80EE3F-79B4-4C19-8D9C-A2DB3FBF67D6}"/>
            </a:ext>
          </a:extLst>
        </xdr:cNvPr>
        <xdr:cNvSpPr txBox="1"/>
      </xdr:nvSpPr>
      <xdr:spPr>
        <a:xfrm>
          <a:off x="3582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166388</xdr:rowOff>
    </xdr:from>
    <xdr:ext cx="405111" cy="259045"/>
    <xdr:sp macro="" textlink="">
      <xdr:nvSpPr>
        <xdr:cNvPr id="316" name="n_2mainValue【県民会館】&#10;有形固定資産減価償却率">
          <a:extLst>
            <a:ext uri="{FF2B5EF4-FFF2-40B4-BE49-F238E27FC236}">
              <a16:creationId xmlns:a16="http://schemas.microsoft.com/office/drawing/2014/main" id="{FAD64035-C261-4BB2-92E8-766E0A30F8D6}"/>
            </a:ext>
          </a:extLst>
        </xdr:cNvPr>
        <xdr:cNvSpPr txBox="1"/>
      </xdr:nvSpPr>
      <xdr:spPr>
        <a:xfrm>
          <a:off x="27057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33038</xdr:rowOff>
    </xdr:from>
    <xdr:ext cx="405111" cy="259045"/>
    <xdr:sp macro="" textlink="">
      <xdr:nvSpPr>
        <xdr:cNvPr id="317" name="n_3mainValue【県民会館】&#10;有形固定資産減価償却率">
          <a:extLst>
            <a:ext uri="{FF2B5EF4-FFF2-40B4-BE49-F238E27FC236}">
              <a16:creationId xmlns:a16="http://schemas.microsoft.com/office/drawing/2014/main" id="{B4941E69-9E91-49D7-96E1-3136060F73CF}"/>
            </a:ext>
          </a:extLst>
        </xdr:cNvPr>
        <xdr:cNvSpPr txBox="1"/>
      </xdr:nvSpPr>
      <xdr:spPr>
        <a:xfrm>
          <a:off x="1816744" y="1323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116857</xdr:rowOff>
    </xdr:from>
    <xdr:ext cx="405111" cy="259045"/>
    <xdr:sp macro="" textlink="">
      <xdr:nvSpPr>
        <xdr:cNvPr id="318" name="n_4mainValue【県民会館】&#10;有形固定資産減価償却率">
          <a:extLst>
            <a:ext uri="{FF2B5EF4-FFF2-40B4-BE49-F238E27FC236}">
              <a16:creationId xmlns:a16="http://schemas.microsoft.com/office/drawing/2014/main" id="{1C3D8148-01AC-4D1E-BAF5-108F116E1F88}"/>
            </a:ext>
          </a:extLst>
        </xdr:cNvPr>
        <xdr:cNvSpPr txBox="1"/>
      </xdr:nvSpPr>
      <xdr:spPr>
        <a:xfrm>
          <a:off x="9277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a:extLst>
            <a:ext uri="{FF2B5EF4-FFF2-40B4-BE49-F238E27FC236}">
              <a16:creationId xmlns:a16="http://schemas.microsoft.com/office/drawing/2014/main" id="{CA57E920-740A-453F-8C67-1A4A831D61E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20" name="正方形/長方形 319">
          <a:extLst>
            <a:ext uri="{FF2B5EF4-FFF2-40B4-BE49-F238E27FC236}">
              <a16:creationId xmlns:a16="http://schemas.microsoft.com/office/drawing/2014/main" id="{1C80D7C0-520B-402F-B35D-A16ABC1D9FA4}"/>
            </a:ext>
          </a:extLst>
        </xdr:cNvPr>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21" name="正方形/長方形 320">
          <a:extLst>
            <a:ext uri="{FF2B5EF4-FFF2-40B4-BE49-F238E27FC236}">
              <a16:creationId xmlns:a16="http://schemas.microsoft.com/office/drawing/2014/main" id="{3FF71B19-50C0-4C23-AD5E-BEE23B73D544}"/>
            </a:ext>
          </a:extLst>
        </xdr:cNvPr>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22" name="正方形/長方形 321">
          <a:extLst>
            <a:ext uri="{FF2B5EF4-FFF2-40B4-BE49-F238E27FC236}">
              <a16:creationId xmlns:a16="http://schemas.microsoft.com/office/drawing/2014/main" id="{2C9B2EFA-E2E1-4849-865C-49CC85F4B444}"/>
            </a:ext>
          </a:extLst>
        </xdr:cNvPr>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23" name="正方形/長方形 322">
          <a:extLst>
            <a:ext uri="{FF2B5EF4-FFF2-40B4-BE49-F238E27FC236}">
              <a16:creationId xmlns:a16="http://schemas.microsoft.com/office/drawing/2014/main" id="{2D2DF3BA-7376-4788-97E7-A4DC1CBB603B}"/>
            </a:ext>
          </a:extLst>
        </xdr:cNvPr>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8118ED75-5925-47D8-A9DF-0105957CBD8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3FADBA1D-1DCC-4F4D-965B-4AE936D5CA3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E06BEED4-9FEC-4E78-971C-6FD4858D22F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27" name="テキスト ボックス 326">
          <a:extLst>
            <a:ext uri="{FF2B5EF4-FFF2-40B4-BE49-F238E27FC236}">
              <a16:creationId xmlns:a16="http://schemas.microsoft.com/office/drawing/2014/main" id="{8DB998B6-52A9-41C8-9A29-3770FC4DCA4B}"/>
            </a:ext>
          </a:extLst>
        </xdr:cNvPr>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6FF383CC-4CD0-4862-8D51-AA81B9AB971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09C85E83-C13A-4234-BA6A-85443C414DD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AEB2466A-2D83-4631-A4B8-EC299C3F0FA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2EEE9B1A-FE96-4429-B167-57C4B693DBF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67AD95B4-1F40-48F6-B6B5-BC2039C4A0B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DA19D3D1-12B5-4060-BFDD-E2536710E88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368DEE99-D765-4A63-BD0F-F85F592B222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79FA18C3-0715-43D2-A7C9-C09194C4C2B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8A768314-B212-4977-865A-189B75BC1E6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E3D6BBC5-7D09-41CF-960B-08EE6DE8BC83}"/>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6CBD6169-C206-44AD-97D9-433172C6620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CDC58A3D-7B5B-44E5-A424-99C83F3D4AD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県民会館】&#10;一人当たり面積グラフ枠">
          <a:extLst>
            <a:ext uri="{FF2B5EF4-FFF2-40B4-BE49-F238E27FC236}">
              <a16:creationId xmlns:a16="http://schemas.microsoft.com/office/drawing/2014/main" id="{C022F7EB-5F7D-4A6F-A60B-63999BDE4CB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95250</xdr:rowOff>
    </xdr:from>
    <xdr:to>
      <xdr:col>54</xdr:col>
      <xdr:colOff>189865</xdr:colOff>
      <xdr:row>86</xdr:row>
      <xdr:rowOff>57150</xdr:rowOff>
    </xdr:to>
    <xdr:cxnSp macro="">
      <xdr:nvCxnSpPr>
        <xdr:cNvPr id="341" name="直線コネクタ 340">
          <a:extLst>
            <a:ext uri="{FF2B5EF4-FFF2-40B4-BE49-F238E27FC236}">
              <a16:creationId xmlns:a16="http://schemas.microsoft.com/office/drawing/2014/main" id="{F9B6C9CB-E257-4A3A-B356-7C334473882F}"/>
            </a:ext>
          </a:extLst>
        </xdr:cNvPr>
        <xdr:cNvCxnSpPr/>
      </xdr:nvCxnSpPr>
      <xdr:spPr>
        <a:xfrm flipV="1">
          <a:off x="10475595" y="13296900"/>
          <a:ext cx="127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60977</xdr:rowOff>
    </xdr:from>
    <xdr:ext cx="469744" cy="259045"/>
    <xdr:sp macro="" textlink="">
      <xdr:nvSpPr>
        <xdr:cNvPr id="342" name="【県民会館】&#10;一人当たり面積最小値テキスト">
          <a:extLst>
            <a:ext uri="{FF2B5EF4-FFF2-40B4-BE49-F238E27FC236}">
              <a16:creationId xmlns:a16="http://schemas.microsoft.com/office/drawing/2014/main" id="{66615665-D874-4C74-A196-F4555A737389}"/>
            </a:ext>
          </a:extLst>
        </xdr:cNvPr>
        <xdr:cNvSpPr txBox="1"/>
      </xdr:nvSpPr>
      <xdr:spPr>
        <a:xfrm>
          <a:off x="105283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57150</xdr:rowOff>
    </xdr:from>
    <xdr:to>
      <xdr:col>55</xdr:col>
      <xdr:colOff>88900</xdr:colOff>
      <xdr:row>86</xdr:row>
      <xdr:rowOff>57150</xdr:rowOff>
    </xdr:to>
    <xdr:cxnSp macro="">
      <xdr:nvCxnSpPr>
        <xdr:cNvPr id="343" name="直線コネクタ 342">
          <a:extLst>
            <a:ext uri="{FF2B5EF4-FFF2-40B4-BE49-F238E27FC236}">
              <a16:creationId xmlns:a16="http://schemas.microsoft.com/office/drawing/2014/main" id="{E5AF2716-7F7D-4A9C-966E-57550D9C1551}"/>
            </a:ext>
          </a:extLst>
        </xdr:cNvPr>
        <xdr:cNvCxnSpPr/>
      </xdr:nvCxnSpPr>
      <xdr:spPr>
        <a:xfrm>
          <a:off x="10388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41927</xdr:rowOff>
    </xdr:from>
    <xdr:ext cx="469744" cy="259045"/>
    <xdr:sp macro="" textlink="">
      <xdr:nvSpPr>
        <xdr:cNvPr id="344" name="【県民会館】&#10;一人当たり面積最大値テキスト">
          <a:extLst>
            <a:ext uri="{FF2B5EF4-FFF2-40B4-BE49-F238E27FC236}">
              <a16:creationId xmlns:a16="http://schemas.microsoft.com/office/drawing/2014/main" id="{7311F01F-6C05-45B8-A3A3-73C40F90DE9A}"/>
            </a:ext>
          </a:extLst>
        </xdr:cNvPr>
        <xdr:cNvSpPr txBox="1"/>
      </xdr:nvSpPr>
      <xdr:spPr>
        <a:xfrm>
          <a:off x="105283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95250</xdr:rowOff>
    </xdr:from>
    <xdr:to>
      <xdr:col>55</xdr:col>
      <xdr:colOff>88900</xdr:colOff>
      <xdr:row>77</xdr:row>
      <xdr:rowOff>95250</xdr:rowOff>
    </xdr:to>
    <xdr:cxnSp macro="">
      <xdr:nvCxnSpPr>
        <xdr:cNvPr id="345" name="直線コネクタ 344">
          <a:extLst>
            <a:ext uri="{FF2B5EF4-FFF2-40B4-BE49-F238E27FC236}">
              <a16:creationId xmlns:a16="http://schemas.microsoft.com/office/drawing/2014/main" id="{4C78D0E4-380A-49A3-BE2E-82B7ED419B39}"/>
            </a:ext>
          </a:extLst>
        </xdr:cNvPr>
        <xdr:cNvCxnSpPr/>
      </xdr:nvCxnSpPr>
      <xdr:spPr>
        <a:xfrm>
          <a:off x="10388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48277</xdr:rowOff>
    </xdr:from>
    <xdr:ext cx="469744" cy="259045"/>
    <xdr:sp macro="" textlink="">
      <xdr:nvSpPr>
        <xdr:cNvPr id="346" name="【県民会館】&#10;一人当たり面積平均値テキスト">
          <a:extLst>
            <a:ext uri="{FF2B5EF4-FFF2-40B4-BE49-F238E27FC236}">
              <a16:creationId xmlns:a16="http://schemas.microsoft.com/office/drawing/2014/main" id="{CBE80742-7B51-422D-AE1B-69442C6A2498}"/>
            </a:ext>
          </a:extLst>
        </xdr:cNvPr>
        <xdr:cNvSpPr txBox="1"/>
      </xdr:nvSpPr>
      <xdr:spPr>
        <a:xfrm>
          <a:off x="10528300" y="1393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25400</xdr:rowOff>
    </xdr:from>
    <xdr:to>
      <xdr:col>55</xdr:col>
      <xdr:colOff>50800</xdr:colOff>
      <xdr:row>82</xdr:row>
      <xdr:rowOff>127000</xdr:rowOff>
    </xdr:to>
    <xdr:sp macro="" textlink="">
      <xdr:nvSpPr>
        <xdr:cNvPr id="347" name="フローチャート: 判断 346">
          <a:extLst>
            <a:ext uri="{FF2B5EF4-FFF2-40B4-BE49-F238E27FC236}">
              <a16:creationId xmlns:a16="http://schemas.microsoft.com/office/drawing/2014/main" id="{F6BD3400-8191-4518-B185-3C034CCC2E1A}"/>
            </a:ext>
          </a:extLst>
        </xdr:cNvPr>
        <xdr:cNvSpPr/>
      </xdr:nvSpPr>
      <xdr:spPr>
        <a:xfrm>
          <a:off x="10426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44450</xdr:rowOff>
    </xdr:from>
    <xdr:to>
      <xdr:col>50</xdr:col>
      <xdr:colOff>165100</xdr:colOff>
      <xdr:row>82</xdr:row>
      <xdr:rowOff>146050</xdr:rowOff>
    </xdr:to>
    <xdr:sp macro="" textlink="">
      <xdr:nvSpPr>
        <xdr:cNvPr id="348" name="フローチャート: 判断 347">
          <a:extLst>
            <a:ext uri="{FF2B5EF4-FFF2-40B4-BE49-F238E27FC236}">
              <a16:creationId xmlns:a16="http://schemas.microsoft.com/office/drawing/2014/main" id="{F66E6441-5AE0-4570-85F8-433699725F6A}"/>
            </a:ext>
          </a:extLst>
        </xdr:cNvPr>
        <xdr:cNvSpPr/>
      </xdr:nvSpPr>
      <xdr:spPr>
        <a:xfrm>
          <a:off x="9588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44450</xdr:rowOff>
    </xdr:from>
    <xdr:to>
      <xdr:col>46</xdr:col>
      <xdr:colOff>38100</xdr:colOff>
      <xdr:row>82</xdr:row>
      <xdr:rowOff>146050</xdr:rowOff>
    </xdr:to>
    <xdr:sp macro="" textlink="">
      <xdr:nvSpPr>
        <xdr:cNvPr id="349" name="フローチャート: 判断 348">
          <a:extLst>
            <a:ext uri="{FF2B5EF4-FFF2-40B4-BE49-F238E27FC236}">
              <a16:creationId xmlns:a16="http://schemas.microsoft.com/office/drawing/2014/main" id="{4455AB4E-8D5D-4174-9877-E3EAC6DD7943}"/>
            </a:ext>
          </a:extLst>
        </xdr:cNvPr>
        <xdr:cNvSpPr/>
      </xdr:nvSpPr>
      <xdr:spPr>
        <a:xfrm>
          <a:off x="8699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63500</xdr:rowOff>
    </xdr:from>
    <xdr:to>
      <xdr:col>41</xdr:col>
      <xdr:colOff>101600</xdr:colOff>
      <xdr:row>82</xdr:row>
      <xdr:rowOff>165100</xdr:rowOff>
    </xdr:to>
    <xdr:sp macro="" textlink="">
      <xdr:nvSpPr>
        <xdr:cNvPr id="350" name="フローチャート: 判断 349">
          <a:extLst>
            <a:ext uri="{FF2B5EF4-FFF2-40B4-BE49-F238E27FC236}">
              <a16:creationId xmlns:a16="http://schemas.microsoft.com/office/drawing/2014/main" id="{3F28E558-2E1A-42ED-9209-B2ED310EBDA7}"/>
            </a:ext>
          </a:extLst>
        </xdr:cNvPr>
        <xdr:cNvSpPr/>
      </xdr:nvSpPr>
      <xdr:spPr>
        <a:xfrm>
          <a:off x="781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63500</xdr:rowOff>
    </xdr:from>
    <xdr:to>
      <xdr:col>36</xdr:col>
      <xdr:colOff>165100</xdr:colOff>
      <xdr:row>82</xdr:row>
      <xdr:rowOff>165100</xdr:rowOff>
    </xdr:to>
    <xdr:sp macro="" textlink="">
      <xdr:nvSpPr>
        <xdr:cNvPr id="351" name="フローチャート: 判断 350">
          <a:extLst>
            <a:ext uri="{FF2B5EF4-FFF2-40B4-BE49-F238E27FC236}">
              <a16:creationId xmlns:a16="http://schemas.microsoft.com/office/drawing/2014/main" id="{30F89CF2-7729-491F-9EF8-590AC541C02C}"/>
            </a:ext>
          </a:extLst>
        </xdr:cNvPr>
        <xdr:cNvSpPr/>
      </xdr:nvSpPr>
      <xdr:spPr>
        <a:xfrm>
          <a:off x="6921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C27A2B88-A199-4D5F-958A-BAF3763926D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7D7EE3E-6327-4335-B962-AD27BF85CD2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8A84EB8B-E809-417D-955F-805C646B1BC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F4A6BC66-99CB-47E2-9B47-3A8C6463BFE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F714375-D74D-454B-BBE1-1B0728EA627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6350</xdr:rowOff>
    </xdr:from>
    <xdr:to>
      <xdr:col>55</xdr:col>
      <xdr:colOff>50800</xdr:colOff>
      <xdr:row>86</xdr:row>
      <xdr:rowOff>107950</xdr:rowOff>
    </xdr:to>
    <xdr:sp macro="" textlink="">
      <xdr:nvSpPr>
        <xdr:cNvPr id="357" name="楕円 356">
          <a:extLst>
            <a:ext uri="{FF2B5EF4-FFF2-40B4-BE49-F238E27FC236}">
              <a16:creationId xmlns:a16="http://schemas.microsoft.com/office/drawing/2014/main" id="{FE53187E-14A8-41CB-A791-9C99AFBA1D4F}"/>
            </a:ext>
          </a:extLst>
        </xdr:cNvPr>
        <xdr:cNvSpPr/>
      </xdr:nvSpPr>
      <xdr:spPr>
        <a:xfrm>
          <a:off x="104267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85</xdr:row>
      <xdr:rowOff>92727</xdr:rowOff>
    </xdr:from>
    <xdr:ext cx="469744" cy="259045"/>
    <xdr:sp macro="" textlink="">
      <xdr:nvSpPr>
        <xdr:cNvPr id="358" name="【県民会館】&#10;一人当たり面積該当値テキスト">
          <a:extLst>
            <a:ext uri="{FF2B5EF4-FFF2-40B4-BE49-F238E27FC236}">
              <a16:creationId xmlns:a16="http://schemas.microsoft.com/office/drawing/2014/main" id="{DE2982F2-D3AE-4444-A603-2FEB1E713E2B}"/>
            </a:ext>
          </a:extLst>
        </xdr:cNvPr>
        <xdr:cNvSpPr txBox="1"/>
      </xdr:nvSpPr>
      <xdr:spPr>
        <a:xfrm>
          <a:off x="10528300" y="1466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6350</xdr:rowOff>
    </xdr:from>
    <xdr:to>
      <xdr:col>50</xdr:col>
      <xdr:colOff>165100</xdr:colOff>
      <xdr:row>86</xdr:row>
      <xdr:rowOff>107950</xdr:rowOff>
    </xdr:to>
    <xdr:sp macro="" textlink="">
      <xdr:nvSpPr>
        <xdr:cNvPr id="359" name="楕円 358">
          <a:extLst>
            <a:ext uri="{FF2B5EF4-FFF2-40B4-BE49-F238E27FC236}">
              <a16:creationId xmlns:a16="http://schemas.microsoft.com/office/drawing/2014/main" id="{AEC4B4CD-BEF0-48F8-928B-41E4A2529EAC}"/>
            </a:ext>
          </a:extLst>
        </xdr:cNvPr>
        <xdr:cNvSpPr/>
      </xdr:nvSpPr>
      <xdr:spPr>
        <a:xfrm>
          <a:off x="9588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57150</xdr:rowOff>
    </xdr:from>
    <xdr:to>
      <xdr:col>55</xdr:col>
      <xdr:colOff>0</xdr:colOff>
      <xdr:row>86</xdr:row>
      <xdr:rowOff>57150</xdr:rowOff>
    </xdr:to>
    <xdr:cxnSp macro="">
      <xdr:nvCxnSpPr>
        <xdr:cNvPr id="360" name="直線コネクタ 359">
          <a:extLst>
            <a:ext uri="{FF2B5EF4-FFF2-40B4-BE49-F238E27FC236}">
              <a16:creationId xmlns:a16="http://schemas.microsoft.com/office/drawing/2014/main" id="{DD43D289-0960-4B47-A2F3-764B8835C5EE}"/>
            </a:ext>
          </a:extLst>
        </xdr:cNvPr>
        <xdr:cNvCxnSpPr/>
      </xdr:nvCxnSpPr>
      <xdr:spPr>
        <a:xfrm>
          <a:off x="9639300" y="14801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25400</xdr:rowOff>
    </xdr:from>
    <xdr:to>
      <xdr:col>46</xdr:col>
      <xdr:colOff>38100</xdr:colOff>
      <xdr:row>86</xdr:row>
      <xdr:rowOff>127000</xdr:rowOff>
    </xdr:to>
    <xdr:sp macro="" textlink="">
      <xdr:nvSpPr>
        <xdr:cNvPr id="361" name="楕円 360">
          <a:extLst>
            <a:ext uri="{FF2B5EF4-FFF2-40B4-BE49-F238E27FC236}">
              <a16:creationId xmlns:a16="http://schemas.microsoft.com/office/drawing/2014/main" id="{630CD084-A094-47F4-90E0-8D5475E0FF09}"/>
            </a:ext>
          </a:extLst>
        </xdr:cNvPr>
        <xdr:cNvSpPr/>
      </xdr:nvSpPr>
      <xdr:spPr>
        <a:xfrm>
          <a:off x="8699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57150</xdr:rowOff>
    </xdr:from>
    <xdr:to>
      <xdr:col>50</xdr:col>
      <xdr:colOff>114300</xdr:colOff>
      <xdr:row>86</xdr:row>
      <xdr:rowOff>76200</xdr:rowOff>
    </xdr:to>
    <xdr:cxnSp macro="">
      <xdr:nvCxnSpPr>
        <xdr:cNvPr id="362" name="直線コネクタ 361">
          <a:extLst>
            <a:ext uri="{FF2B5EF4-FFF2-40B4-BE49-F238E27FC236}">
              <a16:creationId xmlns:a16="http://schemas.microsoft.com/office/drawing/2014/main" id="{0DE67739-D34F-4A73-B78C-C2C8A2760013}"/>
            </a:ext>
          </a:extLst>
        </xdr:cNvPr>
        <xdr:cNvCxnSpPr/>
      </xdr:nvCxnSpPr>
      <xdr:spPr>
        <a:xfrm flipV="1">
          <a:off x="8750300" y="14801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25400</xdr:rowOff>
    </xdr:from>
    <xdr:to>
      <xdr:col>41</xdr:col>
      <xdr:colOff>101600</xdr:colOff>
      <xdr:row>86</xdr:row>
      <xdr:rowOff>127000</xdr:rowOff>
    </xdr:to>
    <xdr:sp macro="" textlink="">
      <xdr:nvSpPr>
        <xdr:cNvPr id="363" name="楕円 362">
          <a:extLst>
            <a:ext uri="{FF2B5EF4-FFF2-40B4-BE49-F238E27FC236}">
              <a16:creationId xmlns:a16="http://schemas.microsoft.com/office/drawing/2014/main" id="{464264E3-A082-425C-ADAC-7D9F1BBF1A6B}"/>
            </a:ext>
          </a:extLst>
        </xdr:cNvPr>
        <xdr:cNvSpPr/>
      </xdr:nvSpPr>
      <xdr:spPr>
        <a:xfrm>
          <a:off x="7810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76200</xdr:rowOff>
    </xdr:from>
    <xdr:to>
      <xdr:col>45</xdr:col>
      <xdr:colOff>177800</xdr:colOff>
      <xdr:row>86</xdr:row>
      <xdr:rowOff>76200</xdr:rowOff>
    </xdr:to>
    <xdr:cxnSp macro="">
      <xdr:nvCxnSpPr>
        <xdr:cNvPr id="364" name="直線コネクタ 363">
          <a:extLst>
            <a:ext uri="{FF2B5EF4-FFF2-40B4-BE49-F238E27FC236}">
              <a16:creationId xmlns:a16="http://schemas.microsoft.com/office/drawing/2014/main" id="{C4420D7D-0C6A-4262-94EF-3F561DCF7B3E}"/>
            </a:ext>
          </a:extLst>
        </xdr:cNvPr>
        <xdr:cNvCxnSpPr/>
      </xdr:nvCxnSpPr>
      <xdr:spPr>
        <a:xfrm>
          <a:off x="7861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25400</xdr:rowOff>
    </xdr:from>
    <xdr:to>
      <xdr:col>36</xdr:col>
      <xdr:colOff>165100</xdr:colOff>
      <xdr:row>86</xdr:row>
      <xdr:rowOff>127000</xdr:rowOff>
    </xdr:to>
    <xdr:sp macro="" textlink="">
      <xdr:nvSpPr>
        <xdr:cNvPr id="365" name="楕円 364">
          <a:extLst>
            <a:ext uri="{FF2B5EF4-FFF2-40B4-BE49-F238E27FC236}">
              <a16:creationId xmlns:a16="http://schemas.microsoft.com/office/drawing/2014/main" id="{24E80A20-E5F1-4375-8CD0-E7E589EB54DA}"/>
            </a:ext>
          </a:extLst>
        </xdr:cNvPr>
        <xdr:cNvSpPr/>
      </xdr:nvSpPr>
      <xdr:spPr>
        <a:xfrm>
          <a:off x="6921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76200</xdr:rowOff>
    </xdr:from>
    <xdr:to>
      <xdr:col>41</xdr:col>
      <xdr:colOff>50800</xdr:colOff>
      <xdr:row>86</xdr:row>
      <xdr:rowOff>76200</xdr:rowOff>
    </xdr:to>
    <xdr:cxnSp macro="">
      <xdr:nvCxnSpPr>
        <xdr:cNvPr id="366" name="直線コネクタ 365">
          <a:extLst>
            <a:ext uri="{FF2B5EF4-FFF2-40B4-BE49-F238E27FC236}">
              <a16:creationId xmlns:a16="http://schemas.microsoft.com/office/drawing/2014/main" id="{53EFD685-1ACB-4622-B43E-8FC8B807EE47}"/>
            </a:ext>
          </a:extLst>
        </xdr:cNvPr>
        <xdr:cNvCxnSpPr/>
      </xdr:nvCxnSpPr>
      <xdr:spPr>
        <a:xfrm>
          <a:off x="6972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162577</xdr:rowOff>
    </xdr:from>
    <xdr:ext cx="469744" cy="259045"/>
    <xdr:sp macro="" textlink="">
      <xdr:nvSpPr>
        <xdr:cNvPr id="367" name="n_1aveValue【県民会館】&#10;一人当たり面積">
          <a:extLst>
            <a:ext uri="{FF2B5EF4-FFF2-40B4-BE49-F238E27FC236}">
              <a16:creationId xmlns:a16="http://schemas.microsoft.com/office/drawing/2014/main" id="{391E0701-D468-468C-AE6A-4DAAF1552624}"/>
            </a:ext>
          </a:extLst>
        </xdr:cNvPr>
        <xdr:cNvSpPr txBox="1"/>
      </xdr:nvSpPr>
      <xdr:spPr>
        <a:xfrm>
          <a:off x="93917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162577</xdr:rowOff>
    </xdr:from>
    <xdr:ext cx="469744" cy="259045"/>
    <xdr:sp macro="" textlink="">
      <xdr:nvSpPr>
        <xdr:cNvPr id="368" name="n_2aveValue【県民会館】&#10;一人当たり面積">
          <a:extLst>
            <a:ext uri="{FF2B5EF4-FFF2-40B4-BE49-F238E27FC236}">
              <a16:creationId xmlns:a16="http://schemas.microsoft.com/office/drawing/2014/main" id="{84CB5AB8-11FA-434F-ADA0-EA60A0BD080C}"/>
            </a:ext>
          </a:extLst>
        </xdr:cNvPr>
        <xdr:cNvSpPr txBox="1"/>
      </xdr:nvSpPr>
      <xdr:spPr>
        <a:xfrm>
          <a:off x="85154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10177</xdr:rowOff>
    </xdr:from>
    <xdr:ext cx="469744" cy="259045"/>
    <xdr:sp macro="" textlink="">
      <xdr:nvSpPr>
        <xdr:cNvPr id="369" name="n_3aveValue【県民会館】&#10;一人当たり面積">
          <a:extLst>
            <a:ext uri="{FF2B5EF4-FFF2-40B4-BE49-F238E27FC236}">
              <a16:creationId xmlns:a16="http://schemas.microsoft.com/office/drawing/2014/main" id="{B5E652F1-4575-49AA-A7B0-375FEC58ADD6}"/>
            </a:ext>
          </a:extLst>
        </xdr:cNvPr>
        <xdr:cNvSpPr txBox="1"/>
      </xdr:nvSpPr>
      <xdr:spPr>
        <a:xfrm>
          <a:off x="7626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10177</xdr:rowOff>
    </xdr:from>
    <xdr:ext cx="469744" cy="259045"/>
    <xdr:sp macro="" textlink="">
      <xdr:nvSpPr>
        <xdr:cNvPr id="370" name="n_4aveValue【県民会館】&#10;一人当たり面積">
          <a:extLst>
            <a:ext uri="{FF2B5EF4-FFF2-40B4-BE49-F238E27FC236}">
              <a16:creationId xmlns:a16="http://schemas.microsoft.com/office/drawing/2014/main" id="{D605241D-9713-4B22-B919-7A727F2AAB42}"/>
            </a:ext>
          </a:extLst>
        </xdr:cNvPr>
        <xdr:cNvSpPr txBox="1"/>
      </xdr:nvSpPr>
      <xdr:spPr>
        <a:xfrm>
          <a:off x="6737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99077</xdr:rowOff>
    </xdr:from>
    <xdr:ext cx="469744" cy="259045"/>
    <xdr:sp macro="" textlink="">
      <xdr:nvSpPr>
        <xdr:cNvPr id="371" name="n_1mainValue【県民会館】&#10;一人当たり面積">
          <a:extLst>
            <a:ext uri="{FF2B5EF4-FFF2-40B4-BE49-F238E27FC236}">
              <a16:creationId xmlns:a16="http://schemas.microsoft.com/office/drawing/2014/main" id="{5FB885FA-3FAF-4D29-814A-DBD74A6D5815}"/>
            </a:ext>
          </a:extLst>
        </xdr:cNvPr>
        <xdr:cNvSpPr txBox="1"/>
      </xdr:nvSpPr>
      <xdr:spPr>
        <a:xfrm>
          <a:off x="93917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118127</xdr:rowOff>
    </xdr:from>
    <xdr:ext cx="469744" cy="259045"/>
    <xdr:sp macro="" textlink="">
      <xdr:nvSpPr>
        <xdr:cNvPr id="372" name="n_2mainValue【県民会館】&#10;一人当たり面積">
          <a:extLst>
            <a:ext uri="{FF2B5EF4-FFF2-40B4-BE49-F238E27FC236}">
              <a16:creationId xmlns:a16="http://schemas.microsoft.com/office/drawing/2014/main" id="{33BA2384-D999-48E5-A88F-BB901FE31494}"/>
            </a:ext>
          </a:extLst>
        </xdr:cNvPr>
        <xdr:cNvSpPr txBox="1"/>
      </xdr:nvSpPr>
      <xdr:spPr>
        <a:xfrm>
          <a:off x="8515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118127</xdr:rowOff>
    </xdr:from>
    <xdr:ext cx="469744" cy="259045"/>
    <xdr:sp macro="" textlink="">
      <xdr:nvSpPr>
        <xdr:cNvPr id="373" name="n_3mainValue【県民会館】&#10;一人当たり面積">
          <a:extLst>
            <a:ext uri="{FF2B5EF4-FFF2-40B4-BE49-F238E27FC236}">
              <a16:creationId xmlns:a16="http://schemas.microsoft.com/office/drawing/2014/main" id="{DB435088-0C7B-48F1-9D41-F2BD241DB96A}"/>
            </a:ext>
          </a:extLst>
        </xdr:cNvPr>
        <xdr:cNvSpPr txBox="1"/>
      </xdr:nvSpPr>
      <xdr:spPr>
        <a:xfrm>
          <a:off x="7626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118127</xdr:rowOff>
    </xdr:from>
    <xdr:ext cx="469744" cy="259045"/>
    <xdr:sp macro="" textlink="">
      <xdr:nvSpPr>
        <xdr:cNvPr id="374" name="n_4mainValue【県民会館】&#10;一人当たり面積">
          <a:extLst>
            <a:ext uri="{FF2B5EF4-FFF2-40B4-BE49-F238E27FC236}">
              <a16:creationId xmlns:a16="http://schemas.microsoft.com/office/drawing/2014/main" id="{49256B62-10B5-4E5B-A06F-D5F680EA6586}"/>
            </a:ext>
          </a:extLst>
        </xdr:cNvPr>
        <xdr:cNvSpPr txBox="1"/>
      </xdr:nvSpPr>
      <xdr:spPr>
        <a:xfrm>
          <a:off x="6737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3B083F9B-EACA-4DA1-A354-19CC5D14845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76" name="正方形/長方形 375">
          <a:extLst>
            <a:ext uri="{FF2B5EF4-FFF2-40B4-BE49-F238E27FC236}">
              <a16:creationId xmlns:a16="http://schemas.microsoft.com/office/drawing/2014/main" id="{CA9B689B-E413-45A3-B8E3-91A3ACD46C60}"/>
            </a:ext>
          </a:extLst>
        </xdr:cNvPr>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77" name="正方形/長方形 376">
          <a:extLst>
            <a:ext uri="{FF2B5EF4-FFF2-40B4-BE49-F238E27FC236}">
              <a16:creationId xmlns:a16="http://schemas.microsoft.com/office/drawing/2014/main" id="{9B5B261B-C759-4762-88A5-5A97E296DCE1}"/>
            </a:ext>
          </a:extLst>
        </xdr:cNvPr>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8" name="正方形/長方形 377">
          <a:extLst>
            <a:ext uri="{FF2B5EF4-FFF2-40B4-BE49-F238E27FC236}">
              <a16:creationId xmlns:a16="http://schemas.microsoft.com/office/drawing/2014/main" id="{92F62731-9AD7-4503-B262-FAC043B5D57F}"/>
            </a:ext>
          </a:extLst>
        </xdr:cNvPr>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9" name="正方形/長方形 378">
          <a:extLst>
            <a:ext uri="{FF2B5EF4-FFF2-40B4-BE49-F238E27FC236}">
              <a16:creationId xmlns:a16="http://schemas.microsoft.com/office/drawing/2014/main" id="{5B588EAD-D93B-4A64-B22E-9AD1AABF184E}"/>
            </a:ext>
          </a:extLst>
        </xdr:cNvPr>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FC4E328C-5291-4E88-BA74-9F64A1D0BC7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a:extLst>
            <a:ext uri="{FF2B5EF4-FFF2-40B4-BE49-F238E27FC236}">
              <a16:creationId xmlns:a16="http://schemas.microsoft.com/office/drawing/2014/main" id="{91394ABE-7468-4F82-B931-5580540C326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a:extLst>
            <a:ext uri="{FF2B5EF4-FFF2-40B4-BE49-F238E27FC236}">
              <a16:creationId xmlns:a16="http://schemas.microsoft.com/office/drawing/2014/main" id="{848FA63C-195D-4906-B89C-B30DDD856DB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a:extLst>
            <a:ext uri="{FF2B5EF4-FFF2-40B4-BE49-F238E27FC236}">
              <a16:creationId xmlns:a16="http://schemas.microsoft.com/office/drawing/2014/main" id="{CCB2BA2A-0A37-4DD3-A756-946BEA324E3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4" name="直線コネクタ 383">
          <a:extLst>
            <a:ext uri="{FF2B5EF4-FFF2-40B4-BE49-F238E27FC236}">
              <a16:creationId xmlns:a16="http://schemas.microsoft.com/office/drawing/2014/main" id="{A6BF9F68-BF3C-42B3-B973-CC513C77EE23}"/>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5" name="テキスト ボックス 384">
          <a:extLst>
            <a:ext uri="{FF2B5EF4-FFF2-40B4-BE49-F238E27FC236}">
              <a16:creationId xmlns:a16="http://schemas.microsoft.com/office/drawing/2014/main" id="{4DB8011F-E9D3-4FD9-A0D7-70F51D48CDC9}"/>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6" name="直線コネクタ 385">
          <a:extLst>
            <a:ext uri="{FF2B5EF4-FFF2-40B4-BE49-F238E27FC236}">
              <a16:creationId xmlns:a16="http://schemas.microsoft.com/office/drawing/2014/main" id="{C6E5019D-ADBE-4110-A540-7FBBD251C662}"/>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7" name="テキスト ボックス 386">
          <a:extLst>
            <a:ext uri="{FF2B5EF4-FFF2-40B4-BE49-F238E27FC236}">
              <a16:creationId xmlns:a16="http://schemas.microsoft.com/office/drawing/2014/main" id="{79A43BDD-6FEF-484B-8459-00E48B60EF4E}"/>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8" name="直線コネクタ 387">
          <a:extLst>
            <a:ext uri="{FF2B5EF4-FFF2-40B4-BE49-F238E27FC236}">
              <a16:creationId xmlns:a16="http://schemas.microsoft.com/office/drawing/2014/main" id="{D9939510-1CC8-4A8B-9E31-EB035003B10E}"/>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9" name="テキスト ボックス 388">
          <a:extLst>
            <a:ext uri="{FF2B5EF4-FFF2-40B4-BE49-F238E27FC236}">
              <a16:creationId xmlns:a16="http://schemas.microsoft.com/office/drawing/2014/main" id="{68D73F6F-AD1C-4CE3-952D-2E050561916F}"/>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0" name="直線コネクタ 389">
          <a:extLst>
            <a:ext uri="{FF2B5EF4-FFF2-40B4-BE49-F238E27FC236}">
              <a16:creationId xmlns:a16="http://schemas.microsoft.com/office/drawing/2014/main" id="{7AFB9BF6-B3F6-429D-AA6E-75A173C025CC}"/>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1" name="テキスト ボックス 390">
          <a:extLst>
            <a:ext uri="{FF2B5EF4-FFF2-40B4-BE49-F238E27FC236}">
              <a16:creationId xmlns:a16="http://schemas.microsoft.com/office/drawing/2014/main" id="{CC21CA6E-7F1B-4233-A586-B0070974E00E}"/>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2" name="直線コネクタ 391">
          <a:extLst>
            <a:ext uri="{FF2B5EF4-FFF2-40B4-BE49-F238E27FC236}">
              <a16:creationId xmlns:a16="http://schemas.microsoft.com/office/drawing/2014/main" id="{F638C36C-A6C6-499F-8939-57BCBD7A1B4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3" name="テキスト ボックス 392">
          <a:extLst>
            <a:ext uri="{FF2B5EF4-FFF2-40B4-BE49-F238E27FC236}">
              <a16:creationId xmlns:a16="http://schemas.microsoft.com/office/drawing/2014/main" id="{70EF14A7-0BCF-4D23-80BD-BF5BAA8AB5F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4" name="【保健所】&#10;有形固定資産減価償却率グラフ枠">
          <a:extLst>
            <a:ext uri="{FF2B5EF4-FFF2-40B4-BE49-F238E27FC236}">
              <a16:creationId xmlns:a16="http://schemas.microsoft.com/office/drawing/2014/main" id="{EC42C3AF-F336-4E60-B6E5-881CE5391E3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102</xdr:row>
      <xdr:rowOff>71628</xdr:rowOff>
    </xdr:from>
    <xdr:to>
      <xdr:col>24</xdr:col>
      <xdr:colOff>62865</xdr:colOff>
      <xdr:row>107</xdr:row>
      <xdr:rowOff>14478</xdr:rowOff>
    </xdr:to>
    <xdr:cxnSp macro="">
      <xdr:nvCxnSpPr>
        <xdr:cNvPr id="395" name="直線コネクタ 394">
          <a:extLst>
            <a:ext uri="{FF2B5EF4-FFF2-40B4-BE49-F238E27FC236}">
              <a16:creationId xmlns:a16="http://schemas.microsoft.com/office/drawing/2014/main" id="{CFE5CDA5-EF66-48FD-A5D4-61CFB5643AE9}"/>
            </a:ext>
          </a:extLst>
        </xdr:cNvPr>
        <xdr:cNvCxnSpPr/>
      </xdr:nvCxnSpPr>
      <xdr:spPr>
        <a:xfrm flipV="1">
          <a:off x="4633595" y="17559528"/>
          <a:ext cx="1270" cy="80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18305</xdr:rowOff>
    </xdr:from>
    <xdr:ext cx="405111" cy="259045"/>
    <xdr:sp macro="" textlink="">
      <xdr:nvSpPr>
        <xdr:cNvPr id="396" name="【保健所】&#10;有形固定資産減価償却率最小値テキスト">
          <a:extLst>
            <a:ext uri="{FF2B5EF4-FFF2-40B4-BE49-F238E27FC236}">
              <a16:creationId xmlns:a16="http://schemas.microsoft.com/office/drawing/2014/main" id="{8F0763C9-442C-44AC-98AB-90661B39142A}"/>
            </a:ext>
          </a:extLst>
        </xdr:cNvPr>
        <xdr:cNvSpPr txBox="1"/>
      </xdr:nvSpPr>
      <xdr:spPr>
        <a:xfrm>
          <a:off x="4686300" y="1836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14478</xdr:rowOff>
    </xdr:from>
    <xdr:to>
      <xdr:col>24</xdr:col>
      <xdr:colOff>152400</xdr:colOff>
      <xdr:row>107</xdr:row>
      <xdr:rowOff>14478</xdr:rowOff>
    </xdr:to>
    <xdr:cxnSp macro="">
      <xdr:nvCxnSpPr>
        <xdr:cNvPr id="397" name="直線コネクタ 396">
          <a:extLst>
            <a:ext uri="{FF2B5EF4-FFF2-40B4-BE49-F238E27FC236}">
              <a16:creationId xmlns:a16="http://schemas.microsoft.com/office/drawing/2014/main" id="{A441951A-077C-4C7D-92A8-AF3585D2C77C}"/>
            </a:ext>
          </a:extLst>
        </xdr:cNvPr>
        <xdr:cNvCxnSpPr/>
      </xdr:nvCxnSpPr>
      <xdr:spPr>
        <a:xfrm>
          <a:off x="4546600" y="1835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101</xdr:row>
      <xdr:rowOff>18305</xdr:rowOff>
    </xdr:from>
    <xdr:ext cx="405111" cy="259045"/>
    <xdr:sp macro="" textlink="">
      <xdr:nvSpPr>
        <xdr:cNvPr id="398" name="【保健所】&#10;有形固定資産減価償却率最大値テキスト">
          <a:extLst>
            <a:ext uri="{FF2B5EF4-FFF2-40B4-BE49-F238E27FC236}">
              <a16:creationId xmlns:a16="http://schemas.microsoft.com/office/drawing/2014/main" id="{B546C369-F246-4BF0-B0D2-5CC84ACDB312}"/>
            </a:ext>
          </a:extLst>
        </xdr:cNvPr>
        <xdr:cNvSpPr txBox="1"/>
      </xdr:nvSpPr>
      <xdr:spPr>
        <a:xfrm>
          <a:off x="4686300" y="17334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102</xdr:row>
      <xdr:rowOff>71628</xdr:rowOff>
    </xdr:from>
    <xdr:to>
      <xdr:col>24</xdr:col>
      <xdr:colOff>152400</xdr:colOff>
      <xdr:row>102</xdr:row>
      <xdr:rowOff>71628</xdr:rowOff>
    </xdr:to>
    <xdr:cxnSp macro="">
      <xdr:nvCxnSpPr>
        <xdr:cNvPr id="399" name="直線コネクタ 398">
          <a:extLst>
            <a:ext uri="{FF2B5EF4-FFF2-40B4-BE49-F238E27FC236}">
              <a16:creationId xmlns:a16="http://schemas.microsoft.com/office/drawing/2014/main" id="{5A351007-E021-44F9-B28A-CEBFA784DA76}"/>
            </a:ext>
          </a:extLst>
        </xdr:cNvPr>
        <xdr:cNvCxnSpPr/>
      </xdr:nvCxnSpPr>
      <xdr:spPr>
        <a:xfrm>
          <a:off x="4546600" y="1755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129557</xdr:rowOff>
    </xdr:from>
    <xdr:ext cx="405111" cy="259045"/>
    <xdr:sp macro="" textlink="">
      <xdr:nvSpPr>
        <xdr:cNvPr id="400" name="【保健所】&#10;有形固定資産減価償却率平均値テキスト">
          <a:extLst>
            <a:ext uri="{FF2B5EF4-FFF2-40B4-BE49-F238E27FC236}">
              <a16:creationId xmlns:a16="http://schemas.microsoft.com/office/drawing/2014/main" id="{0F1C71F9-7F4F-40C9-BB0F-C0B6EE190FDA}"/>
            </a:ext>
          </a:extLst>
        </xdr:cNvPr>
        <xdr:cNvSpPr txBox="1"/>
      </xdr:nvSpPr>
      <xdr:spPr>
        <a:xfrm>
          <a:off x="46863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151130</xdr:rowOff>
    </xdr:from>
    <xdr:to>
      <xdr:col>24</xdr:col>
      <xdr:colOff>114300</xdr:colOff>
      <xdr:row>104</xdr:row>
      <xdr:rowOff>81280</xdr:rowOff>
    </xdr:to>
    <xdr:sp macro="" textlink="">
      <xdr:nvSpPr>
        <xdr:cNvPr id="401" name="フローチャート: 判断 400">
          <a:extLst>
            <a:ext uri="{FF2B5EF4-FFF2-40B4-BE49-F238E27FC236}">
              <a16:creationId xmlns:a16="http://schemas.microsoft.com/office/drawing/2014/main" id="{8050D594-E1E4-4BA0-860C-EDC484AAF7D5}"/>
            </a:ext>
          </a:extLst>
        </xdr:cNvPr>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82550</xdr:rowOff>
    </xdr:from>
    <xdr:to>
      <xdr:col>20</xdr:col>
      <xdr:colOff>38100</xdr:colOff>
      <xdr:row>104</xdr:row>
      <xdr:rowOff>12700</xdr:rowOff>
    </xdr:to>
    <xdr:sp macro="" textlink="">
      <xdr:nvSpPr>
        <xdr:cNvPr id="402" name="フローチャート: 判断 401">
          <a:extLst>
            <a:ext uri="{FF2B5EF4-FFF2-40B4-BE49-F238E27FC236}">
              <a16:creationId xmlns:a16="http://schemas.microsoft.com/office/drawing/2014/main" id="{E953E020-8C87-4E4C-8064-F486B0943C5A}"/>
            </a:ext>
          </a:extLst>
        </xdr:cNvPr>
        <xdr:cNvSpPr/>
      </xdr:nvSpPr>
      <xdr:spPr>
        <a:xfrm>
          <a:off x="3746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18542</xdr:rowOff>
    </xdr:from>
    <xdr:to>
      <xdr:col>15</xdr:col>
      <xdr:colOff>101600</xdr:colOff>
      <xdr:row>103</xdr:row>
      <xdr:rowOff>120142</xdr:rowOff>
    </xdr:to>
    <xdr:sp macro="" textlink="">
      <xdr:nvSpPr>
        <xdr:cNvPr id="403" name="フローチャート: 判断 402">
          <a:extLst>
            <a:ext uri="{FF2B5EF4-FFF2-40B4-BE49-F238E27FC236}">
              <a16:creationId xmlns:a16="http://schemas.microsoft.com/office/drawing/2014/main" id="{6065F590-7E11-4DBF-A0AB-803585EC9D04}"/>
            </a:ext>
          </a:extLst>
        </xdr:cNvPr>
        <xdr:cNvSpPr/>
      </xdr:nvSpPr>
      <xdr:spPr>
        <a:xfrm>
          <a:off x="2857500" y="1767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112268</xdr:rowOff>
    </xdr:from>
    <xdr:to>
      <xdr:col>10</xdr:col>
      <xdr:colOff>165100</xdr:colOff>
      <xdr:row>103</xdr:row>
      <xdr:rowOff>42418</xdr:rowOff>
    </xdr:to>
    <xdr:sp macro="" textlink="">
      <xdr:nvSpPr>
        <xdr:cNvPr id="404" name="フローチャート: 判断 403">
          <a:extLst>
            <a:ext uri="{FF2B5EF4-FFF2-40B4-BE49-F238E27FC236}">
              <a16:creationId xmlns:a16="http://schemas.microsoft.com/office/drawing/2014/main" id="{31BC7DA8-09A3-4671-A5AC-B739778F899E}"/>
            </a:ext>
          </a:extLst>
        </xdr:cNvPr>
        <xdr:cNvSpPr/>
      </xdr:nvSpPr>
      <xdr:spPr>
        <a:xfrm>
          <a:off x="19685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34544</xdr:rowOff>
    </xdr:from>
    <xdr:to>
      <xdr:col>6</xdr:col>
      <xdr:colOff>38100</xdr:colOff>
      <xdr:row>102</xdr:row>
      <xdr:rowOff>136144</xdr:rowOff>
    </xdr:to>
    <xdr:sp macro="" textlink="">
      <xdr:nvSpPr>
        <xdr:cNvPr id="405" name="フローチャート: 判断 404">
          <a:extLst>
            <a:ext uri="{FF2B5EF4-FFF2-40B4-BE49-F238E27FC236}">
              <a16:creationId xmlns:a16="http://schemas.microsoft.com/office/drawing/2014/main" id="{18F34D10-B2FA-474B-85F0-7335238908B0}"/>
            </a:ext>
          </a:extLst>
        </xdr:cNvPr>
        <xdr:cNvSpPr/>
      </xdr:nvSpPr>
      <xdr:spPr>
        <a:xfrm>
          <a:off x="1079500" y="1752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B836662F-9698-4E61-9F42-14CE75ED1F8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9D7B549C-C6B7-4DB6-AFD9-239172FF45A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80EE2185-957C-45F1-B541-0066C883936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B0A56450-E2A4-4D76-A0CF-F21F3E0EB78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570BFE2A-9BD6-4764-A408-ACA70EC0584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20828</xdr:rowOff>
    </xdr:from>
    <xdr:to>
      <xdr:col>24</xdr:col>
      <xdr:colOff>114300</xdr:colOff>
      <xdr:row>102</xdr:row>
      <xdr:rowOff>122428</xdr:rowOff>
    </xdr:to>
    <xdr:sp macro="" textlink="">
      <xdr:nvSpPr>
        <xdr:cNvPr id="411" name="楕円 410">
          <a:extLst>
            <a:ext uri="{FF2B5EF4-FFF2-40B4-BE49-F238E27FC236}">
              <a16:creationId xmlns:a16="http://schemas.microsoft.com/office/drawing/2014/main" id="{3383DB31-EDCF-470D-89E4-8B2050D05590}"/>
            </a:ext>
          </a:extLst>
        </xdr:cNvPr>
        <xdr:cNvSpPr/>
      </xdr:nvSpPr>
      <xdr:spPr>
        <a:xfrm>
          <a:off x="4584700" y="1750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101</xdr:row>
      <xdr:rowOff>145305</xdr:rowOff>
    </xdr:from>
    <xdr:ext cx="405111" cy="259045"/>
    <xdr:sp macro="" textlink="">
      <xdr:nvSpPr>
        <xdr:cNvPr id="412" name="【保健所】&#10;有形固定資産減価償却率該当値テキスト">
          <a:extLst>
            <a:ext uri="{FF2B5EF4-FFF2-40B4-BE49-F238E27FC236}">
              <a16:creationId xmlns:a16="http://schemas.microsoft.com/office/drawing/2014/main" id="{4076D1F6-9A07-4368-A0E0-2FB5C1AA0134}"/>
            </a:ext>
          </a:extLst>
        </xdr:cNvPr>
        <xdr:cNvSpPr txBox="1"/>
      </xdr:nvSpPr>
      <xdr:spPr>
        <a:xfrm>
          <a:off x="4686300" y="17461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100837</xdr:rowOff>
    </xdr:from>
    <xdr:to>
      <xdr:col>20</xdr:col>
      <xdr:colOff>38100</xdr:colOff>
      <xdr:row>102</xdr:row>
      <xdr:rowOff>30987</xdr:rowOff>
    </xdr:to>
    <xdr:sp macro="" textlink="">
      <xdr:nvSpPr>
        <xdr:cNvPr id="413" name="楕円 412">
          <a:extLst>
            <a:ext uri="{FF2B5EF4-FFF2-40B4-BE49-F238E27FC236}">
              <a16:creationId xmlns:a16="http://schemas.microsoft.com/office/drawing/2014/main" id="{2DF0E405-23C0-4EB7-81EF-4A88967A1D50}"/>
            </a:ext>
          </a:extLst>
        </xdr:cNvPr>
        <xdr:cNvSpPr/>
      </xdr:nvSpPr>
      <xdr:spPr>
        <a:xfrm>
          <a:off x="3746500" y="1741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151637</xdr:rowOff>
    </xdr:from>
    <xdr:to>
      <xdr:col>24</xdr:col>
      <xdr:colOff>63500</xdr:colOff>
      <xdr:row>102</xdr:row>
      <xdr:rowOff>71628</xdr:rowOff>
    </xdr:to>
    <xdr:cxnSp macro="">
      <xdr:nvCxnSpPr>
        <xdr:cNvPr id="414" name="直線コネクタ 413">
          <a:extLst>
            <a:ext uri="{FF2B5EF4-FFF2-40B4-BE49-F238E27FC236}">
              <a16:creationId xmlns:a16="http://schemas.microsoft.com/office/drawing/2014/main" id="{9D919271-72DD-44B5-930D-791ABD6824A7}"/>
            </a:ext>
          </a:extLst>
        </xdr:cNvPr>
        <xdr:cNvCxnSpPr/>
      </xdr:nvCxnSpPr>
      <xdr:spPr>
        <a:xfrm>
          <a:off x="3797300" y="17468087"/>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9398</xdr:rowOff>
    </xdr:from>
    <xdr:to>
      <xdr:col>15</xdr:col>
      <xdr:colOff>101600</xdr:colOff>
      <xdr:row>101</xdr:row>
      <xdr:rowOff>110998</xdr:rowOff>
    </xdr:to>
    <xdr:sp macro="" textlink="">
      <xdr:nvSpPr>
        <xdr:cNvPr id="415" name="楕円 414">
          <a:extLst>
            <a:ext uri="{FF2B5EF4-FFF2-40B4-BE49-F238E27FC236}">
              <a16:creationId xmlns:a16="http://schemas.microsoft.com/office/drawing/2014/main" id="{B348F116-D34C-47B2-9B4B-C7B72901E823}"/>
            </a:ext>
          </a:extLst>
        </xdr:cNvPr>
        <xdr:cNvSpPr/>
      </xdr:nvSpPr>
      <xdr:spPr>
        <a:xfrm>
          <a:off x="2857500" y="1732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60198</xdr:rowOff>
    </xdr:from>
    <xdr:to>
      <xdr:col>19</xdr:col>
      <xdr:colOff>177800</xdr:colOff>
      <xdr:row>101</xdr:row>
      <xdr:rowOff>151637</xdr:rowOff>
    </xdr:to>
    <xdr:cxnSp macro="">
      <xdr:nvCxnSpPr>
        <xdr:cNvPr id="416" name="直線コネクタ 415">
          <a:extLst>
            <a:ext uri="{FF2B5EF4-FFF2-40B4-BE49-F238E27FC236}">
              <a16:creationId xmlns:a16="http://schemas.microsoft.com/office/drawing/2014/main" id="{8B7D1DBE-D03C-4FCA-B235-67AE048CF5E5}"/>
            </a:ext>
          </a:extLst>
        </xdr:cNvPr>
        <xdr:cNvCxnSpPr/>
      </xdr:nvCxnSpPr>
      <xdr:spPr>
        <a:xfrm>
          <a:off x="2908300" y="17376648"/>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89408</xdr:rowOff>
    </xdr:from>
    <xdr:to>
      <xdr:col>10</xdr:col>
      <xdr:colOff>165100</xdr:colOff>
      <xdr:row>101</xdr:row>
      <xdr:rowOff>19558</xdr:rowOff>
    </xdr:to>
    <xdr:sp macro="" textlink="">
      <xdr:nvSpPr>
        <xdr:cNvPr id="417" name="楕円 416">
          <a:extLst>
            <a:ext uri="{FF2B5EF4-FFF2-40B4-BE49-F238E27FC236}">
              <a16:creationId xmlns:a16="http://schemas.microsoft.com/office/drawing/2014/main" id="{7B6DA5ED-DCE8-47A8-B533-288826B79B98}"/>
            </a:ext>
          </a:extLst>
        </xdr:cNvPr>
        <xdr:cNvSpPr/>
      </xdr:nvSpPr>
      <xdr:spPr>
        <a:xfrm>
          <a:off x="1968500" y="1723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140208</xdr:rowOff>
    </xdr:from>
    <xdr:to>
      <xdr:col>15</xdr:col>
      <xdr:colOff>50800</xdr:colOff>
      <xdr:row>101</xdr:row>
      <xdr:rowOff>60198</xdr:rowOff>
    </xdr:to>
    <xdr:cxnSp macro="">
      <xdr:nvCxnSpPr>
        <xdr:cNvPr id="418" name="直線コネクタ 417">
          <a:extLst>
            <a:ext uri="{FF2B5EF4-FFF2-40B4-BE49-F238E27FC236}">
              <a16:creationId xmlns:a16="http://schemas.microsoft.com/office/drawing/2014/main" id="{53C7E954-2E29-40F5-9015-8B1B19753CC6}"/>
            </a:ext>
          </a:extLst>
        </xdr:cNvPr>
        <xdr:cNvCxnSpPr/>
      </xdr:nvCxnSpPr>
      <xdr:spPr>
        <a:xfrm>
          <a:off x="2019300" y="172852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169418</xdr:rowOff>
    </xdr:from>
    <xdr:to>
      <xdr:col>6</xdr:col>
      <xdr:colOff>38100</xdr:colOff>
      <xdr:row>100</xdr:row>
      <xdr:rowOff>99568</xdr:rowOff>
    </xdr:to>
    <xdr:sp macro="" textlink="">
      <xdr:nvSpPr>
        <xdr:cNvPr id="419" name="楕円 418">
          <a:extLst>
            <a:ext uri="{FF2B5EF4-FFF2-40B4-BE49-F238E27FC236}">
              <a16:creationId xmlns:a16="http://schemas.microsoft.com/office/drawing/2014/main" id="{246B32F9-E1F7-4920-AAD0-5102669B51BA}"/>
            </a:ext>
          </a:extLst>
        </xdr:cNvPr>
        <xdr:cNvSpPr/>
      </xdr:nvSpPr>
      <xdr:spPr>
        <a:xfrm>
          <a:off x="1079500" y="1714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48768</xdr:rowOff>
    </xdr:from>
    <xdr:to>
      <xdr:col>10</xdr:col>
      <xdr:colOff>114300</xdr:colOff>
      <xdr:row>100</xdr:row>
      <xdr:rowOff>140208</xdr:rowOff>
    </xdr:to>
    <xdr:cxnSp macro="">
      <xdr:nvCxnSpPr>
        <xdr:cNvPr id="420" name="直線コネクタ 419">
          <a:extLst>
            <a:ext uri="{FF2B5EF4-FFF2-40B4-BE49-F238E27FC236}">
              <a16:creationId xmlns:a16="http://schemas.microsoft.com/office/drawing/2014/main" id="{AA1DF881-02C9-471C-B246-22DD8B99E35F}"/>
            </a:ext>
          </a:extLst>
        </xdr:cNvPr>
        <xdr:cNvCxnSpPr/>
      </xdr:nvCxnSpPr>
      <xdr:spPr>
        <a:xfrm>
          <a:off x="1130300" y="171937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3827</xdr:rowOff>
    </xdr:from>
    <xdr:ext cx="405111" cy="259045"/>
    <xdr:sp macro="" textlink="">
      <xdr:nvSpPr>
        <xdr:cNvPr id="421" name="n_1aveValue【保健所】&#10;有形固定資産減価償却率">
          <a:extLst>
            <a:ext uri="{FF2B5EF4-FFF2-40B4-BE49-F238E27FC236}">
              <a16:creationId xmlns:a16="http://schemas.microsoft.com/office/drawing/2014/main" id="{2824E9E1-D0E9-4E0D-86DF-49C18893547B}"/>
            </a:ext>
          </a:extLst>
        </xdr:cNvPr>
        <xdr:cNvSpPr txBox="1"/>
      </xdr:nvSpPr>
      <xdr:spPr>
        <a:xfrm>
          <a:off x="35820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111269</xdr:rowOff>
    </xdr:from>
    <xdr:ext cx="405111" cy="259045"/>
    <xdr:sp macro="" textlink="">
      <xdr:nvSpPr>
        <xdr:cNvPr id="422" name="n_2aveValue【保健所】&#10;有形固定資産減価償却率">
          <a:extLst>
            <a:ext uri="{FF2B5EF4-FFF2-40B4-BE49-F238E27FC236}">
              <a16:creationId xmlns:a16="http://schemas.microsoft.com/office/drawing/2014/main" id="{D9AD95D2-1D04-4242-B681-362917B897B2}"/>
            </a:ext>
          </a:extLst>
        </xdr:cNvPr>
        <xdr:cNvSpPr txBox="1"/>
      </xdr:nvSpPr>
      <xdr:spPr>
        <a:xfrm>
          <a:off x="2705744" y="1777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33545</xdr:rowOff>
    </xdr:from>
    <xdr:ext cx="405111" cy="259045"/>
    <xdr:sp macro="" textlink="">
      <xdr:nvSpPr>
        <xdr:cNvPr id="423" name="n_3aveValue【保健所】&#10;有形固定資産減価償却率">
          <a:extLst>
            <a:ext uri="{FF2B5EF4-FFF2-40B4-BE49-F238E27FC236}">
              <a16:creationId xmlns:a16="http://schemas.microsoft.com/office/drawing/2014/main" id="{625F38B7-C7B6-4259-930A-919D4BCFE128}"/>
            </a:ext>
          </a:extLst>
        </xdr:cNvPr>
        <xdr:cNvSpPr txBox="1"/>
      </xdr:nvSpPr>
      <xdr:spPr>
        <a:xfrm>
          <a:off x="1816744" y="1769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127271</xdr:rowOff>
    </xdr:from>
    <xdr:ext cx="405111" cy="259045"/>
    <xdr:sp macro="" textlink="">
      <xdr:nvSpPr>
        <xdr:cNvPr id="424" name="n_4aveValue【保健所】&#10;有形固定資産減価償却率">
          <a:extLst>
            <a:ext uri="{FF2B5EF4-FFF2-40B4-BE49-F238E27FC236}">
              <a16:creationId xmlns:a16="http://schemas.microsoft.com/office/drawing/2014/main" id="{0114F15E-4EF4-4398-B365-31BAC6B05672}"/>
            </a:ext>
          </a:extLst>
        </xdr:cNvPr>
        <xdr:cNvSpPr txBox="1"/>
      </xdr:nvSpPr>
      <xdr:spPr>
        <a:xfrm>
          <a:off x="927744" y="17615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47514</xdr:rowOff>
    </xdr:from>
    <xdr:ext cx="405111" cy="259045"/>
    <xdr:sp macro="" textlink="">
      <xdr:nvSpPr>
        <xdr:cNvPr id="425" name="n_1mainValue【保健所】&#10;有形固定資産減価償却率">
          <a:extLst>
            <a:ext uri="{FF2B5EF4-FFF2-40B4-BE49-F238E27FC236}">
              <a16:creationId xmlns:a16="http://schemas.microsoft.com/office/drawing/2014/main" id="{C71F6D84-CB74-4184-B20F-F1BC59AC9575}"/>
            </a:ext>
          </a:extLst>
        </xdr:cNvPr>
        <xdr:cNvSpPr txBox="1"/>
      </xdr:nvSpPr>
      <xdr:spPr>
        <a:xfrm>
          <a:off x="3582044" y="17192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127525</xdr:rowOff>
    </xdr:from>
    <xdr:ext cx="405111" cy="259045"/>
    <xdr:sp macro="" textlink="">
      <xdr:nvSpPr>
        <xdr:cNvPr id="426" name="n_2mainValue【保健所】&#10;有形固定資産減価償却率">
          <a:extLst>
            <a:ext uri="{FF2B5EF4-FFF2-40B4-BE49-F238E27FC236}">
              <a16:creationId xmlns:a16="http://schemas.microsoft.com/office/drawing/2014/main" id="{E9ACAB75-52DE-4A9B-A5F3-576B11A8ACDD}"/>
            </a:ext>
          </a:extLst>
        </xdr:cNvPr>
        <xdr:cNvSpPr txBox="1"/>
      </xdr:nvSpPr>
      <xdr:spPr>
        <a:xfrm>
          <a:off x="2705744" y="1710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36085</xdr:rowOff>
    </xdr:from>
    <xdr:ext cx="405111" cy="259045"/>
    <xdr:sp macro="" textlink="">
      <xdr:nvSpPr>
        <xdr:cNvPr id="427" name="n_3mainValue【保健所】&#10;有形固定資産減価償却率">
          <a:extLst>
            <a:ext uri="{FF2B5EF4-FFF2-40B4-BE49-F238E27FC236}">
              <a16:creationId xmlns:a16="http://schemas.microsoft.com/office/drawing/2014/main" id="{772EFAE1-DA01-495D-A51A-AEB88DD83E1D}"/>
            </a:ext>
          </a:extLst>
        </xdr:cNvPr>
        <xdr:cNvSpPr txBox="1"/>
      </xdr:nvSpPr>
      <xdr:spPr>
        <a:xfrm>
          <a:off x="1816744" y="1700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116095</xdr:rowOff>
    </xdr:from>
    <xdr:ext cx="405111" cy="259045"/>
    <xdr:sp macro="" textlink="">
      <xdr:nvSpPr>
        <xdr:cNvPr id="428" name="n_4mainValue【保健所】&#10;有形固定資産減価償却率">
          <a:extLst>
            <a:ext uri="{FF2B5EF4-FFF2-40B4-BE49-F238E27FC236}">
              <a16:creationId xmlns:a16="http://schemas.microsoft.com/office/drawing/2014/main" id="{F9B7CA8F-EF87-471E-B986-508496D00499}"/>
            </a:ext>
          </a:extLst>
        </xdr:cNvPr>
        <xdr:cNvSpPr txBox="1"/>
      </xdr:nvSpPr>
      <xdr:spPr>
        <a:xfrm>
          <a:off x="927744" y="16918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9" name="正方形/長方形 428">
          <a:extLst>
            <a:ext uri="{FF2B5EF4-FFF2-40B4-BE49-F238E27FC236}">
              <a16:creationId xmlns:a16="http://schemas.microsoft.com/office/drawing/2014/main" id="{D01F6BF0-7D71-40E6-BFB5-CE961F8314C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30" name="正方形/長方形 429">
          <a:extLst>
            <a:ext uri="{FF2B5EF4-FFF2-40B4-BE49-F238E27FC236}">
              <a16:creationId xmlns:a16="http://schemas.microsoft.com/office/drawing/2014/main" id="{D9EF321A-CD38-4D02-B874-F2E6D30A9323}"/>
            </a:ext>
          </a:extLst>
        </xdr:cNvPr>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31" name="正方形/長方形 430">
          <a:extLst>
            <a:ext uri="{FF2B5EF4-FFF2-40B4-BE49-F238E27FC236}">
              <a16:creationId xmlns:a16="http://schemas.microsoft.com/office/drawing/2014/main" id="{D37EBFC9-26A8-4696-881A-7AF241608423}"/>
            </a:ext>
          </a:extLst>
        </xdr:cNvPr>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32" name="正方形/長方形 431">
          <a:extLst>
            <a:ext uri="{FF2B5EF4-FFF2-40B4-BE49-F238E27FC236}">
              <a16:creationId xmlns:a16="http://schemas.microsoft.com/office/drawing/2014/main" id="{6318F97E-7733-4EC4-9281-5F7922715137}"/>
            </a:ext>
          </a:extLst>
        </xdr:cNvPr>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33" name="正方形/長方形 432">
          <a:extLst>
            <a:ext uri="{FF2B5EF4-FFF2-40B4-BE49-F238E27FC236}">
              <a16:creationId xmlns:a16="http://schemas.microsoft.com/office/drawing/2014/main" id="{B10E49E3-1950-4139-9957-96E47ADCCBD0}"/>
            </a:ext>
          </a:extLst>
        </xdr:cNvPr>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4" name="正方形/長方形 433">
          <a:extLst>
            <a:ext uri="{FF2B5EF4-FFF2-40B4-BE49-F238E27FC236}">
              <a16:creationId xmlns:a16="http://schemas.microsoft.com/office/drawing/2014/main" id="{792B7683-454E-4B7D-B875-AEA6EC682FC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5" name="テキスト ボックス 434">
          <a:extLst>
            <a:ext uri="{FF2B5EF4-FFF2-40B4-BE49-F238E27FC236}">
              <a16:creationId xmlns:a16="http://schemas.microsoft.com/office/drawing/2014/main" id="{A2702204-345C-4048-A101-D3B00663BBC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6" name="直線コネクタ 435">
          <a:extLst>
            <a:ext uri="{FF2B5EF4-FFF2-40B4-BE49-F238E27FC236}">
              <a16:creationId xmlns:a16="http://schemas.microsoft.com/office/drawing/2014/main" id="{66D7C3C4-144C-4CAD-85CD-19826E6E1DF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37" name="テキスト ボックス 436">
          <a:extLst>
            <a:ext uri="{FF2B5EF4-FFF2-40B4-BE49-F238E27FC236}">
              <a16:creationId xmlns:a16="http://schemas.microsoft.com/office/drawing/2014/main" id="{1AAE5A23-BE31-4C83-BB91-DDD00B80E0F5}"/>
            </a:ext>
          </a:extLst>
        </xdr:cNvPr>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133350</xdr:rowOff>
    </xdr:from>
    <xdr:to>
      <xdr:col>59</xdr:col>
      <xdr:colOff>50800</xdr:colOff>
      <xdr:row>107</xdr:row>
      <xdr:rowOff>133350</xdr:rowOff>
    </xdr:to>
    <xdr:cxnSp macro="">
      <xdr:nvCxnSpPr>
        <xdr:cNvPr id="438" name="直線コネクタ 437">
          <a:extLst>
            <a:ext uri="{FF2B5EF4-FFF2-40B4-BE49-F238E27FC236}">
              <a16:creationId xmlns:a16="http://schemas.microsoft.com/office/drawing/2014/main" id="{12EDA40D-5DEA-43B2-816E-884E40E3D2D9}"/>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39" name="テキスト ボックス 438">
          <a:extLst>
            <a:ext uri="{FF2B5EF4-FFF2-40B4-BE49-F238E27FC236}">
              <a16:creationId xmlns:a16="http://schemas.microsoft.com/office/drawing/2014/main" id="{D6FEBFC5-4490-46F1-B1A2-F45AD1F8939E}"/>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0" name="直線コネクタ 439">
          <a:extLst>
            <a:ext uri="{FF2B5EF4-FFF2-40B4-BE49-F238E27FC236}">
              <a16:creationId xmlns:a16="http://schemas.microsoft.com/office/drawing/2014/main" id="{1FA66B1A-38CC-448D-9D51-3B7A929FF506}"/>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1" name="テキスト ボックス 440">
          <a:extLst>
            <a:ext uri="{FF2B5EF4-FFF2-40B4-BE49-F238E27FC236}">
              <a16:creationId xmlns:a16="http://schemas.microsoft.com/office/drawing/2014/main" id="{30E6E4D8-1366-4C8C-9578-712C32B34D87}"/>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2" name="直線コネクタ 441">
          <a:extLst>
            <a:ext uri="{FF2B5EF4-FFF2-40B4-BE49-F238E27FC236}">
              <a16:creationId xmlns:a16="http://schemas.microsoft.com/office/drawing/2014/main" id="{8131B75E-C998-44E0-8E16-447957707A32}"/>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3" name="テキスト ボックス 442">
          <a:extLst>
            <a:ext uri="{FF2B5EF4-FFF2-40B4-BE49-F238E27FC236}">
              <a16:creationId xmlns:a16="http://schemas.microsoft.com/office/drawing/2014/main" id="{9C666506-6438-4E02-8B4F-D26465DE29B5}"/>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4" name="直線コネクタ 443">
          <a:extLst>
            <a:ext uri="{FF2B5EF4-FFF2-40B4-BE49-F238E27FC236}">
              <a16:creationId xmlns:a16="http://schemas.microsoft.com/office/drawing/2014/main" id="{963D597D-9649-45E0-A808-914565CA9DB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5" name="テキスト ボックス 444">
          <a:extLst>
            <a:ext uri="{FF2B5EF4-FFF2-40B4-BE49-F238E27FC236}">
              <a16:creationId xmlns:a16="http://schemas.microsoft.com/office/drawing/2014/main" id="{FA05AB4D-2655-4CA0-B281-3F6B8121231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6" name="【保健所】&#10;一人当たり面積グラフ枠">
          <a:extLst>
            <a:ext uri="{FF2B5EF4-FFF2-40B4-BE49-F238E27FC236}">
              <a16:creationId xmlns:a16="http://schemas.microsoft.com/office/drawing/2014/main" id="{F1EE9F8A-0CDF-44E6-BDF4-1C843077240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19050</xdr:rowOff>
    </xdr:from>
    <xdr:to>
      <xdr:col>54</xdr:col>
      <xdr:colOff>189865</xdr:colOff>
      <xdr:row>107</xdr:row>
      <xdr:rowOff>133350</xdr:rowOff>
    </xdr:to>
    <xdr:cxnSp macro="">
      <xdr:nvCxnSpPr>
        <xdr:cNvPr id="447" name="直線コネクタ 446">
          <a:extLst>
            <a:ext uri="{FF2B5EF4-FFF2-40B4-BE49-F238E27FC236}">
              <a16:creationId xmlns:a16="http://schemas.microsoft.com/office/drawing/2014/main" id="{B646692C-4026-4AD4-BD4F-05DE94EB86D3}"/>
            </a:ext>
          </a:extLst>
        </xdr:cNvPr>
        <xdr:cNvCxnSpPr/>
      </xdr:nvCxnSpPr>
      <xdr:spPr>
        <a:xfrm flipV="1">
          <a:off x="10475595" y="17335500"/>
          <a:ext cx="127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137177</xdr:rowOff>
    </xdr:from>
    <xdr:ext cx="469744" cy="259045"/>
    <xdr:sp macro="" textlink="">
      <xdr:nvSpPr>
        <xdr:cNvPr id="448" name="【保健所】&#10;一人当たり面積最小値テキスト">
          <a:extLst>
            <a:ext uri="{FF2B5EF4-FFF2-40B4-BE49-F238E27FC236}">
              <a16:creationId xmlns:a16="http://schemas.microsoft.com/office/drawing/2014/main" id="{E724792B-3106-45E8-868A-A34BA8403EC8}"/>
            </a:ext>
          </a:extLst>
        </xdr:cNvPr>
        <xdr:cNvSpPr txBox="1"/>
      </xdr:nvSpPr>
      <xdr:spPr>
        <a:xfrm>
          <a:off x="105283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449" name="直線コネクタ 448">
          <a:extLst>
            <a:ext uri="{FF2B5EF4-FFF2-40B4-BE49-F238E27FC236}">
              <a16:creationId xmlns:a16="http://schemas.microsoft.com/office/drawing/2014/main" id="{E09C7F77-3E46-417A-88E4-D7CEAC7C8844}"/>
            </a:ext>
          </a:extLst>
        </xdr:cNvPr>
        <xdr:cNvCxnSpPr/>
      </xdr:nvCxnSpPr>
      <xdr:spPr>
        <a:xfrm>
          <a:off x="10388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137177</xdr:rowOff>
    </xdr:from>
    <xdr:ext cx="469744" cy="259045"/>
    <xdr:sp macro="" textlink="">
      <xdr:nvSpPr>
        <xdr:cNvPr id="450" name="【保健所】&#10;一人当たり面積最大値テキスト">
          <a:extLst>
            <a:ext uri="{FF2B5EF4-FFF2-40B4-BE49-F238E27FC236}">
              <a16:creationId xmlns:a16="http://schemas.microsoft.com/office/drawing/2014/main" id="{1661BD3A-851A-42D0-B0DB-386F1CA18F25}"/>
            </a:ext>
          </a:extLst>
        </xdr:cNvPr>
        <xdr:cNvSpPr txBox="1"/>
      </xdr:nvSpPr>
      <xdr:spPr>
        <a:xfrm>
          <a:off x="10528300" y="1711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19050</xdr:rowOff>
    </xdr:from>
    <xdr:to>
      <xdr:col>55</xdr:col>
      <xdr:colOff>88900</xdr:colOff>
      <xdr:row>101</xdr:row>
      <xdr:rowOff>19050</xdr:rowOff>
    </xdr:to>
    <xdr:cxnSp macro="">
      <xdr:nvCxnSpPr>
        <xdr:cNvPr id="451" name="直線コネクタ 450">
          <a:extLst>
            <a:ext uri="{FF2B5EF4-FFF2-40B4-BE49-F238E27FC236}">
              <a16:creationId xmlns:a16="http://schemas.microsoft.com/office/drawing/2014/main" id="{4D0D51F1-E0B3-491A-A8E6-0E3F7D5E914E}"/>
            </a:ext>
          </a:extLst>
        </xdr:cNvPr>
        <xdr:cNvCxnSpPr/>
      </xdr:nvCxnSpPr>
      <xdr:spPr>
        <a:xfrm>
          <a:off x="10388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3827</xdr:rowOff>
    </xdr:from>
    <xdr:ext cx="469744" cy="259045"/>
    <xdr:sp macro="" textlink="">
      <xdr:nvSpPr>
        <xdr:cNvPr id="452" name="【保健所】&#10;一人当たり面積平均値テキスト">
          <a:extLst>
            <a:ext uri="{FF2B5EF4-FFF2-40B4-BE49-F238E27FC236}">
              <a16:creationId xmlns:a16="http://schemas.microsoft.com/office/drawing/2014/main" id="{5B6CC572-0948-446F-A624-5B0747296D22}"/>
            </a:ext>
          </a:extLst>
        </xdr:cNvPr>
        <xdr:cNvSpPr txBox="1"/>
      </xdr:nvSpPr>
      <xdr:spPr>
        <a:xfrm>
          <a:off x="10528300" y="1783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25400</xdr:rowOff>
    </xdr:from>
    <xdr:to>
      <xdr:col>55</xdr:col>
      <xdr:colOff>50800</xdr:colOff>
      <xdr:row>104</xdr:row>
      <xdr:rowOff>127000</xdr:rowOff>
    </xdr:to>
    <xdr:sp macro="" textlink="">
      <xdr:nvSpPr>
        <xdr:cNvPr id="453" name="フローチャート: 判断 452">
          <a:extLst>
            <a:ext uri="{FF2B5EF4-FFF2-40B4-BE49-F238E27FC236}">
              <a16:creationId xmlns:a16="http://schemas.microsoft.com/office/drawing/2014/main" id="{9F15C8F8-1ED1-477D-89EF-4EBD44B4BDE0}"/>
            </a:ext>
          </a:extLst>
        </xdr:cNvPr>
        <xdr:cNvSpPr/>
      </xdr:nvSpPr>
      <xdr:spPr>
        <a:xfrm>
          <a:off x="10426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25400</xdr:rowOff>
    </xdr:from>
    <xdr:to>
      <xdr:col>50</xdr:col>
      <xdr:colOff>165100</xdr:colOff>
      <xdr:row>104</xdr:row>
      <xdr:rowOff>127000</xdr:rowOff>
    </xdr:to>
    <xdr:sp macro="" textlink="">
      <xdr:nvSpPr>
        <xdr:cNvPr id="454" name="フローチャート: 判断 453">
          <a:extLst>
            <a:ext uri="{FF2B5EF4-FFF2-40B4-BE49-F238E27FC236}">
              <a16:creationId xmlns:a16="http://schemas.microsoft.com/office/drawing/2014/main" id="{EED34651-38E7-4F51-9B37-2EE2BE770BA0}"/>
            </a:ext>
          </a:extLst>
        </xdr:cNvPr>
        <xdr:cNvSpPr/>
      </xdr:nvSpPr>
      <xdr:spPr>
        <a:xfrm>
          <a:off x="958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25400</xdr:rowOff>
    </xdr:from>
    <xdr:to>
      <xdr:col>46</xdr:col>
      <xdr:colOff>38100</xdr:colOff>
      <xdr:row>104</xdr:row>
      <xdr:rowOff>127000</xdr:rowOff>
    </xdr:to>
    <xdr:sp macro="" textlink="">
      <xdr:nvSpPr>
        <xdr:cNvPr id="455" name="フローチャート: 判断 454">
          <a:extLst>
            <a:ext uri="{FF2B5EF4-FFF2-40B4-BE49-F238E27FC236}">
              <a16:creationId xmlns:a16="http://schemas.microsoft.com/office/drawing/2014/main" id="{C0383847-CDAB-48C7-AB4E-14D661BB5B19}"/>
            </a:ext>
          </a:extLst>
        </xdr:cNvPr>
        <xdr:cNvSpPr/>
      </xdr:nvSpPr>
      <xdr:spPr>
        <a:xfrm>
          <a:off x="869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25400</xdr:rowOff>
    </xdr:from>
    <xdr:to>
      <xdr:col>41</xdr:col>
      <xdr:colOff>101600</xdr:colOff>
      <xdr:row>104</xdr:row>
      <xdr:rowOff>127000</xdr:rowOff>
    </xdr:to>
    <xdr:sp macro="" textlink="">
      <xdr:nvSpPr>
        <xdr:cNvPr id="456" name="フローチャート: 判断 455">
          <a:extLst>
            <a:ext uri="{FF2B5EF4-FFF2-40B4-BE49-F238E27FC236}">
              <a16:creationId xmlns:a16="http://schemas.microsoft.com/office/drawing/2014/main" id="{766C61D3-D92E-4223-93ED-5A3A1EFA91A0}"/>
            </a:ext>
          </a:extLst>
        </xdr:cNvPr>
        <xdr:cNvSpPr/>
      </xdr:nvSpPr>
      <xdr:spPr>
        <a:xfrm>
          <a:off x="7810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25400</xdr:rowOff>
    </xdr:from>
    <xdr:to>
      <xdr:col>36</xdr:col>
      <xdr:colOff>165100</xdr:colOff>
      <xdr:row>104</xdr:row>
      <xdr:rowOff>127000</xdr:rowOff>
    </xdr:to>
    <xdr:sp macro="" textlink="">
      <xdr:nvSpPr>
        <xdr:cNvPr id="457" name="フローチャート: 判断 456">
          <a:extLst>
            <a:ext uri="{FF2B5EF4-FFF2-40B4-BE49-F238E27FC236}">
              <a16:creationId xmlns:a16="http://schemas.microsoft.com/office/drawing/2014/main" id="{E2A04DD0-09E9-49A9-976C-39F17873B47A}"/>
            </a:ext>
          </a:extLst>
        </xdr:cNvPr>
        <xdr:cNvSpPr/>
      </xdr:nvSpPr>
      <xdr:spPr>
        <a:xfrm>
          <a:off x="6921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A286E7D3-B44C-4AFD-85A0-D9F6C2F365D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19743BDE-973F-42F0-B9E0-56B105425A3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8DF15E9C-3CB0-4AAE-8234-A62634444E0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6B194D44-51F1-4101-98A8-CB2E8A8C767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4940F6CD-940F-4B90-8F80-6073ADFA277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139700</xdr:rowOff>
    </xdr:from>
    <xdr:to>
      <xdr:col>55</xdr:col>
      <xdr:colOff>50800</xdr:colOff>
      <xdr:row>101</xdr:row>
      <xdr:rowOff>69850</xdr:rowOff>
    </xdr:to>
    <xdr:sp macro="" textlink="">
      <xdr:nvSpPr>
        <xdr:cNvPr id="463" name="楕円 462">
          <a:extLst>
            <a:ext uri="{FF2B5EF4-FFF2-40B4-BE49-F238E27FC236}">
              <a16:creationId xmlns:a16="http://schemas.microsoft.com/office/drawing/2014/main" id="{85A019E4-CCBD-4630-B299-094ABA853969}"/>
            </a:ext>
          </a:extLst>
        </xdr:cNvPr>
        <xdr:cNvSpPr/>
      </xdr:nvSpPr>
      <xdr:spPr>
        <a:xfrm>
          <a:off x="104267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100</xdr:row>
      <xdr:rowOff>92727</xdr:rowOff>
    </xdr:from>
    <xdr:ext cx="469744" cy="259045"/>
    <xdr:sp macro="" textlink="">
      <xdr:nvSpPr>
        <xdr:cNvPr id="464" name="【保健所】&#10;一人当たり面積該当値テキスト">
          <a:extLst>
            <a:ext uri="{FF2B5EF4-FFF2-40B4-BE49-F238E27FC236}">
              <a16:creationId xmlns:a16="http://schemas.microsoft.com/office/drawing/2014/main" id="{4EE59C52-B108-4540-8CDC-221B1665CB49}"/>
            </a:ext>
          </a:extLst>
        </xdr:cNvPr>
        <xdr:cNvSpPr txBox="1"/>
      </xdr:nvSpPr>
      <xdr:spPr>
        <a:xfrm>
          <a:off x="10528300" y="1723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139700</xdr:rowOff>
    </xdr:from>
    <xdr:to>
      <xdr:col>50</xdr:col>
      <xdr:colOff>165100</xdr:colOff>
      <xdr:row>101</xdr:row>
      <xdr:rowOff>69850</xdr:rowOff>
    </xdr:to>
    <xdr:sp macro="" textlink="">
      <xdr:nvSpPr>
        <xdr:cNvPr id="465" name="楕円 464">
          <a:extLst>
            <a:ext uri="{FF2B5EF4-FFF2-40B4-BE49-F238E27FC236}">
              <a16:creationId xmlns:a16="http://schemas.microsoft.com/office/drawing/2014/main" id="{BF3AC3F0-A604-4A5E-B648-7757706B7124}"/>
            </a:ext>
          </a:extLst>
        </xdr:cNvPr>
        <xdr:cNvSpPr/>
      </xdr:nvSpPr>
      <xdr:spPr>
        <a:xfrm>
          <a:off x="9588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19050</xdr:rowOff>
    </xdr:from>
    <xdr:to>
      <xdr:col>55</xdr:col>
      <xdr:colOff>0</xdr:colOff>
      <xdr:row>101</xdr:row>
      <xdr:rowOff>19050</xdr:rowOff>
    </xdr:to>
    <xdr:cxnSp macro="">
      <xdr:nvCxnSpPr>
        <xdr:cNvPr id="466" name="直線コネクタ 465">
          <a:extLst>
            <a:ext uri="{FF2B5EF4-FFF2-40B4-BE49-F238E27FC236}">
              <a16:creationId xmlns:a16="http://schemas.microsoft.com/office/drawing/2014/main" id="{C3974554-52A8-4775-BED7-F2CA67892F64}"/>
            </a:ext>
          </a:extLst>
        </xdr:cNvPr>
        <xdr:cNvCxnSpPr/>
      </xdr:nvCxnSpPr>
      <xdr:spPr>
        <a:xfrm>
          <a:off x="9639300" y="17335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139700</xdr:rowOff>
    </xdr:from>
    <xdr:to>
      <xdr:col>46</xdr:col>
      <xdr:colOff>38100</xdr:colOff>
      <xdr:row>101</xdr:row>
      <xdr:rowOff>69850</xdr:rowOff>
    </xdr:to>
    <xdr:sp macro="" textlink="">
      <xdr:nvSpPr>
        <xdr:cNvPr id="467" name="楕円 466">
          <a:extLst>
            <a:ext uri="{FF2B5EF4-FFF2-40B4-BE49-F238E27FC236}">
              <a16:creationId xmlns:a16="http://schemas.microsoft.com/office/drawing/2014/main" id="{0B2D29D2-72CA-4784-94C4-D949B16BBD49}"/>
            </a:ext>
          </a:extLst>
        </xdr:cNvPr>
        <xdr:cNvSpPr/>
      </xdr:nvSpPr>
      <xdr:spPr>
        <a:xfrm>
          <a:off x="8699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19050</xdr:rowOff>
    </xdr:from>
    <xdr:to>
      <xdr:col>50</xdr:col>
      <xdr:colOff>114300</xdr:colOff>
      <xdr:row>101</xdr:row>
      <xdr:rowOff>19050</xdr:rowOff>
    </xdr:to>
    <xdr:cxnSp macro="">
      <xdr:nvCxnSpPr>
        <xdr:cNvPr id="468" name="直線コネクタ 467">
          <a:extLst>
            <a:ext uri="{FF2B5EF4-FFF2-40B4-BE49-F238E27FC236}">
              <a16:creationId xmlns:a16="http://schemas.microsoft.com/office/drawing/2014/main" id="{AD364C4F-E658-456A-8B48-F80595BC4B1A}"/>
            </a:ext>
          </a:extLst>
        </xdr:cNvPr>
        <xdr:cNvCxnSpPr/>
      </xdr:nvCxnSpPr>
      <xdr:spPr>
        <a:xfrm>
          <a:off x="8750300" y="1733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139700</xdr:rowOff>
    </xdr:from>
    <xdr:to>
      <xdr:col>41</xdr:col>
      <xdr:colOff>101600</xdr:colOff>
      <xdr:row>101</xdr:row>
      <xdr:rowOff>69850</xdr:rowOff>
    </xdr:to>
    <xdr:sp macro="" textlink="">
      <xdr:nvSpPr>
        <xdr:cNvPr id="469" name="楕円 468">
          <a:extLst>
            <a:ext uri="{FF2B5EF4-FFF2-40B4-BE49-F238E27FC236}">
              <a16:creationId xmlns:a16="http://schemas.microsoft.com/office/drawing/2014/main" id="{2B4C3EBC-3FE0-42D5-8E1A-BE0B50D1B56E}"/>
            </a:ext>
          </a:extLst>
        </xdr:cNvPr>
        <xdr:cNvSpPr/>
      </xdr:nvSpPr>
      <xdr:spPr>
        <a:xfrm>
          <a:off x="7810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19050</xdr:rowOff>
    </xdr:from>
    <xdr:to>
      <xdr:col>45</xdr:col>
      <xdr:colOff>177800</xdr:colOff>
      <xdr:row>101</xdr:row>
      <xdr:rowOff>19050</xdr:rowOff>
    </xdr:to>
    <xdr:cxnSp macro="">
      <xdr:nvCxnSpPr>
        <xdr:cNvPr id="470" name="直線コネクタ 469">
          <a:extLst>
            <a:ext uri="{FF2B5EF4-FFF2-40B4-BE49-F238E27FC236}">
              <a16:creationId xmlns:a16="http://schemas.microsoft.com/office/drawing/2014/main" id="{BFD71717-6AB0-432F-999C-59A39F7F8DD0}"/>
            </a:ext>
          </a:extLst>
        </xdr:cNvPr>
        <xdr:cNvCxnSpPr/>
      </xdr:nvCxnSpPr>
      <xdr:spPr>
        <a:xfrm>
          <a:off x="7861300" y="1733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139700</xdr:rowOff>
    </xdr:from>
    <xdr:to>
      <xdr:col>36</xdr:col>
      <xdr:colOff>165100</xdr:colOff>
      <xdr:row>101</xdr:row>
      <xdr:rowOff>69850</xdr:rowOff>
    </xdr:to>
    <xdr:sp macro="" textlink="">
      <xdr:nvSpPr>
        <xdr:cNvPr id="471" name="楕円 470">
          <a:extLst>
            <a:ext uri="{FF2B5EF4-FFF2-40B4-BE49-F238E27FC236}">
              <a16:creationId xmlns:a16="http://schemas.microsoft.com/office/drawing/2014/main" id="{18FA874F-AB12-4B7D-9D6D-D4E09AA1CE2C}"/>
            </a:ext>
          </a:extLst>
        </xdr:cNvPr>
        <xdr:cNvSpPr/>
      </xdr:nvSpPr>
      <xdr:spPr>
        <a:xfrm>
          <a:off x="6921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19050</xdr:rowOff>
    </xdr:from>
    <xdr:to>
      <xdr:col>41</xdr:col>
      <xdr:colOff>50800</xdr:colOff>
      <xdr:row>101</xdr:row>
      <xdr:rowOff>19050</xdr:rowOff>
    </xdr:to>
    <xdr:cxnSp macro="">
      <xdr:nvCxnSpPr>
        <xdr:cNvPr id="472" name="直線コネクタ 471">
          <a:extLst>
            <a:ext uri="{FF2B5EF4-FFF2-40B4-BE49-F238E27FC236}">
              <a16:creationId xmlns:a16="http://schemas.microsoft.com/office/drawing/2014/main" id="{956BD851-FCCB-45E9-B047-CC327D6D7C25}"/>
            </a:ext>
          </a:extLst>
        </xdr:cNvPr>
        <xdr:cNvCxnSpPr/>
      </xdr:nvCxnSpPr>
      <xdr:spPr>
        <a:xfrm>
          <a:off x="6972300" y="1733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118127</xdr:rowOff>
    </xdr:from>
    <xdr:ext cx="469744" cy="259045"/>
    <xdr:sp macro="" textlink="">
      <xdr:nvSpPr>
        <xdr:cNvPr id="473" name="n_1aveValue【保健所】&#10;一人当たり面積">
          <a:extLst>
            <a:ext uri="{FF2B5EF4-FFF2-40B4-BE49-F238E27FC236}">
              <a16:creationId xmlns:a16="http://schemas.microsoft.com/office/drawing/2014/main" id="{3CE78A07-67D2-4B06-AD3E-702A39CDC601}"/>
            </a:ext>
          </a:extLst>
        </xdr:cNvPr>
        <xdr:cNvSpPr txBox="1"/>
      </xdr:nvSpPr>
      <xdr:spPr>
        <a:xfrm>
          <a:off x="93917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118127</xdr:rowOff>
    </xdr:from>
    <xdr:ext cx="469744" cy="259045"/>
    <xdr:sp macro="" textlink="">
      <xdr:nvSpPr>
        <xdr:cNvPr id="474" name="n_2aveValue【保健所】&#10;一人当たり面積">
          <a:extLst>
            <a:ext uri="{FF2B5EF4-FFF2-40B4-BE49-F238E27FC236}">
              <a16:creationId xmlns:a16="http://schemas.microsoft.com/office/drawing/2014/main" id="{0D56012D-C102-417A-B897-3AD63DDCB4C8}"/>
            </a:ext>
          </a:extLst>
        </xdr:cNvPr>
        <xdr:cNvSpPr txBox="1"/>
      </xdr:nvSpPr>
      <xdr:spPr>
        <a:xfrm>
          <a:off x="85154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118127</xdr:rowOff>
    </xdr:from>
    <xdr:ext cx="469744" cy="259045"/>
    <xdr:sp macro="" textlink="">
      <xdr:nvSpPr>
        <xdr:cNvPr id="475" name="n_3aveValue【保健所】&#10;一人当たり面積">
          <a:extLst>
            <a:ext uri="{FF2B5EF4-FFF2-40B4-BE49-F238E27FC236}">
              <a16:creationId xmlns:a16="http://schemas.microsoft.com/office/drawing/2014/main" id="{608EBF50-B33A-4083-89FC-3FC7112EBA6A}"/>
            </a:ext>
          </a:extLst>
        </xdr:cNvPr>
        <xdr:cNvSpPr txBox="1"/>
      </xdr:nvSpPr>
      <xdr:spPr>
        <a:xfrm>
          <a:off x="76264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118127</xdr:rowOff>
    </xdr:from>
    <xdr:ext cx="469744" cy="259045"/>
    <xdr:sp macro="" textlink="">
      <xdr:nvSpPr>
        <xdr:cNvPr id="476" name="n_4aveValue【保健所】&#10;一人当たり面積">
          <a:extLst>
            <a:ext uri="{FF2B5EF4-FFF2-40B4-BE49-F238E27FC236}">
              <a16:creationId xmlns:a16="http://schemas.microsoft.com/office/drawing/2014/main" id="{A82ED62F-3E66-401A-856C-E4DBE6796307}"/>
            </a:ext>
          </a:extLst>
        </xdr:cNvPr>
        <xdr:cNvSpPr txBox="1"/>
      </xdr:nvSpPr>
      <xdr:spPr>
        <a:xfrm>
          <a:off x="67374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86377</xdr:rowOff>
    </xdr:from>
    <xdr:ext cx="469744" cy="259045"/>
    <xdr:sp macro="" textlink="">
      <xdr:nvSpPr>
        <xdr:cNvPr id="477" name="n_1mainValue【保健所】&#10;一人当たり面積">
          <a:extLst>
            <a:ext uri="{FF2B5EF4-FFF2-40B4-BE49-F238E27FC236}">
              <a16:creationId xmlns:a16="http://schemas.microsoft.com/office/drawing/2014/main" id="{0861A2C6-6104-4E7C-8B65-0B634F437A0E}"/>
            </a:ext>
          </a:extLst>
        </xdr:cNvPr>
        <xdr:cNvSpPr txBox="1"/>
      </xdr:nvSpPr>
      <xdr:spPr>
        <a:xfrm>
          <a:off x="9391727" y="1705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86377</xdr:rowOff>
    </xdr:from>
    <xdr:ext cx="469744" cy="259045"/>
    <xdr:sp macro="" textlink="">
      <xdr:nvSpPr>
        <xdr:cNvPr id="478" name="n_2mainValue【保健所】&#10;一人当たり面積">
          <a:extLst>
            <a:ext uri="{FF2B5EF4-FFF2-40B4-BE49-F238E27FC236}">
              <a16:creationId xmlns:a16="http://schemas.microsoft.com/office/drawing/2014/main" id="{535E367C-C7E2-463C-A0C0-D2D95610E76B}"/>
            </a:ext>
          </a:extLst>
        </xdr:cNvPr>
        <xdr:cNvSpPr txBox="1"/>
      </xdr:nvSpPr>
      <xdr:spPr>
        <a:xfrm>
          <a:off x="8515427" y="1705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86377</xdr:rowOff>
    </xdr:from>
    <xdr:ext cx="469744" cy="259045"/>
    <xdr:sp macro="" textlink="">
      <xdr:nvSpPr>
        <xdr:cNvPr id="479" name="n_3mainValue【保健所】&#10;一人当たり面積">
          <a:extLst>
            <a:ext uri="{FF2B5EF4-FFF2-40B4-BE49-F238E27FC236}">
              <a16:creationId xmlns:a16="http://schemas.microsoft.com/office/drawing/2014/main" id="{8A99A459-9337-4DA1-917E-8E2E3905652F}"/>
            </a:ext>
          </a:extLst>
        </xdr:cNvPr>
        <xdr:cNvSpPr txBox="1"/>
      </xdr:nvSpPr>
      <xdr:spPr>
        <a:xfrm>
          <a:off x="7626427" y="1705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99</xdr:row>
      <xdr:rowOff>86377</xdr:rowOff>
    </xdr:from>
    <xdr:ext cx="469744" cy="259045"/>
    <xdr:sp macro="" textlink="">
      <xdr:nvSpPr>
        <xdr:cNvPr id="480" name="n_4mainValue【保健所】&#10;一人当たり面積">
          <a:extLst>
            <a:ext uri="{FF2B5EF4-FFF2-40B4-BE49-F238E27FC236}">
              <a16:creationId xmlns:a16="http://schemas.microsoft.com/office/drawing/2014/main" id="{3C43C25D-DE2C-4957-BA57-5F3F2E258E0E}"/>
            </a:ext>
          </a:extLst>
        </xdr:cNvPr>
        <xdr:cNvSpPr txBox="1"/>
      </xdr:nvSpPr>
      <xdr:spPr>
        <a:xfrm>
          <a:off x="6737427" y="1705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1" name="正方形/長方形 480">
          <a:extLst>
            <a:ext uri="{FF2B5EF4-FFF2-40B4-BE49-F238E27FC236}">
              <a16:creationId xmlns:a16="http://schemas.microsoft.com/office/drawing/2014/main" id="{1298548C-5BC0-44C3-AD95-C321D25A46F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82" name="正方形/長方形 481">
          <a:extLst>
            <a:ext uri="{FF2B5EF4-FFF2-40B4-BE49-F238E27FC236}">
              <a16:creationId xmlns:a16="http://schemas.microsoft.com/office/drawing/2014/main" id="{D5A390E6-9D51-45B6-B418-00F948CB3E86}"/>
            </a:ext>
          </a:extLst>
        </xdr:cNvPr>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83" name="正方形/長方形 482">
          <a:extLst>
            <a:ext uri="{FF2B5EF4-FFF2-40B4-BE49-F238E27FC236}">
              <a16:creationId xmlns:a16="http://schemas.microsoft.com/office/drawing/2014/main" id="{85BEAE52-BCBE-4859-B522-A25C6A38AD35}"/>
            </a:ext>
          </a:extLst>
        </xdr:cNvPr>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4" name="正方形/長方形 483">
          <a:extLst>
            <a:ext uri="{FF2B5EF4-FFF2-40B4-BE49-F238E27FC236}">
              <a16:creationId xmlns:a16="http://schemas.microsoft.com/office/drawing/2014/main" id="{1E61110C-B6FD-4CBB-BE9D-5A5F90EA6F97}"/>
            </a:ext>
          </a:extLst>
        </xdr:cNvPr>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5" name="正方形/長方形 484">
          <a:extLst>
            <a:ext uri="{FF2B5EF4-FFF2-40B4-BE49-F238E27FC236}">
              <a16:creationId xmlns:a16="http://schemas.microsoft.com/office/drawing/2014/main" id="{55183D9F-A0BE-427E-B38A-C66A0FAD7223}"/>
            </a:ext>
          </a:extLst>
        </xdr:cNvPr>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6" name="正方形/長方形 485">
          <a:extLst>
            <a:ext uri="{FF2B5EF4-FFF2-40B4-BE49-F238E27FC236}">
              <a16:creationId xmlns:a16="http://schemas.microsoft.com/office/drawing/2014/main" id="{4CF13442-073F-421F-9298-E5D3B04EBAE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7" name="テキスト ボックス 486">
          <a:extLst>
            <a:ext uri="{FF2B5EF4-FFF2-40B4-BE49-F238E27FC236}">
              <a16:creationId xmlns:a16="http://schemas.microsoft.com/office/drawing/2014/main" id="{953567AD-C4EE-4EB5-9D09-71950F79E6A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8" name="直線コネクタ 487">
          <a:extLst>
            <a:ext uri="{FF2B5EF4-FFF2-40B4-BE49-F238E27FC236}">
              <a16:creationId xmlns:a16="http://schemas.microsoft.com/office/drawing/2014/main" id="{F60291E8-0218-43AB-A63F-5AAF46AAA17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89" name="テキスト ボックス 488">
          <a:extLst>
            <a:ext uri="{FF2B5EF4-FFF2-40B4-BE49-F238E27FC236}">
              <a16:creationId xmlns:a16="http://schemas.microsoft.com/office/drawing/2014/main" id="{9AB17784-080A-4D64-84FB-6E7886712A9D}"/>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0" name="直線コネクタ 489">
          <a:extLst>
            <a:ext uri="{FF2B5EF4-FFF2-40B4-BE49-F238E27FC236}">
              <a16:creationId xmlns:a16="http://schemas.microsoft.com/office/drawing/2014/main" id="{87E32092-1B0B-4A3B-A5CD-44EAF9DDA45E}"/>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91" name="テキスト ボックス 490">
          <a:extLst>
            <a:ext uri="{FF2B5EF4-FFF2-40B4-BE49-F238E27FC236}">
              <a16:creationId xmlns:a16="http://schemas.microsoft.com/office/drawing/2014/main" id="{D061E5C9-711B-41C0-AE32-6EE5F255558D}"/>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92" name="直線コネクタ 491">
          <a:extLst>
            <a:ext uri="{FF2B5EF4-FFF2-40B4-BE49-F238E27FC236}">
              <a16:creationId xmlns:a16="http://schemas.microsoft.com/office/drawing/2014/main" id="{6927CAE5-CDC4-44EE-B710-26885EBC25A9}"/>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93" name="テキスト ボックス 492">
          <a:extLst>
            <a:ext uri="{FF2B5EF4-FFF2-40B4-BE49-F238E27FC236}">
              <a16:creationId xmlns:a16="http://schemas.microsoft.com/office/drawing/2014/main" id="{721AC600-C304-40AB-A6A6-DD8160F918E1}"/>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94" name="直線コネクタ 493">
          <a:extLst>
            <a:ext uri="{FF2B5EF4-FFF2-40B4-BE49-F238E27FC236}">
              <a16:creationId xmlns:a16="http://schemas.microsoft.com/office/drawing/2014/main" id="{FDCDB88C-4726-47E9-97F9-519AE681F02C}"/>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95" name="テキスト ボックス 494">
          <a:extLst>
            <a:ext uri="{FF2B5EF4-FFF2-40B4-BE49-F238E27FC236}">
              <a16:creationId xmlns:a16="http://schemas.microsoft.com/office/drawing/2014/main" id="{82BF836A-7537-48B8-9E17-93D45050DC39}"/>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96" name="直線コネクタ 495">
          <a:extLst>
            <a:ext uri="{FF2B5EF4-FFF2-40B4-BE49-F238E27FC236}">
              <a16:creationId xmlns:a16="http://schemas.microsoft.com/office/drawing/2014/main" id="{F79642A2-A347-41FD-A5A8-3865C7AFB289}"/>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97" name="テキスト ボックス 496">
          <a:extLst>
            <a:ext uri="{FF2B5EF4-FFF2-40B4-BE49-F238E27FC236}">
              <a16:creationId xmlns:a16="http://schemas.microsoft.com/office/drawing/2014/main" id="{600C5556-80B7-4ECA-B11A-1C9506D05BA2}"/>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8" name="直線コネクタ 497">
          <a:extLst>
            <a:ext uri="{FF2B5EF4-FFF2-40B4-BE49-F238E27FC236}">
              <a16:creationId xmlns:a16="http://schemas.microsoft.com/office/drawing/2014/main" id="{EB59C40D-CA8A-4C4E-AEC0-73E5F8F9A78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9" name="テキスト ボックス 498">
          <a:extLst>
            <a:ext uri="{FF2B5EF4-FFF2-40B4-BE49-F238E27FC236}">
              <a16:creationId xmlns:a16="http://schemas.microsoft.com/office/drawing/2014/main" id="{B2AE7DA3-B162-4573-9326-E48EBC6250B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0" name="【試験研究機関】&#10;有形固定資産減価償却率グラフ枠">
          <a:extLst>
            <a:ext uri="{FF2B5EF4-FFF2-40B4-BE49-F238E27FC236}">
              <a16:creationId xmlns:a16="http://schemas.microsoft.com/office/drawing/2014/main" id="{9A83C6BF-6D82-4D49-9EDC-E1295327FB7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38</xdr:row>
      <xdr:rowOff>99060</xdr:rowOff>
    </xdr:from>
    <xdr:to>
      <xdr:col>85</xdr:col>
      <xdr:colOff>126364</xdr:colOff>
      <xdr:row>42</xdr:row>
      <xdr:rowOff>7620</xdr:rowOff>
    </xdr:to>
    <xdr:cxnSp macro="">
      <xdr:nvCxnSpPr>
        <xdr:cNvPr id="501" name="直線コネクタ 500">
          <a:extLst>
            <a:ext uri="{FF2B5EF4-FFF2-40B4-BE49-F238E27FC236}">
              <a16:creationId xmlns:a16="http://schemas.microsoft.com/office/drawing/2014/main" id="{DC80D6B0-C703-4423-B846-DD5A86D53A34}"/>
            </a:ext>
          </a:extLst>
        </xdr:cNvPr>
        <xdr:cNvCxnSpPr/>
      </xdr:nvCxnSpPr>
      <xdr:spPr>
        <a:xfrm flipV="1">
          <a:off x="16317595" y="6614160"/>
          <a:ext cx="1269" cy="594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11447</xdr:rowOff>
    </xdr:from>
    <xdr:ext cx="405111" cy="259045"/>
    <xdr:sp macro="" textlink="">
      <xdr:nvSpPr>
        <xdr:cNvPr id="502" name="【試験研究機関】&#10;有形固定資産減価償却率最小値テキスト">
          <a:extLst>
            <a:ext uri="{FF2B5EF4-FFF2-40B4-BE49-F238E27FC236}">
              <a16:creationId xmlns:a16="http://schemas.microsoft.com/office/drawing/2014/main" id="{D552D481-BD5B-472C-8C66-43929541BEF7}"/>
            </a:ext>
          </a:extLst>
        </xdr:cNvPr>
        <xdr:cNvSpPr txBox="1"/>
      </xdr:nvSpPr>
      <xdr:spPr>
        <a:xfrm>
          <a:off x="163703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503" name="直線コネクタ 502">
          <a:extLst>
            <a:ext uri="{FF2B5EF4-FFF2-40B4-BE49-F238E27FC236}">
              <a16:creationId xmlns:a16="http://schemas.microsoft.com/office/drawing/2014/main" id="{6CD48DD8-852A-4F7A-B4B7-DE1D4BE18D6E}"/>
            </a:ext>
          </a:extLst>
        </xdr:cNvPr>
        <xdr:cNvCxnSpPr/>
      </xdr:nvCxnSpPr>
      <xdr:spPr>
        <a:xfrm>
          <a:off x="16230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45737</xdr:rowOff>
    </xdr:from>
    <xdr:ext cx="405111" cy="259045"/>
    <xdr:sp macro="" textlink="">
      <xdr:nvSpPr>
        <xdr:cNvPr id="504" name="【試験研究機関】&#10;有形固定資産減価償却率最大値テキスト">
          <a:extLst>
            <a:ext uri="{FF2B5EF4-FFF2-40B4-BE49-F238E27FC236}">
              <a16:creationId xmlns:a16="http://schemas.microsoft.com/office/drawing/2014/main" id="{A3367F61-2889-4907-853F-1A8DCEE20D39}"/>
            </a:ext>
          </a:extLst>
        </xdr:cNvPr>
        <xdr:cNvSpPr txBox="1"/>
      </xdr:nvSpPr>
      <xdr:spPr>
        <a:xfrm>
          <a:off x="16370300" y="638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99060</xdr:rowOff>
    </xdr:from>
    <xdr:to>
      <xdr:col>86</xdr:col>
      <xdr:colOff>25400</xdr:colOff>
      <xdr:row>38</xdr:row>
      <xdr:rowOff>99060</xdr:rowOff>
    </xdr:to>
    <xdr:cxnSp macro="">
      <xdr:nvCxnSpPr>
        <xdr:cNvPr id="505" name="直線コネクタ 504">
          <a:extLst>
            <a:ext uri="{FF2B5EF4-FFF2-40B4-BE49-F238E27FC236}">
              <a16:creationId xmlns:a16="http://schemas.microsoft.com/office/drawing/2014/main" id="{228C2A3F-FC0C-403A-9097-3CD5BB7406A6}"/>
            </a:ext>
          </a:extLst>
        </xdr:cNvPr>
        <xdr:cNvCxnSpPr/>
      </xdr:nvCxnSpPr>
      <xdr:spPr>
        <a:xfrm>
          <a:off x="16230600" y="6614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405111" cy="259045"/>
    <xdr:sp macro="" textlink="">
      <xdr:nvSpPr>
        <xdr:cNvPr id="506" name="【試験研究機関】&#10;有形固定資産減価償却率平均値テキスト">
          <a:extLst>
            <a:ext uri="{FF2B5EF4-FFF2-40B4-BE49-F238E27FC236}">
              <a16:creationId xmlns:a16="http://schemas.microsoft.com/office/drawing/2014/main" id="{83EBAA35-727E-45A2-9292-4A14263BC568}"/>
            </a:ext>
          </a:extLst>
        </xdr:cNvPr>
        <xdr:cNvSpPr txBox="1"/>
      </xdr:nvSpPr>
      <xdr:spPr>
        <a:xfrm>
          <a:off x="16370300" y="6734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25400</xdr:rowOff>
    </xdr:from>
    <xdr:to>
      <xdr:col>85</xdr:col>
      <xdr:colOff>177800</xdr:colOff>
      <xdr:row>40</xdr:row>
      <xdr:rowOff>127000</xdr:rowOff>
    </xdr:to>
    <xdr:sp macro="" textlink="">
      <xdr:nvSpPr>
        <xdr:cNvPr id="507" name="フローチャート: 判断 506">
          <a:extLst>
            <a:ext uri="{FF2B5EF4-FFF2-40B4-BE49-F238E27FC236}">
              <a16:creationId xmlns:a16="http://schemas.microsoft.com/office/drawing/2014/main" id="{D033A30E-39FA-41B8-8FEA-4E83EB9CBC67}"/>
            </a:ext>
          </a:extLst>
        </xdr:cNvPr>
        <xdr:cNvSpPr/>
      </xdr:nvSpPr>
      <xdr:spPr>
        <a:xfrm>
          <a:off x="162687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36830</xdr:rowOff>
    </xdr:from>
    <xdr:to>
      <xdr:col>81</xdr:col>
      <xdr:colOff>101600</xdr:colOff>
      <xdr:row>39</xdr:row>
      <xdr:rowOff>138430</xdr:rowOff>
    </xdr:to>
    <xdr:sp macro="" textlink="">
      <xdr:nvSpPr>
        <xdr:cNvPr id="508" name="フローチャート: 判断 507">
          <a:extLst>
            <a:ext uri="{FF2B5EF4-FFF2-40B4-BE49-F238E27FC236}">
              <a16:creationId xmlns:a16="http://schemas.microsoft.com/office/drawing/2014/main" id="{71549849-6A4F-47A6-B28C-18A26791DB6E}"/>
            </a:ext>
          </a:extLst>
        </xdr:cNvPr>
        <xdr:cNvSpPr/>
      </xdr:nvSpPr>
      <xdr:spPr>
        <a:xfrm>
          <a:off x="1543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93980</xdr:rowOff>
    </xdr:from>
    <xdr:to>
      <xdr:col>76</xdr:col>
      <xdr:colOff>165100</xdr:colOff>
      <xdr:row>39</xdr:row>
      <xdr:rowOff>24130</xdr:rowOff>
    </xdr:to>
    <xdr:sp macro="" textlink="">
      <xdr:nvSpPr>
        <xdr:cNvPr id="509" name="フローチャート: 判断 508">
          <a:extLst>
            <a:ext uri="{FF2B5EF4-FFF2-40B4-BE49-F238E27FC236}">
              <a16:creationId xmlns:a16="http://schemas.microsoft.com/office/drawing/2014/main" id="{3155EFAA-3B71-4CB0-9105-1DC89156726D}"/>
            </a:ext>
          </a:extLst>
        </xdr:cNvPr>
        <xdr:cNvSpPr/>
      </xdr:nvSpPr>
      <xdr:spPr>
        <a:xfrm>
          <a:off x="14541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139700</xdr:rowOff>
    </xdr:from>
    <xdr:to>
      <xdr:col>72</xdr:col>
      <xdr:colOff>38100</xdr:colOff>
      <xdr:row>37</xdr:row>
      <xdr:rowOff>69850</xdr:rowOff>
    </xdr:to>
    <xdr:sp macro="" textlink="">
      <xdr:nvSpPr>
        <xdr:cNvPr id="510" name="フローチャート: 判断 509">
          <a:extLst>
            <a:ext uri="{FF2B5EF4-FFF2-40B4-BE49-F238E27FC236}">
              <a16:creationId xmlns:a16="http://schemas.microsoft.com/office/drawing/2014/main" id="{BA2EE810-D60A-4114-A4F4-1EB86418B368}"/>
            </a:ext>
          </a:extLst>
        </xdr:cNvPr>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59690</xdr:rowOff>
    </xdr:from>
    <xdr:to>
      <xdr:col>67</xdr:col>
      <xdr:colOff>101600</xdr:colOff>
      <xdr:row>35</xdr:row>
      <xdr:rowOff>161290</xdr:rowOff>
    </xdr:to>
    <xdr:sp macro="" textlink="">
      <xdr:nvSpPr>
        <xdr:cNvPr id="511" name="フローチャート: 判断 510">
          <a:extLst>
            <a:ext uri="{FF2B5EF4-FFF2-40B4-BE49-F238E27FC236}">
              <a16:creationId xmlns:a16="http://schemas.microsoft.com/office/drawing/2014/main" id="{B853652B-49C5-4EDE-A016-0661A28F6602}"/>
            </a:ext>
          </a:extLst>
        </xdr:cNvPr>
        <xdr:cNvSpPr/>
      </xdr:nvSpPr>
      <xdr:spPr>
        <a:xfrm>
          <a:off x="127635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B44E4897-39C1-4823-BCF8-C5B69960F03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6B7BB3CC-42EC-4A96-89AC-32E90375587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66261BEA-ACD0-4A2D-BB37-0BE1E985FFE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0265FA16-BAA5-42C5-BBFD-1E5F0D428CF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41B71228-75EF-40AF-84CF-2512146A03F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128270</xdr:rowOff>
    </xdr:from>
    <xdr:to>
      <xdr:col>85</xdr:col>
      <xdr:colOff>177800</xdr:colOff>
      <xdr:row>42</xdr:row>
      <xdr:rowOff>58420</xdr:rowOff>
    </xdr:to>
    <xdr:sp macro="" textlink="">
      <xdr:nvSpPr>
        <xdr:cNvPr id="517" name="楕円 516">
          <a:extLst>
            <a:ext uri="{FF2B5EF4-FFF2-40B4-BE49-F238E27FC236}">
              <a16:creationId xmlns:a16="http://schemas.microsoft.com/office/drawing/2014/main" id="{C036913F-1B1D-4F2D-A6FD-CFC33CE2C820}"/>
            </a:ext>
          </a:extLst>
        </xdr:cNvPr>
        <xdr:cNvSpPr/>
      </xdr:nvSpPr>
      <xdr:spPr>
        <a:xfrm>
          <a:off x="162687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41</xdr:row>
      <xdr:rowOff>43197</xdr:rowOff>
    </xdr:from>
    <xdr:ext cx="405111" cy="259045"/>
    <xdr:sp macro="" textlink="">
      <xdr:nvSpPr>
        <xdr:cNvPr id="518" name="【試験研究機関】&#10;有形固定資産減価償却率該当値テキスト">
          <a:extLst>
            <a:ext uri="{FF2B5EF4-FFF2-40B4-BE49-F238E27FC236}">
              <a16:creationId xmlns:a16="http://schemas.microsoft.com/office/drawing/2014/main" id="{ADBBA975-990C-41BD-AB5F-82E1E2C09DA4}"/>
            </a:ext>
          </a:extLst>
        </xdr:cNvPr>
        <xdr:cNvSpPr txBox="1"/>
      </xdr:nvSpPr>
      <xdr:spPr>
        <a:xfrm>
          <a:off x="16370300" y="707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48260</xdr:rowOff>
    </xdr:from>
    <xdr:to>
      <xdr:col>81</xdr:col>
      <xdr:colOff>101600</xdr:colOff>
      <xdr:row>40</xdr:row>
      <xdr:rowOff>149860</xdr:rowOff>
    </xdr:to>
    <xdr:sp macro="" textlink="">
      <xdr:nvSpPr>
        <xdr:cNvPr id="519" name="楕円 518">
          <a:extLst>
            <a:ext uri="{FF2B5EF4-FFF2-40B4-BE49-F238E27FC236}">
              <a16:creationId xmlns:a16="http://schemas.microsoft.com/office/drawing/2014/main" id="{F8A9D94D-40CE-4F30-BC89-226CFCEB197D}"/>
            </a:ext>
          </a:extLst>
        </xdr:cNvPr>
        <xdr:cNvSpPr/>
      </xdr:nvSpPr>
      <xdr:spPr>
        <a:xfrm>
          <a:off x="15430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99060</xdr:rowOff>
    </xdr:from>
    <xdr:to>
      <xdr:col>85</xdr:col>
      <xdr:colOff>127000</xdr:colOff>
      <xdr:row>42</xdr:row>
      <xdr:rowOff>7620</xdr:rowOff>
    </xdr:to>
    <xdr:cxnSp macro="">
      <xdr:nvCxnSpPr>
        <xdr:cNvPr id="520" name="直線コネクタ 519">
          <a:extLst>
            <a:ext uri="{FF2B5EF4-FFF2-40B4-BE49-F238E27FC236}">
              <a16:creationId xmlns:a16="http://schemas.microsoft.com/office/drawing/2014/main" id="{0C94F278-1C01-4B67-B264-E16A9B28C27B}"/>
            </a:ext>
          </a:extLst>
        </xdr:cNvPr>
        <xdr:cNvCxnSpPr/>
      </xdr:nvCxnSpPr>
      <xdr:spPr>
        <a:xfrm>
          <a:off x="15481300" y="695706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1" name="楕円 520">
          <a:extLst>
            <a:ext uri="{FF2B5EF4-FFF2-40B4-BE49-F238E27FC236}">
              <a16:creationId xmlns:a16="http://schemas.microsoft.com/office/drawing/2014/main" id="{C50054F0-8698-4C60-A613-3126E7035905}"/>
            </a:ext>
          </a:extLst>
        </xdr:cNvPr>
        <xdr:cNvSpPr/>
      </xdr:nvSpPr>
      <xdr:spPr>
        <a:xfrm>
          <a:off x="14541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99060</xdr:rowOff>
    </xdr:from>
    <xdr:to>
      <xdr:col>81</xdr:col>
      <xdr:colOff>50800</xdr:colOff>
      <xdr:row>40</xdr:row>
      <xdr:rowOff>99060</xdr:rowOff>
    </xdr:to>
    <xdr:cxnSp macro="">
      <xdr:nvCxnSpPr>
        <xdr:cNvPr id="522" name="直線コネクタ 521">
          <a:extLst>
            <a:ext uri="{FF2B5EF4-FFF2-40B4-BE49-F238E27FC236}">
              <a16:creationId xmlns:a16="http://schemas.microsoft.com/office/drawing/2014/main" id="{5F464D40-E3DA-419A-BECA-18B0A1CDB3E8}"/>
            </a:ext>
          </a:extLst>
        </xdr:cNvPr>
        <xdr:cNvCxnSpPr/>
      </xdr:nvCxnSpPr>
      <xdr:spPr>
        <a:xfrm>
          <a:off x="14592300" y="661416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59690</xdr:rowOff>
    </xdr:from>
    <xdr:to>
      <xdr:col>72</xdr:col>
      <xdr:colOff>38100</xdr:colOff>
      <xdr:row>35</xdr:row>
      <xdr:rowOff>161290</xdr:rowOff>
    </xdr:to>
    <xdr:sp macro="" textlink="">
      <xdr:nvSpPr>
        <xdr:cNvPr id="523" name="楕円 522">
          <a:extLst>
            <a:ext uri="{FF2B5EF4-FFF2-40B4-BE49-F238E27FC236}">
              <a16:creationId xmlns:a16="http://schemas.microsoft.com/office/drawing/2014/main" id="{DF260C38-9026-411E-B984-769F5E0F74DC}"/>
            </a:ext>
          </a:extLst>
        </xdr:cNvPr>
        <xdr:cNvSpPr/>
      </xdr:nvSpPr>
      <xdr:spPr>
        <a:xfrm>
          <a:off x="13652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110490</xdr:rowOff>
    </xdr:from>
    <xdr:to>
      <xdr:col>76</xdr:col>
      <xdr:colOff>114300</xdr:colOff>
      <xdr:row>38</xdr:row>
      <xdr:rowOff>99060</xdr:rowOff>
    </xdr:to>
    <xdr:cxnSp macro="">
      <xdr:nvCxnSpPr>
        <xdr:cNvPr id="524" name="直線コネクタ 523">
          <a:extLst>
            <a:ext uri="{FF2B5EF4-FFF2-40B4-BE49-F238E27FC236}">
              <a16:creationId xmlns:a16="http://schemas.microsoft.com/office/drawing/2014/main" id="{325210AB-03EC-411B-8FAA-FFCE8533A7A6}"/>
            </a:ext>
          </a:extLst>
        </xdr:cNvPr>
        <xdr:cNvCxnSpPr/>
      </xdr:nvCxnSpPr>
      <xdr:spPr>
        <a:xfrm>
          <a:off x="13703300" y="6111240"/>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25400</xdr:rowOff>
    </xdr:from>
    <xdr:to>
      <xdr:col>67</xdr:col>
      <xdr:colOff>101600</xdr:colOff>
      <xdr:row>34</xdr:row>
      <xdr:rowOff>127000</xdr:rowOff>
    </xdr:to>
    <xdr:sp macro="" textlink="">
      <xdr:nvSpPr>
        <xdr:cNvPr id="525" name="楕円 524">
          <a:extLst>
            <a:ext uri="{FF2B5EF4-FFF2-40B4-BE49-F238E27FC236}">
              <a16:creationId xmlns:a16="http://schemas.microsoft.com/office/drawing/2014/main" id="{96EFAABD-E9F1-4C86-8326-F5BE88CAD128}"/>
            </a:ext>
          </a:extLst>
        </xdr:cNvPr>
        <xdr:cNvSpPr/>
      </xdr:nvSpPr>
      <xdr:spPr>
        <a:xfrm>
          <a:off x="12763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76200</xdr:rowOff>
    </xdr:from>
    <xdr:to>
      <xdr:col>71</xdr:col>
      <xdr:colOff>177800</xdr:colOff>
      <xdr:row>35</xdr:row>
      <xdr:rowOff>110490</xdr:rowOff>
    </xdr:to>
    <xdr:cxnSp macro="">
      <xdr:nvCxnSpPr>
        <xdr:cNvPr id="526" name="直線コネクタ 525">
          <a:extLst>
            <a:ext uri="{FF2B5EF4-FFF2-40B4-BE49-F238E27FC236}">
              <a16:creationId xmlns:a16="http://schemas.microsoft.com/office/drawing/2014/main" id="{1514E838-E0DF-4A97-A17A-6EA567289282}"/>
            </a:ext>
          </a:extLst>
        </xdr:cNvPr>
        <xdr:cNvCxnSpPr/>
      </xdr:nvCxnSpPr>
      <xdr:spPr>
        <a:xfrm>
          <a:off x="12814300" y="59055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154957</xdr:rowOff>
    </xdr:from>
    <xdr:ext cx="405111" cy="259045"/>
    <xdr:sp macro="" textlink="">
      <xdr:nvSpPr>
        <xdr:cNvPr id="527" name="n_1aveValue【試験研究機関】&#10;有形固定資産減価償却率">
          <a:extLst>
            <a:ext uri="{FF2B5EF4-FFF2-40B4-BE49-F238E27FC236}">
              <a16:creationId xmlns:a16="http://schemas.microsoft.com/office/drawing/2014/main" id="{A9BE6B61-95AB-4A15-A343-EDECDB6F47C7}"/>
            </a:ext>
          </a:extLst>
        </xdr:cNvPr>
        <xdr:cNvSpPr txBox="1"/>
      </xdr:nvSpPr>
      <xdr:spPr>
        <a:xfrm>
          <a:off x="15266044" y="649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15257</xdr:rowOff>
    </xdr:from>
    <xdr:ext cx="405111" cy="259045"/>
    <xdr:sp macro="" textlink="">
      <xdr:nvSpPr>
        <xdr:cNvPr id="528" name="n_2aveValue【試験研究機関】&#10;有形固定資産減価償却率">
          <a:extLst>
            <a:ext uri="{FF2B5EF4-FFF2-40B4-BE49-F238E27FC236}">
              <a16:creationId xmlns:a16="http://schemas.microsoft.com/office/drawing/2014/main" id="{3FBC7E92-72B7-4CC3-A3B1-7BBF56162C7F}"/>
            </a:ext>
          </a:extLst>
        </xdr:cNvPr>
        <xdr:cNvSpPr txBox="1"/>
      </xdr:nvSpPr>
      <xdr:spPr>
        <a:xfrm>
          <a:off x="14389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60977</xdr:rowOff>
    </xdr:from>
    <xdr:ext cx="405111" cy="259045"/>
    <xdr:sp macro="" textlink="">
      <xdr:nvSpPr>
        <xdr:cNvPr id="529" name="n_3aveValue【試験研究機関】&#10;有形固定資産減価償却率">
          <a:extLst>
            <a:ext uri="{FF2B5EF4-FFF2-40B4-BE49-F238E27FC236}">
              <a16:creationId xmlns:a16="http://schemas.microsoft.com/office/drawing/2014/main" id="{F62B0729-2F6D-4D0C-B897-F35E560F617B}"/>
            </a:ext>
          </a:extLst>
        </xdr:cNvPr>
        <xdr:cNvSpPr txBox="1"/>
      </xdr:nvSpPr>
      <xdr:spPr>
        <a:xfrm>
          <a:off x="135007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152417</xdr:rowOff>
    </xdr:from>
    <xdr:ext cx="405111" cy="259045"/>
    <xdr:sp macro="" textlink="">
      <xdr:nvSpPr>
        <xdr:cNvPr id="530" name="n_4aveValue【試験研究機関】&#10;有形固定資産減価償却率">
          <a:extLst>
            <a:ext uri="{FF2B5EF4-FFF2-40B4-BE49-F238E27FC236}">
              <a16:creationId xmlns:a16="http://schemas.microsoft.com/office/drawing/2014/main" id="{4C0F48F0-4F51-436D-A9AB-8482DEDFBCA5}"/>
            </a:ext>
          </a:extLst>
        </xdr:cNvPr>
        <xdr:cNvSpPr txBox="1"/>
      </xdr:nvSpPr>
      <xdr:spPr>
        <a:xfrm>
          <a:off x="12611744" y="615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140987</xdr:rowOff>
    </xdr:from>
    <xdr:ext cx="405111" cy="259045"/>
    <xdr:sp macro="" textlink="">
      <xdr:nvSpPr>
        <xdr:cNvPr id="531" name="n_1mainValue【試験研究機関】&#10;有形固定資産減価償却率">
          <a:extLst>
            <a:ext uri="{FF2B5EF4-FFF2-40B4-BE49-F238E27FC236}">
              <a16:creationId xmlns:a16="http://schemas.microsoft.com/office/drawing/2014/main" id="{18625A8E-1EA0-4D7A-9388-6579A339E5B1}"/>
            </a:ext>
          </a:extLst>
        </xdr:cNvPr>
        <xdr:cNvSpPr txBox="1"/>
      </xdr:nvSpPr>
      <xdr:spPr>
        <a:xfrm>
          <a:off x="152660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32" name="n_2mainValue【試験研究機関】&#10;有形固定資産減価償却率">
          <a:extLst>
            <a:ext uri="{FF2B5EF4-FFF2-40B4-BE49-F238E27FC236}">
              <a16:creationId xmlns:a16="http://schemas.microsoft.com/office/drawing/2014/main" id="{7FBA25D5-8848-455E-B0E7-99DA03CD8670}"/>
            </a:ext>
          </a:extLst>
        </xdr:cNvPr>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6367</xdr:rowOff>
    </xdr:from>
    <xdr:ext cx="405111" cy="259045"/>
    <xdr:sp macro="" textlink="">
      <xdr:nvSpPr>
        <xdr:cNvPr id="533" name="n_3mainValue【試験研究機関】&#10;有形固定資産減価償却率">
          <a:extLst>
            <a:ext uri="{FF2B5EF4-FFF2-40B4-BE49-F238E27FC236}">
              <a16:creationId xmlns:a16="http://schemas.microsoft.com/office/drawing/2014/main" id="{7C0C3623-F264-4F74-BA76-38AB586718A4}"/>
            </a:ext>
          </a:extLst>
        </xdr:cNvPr>
        <xdr:cNvSpPr txBox="1"/>
      </xdr:nvSpPr>
      <xdr:spPr>
        <a:xfrm>
          <a:off x="13500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143527</xdr:rowOff>
    </xdr:from>
    <xdr:ext cx="405111" cy="259045"/>
    <xdr:sp macro="" textlink="">
      <xdr:nvSpPr>
        <xdr:cNvPr id="534" name="n_4mainValue【試験研究機関】&#10;有形固定資産減価償却率">
          <a:extLst>
            <a:ext uri="{FF2B5EF4-FFF2-40B4-BE49-F238E27FC236}">
              <a16:creationId xmlns:a16="http://schemas.microsoft.com/office/drawing/2014/main" id="{22F6FE88-F688-4BE6-8C29-84CF6C34AB6E}"/>
            </a:ext>
          </a:extLst>
        </xdr:cNvPr>
        <xdr:cNvSpPr txBox="1"/>
      </xdr:nvSpPr>
      <xdr:spPr>
        <a:xfrm>
          <a:off x="12611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5" name="正方形/長方形 534">
          <a:extLst>
            <a:ext uri="{FF2B5EF4-FFF2-40B4-BE49-F238E27FC236}">
              <a16:creationId xmlns:a16="http://schemas.microsoft.com/office/drawing/2014/main" id="{179EC6C8-2517-457A-BF5E-533E5E3A620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6" name="正方形/長方形 535">
          <a:extLst>
            <a:ext uri="{FF2B5EF4-FFF2-40B4-BE49-F238E27FC236}">
              <a16:creationId xmlns:a16="http://schemas.microsoft.com/office/drawing/2014/main" id="{4F36C234-BB70-4FAF-AF07-A1B8E4B23187}"/>
            </a:ext>
          </a:extLst>
        </xdr:cNvPr>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7" name="正方形/長方形 536">
          <a:extLst>
            <a:ext uri="{FF2B5EF4-FFF2-40B4-BE49-F238E27FC236}">
              <a16:creationId xmlns:a16="http://schemas.microsoft.com/office/drawing/2014/main" id="{0B19E4CA-242A-4CA2-8E5C-32D6BEF0E800}"/>
            </a:ext>
          </a:extLst>
        </xdr:cNvPr>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8" name="正方形/長方形 537">
          <a:extLst>
            <a:ext uri="{FF2B5EF4-FFF2-40B4-BE49-F238E27FC236}">
              <a16:creationId xmlns:a16="http://schemas.microsoft.com/office/drawing/2014/main" id="{4137362E-6EA3-4B81-A85A-D99F68A133CE}"/>
            </a:ext>
          </a:extLst>
        </xdr:cNvPr>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9" name="正方形/長方形 538">
          <a:extLst>
            <a:ext uri="{FF2B5EF4-FFF2-40B4-BE49-F238E27FC236}">
              <a16:creationId xmlns:a16="http://schemas.microsoft.com/office/drawing/2014/main" id="{CF2BDD69-D7C3-4F4F-A16C-B410ABC4B6E5}"/>
            </a:ext>
          </a:extLst>
        </xdr:cNvPr>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0" name="正方形/長方形 539">
          <a:extLst>
            <a:ext uri="{FF2B5EF4-FFF2-40B4-BE49-F238E27FC236}">
              <a16:creationId xmlns:a16="http://schemas.microsoft.com/office/drawing/2014/main" id="{54AE13A1-A052-4147-B67D-A1E729DCC4E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1" name="テキスト ボックス 540">
          <a:extLst>
            <a:ext uri="{FF2B5EF4-FFF2-40B4-BE49-F238E27FC236}">
              <a16:creationId xmlns:a16="http://schemas.microsoft.com/office/drawing/2014/main" id="{01011107-6386-4D4E-861B-78684EBF06C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2" name="直線コネクタ 541">
          <a:extLst>
            <a:ext uri="{FF2B5EF4-FFF2-40B4-BE49-F238E27FC236}">
              <a16:creationId xmlns:a16="http://schemas.microsoft.com/office/drawing/2014/main" id="{205DB470-B6E0-4601-8641-A9B3101CCE6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543" name="テキスト ボックス 542">
          <a:extLst>
            <a:ext uri="{FF2B5EF4-FFF2-40B4-BE49-F238E27FC236}">
              <a16:creationId xmlns:a16="http://schemas.microsoft.com/office/drawing/2014/main" id="{1870B747-8E7A-4864-B286-894EF264BC0A}"/>
            </a:ext>
          </a:extLst>
        </xdr:cNvPr>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44" name="直線コネクタ 543">
          <a:extLst>
            <a:ext uri="{FF2B5EF4-FFF2-40B4-BE49-F238E27FC236}">
              <a16:creationId xmlns:a16="http://schemas.microsoft.com/office/drawing/2014/main" id="{EE9277D0-7385-41B5-A211-3D0DB1D087F8}"/>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45" name="テキスト ボックス 544">
          <a:extLst>
            <a:ext uri="{FF2B5EF4-FFF2-40B4-BE49-F238E27FC236}">
              <a16:creationId xmlns:a16="http://schemas.microsoft.com/office/drawing/2014/main" id="{D3D9B8DA-B743-44EB-9FA9-64AA105206FD}"/>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46" name="直線コネクタ 545">
          <a:extLst>
            <a:ext uri="{FF2B5EF4-FFF2-40B4-BE49-F238E27FC236}">
              <a16:creationId xmlns:a16="http://schemas.microsoft.com/office/drawing/2014/main" id="{54EA9320-71AD-40E9-8AA5-7A179677315A}"/>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47" name="テキスト ボックス 546">
          <a:extLst>
            <a:ext uri="{FF2B5EF4-FFF2-40B4-BE49-F238E27FC236}">
              <a16:creationId xmlns:a16="http://schemas.microsoft.com/office/drawing/2014/main" id="{B0CD2B30-8090-4E80-86AD-D5ADA6766D78}"/>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48" name="直線コネクタ 547">
          <a:extLst>
            <a:ext uri="{FF2B5EF4-FFF2-40B4-BE49-F238E27FC236}">
              <a16:creationId xmlns:a16="http://schemas.microsoft.com/office/drawing/2014/main" id="{6FBF48F6-ADC3-4326-98BE-7237D795622A}"/>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49" name="テキスト ボックス 548">
          <a:extLst>
            <a:ext uri="{FF2B5EF4-FFF2-40B4-BE49-F238E27FC236}">
              <a16:creationId xmlns:a16="http://schemas.microsoft.com/office/drawing/2014/main" id="{FDD914E3-42ED-4D09-BB6C-062B69733762}"/>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0" name="直線コネクタ 549">
          <a:extLst>
            <a:ext uri="{FF2B5EF4-FFF2-40B4-BE49-F238E27FC236}">
              <a16:creationId xmlns:a16="http://schemas.microsoft.com/office/drawing/2014/main" id="{C792C75E-9F03-41F8-9F08-2CD526C5D5E3}"/>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51" name="テキスト ボックス 550">
          <a:extLst>
            <a:ext uri="{FF2B5EF4-FFF2-40B4-BE49-F238E27FC236}">
              <a16:creationId xmlns:a16="http://schemas.microsoft.com/office/drawing/2014/main" id="{08916D6E-4CBE-4CDC-A000-D477C83AA032}"/>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52" name="直線コネクタ 551">
          <a:extLst>
            <a:ext uri="{FF2B5EF4-FFF2-40B4-BE49-F238E27FC236}">
              <a16:creationId xmlns:a16="http://schemas.microsoft.com/office/drawing/2014/main" id="{ACD5AF7F-119B-4F6E-A55F-C757DB119603}"/>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53" name="テキスト ボックス 552">
          <a:extLst>
            <a:ext uri="{FF2B5EF4-FFF2-40B4-BE49-F238E27FC236}">
              <a16:creationId xmlns:a16="http://schemas.microsoft.com/office/drawing/2014/main" id="{F03BDD0A-4549-4F3F-A349-6BE51D91F0A1}"/>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54" name="直線コネクタ 553">
          <a:extLst>
            <a:ext uri="{FF2B5EF4-FFF2-40B4-BE49-F238E27FC236}">
              <a16:creationId xmlns:a16="http://schemas.microsoft.com/office/drawing/2014/main" id="{0B999EE0-4E29-4DAC-BF6C-6D44919AA3D6}"/>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55" name="テキスト ボックス 554">
          <a:extLst>
            <a:ext uri="{FF2B5EF4-FFF2-40B4-BE49-F238E27FC236}">
              <a16:creationId xmlns:a16="http://schemas.microsoft.com/office/drawing/2014/main" id="{7AFCF785-DC8C-4883-A78E-4719D1E96E12}"/>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6" name="直線コネクタ 555">
          <a:extLst>
            <a:ext uri="{FF2B5EF4-FFF2-40B4-BE49-F238E27FC236}">
              <a16:creationId xmlns:a16="http://schemas.microsoft.com/office/drawing/2014/main" id="{CA815673-3407-4CC9-8D9C-7484C57B30A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7" name="テキスト ボックス 556">
          <a:extLst>
            <a:ext uri="{FF2B5EF4-FFF2-40B4-BE49-F238E27FC236}">
              <a16:creationId xmlns:a16="http://schemas.microsoft.com/office/drawing/2014/main" id="{FE3C4E57-9E75-460F-AD12-20EDDF35C87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0.114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8" name="【試験研究機関】&#10;一人当たり面積グラフ枠">
          <a:extLst>
            <a:ext uri="{FF2B5EF4-FFF2-40B4-BE49-F238E27FC236}">
              <a16:creationId xmlns:a16="http://schemas.microsoft.com/office/drawing/2014/main" id="{2248ED65-3225-48AF-9FBD-877B031E23F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166007</xdr:rowOff>
    </xdr:from>
    <xdr:to>
      <xdr:col>116</xdr:col>
      <xdr:colOff>62864</xdr:colOff>
      <xdr:row>38</xdr:row>
      <xdr:rowOff>125185</xdr:rowOff>
    </xdr:to>
    <xdr:cxnSp macro="">
      <xdr:nvCxnSpPr>
        <xdr:cNvPr id="559" name="直線コネクタ 558">
          <a:extLst>
            <a:ext uri="{FF2B5EF4-FFF2-40B4-BE49-F238E27FC236}">
              <a16:creationId xmlns:a16="http://schemas.microsoft.com/office/drawing/2014/main" id="{C1379945-5393-476E-AD49-735200684AD2}"/>
            </a:ext>
          </a:extLst>
        </xdr:cNvPr>
        <xdr:cNvCxnSpPr/>
      </xdr:nvCxnSpPr>
      <xdr:spPr>
        <a:xfrm flipV="1">
          <a:off x="22159595" y="5823857"/>
          <a:ext cx="1269" cy="816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129012</xdr:rowOff>
    </xdr:from>
    <xdr:ext cx="469744" cy="259045"/>
    <xdr:sp macro="" textlink="">
      <xdr:nvSpPr>
        <xdr:cNvPr id="560" name="【試験研究機関】&#10;一人当たり面積最小値テキスト">
          <a:extLst>
            <a:ext uri="{FF2B5EF4-FFF2-40B4-BE49-F238E27FC236}">
              <a16:creationId xmlns:a16="http://schemas.microsoft.com/office/drawing/2014/main" id="{9468FFFD-CFFD-4881-B7C2-BCE588E6B72E}"/>
            </a:ext>
          </a:extLst>
        </xdr:cNvPr>
        <xdr:cNvSpPr txBox="1"/>
      </xdr:nvSpPr>
      <xdr:spPr>
        <a:xfrm>
          <a:off x="22212300" y="6644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125185</xdr:rowOff>
    </xdr:from>
    <xdr:to>
      <xdr:col>116</xdr:col>
      <xdr:colOff>152400</xdr:colOff>
      <xdr:row>38</xdr:row>
      <xdr:rowOff>125185</xdr:rowOff>
    </xdr:to>
    <xdr:cxnSp macro="">
      <xdr:nvCxnSpPr>
        <xdr:cNvPr id="561" name="直線コネクタ 560">
          <a:extLst>
            <a:ext uri="{FF2B5EF4-FFF2-40B4-BE49-F238E27FC236}">
              <a16:creationId xmlns:a16="http://schemas.microsoft.com/office/drawing/2014/main" id="{DBBECD6A-3454-44B5-8854-76C9A0C840D0}"/>
            </a:ext>
          </a:extLst>
        </xdr:cNvPr>
        <xdr:cNvCxnSpPr/>
      </xdr:nvCxnSpPr>
      <xdr:spPr>
        <a:xfrm>
          <a:off x="22072600" y="664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112684</xdr:rowOff>
    </xdr:from>
    <xdr:ext cx="469744" cy="259045"/>
    <xdr:sp macro="" textlink="">
      <xdr:nvSpPr>
        <xdr:cNvPr id="562" name="【試験研究機関】&#10;一人当たり面積最大値テキスト">
          <a:extLst>
            <a:ext uri="{FF2B5EF4-FFF2-40B4-BE49-F238E27FC236}">
              <a16:creationId xmlns:a16="http://schemas.microsoft.com/office/drawing/2014/main" id="{9420207A-C93E-490E-98DF-CB4655637E1B}"/>
            </a:ext>
          </a:extLst>
        </xdr:cNvPr>
        <xdr:cNvSpPr txBox="1"/>
      </xdr:nvSpPr>
      <xdr:spPr>
        <a:xfrm>
          <a:off x="222123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166007</xdr:rowOff>
    </xdr:from>
    <xdr:to>
      <xdr:col>116</xdr:col>
      <xdr:colOff>152400</xdr:colOff>
      <xdr:row>33</xdr:row>
      <xdr:rowOff>166007</xdr:rowOff>
    </xdr:to>
    <xdr:cxnSp macro="">
      <xdr:nvCxnSpPr>
        <xdr:cNvPr id="563" name="直線コネクタ 562">
          <a:extLst>
            <a:ext uri="{FF2B5EF4-FFF2-40B4-BE49-F238E27FC236}">
              <a16:creationId xmlns:a16="http://schemas.microsoft.com/office/drawing/2014/main" id="{A35BFF55-0BA9-44D6-9B64-5365F46D8C7B}"/>
            </a:ext>
          </a:extLst>
        </xdr:cNvPr>
        <xdr:cNvCxnSpPr/>
      </xdr:nvCxnSpPr>
      <xdr:spPr>
        <a:xfrm>
          <a:off x="22072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113591</xdr:rowOff>
    </xdr:from>
    <xdr:ext cx="469744" cy="259045"/>
    <xdr:sp macro="" textlink="">
      <xdr:nvSpPr>
        <xdr:cNvPr id="564" name="【試験研究機関】&#10;一人当たり面積平均値テキスト">
          <a:extLst>
            <a:ext uri="{FF2B5EF4-FFF2-40B4-BE49-F238E27FC236}">
              <a16:creationId xmlns:a16="http://schemas.microsoft.com/office/drawing/2014/main" id="{2833E63E-EAD2-4423-B7CF-74805EE43C85}"/>
            </a:ext>
          </a:extLst>
        </xdr:cNvPr>
        <xdr:cNvSpPr txBox="1"/>
      </xdr:nvSpPr>
      <xdr:spPr>
        <a:xfrm>
          <a:off x="22212300" y="611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90714</xdr:rowOff>
    </xdr:from>
    <xdr:to>
      <xdr:col>116</xdr:col>
      <xdr:colOff>114300</xdr:colOff>
      <xdr:row>37</xdr:row>
      <xdr:rowOff>20864</xdr:rowOff>
    </xdr:to>
    <xdr:sp macro="" textlink="">
      <xdr:nvSpPr>
        <xdr:cNvPr id="565" name="フローチャート: 判断 564">
          <a:extLst>
            <a:ext uri="{FF2B5EF4-FFF2-40B4-BE49-F238E27FC236}">
              <a16:creationId xmlns:a16="http://schemas.microsoft.com/office/drawing/2014/main" id="{F6592574-ECF3-4773-9128-8EBDCE1F4623}"/>
            </a:ext>
          </a:extLst>
        </xdr:cNvPr>
        <xdr:cNvSpPr/>
      </xdr:nvSpPr>
      <xdr:spPr>
        <a:xfrm>
          <a:off x="221107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82550</xdr:rowOff>
    </xdr:from>
    <xdr:to>
      <xdr:col>112</xdr:col>
      <xdr:colOff>38100</xdr:colOff>
      <xdr:row>38</xdr:row>
      <xdr:rowOff>12700</xdr:rowOff>
    </xdr:to>
    <xdr:sp macro="" textlink="">
      <xdr:nvSpPr>
        <xdr:cNvPr id="566" name="フローチャート: 判断 565">
          <a:extLst>
            <a:ext uri="{FF2B5EF4-FFF2-40B4-BE49-F238E27FC236}">
              <a16:creationId xmlns:a16="http://schemas.microsoft.com/office/drawing/2014/main" id="{18723F09-BE40-43EC-8734-31C9F8D2C7D6}"/>
            </a:ext>
          </a:extLst>
        </xdr:cNvPr>
        <xdr:cNvSpPr/>
      </xdr:nvSpPr>
      <xdr:spPr>
        <a:xfrm>
          <a:off x="2127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74385</xdr:rowOff>
    </xdr:from>
    <xdr:to>
      <xdr:col>107</xdr:col>
      <xdr:colOff>101600</xdr:colOff>
      <xdr:row>39</xdr:row>
      <xdr:rowOff>4535</xdr:rowOff>
    </xdr:to>
    <xdr:sp macro="" textlink="">
      <xdr:nvSpPr>
        <xdr:cNvPr id="567" name="フローチャート: 判断 566">
          <a:extLst>
            <a:ext uri="{FF2B5EF4-FFF2-40B4-BE49-F238E27FC236}">
              <a16:creationId xmlns:a16="http://schemas.microsoft.com/office/drawing/2014/main" id="{9F9DCD15-D4BE-4C01-9676-1A859571A137}"/>
            </a:ext>
          </a:extLst>
        </xdr:cNvPr>
        <xdr:cNvSpPr/>
      </xdr:nvSpPr>
      <xdr:spPr>
        <a:xfrm>
          <a:off x="20383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82550</xdr:rowOff>
    </xdr:from>
    <xdr:to>
      <xdr:col>102</xdr:col>
      <xdr:colOff>165100</xdr:colOff>
      <xdr:row>38</xdr:row>
      <xdr:rowOff>12700</xdr:rowOff>
    </xdr:to>
    <xdr:sp macro="" textlink="">
      <xdr:nvSpPr>
        <xdr:cNvPr id="568" name="フローチャート: 判断 567">
          <a:extLst>
            <a:ext uri="{FF2B5EF4-FFF2-40B4-BE49-F238E27FC236}">
              <a16:creationId xmlns:a16="http://schemas.microsoft.com/office/drawing/2014/main" id="{629A7DF0-56FB-4984-A603-3A20A7975D16}"/>
            </a:ext>
          </a:extLst>
        </xdr:cNvPr>
        <xdr:cNvSpPr/>
      </xdr:nvSpPr>
      <xdr:spPr>
        <a:xfrm>
          <a:off x="19494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66222</xdr:rowOff>
    </xdr:from>
    <xdr:to>
      <xdr:col>98</xdr:col>
      <xdr:colOff>38100</xdr:colOff>
      <xdr:row>39</xdr:row>
      <xdr:rowOff>167822</xdr:rowOff>
    </xdr:to>
    <xdr:sp macro="" textlink="">
      <xdr:nvSpPr>
        <xdr:cNvPr id="569" name="フローチャート: 判断 568">
          <a:extLst>
            <a:ext uri="{FF2B5EF4-FFF2-40B4-BE49-F238E27FC236}">
              <a16:creationId xmlns:a16="http://schemas.microsoft.com/office/drawing/2014/main" id="{B78FC9C1-28B9-488B-AE33-9E95B7D4E695}"/>
            </a:ext>
          </a:extLst>
        </xdr:cNvPr>
        <xdr:cNvSpPr/>
      </xdr:nvSpPr>
      <xdr:spPr>
        <a:xfrm>
          <a:off x="18605500" y="67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D424C8E3-76B5-425B-BA9B-93D8CA00CB3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438FDEFB-7DE0-44E2-AB62-31782A34C8D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2" name="テキスト ボックス 571">
          <a:extLst>
            <a:ext uri="{FF2B5EF4-FFF2-40B4-BE49-F238E27FC236}">
              <a16:creationId xmlns:a16="http://schemas.microsoft.com/office/drawing/2014/main" id="{E5AC3F6B-FFA8-47CD-A74A-CD83BC90942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3" name="テキスト ボックス 572">
          <a:extLst>
            <a:ext uri="{FF2B5EF4-FFF2-40B4-BE49-F238E27FC236}">
              <a16:creationId xmlns:a16="http://schemas.microsoft.com/office/drawing/2014/main" id="{311B30D5-78BE-4E3B-8699-6A232DB87E3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4" name="テキスト ボックス 573">
          <a:extLst>
            <a:ext uri="{FF2B5EF4-FFF2-40B4-BE49-F238E27FC236}">
              <a16:creationId xmlns:a16="http://schemas.microsoft.com/office/drawing/2014/main" id="{C8B37A3F-E132-427C-A15B-D84C0F1A979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74385</xdr:rowOff>
    </xdr:from>
    <xdr:to>
      <xdr:col>116</xdr:col>
      <xdr:colOff>114300</xdr:colOff>
      <xdr:row>39</xdr:row>
      <xdr:rowOff>4535</xdr:rowOff>
    </xdr:to>
    <xdr:sp macro="" textlink="">
      <xdr:nvSpPr>
        <xdr:cNvPr id="575" name="楕円 574">
          <a:extLst>
            <a:ext uri="{FF2B5EF4-FFF2-40B4-BE49-F238E27FC236}">
              <a16:creationId xmlns:a16="http://schemas.microsoft.com/office/drawing/2014/main" id="{32DC3F86-7AAF-4C5E-8EC3-211427504AC2}"/>
            </a:ext>
          </a:extLst>
        </xdr:cNvPr>
        <xdr:cNvSpPr/>
      </xdr:nvSpPr>
      <xdr:spPr>
        <a:xfrm>
          <a:off x="221107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160762</xdr:rowOff>
    </xdr:from>
    <xdr:ext cx="469744" cy="259045"/>
    <xdr:sp macro="" textlink="">
      <xdr:nvSpPr>
        <xdr:cNvPr id="576" name="【試験研究機関】&#10;一人当たり面積該当値テキスト">
          <a:extLst>
            <a:ext uri="{FF2B5EF4-FFF2-40B4-BE49-F238E27FC236}">
              <a16:creationId xmlns:a16="http://schemas.microsoft.com/office/drawing/2014/main" id="{324C1650-C67B-41D3-A7CD-819F885A5693}"/>
            </a:ext>
          </a:extLst>
        </xdr:cNvPr>
        <xdr:cNvSpPr txBox="1"/>
      </xdr:nvSpPr>
      <xdr:spPr>
        <a:xfrm>
          <a:off x="22212300" y="650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58057</xdr:rowOff>
    </xdr:from>
    <xdr:to>
      <xdr:col>112</xdr:col>
      <xdr:colOff>38100</xdr:colOff>
      <xdr:row>40</xdr:row>
      <xdr:rowOff>159657</xdr:rowOff>
    </xdr:to>
    <xdr:sp macro="" textlink="">
      <xdr:nvSpPr>
        <xdr:cNvPr id="577" name="楕円 576">
          <a:extLst>
            <a:ext uri="{FF2B5EF4-FFF2-40B4-BE49-F238E27FC236}">
              <a16:creationId xmlns:a16="http://schemas.microsoft.com/office/drawing/2014/main" id="{0B82F8C2-B03B-485D-9FF4-DC097B2B961A}"/>
            </a:ext>
          </a:extLst>
        </xdr:cNvPr>
        <xdr:cNvSpPr/>
      </xdr:nvSpPr>
      <xdr:spPr>
        <a:xfrm>
          <a:off x="21272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125185</xdr:rowOff>
    </xdr:from>
    <xdr:to>
      <xdr:col>116</xdr:col>
      <xdr:colOff>63500</xdr:colOff>
      <xdr:row>40</xdr:row>
      <xdr:rowOff>108857</xdr:rowOff>
    </xdr:to>
    <xdr:cxnSp macro="">
      <xdr:nvCxnSpPr>
        <xdr:cNvPr id="578" name="直線コネクタ 577">
          <a:extLst>
            <a:ext uri="{FF2B5EF4-FFF2-40B4-BE49-F238E27FC236}">
              <a16:creationId xmlns:a16="http://schemas.microsoft.com/office/drawing/2014/main" id="{FFA79336-DFB8-452F-B04A-A4F9F74EFA59}"/>
            </a:ext>
          </a:extLst>
        </xdr:cNvPr>
        <xdr:cNvCxnSpPr/>
      </xdr:nvCxnSpPr>
      <xdr:spPr>
        <a:xfrm flipV="1">
          <a:off x="21323300" y="6640285"/>
          <a:ext cx="8382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49893</xdr:rowOff>
    </xdr:from>
    <xdr:to>
      <xdr:col>107</xdr:col>
      <xdr:colOff>101600</xdr:colOff>
      <xdr:row>41</xdr:row>
      <xdr:rowOff>151493</xdr:rowOff>
    </xdr:to>
    <xdr:sp macro="" textlink="">
      <xdr:nvSpPr>
        <xdr:cNvPr id="579" name="楕円 578">
          <a:extLst>
            <a:ext uri="{FF2B5EF4-FFF2-40B4-BE49-F238E27FC236}">
              <a16:creationId xmlns:a16="http://schemas.microsoft.com/office/drawing/2014/main" id="{362C1C8D-47C4-4EEE-B163-835717BA91F5}"/>
            </a:ext>
          </a:extLst>
        </xdr:cNvPr>
        <xdr:cNvSpPr/>
      </xdr:nvSpPr>
      <xdr:spPr>
        <a:xfrm>
          <a:off x="203835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108857</xdr:rowOff>
    </xdr:from>
    <xdr:to>
      <xdr:col>111</xdr:col>
      <xdr:colOff>177800</xdr:colOff>
      <xdr:row>41</xdr:row>
      <xdr:rowOff>100693</xdr:rowOff>
    </xdr:to>
    <xdr:cxnSp macro="">
      <xdr:nvCxnSpPr>
        <xdr:cNvPr id="580" name="直線コネクタ 579">
          <a:extLst>
            <a:ext uri="{FF2B5EF4-FFF2-40B4-BE49-F238E27FC236}">
              <a16:creationId xmlns:a16="http://schemas.microsoft.com/office/drawing/2014/main" id="{FE3210E5-9762-4929-97EA-82FD2E23F558}"/>
            </a:ext>
          </a:extLst>
        </xdr:cNvPr>
        <xdr:cNvCxnSpPr/>
      </xdr:nvCxnSpPr>
      <xdr:spPr>
        <a:xfrm flipV="1">
          <a:off x="20434300" y="69668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82550</xdr:rowOff>
    </xdr:from>
    <xdr:to>
      <xdr:col>102</xdr:col>
      <xdr:colOff>165100</xdr:colOff>
      <xdr:row>38</xdr:row>
      <xdr:rowOff>12700</xdr:rowOff>
    </xdr:to>
    <xdr:sp macro="" textlink="">
      <xdr:nvSpPr>
        <xdr:cNvPr id="581" name="楕円 580">
          <a:extLst>
            <a:ext uri="{FF2B5EF4-FFF2-40B4-BE49-F238E27FC236}">
              <a16:creationId xmlns:a16="http://schemas.microsoft.com/office/drawing/2014/main" id="{E8A7F49A-4657-4862-BED6-00C10BF4C1EA}"/>
            </a:ext>
          </a:extLst>
        </xdr:cNvPr>
        <xdr:cNvSpPr/>
      </xdr:nvSpPr>
      <xdr:spPr>
        <a:xfrm>
          <a:off x="19494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133350</xdr:rowOff>
    </xdr:from>
    <xdr:to>
      <xdr:col>107</xdr:col>
      <xdr:colOff>50800</xdr:colOff>
      <xdr:row>41</xdr:row>
      <xdr:rowOff>100693</xdr:rowOff>
    </xdr:to>
    <xdr:cxnSp macro="">
      <xdr:nvCxnSpPr>
        <xdr:cNvPr id="582" name="直線コネクタ 581">
          <a:extLst>
            <a:ext uri="{FF2B5EF4-FFF2-40B4-BE49-F238E27FC236}">
              <a16:creationId xmlns:a16="http://schemas.microsoft.com/office/drawing/2014/main" id="{C255B9EB-50A1-45BF-90B7-A116DC2CD21F}"/>
            </a:ext>
          </a:extLst>
        </xdr:cNvPr>
        <xdr:cNvCxnSpPr/>
      </xdr:nvCxnSpPr>
      <xdr:spPr>
        <a:xfrm>
          <a:off x="19545300" y="6477000"/>
          <a:ext cx="889000" cy="65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58057</xdr:rowOff>
    </xdr:from>
    <xdr:to>
      <xdr:col>98</xdr:col>
      <xdr:colOff>38100</xdr:colOff>
      <xdr:row>40</xdr:row>
      <xdr:rowOff>159657</xdr:rowOff>
    </xdr:to>
    <xdr:sp macro="" textlink="">
      <xdr:nvSpPr>
        <xdr:cNvPr id="583" name="楕円 582">
          <a:extLst>
            <a:ext uri="{FF2B5EF4-FFF2-40B4-BE49-F238E27FC236}">
              <a16:creationId xmlns:a16="http://schemas.microsoft.com/office/drawing/2014/main" id="{E65212AB-3298-4872-8C5A-34A908566ECE}"/>
            </a:ext>
          </a:extLst>
        </xdr:cNvPr>
        <xdr:cNvSpPr/>
      </xdr:nvSpPr>
      <xdr:spPr>
        <a:xfrm>
          <a:off x="18605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133350</xdr:rowOff>
    </xdr:from>
    <xdr:to>
      <xdr:col>102</xdr:col>
      <xdr:colOff>114300</xdr:colOff>
      <xdr:row>40</xdr:row>
      <xdr:rowOff>108857</xdr:rowOff>
    </xdr:to>
    <xdr:cxnSp macro="">
      <xdr:nvCxnSpPr>
        <xdr:cNvPr id="584" name="直線コネクタ 583">
          <a:extLst>
            <a:ext uri="{FF2B5EF4-FFF2-40B4-BE49-F238E27FC236}">
              <a16:creationId xmlns:a16="http://schemas.microsoft.com/office/drawing/2014/main" id="{E44D9618-0182-4E04-AD83-A1B80B36D0BE}"/>
            </a:ext>
          </a:extLst>
        </xdr:cNvPr>
        <xdr:cNvCxnSpPr/>
      </xdr:nvCxnSpPr>
      <xdr:spPr>
        <a:xfrm flipV="1">
          <a:off x="18656300" y="6477000"/>
          <a:ext cx="8890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29227</xdr:rowOff>
    </xdr:from>
    <xdr:ext cx="469744" cy="259045"/>
    <xdr:sp macro="" textlink="">
      <xdr:nvSpPr>
        <xdr:cNvPr id="585" name="n_1aveValue【試験研究機関】&#10;一人当たり面積">
          <a:extLst>
            <a:ext uri="{FF2B5EF4-FFF2-40B4-BE49-F238E27FC236}">
              <a16:creationId xmlns:a16="http://schemas.microsoft.com/office/drawing/2014/main" id="{9ECD005B-281B-49F5-8E13-A4A7D074B4D3}"/>
            </a:ext>
          </a:extLst>
        </xdr:cNvPr>
        <xdr:cNvSpPr txBox="1"/>
      </xdr:nvSpPr>
      <xdr:spPr>
        <a:xfrm>
          <a:off x="21075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21063</xdr:rowOff>
    </xdr:from>
    <xdr:ext cx="469744" cy="259045"/>
    <xdr:sp macro="" textlink="">
      <xdr:nvSpPr>
        <xdr:cNvPr id="586" name="n_2aveValue【試験研究機関】&#10;一人当たり面積">
          <a:extLst>
            <a:ext uri="{FF2B5EF4-FFF2-40B4-BE49-F238E27FC236}">
              <a16:creationId xmlns:a16="http://schemas.microsoft.com/office/drawing/2014/main" id="{2967815C-B761-4031-B18B-E709F7FB6D25}"/>
            </a:ext>
          </a:extLst>
        </xdr:cNvPr>
        <xdr:cNvSpPr txBox="1"/>
      </xdr:nvSpPr>
      <xdr:spPr>
        <a:xfrm>
          <a:off x="20199427" y="636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3827</xdr:rowOff>
    </xdr:from>
    <xdr:ext cx="469744" cy="259045"/>
    <xdr:sp macro="" textlink="">
      <xdr:nvSpPr>
        <xdr:cNvPr id="587" name="n_3aveValue【試験研究機関】&#10;一人当たり面積">
          <a:extLst>
            <a:ext uri="{FF2B5EF4-FFF2-40B4-BE49-F238E27FC236}">
              <a16:creationId xmlns:a16="http://schemas.microsoft.com/office/drawing/2014/main" id="{18978386-97FF-41B2-887A-D09C340350FC}"/>
            </a:ext>
          </a:extLst>
        </xdr:cNvPr>
        <xdr:cNvSpPr txBox="1"/>
      </xdr:nvSpPr>
      <xdr:spPr>
        <a:xfrm>
          <a:off x="19310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12899</xdr:rowOff>
    </xdr:from>
    <xdr:ext cx="469744" cy="259045"/>
    <xdr:sp macro="" textlink="">
      <xdr:nvSpPr>
        <xdr:cNvPr id="588" name="n_4aveValue【試験研究機関】&#10;一人当たり面積">
          <a:extLst>
            <a:ext uri="{FF2B5EF4-FFF2-40B4-BE49-F238E27FC236}">
              <a16:creationId xmlns:a16="http://schemas.microsoft.com/office/drawing/2014/main" id="{F96AB553-6E37-416D-B8CB-F9D5684CD09E}"/>
            </a:ext>
          </a:extLst>
        </xdr:cNvPr>
        <xdr:cNvSpPr txBox="1"/>
      </xdr:nvSpPr>
      <xdr:spPr>
        <a:xfrm>
          <a:off x="18421427" y="652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150784</xdr:rowOff>
    </xdr:from>
    <xdr:ext cx="469744" cy="259045"/>
    <xdr:sp macro="" textlink="">
      <xdr:nvSpPr>
        <xdr:cNvPr id="589" name="n_1mainValue【試験研究機関】&#10;一人当たり面積">
          <a:extLst>
            <a:ext uri="{FF2B5EF4-FFF2-40B4-BE49-F238E27FC236}">
              <a16:creationId xmlns:a16="http://schemas.microsoft.com/office/drawing/2014/main" id="{86FCC273-AEAA-4E6B-B6E4-FDFF14CD927F}"/>
            </a:ext>
          </a:extLst>
        </xdr:cNvPr>
        <xdr:cNvSpPr txBox="1"/>
      </xdr:nvSpPr>
      <xdr:spPr>
        <a:xfrm>
          <a:off x="21075727" y="700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142620</xdr:rowOff>
    </xdr:from>
    <xdr:ext cx="469744" cy="259045"/>
    <xdr:sp macro="" textlink="">
      <xdr:nvSpPr>
        <xdr:cNvPr id="590" name="n_2mainValue【試験研究機関】&#10;一人当たり面積">
          <a:extLst>
            <a:ext uri="{FF2B5EF4-FFF2-40B4-BE49-F238E27FC236}">
              <a16:creationId xmlns:a16="http://schemas.microsoft.com/office/drawing/2014/main" id="{1A5B157E-E4A1-4329-8573-76F7B118F24A}"/>
            </a:ext>
          </a:extLst>
        </xdr:cNvPr>
        <xdr:cNvSpPr txBox="1"/>
      </xdr:nvSpPr>
      <xdr:spPr>
        <a:xfrm>
          <a:off x="20199427" y="717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29227</xdr:rowOff>
    </xdr:from>
    <xdr:ext cx="469744" cy="259045"/>
    <xdr:sp macro="" textlink="">
      <xdr:nvSpPr>
        <xdr:cNvPr id="591" name="n_3mainValue【試験研究機関】&#10;一人当たり面積">
          <a:extLst>
            <a:ext uri="{FF2B5EF4-FFF2-40B4-BE49-F238E27FC236}">
              <a16:creationId xmlns:a16="http://schemas.microsoft.com/office/drawing/2014/main" id="{5F44C441-7AF9-41E6-8B5D-58318710E200}"/>
            </a:ext>
          </a:extLst>
        </xdr:cNvPr>
        <xdr:cNvSpPr txBox="1"/>
      </xdr:nvSpPr>
      <xdr:spPr>
        <a:xfrm>
          <a:off x="19310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150784</xdr:rowOff>
    </xdr:from>
    <xdr:ext cx="469744" cy="259045"/>
    <xdr:sp macro="" textlink="">
      <xdr:nvSpPr>
        <xdr:cNvPr id="592" name="n_4mainValue【試験研究機関】&#10;一人当たり面積">
          <a:extLst>
            <a:ext uri="{FF2B5EF4-FFF2-40B4-BE49-F238E27FC236}">
              <a16:creationId xmlns:a16="http://schemas.microsoft.com/office/drawing/2014/main" id="{C2FA1A74-570C-42F5-95F6-16BB4393E188}"/>
            </a:ext>
          </a:extLst>
        </xdr:cNvPr>
        <xdr:cNvSpPr txBox="1"/>
      </xdr:nvSpPr>
      <xdr:spPr>
        <a:xfrm>
          <a:off x="18421427" y="700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3" name="正方形/長方形 592">
          <a:extLst>
            <a:ext uri="{FF2B5EF4-FFF2-40B4-BE49-F238E27FC236}">
              <a16:creationId xmlns:a16="http://schemas.microsoft.com/office/drawing/2014/main" id="{C31B8268-B5DF-47DA-A775-829763C40D1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94" name="正方形/長方形 593">
          <a:extLst>
            <a:ext uri="{FF2B5EF4-FFF2-40B4-BE49-F238E27FC236}">
              <a16:creationId xmlns:a16="http://schemas.microsoft.com/office/drawing/2014/main" id="{284BACB3-05DE-4E19-BF14-ADBDF65095E1}"/>
            </a:ext>
          </a:extLst>
        </xdr:cNvPr>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95" name="正方形/長方形 594">
          <a:extLst>
            <a:ext uri="{FF2B5EF4-FFF2-40B4-BE49-F238E27FC236}">
              <a16:creationId xmlns:a16="http://schemas.microsoft.com/office/drawing/2014/main" id="{B52DB136-DB47-4820-8195-1FD306F4A97F}"/>
            </a:ext>
          </a:extLst>
        </xdr:cNvPr>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6" name="正方形/長方形 595">
          <a:extLst>
            <a:ext uri="{FF2B5EF4-FFF2-40B4-BE49-F238E27FC236}">
              <a16:creationId xmlns:a16="http://schemas.microsoft.com/office/drawing/2014/main" id="{29F69E7E-52AD-4C14-A5C4-1422E5236D0B}"/>
            </a:ext>
          </a:extLst>
        </xdr:cNvPr>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7" name="正方形/長方形 596">
          <a:extLst>
            <a:ext uri="{FF2B5EF4-FFF2-40B4-BE49-F238E27FC236}">
              <a16:creationId xmlns:a16="http://schemas.microsoft.com/office/drawing/2014/main" id="{E89043CE-DEC1-4FD5-8435-A331A3F27F9D}"/>
            </a:ext>
          </a:extLst>
        </xdr:cNvPr>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8" name="正方形/長方形 597">
          <a:extLst>
            <a:ext uri="{FF2B5EF4-FFF2-40B4-BE49-F238E27FC236}">
              <a16:creationId xmlns:a16="http://schemas.microsoft.com/office/drawing/2014/main" id="{860FA314-82A7-42A0-808B-687DD6125CA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9" name="テキスト ボックス 598">
          <a:extLst>
            <a:ext uri="{FF2B5EF4-FFF2-40B4-BE49-F238E27FC236}">
              <a16:creationId xmlns:a16="http://schemas.microsoft.com/office/drawing/2014/main" id="{8980D97D-9D05-42D0-BF74-6493E5E8030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0" name="直線コネクタ 599">
          <a:extLst>
            <a:ext uri="{FF2B5EF4-FFF2-40B4-BE49-F238E27FC236}">
              <a16:creationId xmlns:a16="http://schemas.microsoft.com/office/drawing/2014/main" id="{14B7BBD0-3882-49CE-B934-91398B7ACD7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01" name="テキスト ボックス 600">
          <a:extLst>
            <a:ext uri="{FF2B5EF4-FFF2-40B4-BE49-F238E27FC236}">
              <a16:creationId xmlns:a16="http://schemas.microsoft.com/office/drawing/2014/main" id="{A8E17A94-08F7-4793-99A6-3E9A8726A66A}"/>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602" name="直線コネクタ 601">
          <a:extLst>
            <a:ext uri="{FF2B5EF4-FFF2-40B4-BE49-F238E27FC236}">
              <a16:creationId xmlns:a16="http://schemas.microsoft.com/office/drawing/2014/main" id="{979518FC-BA7F-448B-8CA7-CB517C64D071}"/>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603" name="テキスト ボックス 602">
          <a:extLst>
            <a:ext uri="{FF2B5EF4-FFF2-40B4-BE49-F238E27FC236}">
              <a16:creationId xmlns:a16="http://schemas.microsoft.com/office/drawing/2014/main" id="{1889D14C-BDFE-4374-A299-E643C72C758D}"/>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04" name="直線コネクタ 603">
          <a:extLst>
            <a:ext uri="{FF2B5EF4-FFF2-40B4-BE49-F238E27FC236}">
              <a16:creationId xmlns:a16="http://schemas.microsoft.com/office/drawing/2014/main" id="{5CED2F8A-A652-4293-86A5-6BE5DE38171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05" name="テキスト ボックス 604">
          <a:extLst>
            <a:ext uri="{FF2B5EF4-FFF2-40B4-BE49-F238E27FC236}">
              <a16:creationId xmlns:a16="http://schemas.microsoft.com/office/drawing/2014/main" id="{1D734151-3524-48DD-A090-474CC0B706A5}"/>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06" name="直線コネクタ 605">
          <a:extLst>
            <a:ext uri="{FF2B5EF4-FFF2-40B4-BE49-F238E27FC236}">
              <a16:creationId xmlns:a16="http://schemas.microsoft.com/office/drawing/2014/main" id="{26672719-A57D-4C0D-85A3-99B500880254}"/>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07" name="テキスト ボックス 606">
          <a:extLst>
            <a:ext uri="{FF2B5EF4-FFF2-40B4-BE49-F238E27FC236}">
              <a16:creationId xmlns:a16="http://schemas.microsoft.com/office/drawing/2014/main" id="{167D5E72-5784-4E76-AD6B-429EDEEF27E6}"/>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8" name="直線コネクタ 607">
          <a:extLst>
            <a:ext uri="{FF2B5EF4-FFF2-40B4-BE49-F238E27FC236}">
              <a16:creationId xmlns:a16="http://schemas.microsoft.com/office/drawing/2014/main" id="{921632F7-C3AC-440E-A466-6335571405D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9" name="テキスト ボックス 608">
          <a:extLst>
            <a:ext uri="{FF2B5EF4-FFF2-40B4-BE49-F238E27FC236}">
              <a16:creationId xmlns:a16="http://schemas.microsoft.com/office/drawing/2014/main" id="{07F8F5BB-06B0-40EA-92BC-E5645796BFE4}"/>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0" name="【警察施設】&#10;有形固定資産減価償却率グラフ枠">
          <a:extLst>
            <a:ext uri="{FF2B5EF4-FFF2-40B4-BE49-F238E27FC236}">
              <a16:creationId xmlns:a16="http://schemas.microsoft.com/office/drawing/2014/main" id="{50866235-C99A-43A8-9A53-2F35EA63395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40005</xdr:rowOff>
    </xdr:from>
    <xdr:to>
      <xdr:col>85</xdr:col>
      <xdr:colOff>126364</xdr:colOff>
      <xdr:row>63</xdr:row>
      <xdr:rowOff>80010</xdr:rowOff>
    </xdr:to>
    <xdr:cxnSp macro="">
      <xdr:nvCxnSpPr>
        <xdr:cNvPr id="611" name="直線コネクタ 610">
          <a:extLst>
            <a:ext uri="{FF2B5EF4-FFF2-40B4-BE49-F238E27FC236}">
              <a16:creationId xmlns:a16="http://schemas.microsoft.com/office/drawing/2014/main" id="{841C1828-F67D-4FAB-BB04-538D4C3BAD4A}"/>
            </a:ext>
          </a:extLst>
        </xdr:cNvPr>
        <xdr:cNvCxnSpPr/>
      </xdr:nvCxnSpPr>
      <xdr:spPr>
        <a:xfrm flipV="1">
          <a:off x="16317595" y="9641205"/>
          <a:ext cx="1269"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83837</xdr:rowOff>
    </xdr:from>
    <xdr:ext cx="405111" cy="259045"/>
    <xdr:sp macro="" textlink="">
      <xdr:nvSpPr>
        <xdr:cNvPr id="612" name="【警察施設】&#10;有形固定資産減価償却率最小値テキスト">
          <a:extLst>
            <a:ext uri="{FF2B5EF4-FFF2-40B4-BE49-F238E27FC236}">
              <a16:creationId xmlns:a16="http://schemas.microsoft.com/office/drawing/2014/main" id="{6CDF4346-A702-43A5-A632-CA7CAF23BDD0}"/>
            </a:ext>
          </a:extLst>
        </xdr:cNvPr>
        <xdr:cNvSpPr txBox="1"/>
      </xdr:nvSpPr>
      <xdr:spPr>
        <a:xfrm>
          <a:off x="163703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613" name="直線コネクタ 612">
          <a:extLst>
            <a:ext uri="{FF2B5EF4-FFF2-40B4-BE49-F238E27FC236}">
              <a16:creationId xmlns:a16="http://schemas.microsoft.com/office/drawing/2014/main" id="{9ED11FF4-0454-4125-8F1E-6066F99B1F76}"/>
            </a:ext>
          </a:extLst>
        </xdr:cNvPr>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158132</xdr:rowOff>
    </xdr:from>
    <xdr:ext cx="405111" cy="259045"/>
    <xdr:sp macro="" textlink="">
      <xdr:nvSpPr>
        <xdr:cNvPr id="614" name="【警察施設】&#10;有形固定資産減価償却率最大値テキスト">
          <a:extLst>
            <a:ext uri="{FF2B5EF4-FFF2-40B4-BE49-F238E27FC236}">
              <a16:creationId xmlns:a16="http://schemas.microsoft.com/office/drawing/2014/main" id="{0CF3AB2C-DD09-45E7-B3A6-5B3AE6311F7B}"/>
            </a:ext>
          </a:extLst>
        </xdr:cNvPr>
        <xdr:cNvSpPr txBox="1"/>
      </xdr:nvSpPr>
      <xdr:spPr>
        <a:xfrm>
          <a:off x="16370300" y="941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40005</xdr:rowOff>
    </xdr:from>
    <xdr:to>
      <xdr:col>86</xdr:col>
      <xdr:colOff>25400</xdr:colOff>
      <xdr:row>56</xdr:row>
      <xdr:rowOff>40005</xdr:rowOff>
    </xdr:to>
    <xdr:cxnSp macro="">
      <xdr:nvCxnSpPr>
        <xdr:cNvPr id="615" name="直線コネクタ 614">
          <a:extLst>
            <a:ext uri="{FF2B5EF4-FFF2-40B4-BE49-F238E27FC236}">
              <a16:creationId xmlns:a16="http://schemas.microsoft.com/office/drawing/2014/main" id="{0228033E-44E6-4024-BEB5-C52BC1D645E7}"/>
            </a:ext>
          </a:extLst>
        </xdr:cNvPr>
        <xdr:cNvCxnSpPr/>
      </xdr:nvCxnSpPr>
      <xdr:spPr>
        <a:xfrm>
          <a:off x="16230600" y="964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1922</xdr:rowOff>
    </xdr:from>
    <xdr:ext cx="405111" cy="259045"/>
    <xdr:sp macro="" textlink="">
      <xdr:nvSpPr>
        <xdr:cNvPr id="616" name="【警察施設】&#10;有形固定資産減価償却率平均値テキスト">
          <a:extLst>
            <a:ext uri="{FF2B5EF4-FFF2-40B4-BE49-F238E27FC236}">
              <a16:creationId xmlns:a16="http://schemas.microsoft.com/office/drawing/2014/main" id="{A6319965-40B6-40B5-ACA2-2F06A5261607}"/>
            </a:ext>
          </a:extLst>
        </xdr:cNvPr>
        <xdr:cNvSpPr txBox="1"/>
      </xdr:nvSpPr>
      <xdr:spPr>
        <a:xfrm>
          <a:off x="16370300" y="1028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23495</xdr:rowOff>
    </xdr:from>
    <xdr:to>
      <xdr:col>85</xdr:col>
      <xdr:colOff>177800</xdr:colOff>
      <xdr:row>60</xdr:row>
      <xdr:rowOff>125095</xdr:rowOff>
    </xdr:to>
    <xdr:sp macro="" textlink="">
      <xdr:nvSpPr>
        <xdr:cNvPr id="617" name="フローチャート: 判断 616">
          <a:extLst>
            <a:ext uri="{FF2B5EF4-FFF2-40B4-BE49-F238E27FC236}">
              <a16:creationId xmlns:a16="http://schemas.microsoft.com/office/drawing/2014/main" id="{9A06D323-69E3-4C03-A8FD-9117AA759E87}"/>
            </a:ext>
          </a:extLst>
        </xdr:cNvPr>
        <xdr:cNvSpPr/>
      </xdr:nvSpPr>
      <xdr:spPr>
        <a:xfrm>
          <a:off x="16268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618" name="フローチャート: 判断 617">
          <a:extLst>
            <a:ext uri="{FF2B5EF4-FFF2-40B4-BE49-F238E27FC236}">
              <a16:creationId xmlns:a16="http://schemas.microsoft.com/office/drawing/2014/main" id="{F1919D94-A5A7-428A-80BC-CADBC309406A}"/>
            </a:ext>
          </a:extLst>
        </xdr:cNvPr>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619" name="フローチャート: 判断 618">
          <a:extLst>
            <a:ext uri="{FF2B5EF4-FFF2-40B4-BE49-F238E27FC236}">
              <a16:creationId xmlns:a16="http://schemas.microsoft.com/office/drawing/2014/main" id="{EC407C92-F9F6-4B25-8ED4-D56EFD65DA80}"/>
            </a:ext>
          </a:extLst>
        </xdr:cNvPr>
        <xdr:cNvSpPr/>
      </xdr:nvSpPr>
      <xdr:spPr>
        <a:xfrm>
          <a:off x="14541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23495</xdr:rowOff>
    </xdr:from>
    <xdr:to>
      <xdr:col>72</xdr:col>
      <xdr:colOff>38100</xdr:colOff>
      <xdr:row>58</xdr:row>
      <xdr:rowOff>125095</xdr:rowOff>
    </xdr:to>
    <xdr:sp macro="" textlink="">
      <xdr:nvSpPr>
        <xdr:cNvPr id="620" name="フローチャート: 判断 619">
          <a:extLst>
            <a:ext uri="{FF2B5EF4-FFF2-40B4-BE49-F238E27FC236}">
              <a16:creationId xmlns:a16="http://schemas.microsoft.com/office/drawing/2014/main" id="{7CD2051E-B027-4FE3-B75C-40A2985EB353}"/>
            </a:ext>
          </a:extLst>
        </xdr:cNvPr>
        <xdr:cNvSpPr/>
      </xdr:nvSpPr>
      <xdr:spPr>
        <a:xfrm>
          <a:off x="13652500" y="996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120650</xdr:rowOff>
    </xdr:from>
    <xdr:to>
      <xdr:col>67</xdr:col>
      <xdr:colOff>101600</xdr:colOff>
      <xdr:row>58</xdr:row>
      <xdr:rowOff>50800</xdr:rowOff>
    </xdr:to>
    <xdr:sp macro="" textlink="">
      <xdr:nvSpPr>
        <xdr:cNvPr id="621" name="フローチャート: 判断 620">
          <a:extLst>
            <a:ext uri="{FF2B5EF4-FFF2-40B4-BE49-F238E27FC236}">
              <a16:creationId xmlns:a16="http://schemas.microsoft.com/office/drawing/2014/main" id="{95BC47A8-6113-4243-AD2F-F1B70D8F92AB}"/>
            </a:ext>
          </a:extLst>
        </xdr:cNvPr>
        <xdr:cNvSpPr/>
      </xdr:nvSpPr>
      <xdr:spPr>
        <a:xfrm>
          <a:off x="12763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BE8198E4-FBF1-4597-BF81-E1852E84379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D09693D6-A4C1-4460-BE16-680F816E1D0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134779FC-84FD-471B-B828-D4964889ACF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8028DB93-8AB8-4102-ADE2-ED9CECC69DB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6A6BCBA9-D5F4-4CCA-8F3A-3E8836EB16E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97790</xdr:rowOff>
    </xdr:from>
    <xdr:to>
      <xdr:col>85</xdr:col>
      <xdr:colOff>177800</xdr:colOff>
      <xdr:row>60</xdr:row>
      <xdr:rowOff>27940</xdr:rowOff>
    </xdr:to>
    <xdr:sp macro="" textlink="">
      <xdr:nvSpPr>
        <xdr:cNvPr id="627" name="楕円 626">
          <a:extLst>
            <a:ext uri="{FF2B5EF4-FFF2-40B4-BE49-F238E27FC236}">
              <a16:creationId xmlns:a16="http://schemas.microsoft.com/office/drawing/2014/main" id="{E31E3D0A-DD1C-4F35-AF5B-F2E8A145466D}"/>
            </a:ext>
          </a:extLst>
        </xdr:cNvPr>
        <xdr:cNvSpPr/>
      </xdr:nvSpPr>
      <xdr:spPr>
        <a:xfrm>
          <a:off x="162687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120667</xdr:rowOff>
    </xdr:from>
    <xdr:ext cx="405111" cy="259045"/>
    <xdr:sp macro="" textlink="">
      <xdr:nvSpPr>
        <xdr:cNvPr id="628" name="【警察施設】&#10;有形固定資産減価償却率該当値テキスト">
          <a:extLst>
            <a:ext uri="{FF2B5EF4-FFF2-40B4-BE49-F238E27FC236}">
              <a16:creationId xmlns:a16="http://schemas.microsoft.com/office/drawing/2014/main" id="{1FAB91E7-9AA9-4458-9F80-FAE187F43E80}"/>
            </a:ext>
          </a:extLst>
        </xdr:cNvPr>
        <xdr:cNvSpPr txBox="1"/>
      </xdr:nvSpPr>
      <xdr:spPr>
        <a:xfrm>
          <a:off x="16370300"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160655</xdr:rowOff>
    </xdr:from>
    <xdr:to>
      <xdr:col>81</xdr:col>
      <xdr:colOff>101600</xdr:colOff>
      <xdr:row>59</xdr:row>
      <xdr:rowOff>90805</xdr:rowOff>
    </xdr:to>
    <xdr:sp macro="" textlink="">
      <xdr:nvSpPr>
        <xdr:cNvPr id="629" name="楕円 628">
          <a:extLst>
            <a:ext uri="{FF2B5EF4-FFF2-40B4-BE49-F238E27FC236}">
              <a16:creationId xmlns:a16="http://schemas.microsoft.com/office/drawing/2014/main" id="{7D4EC3D5-CF09-499A-9584-020D5CB675A7}"/>
            </a:ext>
          </a:extLst>
        </xdr:cNvPr>
        <xdr:cNvSpPr/>
      </xdr:nvSpPr>
      <xdr:spPr>
        <a:xfrm>
          <a:off x="15430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40005</xdr:rowOff>
    </xdr:from>
    <xdr:to>
      <xdr:col>85</xdr:col>
      <xdr:colOff>127000</xdr:colOff>
      <xdr:row>59</xdr:row>
      <xdr:rowOff>148590</xdr:rowOff>
    </xdr:to>
    <xdr:cxnSp macro="">
      <xdr:nvCxnSpPr>
        <xdr:cNvPr id="630" name="直線コネクタ 629">
          <a:extLst>
            <a:ext uri="{FF2B5EF4-FFF2-40B4-BE49-F238E27FC236}">
              <a16:creationId xmlns:a16="http://schemas.microsoft.com/office/drawing/2014/main" id="{A69ECF6D-331A-4B6E-BB3C-60B72F14475D}"/>
            </a:ext>
          </a:extLst>
        </xdr:cNvPr>
        <xdr:cNvCxnSpPr/>
      </xdr:nvCxnSpPr>
      <xdr:spPr>
        <a:xfrm>
          <a:off x="15481300" y="10155555"/>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103505</xdr:rowOff>
    </xdr:from>
    <xdr:to>
      <xdr:col>76</xdr:col>
      <xdr:colOff>165100</xdr:colOff>
      <xdr:row>60</xdr:row>
      <xdr:rowOff>33655</xdr:rowOff>
    </xdr:to>
    <xdr:sp macro="" textlink="">
      <xdr:nvSpPr>
        <xdr:cNvPr id="631" name="楕円 630">
          <a:extLst>
            <a:ext uri="{FF2B5EF4-FFF2-40B4-BE49-F238E27FC236}">
              <a16:creationId xmlns:a16="http://schemas.microsoft.com/office/drawing/2014/main" id="{D91CE769-5039-4074-AAEE-F40D42429180}"/>
            </a:ext>
          </a:extLst>
        </xdr:cNvPr>
        <xdr:cNvSpPr/>
      </xdr:nvSpPr>
      <xdr:spPr>
        <a:xfrm>
          <a:off x="14541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40005</xdr:rowOff>
    </xdr:from>
    <xdr:to>
      <xdr:col>81</xdr:col>
      <xdr:colOff>50800</xdr:colOff>
      <xdr:row>59</xdr:row>
      <xdr:rowOff>154305</xdr:rowOff>
    </xdr:to>
    <xdr:cxnSp macro="">
      <xdr:nvCxnSpPr>
        <xdr:cNvPr id="632" name="直線コネクタ 631">
          <a:extLst>
            <a:ext uri="{FF2B5EF4-FFF2-40B4-BE49-F238E27FC236}">
              <a16:creationId xmlns:a16="http://schemas.microsoft.com/office/drawing/2014/main" id="{A53EAA6E-240F-424D-83B5-813B9455DFE4}"/>
            </a:ext>
          </a:extLst>
        </xdr:cNvPr>
        <xdr:cNvCxnSpPr/>
      </xdr:nvCxnSpPr>
      <xdr:spPr>
        <a:xfrm flipV="1">
          <a:off x="14592300" y="1015555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12065</xdr:rowOff>
    </xdr:from>
    <xdr:to>
      <xdr:col>72</xdr:col>
      <xdr:colOff>38100</xdr:colOff>
      <xdr:row>59</xdr:row>
      <xdr:rowOff>113665</xdr:rowOff>
    </xdr:to>
    <xdr:sp macro="" textlink="">
      <xdr:nvSpPr>
        <xdr:cNvPr id="633" name="楕円 632">
          <a:extLst>
            <a:ext uri="{FF2B5EF4-FFF2-40B4-BE49-F238E27FC236}">
              <a16:creationId xmlns:a16="http://schemas.microsoft.com/office/drawing/2014/main" id="{CEE03992-0A5E-499E-B969-C951067BE4A2}"/>
            </a:ext>
          </a:extLst>
        </xdr:cNvPr>
        <xdr:cNvSpPr/>
      </xdr:nvSpPr>
      <xdr:spPr>
        <a:xfrm>
          <a:off x="136525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62865</xdr:rowOff>
    </xdr:from>
    <xdr:to>
      <xdr:col>76</xdr:col>
      <xdr:colOff>114300</xdr:colOff>
      <xdr:row>59</xdr:row>
      <xdr:rowOff>154305</xdr:rowOff>
    </xdr:to>
    <xdr:cxnSp macro="">
      <xdr:nvCxnSpPr>
        <xdr:cNvPr id="634" name="直線コネクタ 633">
          <a:extLst>
            <a:ext uri="{FF2B5EF4-FFF2-40B4-BE49-F238E27FC236}">
              <a16:creationId xmlns:a16="http://schemas.microsoft.com/office/drawing/2014/main" id="{057EEF7C-AC87-4BD1-BED0-EB87FDB32FF8}"/>
            </a:ext>
          </a:extLst>
        </xdr:cNvPr>
        <xdr:cNvCxnSpPr/>
      </xdr:nvCxnSpPr>
      <xdr:spPr>
        <a:xfrm>
          <a:off x="13703300" y="1017841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74930</xdr:rowOff>
    </xdr:from>
    <xdr:to>
      <xdr:col>67</xdr:col>
      <xdr:colOff>101600</xdr:colOff>
      <xdr:row>59</xdr:row>
      <xdr:rowOff>5080</xdr:rowOff>
    </xdr:to>
    <xdr:sp macro="" textlink="">
      <xdr:nvSpPr>
        <xdr:cNvPr id="635" name="楕円 634">
          <a:extLst>
            <a:ext uri="{FF2B5EF4-FFF2-40B4-BE49-F238E27FC236}">
              <a16:creationId xmlns:a16="http://schemas.microsoft.com/office/drawing/2014/main" id="{4F55615B-280E-47F0-93FC-B0151645B86E}"/>
            </a:ext>
          </a:extLst>
        </xdr:cNvPr>
        <xdr:cNvSpPr/>
      </xdr:nvSpPr>
      <xdr:spPr>
        <a:xfrm>
          <a:off x="12763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125730</xdr:rowOff>
    </xdr:from>
    <xdr:to>
      <xdr:col>71</xdr:col>
      <xdr:colOff>177800</xdr:colOff>
      <xdr:row>59</xdr:row>
      <xdr:rowOff>62865</xdr:rowOff>
    </xdr:to>
    <xdr:cxnSp macro="">
      <xdr:nvCxnSpPr>
        <xdr:cNvPr id="636" name="直線コネクタ 635">
          <a:extLst>
            <a:ext uri="{FF2B5EF4-FFF2-40B4-BE49-F238E27FC236}">
              <a16:creationId xmlns:a16="http://schemas.microsoft.com/office/drawing/2014/main" id="{4D07E6C4-2B0E-4A5D-94A7-7946CF1012B4}"/>
            </a:ext>
          </a:extLst>
        </xdr:cNvPr>
        <xdr:cNvCxnSpPr/>
      </xdr:nvCxnSpPr>
      <xdr:spPr>
        <a:xfrm>
          <a:off x="12814300" y="1006983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7637</xdr:rowOff>
    </xdr:from>
    <xdr:ext cx="405111" cy="259045"/>
    <xdr:sp macro="" textlink="">
      <xdr:nvSpPr>
        <xdr:cNvPr id="637" name="n_1aveValue【警察施設】&#10;有形固定資産減価償却率">
          <a:extLst>
            <a:ext uri="{FF2B5EF4-FFF2-40B4-BE49-F238E27FC236}">
              <a16:creationId xmlns:a16="http://schemas.microsoft.com/office/drawing/2014/main" id="{0B794F08-BF7D-45F2-B561-8A17B306C1B1}"/>
            </a:ext>
          </a:extLst>
        </xdr:cNvPr>
        <xdr:cNvSpPr txBox="1"/>
      </xdr:nvSpPr>
      <xdr:spPr>
        <a:xfrm>
          <a:off x="152660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61612</xdr:rowOff>
    </xdr:from>
    <xdr:ext cx="405111" cy="259045"/>
    <xdr:sp macro="" textlink="">
      <xdr:nvSpPr>
        <xdr:cNvPr id="638" name="n_2aveValue【警察施設】&#10;有形固定資産減価償却率">
          <a:extLst>
            <a:ext uri="{FF2B5EF4-FFF2-40B4-BE49-F238E27FC236}">
              <a16:creationId xmlns:a16="http://schemas.microsoft.com/office/drawing/2014/main" id="{F2D6EEA2-9ACB-4941-97A0-A6A00D4274D5}"/>
            </a:ext>
          </a:extLst>
        </xdr:cNvPr>
        <xdr:cNvSpPr txBox="1"/>
      </xdr:nvSpPr>
      <xdr:spPr>
        <a:xfrm>
          <a:off x="14389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141622</xdr:rowOff>
    </xdr:from>
    <xdr:ext cx="405111" cy="259045"/>
    <xdr:sp macro="" textlink="">
      <xdr:nvSpPr>
        <xdr:cNvPr id="639" name="n_3aveValue【警察施設】&#10;有形固定資産減価償却率">
          <a:extLst>
            <a:ext uri="{FF2B5EF4-FFF2-40B4-BE49-F238E27FC236}">
              <a16:creationId xmlns:a16="http://schemas.microsoft.com/office/drawing/2014/main" id="{44DD76C3-45DD-4379-8861-6E3FCF0AED2D}"/>
            </a:ext>
          </a:extLst>
        </xdr:cNvPr>
        <xdr:cNvSpPr txBox="1"/>
      </xdr:nvSpPr>
      <xdr:spPr>
        <a:xfrm>
          <a:off x="1350074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67327</xdr:rowOff>
    </xdr:from>
    <xdr:ext cx="405111" cy="259045"/>
    <xdr:sp macro="" textlink="">
      <xdr:nvSpPr>
        <xdr:cNvPr id="640" name="n_4aveValue【警察施設】&#10;有形固定資産減価償却率">
          <a:extLst>
            <a:ext uri="{FF2B5EF4-FFF2-40B4-BE49-F238E27FC236}">
              <a16:creationId xmlns:a16="http://schemas.microsoft.com/office/drawing/2014/main" id="{2C70FDC6-1241-4E8A-A558-CCE07B2E7294}"/>
            </a:ext>
          </a:extLst>
        </xdr:cNvPr>
        <xdr:cNvSpPr txBox="1"/>
      </xdr:nvSpPr>
      <xdr:spPr>
        <a:xfrm>
          <a:off x="12611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107332</xdr:rowOff>
    </xdr:from>
    <xdr:ext cx="405111" cy="259045"/>
    <xdr:sp macro="" textlink="">
      <xdr:nvSpPr>
        <xdr:cNvPr id="641" name="n_1mainValue【警察施設】&#10;有形固定資産減価償却率">
          <a:extLst>
            <a:ext uri="{FF2B5EF4-FFF2-40B4-BE49-F238E27FC236}">
              <a16:creationId xmlns:a16="http://schemas.microsoft.com/office/drawing/2014/main" id="{DCABF3B6-6175-465C-8FD2-5CEDC0669F7A}"/>
            </a:ext>
          </a:extLst>
        </xdr:cNvPr>
        <xdr:cNvSpPr txBox="1"/>
      </xdr:nvSpPr>
      <xdr:spPr>
        <a:xfrm>
          <a:off x="15266044"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24782</xdr:rowOff>
    </xdr:from>
    <xdr:ext cx="405111" cy="259045"/>
    <xdr:sp macro="" textlink="">
      <xdr:nvSpPr>
        <xdr:cNvPr id="642" name="n_2mainValue【警察施設】&#10;有形固定資産減価償却率">
          <a:extLst>
            <a:ext uri="{FF2B5EF4-FFF2-40B4-BE49-F238E27FC236}">
              <a16:creationId xmlns:a16="http://schemas.microsoft.com/office/drawing/2014/main" id="{DC569CF4-9139-4E83-8D80-9F443A7172F2}"/>
            </a:ext>
          </a:extLst>
        </xdr:cNvPr>
        <xdr:cNvSpPr txBox="1"/>
      </xdr:nvSpPr>
      <xdr:spPr>
        <a:xfrm>
          <a:off x="14389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104792</xdr:rowOff>
    </xdr:from>
    <xdr:ext cx="405111" cy="259045"/>
    <xdr:sp macro="" textlink="">
      <xdr:nvSpPr>
        <xdr:cNvPr id="643" name="n_3mainValue【警察施設】&#10;有形固定資産減価償却率">
          <a:extLst>
            <a:ext uri="{FF2B5EF4-FFF2-40B4-BE49-F238E27FC236}">
              <a16:creationId xmlns:a16="http://schemas.microsoft.com/office/drawing/2014/main" id="{8530DE81-D349-4E76-95D2-8B02AFD3EFB2}"/>
            </a:ext>
          </a:extLst>
        </xdr:cNvPr>
        <xdr:cNvSpPr txBox="1"/>
      </xdr:nvSpPr>
      <xdr:spPr>
        <a:xfrm>
          <a:off x="13500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167657</xdr:rowOff>
    </xdr:from>
    <xdr:ext cx="405111" cy="259045"/>
    <xdr:sp macro="" textlink="">
      <xdr:nvSpPr>
        <xdr:cNvPr id="644" name="n_4mainValue【警察施設】&#10;有形固定資産減価償却率">
          <a:extLst>
            <a:ext uri="{FF2B5EF4-FFF2-40B4-BE49-F238E27FC236}">
              <a16:creationId xmlns:a16="http://schemas.microsoft.com/office/drawing/2014/main" id="{5C7C6723-0326-459B-B43A-51E6C784DC75}"/>
            </a:ext>
          </a:extLst>
        </xdr:cNvPr>
        <xdr:cNvSpPr txBox="1"/>
      </xdr:nvSpPr>
      <xdr:spPr>
        <a:xfrm>
          <a:off x="126117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5" name="正方形/長方形 644">
          <a:extLst>
            <a:ext uri="{FF2B5EF4-FFF2-40B4-BE49-F238E27FC236}">
              <a16:creationId xmlns:a16="http://schemas.microsoft.com/office/drawing/2014/main" id="{AFCCBC96-2670-465F-BC31-5660DEF6922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6" name="正方形/長方形 645">
          <a:extLst>
            <a:ext uri="{FF2B5EF4-FFF2-40B4-BE49-F238E27FC236}">
              <a16:creationId xmlns:a16="http://schemas.microsoft.com/office/drawing/2014/main" id="{1DE231ED-DCD2-4964-BC72-ED2FAFC4884D}"/>
            </a:ext>
          </a:extLst>
        </xdr:cNvPr>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7" name="正方形/長方形 646">
          <a:extLst>
            <a:ext uri="{FF2B5EF4-FFF2-40B4-BE49-F238E27FC236}">
              <a16:creationId xmlns:a16="http://schemas.microsoft.com/office/drawing/2014/main" id="{85399EB2-B702-454F-831F-3FD5EB064A2E}"/>
            </a:ext>
          </a:extLst>
        </xdr:cNvPr>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8" name="正方形/長方形 647">
          <a:extLst>
            <a:ext uri="{FF2B5EF4-FFF2-40B4-BE49-F238E27FC236}">
              <a16:creationId xmlns:a16="http://schemas.microsoft.com/office/drawing/2014/main" id="{C296F49D-DDA9-4A9E-A81B-C0F8A716F222}"/>
            </a:ext>
          </a:extLst>
        </xdr:cNvPr>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9" name="正方形/長方形 648">
          <a:extLst>
            <a:ext uri="{FF2B5EF4-FFF2-40B4-BE49-F238E27FC236}">
              <a16:creationId xmlns:a16="http://schemas.microsoft.com/office/drawing/2014/main" id="{10D7E520-F507-4F28-87A4-03140AD074FC}"/>
            </a:ext>
          </a:extLst>
        </xdr:cNvPr>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0" name="正方形/長方形 649">
          <a:extLst>
            <a:ext uri="{FF2B5EF4-FFF2-40B4-BE49-F238E27FC236}">
              <a16:creationId xmlns:a16="http://schemas.microsoft.com/office/drawing/2014/main" id="{3ACB30AE-0771-4301-ABFD-23EDC97A922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1" name="テキスト ボックス 650">
          <a:extLst>
            <a:ext uri="{FF2B5EF4-FFF2-40B4-BE49-F238E27FC236}">
              <a16:creationId xmlns:a16="http://schemas.microsoft.com/office/drawing/2014/main" id="{1FF3EFBB-1EED-469C-ADD1-A521D4732B7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2" name="直線コネクタ 651">
          <a:extLst>
            <a:ext uri="{FF2B5EF4-FFF2-40B4-BE49-F238E27FC236}">
              <a16:creationId xmlns:a16="http://schemas.microsoft.com/office/drawing/2014/main" id="{C990F57F-96F7-45B3-9EEF-CC5F1D73AD6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3" name="テキスト ボックス 652">
          <a:extLst>
            <a:ext uri="{FF2B5EF4-FFF2-40B4-BE49-F238E27FC236}">
              <a16:creationId xmlns:a16="http://schemas.microsoft.com/office/drawing/2014/main" id="{D8A387CB-F32B-4678-956D-65337BA4A3A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54" name="直線コネクタ 653">
          <a:extLst>
            <a:ext uri="{FF2B5EF4-FFF2-40B4-BE49-F238E27FC236}">
              <a16:creationId xmlns:a16="http://schemas.microsoft.com/office/drawing/2014/main" id="{F2BCD31F-AA7D-4F1D-AD2D-82243C3FCEE9}"/>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5" name="テキスト ボックス 654">
          <a:extLst>
            <a:ext uri="{FF2B5EF4-FFF2-40B4-BE49-F238E27FC236}">
              <a16:creationId xmlns:a16="http://schemas.microsoft.com/office/drawing/2014/main" id="{C71D1488-9F14-4794-A4E0-C09E2D165EED}"/>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6" name="直線コネクタ 655">
          <a:extLst>
            <a:ext uri="{FF2B5EF4-FFF2-40B4-BE49-F238E27FC236}">
              <a16:creationId xmlns:a16="http://schemas.microsoft.com/office/drawing/2014/main" id="{81BC23AC-0F22-4AA0-9F0D-310B94066093}"/>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57" name="テキスト ボックス 656">
          <a:extLst>
            <a:ext uri="{FF2B5EF4-FFF2-40B4-BE49-F238E27FC236}">
              <a16:creationId xmlns:a16="http://schemas.microsoft.com/office/drawing/2014/main" id="{ABE1DE4E-307D-4063-88D6-F8103DAD9E0C}"/>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8" name="直線コネクタ 657">
          <a:extLst>
            <a:ext uri="{FF2B5EF4-FFF2-40B4-BE49-F238E27FC236}">
              <a16:creationId xmlns:a16="http://schemas.microsoft.com/office/drawing/2014/main" id="{54784B0C-DFE1-4EA5-8001-8BEF24B1606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9" name="テキスト ボックス 658">
          <a:extLst>
            <a:ext uri="{FF2B5EF4-FFF2-40B4-BE49-F238E27FC236}">
              <a16:creationId xmlns:a16="http://schemas.microsoft.com/office/drawing/2014/main" id="{1FA16D7B-4E6B-4E10-A271-C3D1619C98A8}"/>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60" name="直線コネクタ 659">
          <a:extLst>
            <a:ext uri="{FF2B5EF4-FFF2-40B4-BE49-F238E27FC236}">
              <a16:creationId xmlns:a16="http://schemas.microsoft.com/office/drawing/2014/main" id="{3E7BCF32-F6C1-4262-8478-2A63F18017CD}"/>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61" name="テキスト ボックス 660">
          <a:extLst>
            <a:ext uri="{FF2B5EF4-FFF2-40B4-BE49-F238E27FC236}">
              <a16:creationId xmlns:a16="http://schemas.microsoft.com/office/drawing/2014/main" id="{FD55475D-AABF-4632-AB24-0B7567BA4E5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62" name="直線コネクタ 661">
          <a:extLst>
            <a:ext uri="{FF2B5EF4-FFF2-40B4-BE49-F238E27FC236}">
              <a16:creationId xmlns:a16="http://schemas.microsoft.com/office/drawing/2014/main" id="{B527BE6C-9180-4759-A742-373EBA7254B2}"/>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63" name="テキスト ボックス 662">
          <a:extLst>
            <a:ext uri="{FF2B5EF4-FFF2-40B4-BE49-F238E27FC236}">
              <a16:creationId xmlns:a16="http://schemas.microsoft.com/office/drawing/2014/main" id="{694DBB16-AE15-498F-83F4-CDD7924EE45B}"/>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64" name="直線コネクタ 663">
          <a:extLst>
            <a:ext uri="{FF2B5EF4-FFF2-40B4-BE49-F238E27FC236}">
              <a16:creationId xmlns:a16="http://schemas.microsoft.com/office/drawing/2014/main" id="{2D61C3AF-59A0-4707-AD65-EC8F5EB0236D}"/>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5" name="テキスト ボックス 664">
          <a:extLst>
            <a:ext uri="{FF2B5EF4-FFF2-40B4-BE49-F238E27FC236}">
              <a16:creationId xmlns:a16="http://schemas.microsoft.com/office/drawing/2014/main" id="{93D5F6FF-3C83-4D5F-964B-CE8AF053D669}"/>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6" name="直線コネクタ 665">
          <a:extLst>
            <a:ext uri="{FF2B5EF4-FFF2-40B4-BE49-F238E27FC236}">
              <a16:creationId xmlns:a16="http://schemas.microsoft.com/office/drawing/2014/main" id="{5B8C23AA-FB79-4849-A1BE-DDF2CC09F5C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7" name="テキスト ボックス 666">
          <a:extLst>
            <a:ext uri="{FF2B5EF4-FFF2-40B4-BE49-F238E27FC236}">
              <a16:creationId xmlns:a16="http://schemas.microsoft.com/office/drawing/2014/main" id="{E7854FAA-3DBD-47C5-ABBB-E7510DE301A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8" name="【警察施設】&#10;一人当たり面積グラフ枠">
          <a:extLst>
            <a:ext uri="{FF2B5EF4-FFF2-40B4-BE49-F238E27FC236}">
              <a16:creationId xmlns:a16="http://schemas.microsoft.com/office/drawing/2014/main" id="{961553A6-8978-4A78-9F55-4E9769A554F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43543</xdr:rowOff>
    </xdr:from>
    <xdr:to>
      <xdr:col>116</xdr:col>
      <xdr:colOff>62864</xdr:colOff>
      <xdr:row>63</xdr:row>
      <xdr:rowOff>138793</xdr:rowOff>
    </xdr:to>
    <xdr:cxnSp macro="">
      <xdr:nvCxnSpPr>
        <xdr:cNvPr id="669" name="直線コネクタ 668">
          <a:extLst>
            <a:ext uri="{FF2B5EF4-FFF2-40B4-BE49-F238E27FC236}">
              <a16:creationId xmlns:a16="http://schemas.microsoft.com/office/drawing/2014/main" id="{50FCBB3A-9912-42F7-BBC8-AC221CA8222F}"/>
            </a:ext>
          </a:extLst>
        </xdr:cNvPr>
        <xdr:cNvCxnSpPr/>
      </xdr:nvCxnSpPr>
      <xdr:spPr>
        <a:xfrm flipV="1">
          <a:off x="22159595" y="9644743"/>
          <a:ext cx="1269"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142620</xdr:rowOff>
    </xdr:from>
    <xdr:ext cx="469744" cy="259045"/>
    <xdr:sp macro="" textlink="">
      <xdr:nvSpPr>
        <xdr:cNvPr id="670" name="【警察施設】&#10;一人当たり面積最小値テキスト">
          <a:extLst>
            <a:ext uri="{FF2B5EF4-FFF2-40B4-BE49-F238E27FC236}">
              <a16:creationId xmlns:a16="http://schemas.microsoft.com/office/drawing/2014/main" id="{7F06782D-A78A-45D7-817B-90F8E0247DD7}"/>
            </a:ext>
          </a:extLst>
        </xdr:cNvPr>
        <xdr:cNvSpPr txBox="1"/>
      </xdr:nvSpPr>
      <xdr:spPr>
        <a:xfrm>
          <a:off x="22212300" y="1094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138793</xdr:rowOff>
    </xdr:from>
    <xdr:to>
      <xdr:col>116</xdr:col>
      <xdr:colOff>152400</xdr:colOff>
      <xdr:row>63</xdr:row>
      <xdr:rowOff>138793</xdr:rowOff>
    </xdr:to>
    <xdr:cxnSp macro="">
      <xdr:nvCxnSpPr>
        <xdr:cNvPr id="671" name="直線コネクタ 670">
          <a:extLst>
            <a:ext uri="{FF2B5EF4-FFF2-40B4-BE49-F238E27FC236}">
              <a16:creationId xmlns:a16="http://schemas.microsoft.com/office/drawing/2014/main" id="{3E877DA2-C57A-4432-9B1E-6708B4BE3AAE}"/>
            </a:ext>
          </a:extLst>
        </xdr:cNvPr>
        <xdr:cNvCxnSpPr/>
      </xdr:nvCxnSpPr>
      <xdr:spPr>
        <a:xfrm>
          <a:off x="22072600" y="1094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161670</xdr:rowOff>
    </xdr:from>
    <xdr:ext cx="469744" cy="259045"/>
    <xdr:sp macro="" textlink="">
      <xdr:nvSpPr>
        <xdr:cNvPr id="672" name="【警察施設】&#10;一人当たり面積最大値テキスト">
          <a:extLst>
            <a:ext uri="{FF2B5EF4-FFF2-40B4-BE49-F238E27FC236}">
              <a16:creationId xmlns:a16="http://schemas.microsoft.com/office/drawing/2014/main" id="{DA42AF9B-BB90-41F9-9247-588861E01477}"/>
            </a:ext>
          </a:extLst>
        </xdr:cNvPr>
        <xdr:cNvSpPr txBox="1"/>
      </xdr:nvSpPr>
      <xdr:spPr>
        <a:xfrm>
          <a:off x="22212300" y="941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43543</xdr:rowOff>
    </xdr:from>
    <xdr:to>
      <xdr:col>116</xdr:col>
      <xdr:colOff>152400</xdr:colOff>
      <xdr:row>56</xdr:row>
      <xdr:rowOff>43543</xdr:rowOff>
    </xdr:to>
    <xdr:cxnSp macro="">
      <xdr:nvCxnSpPr>
        <xdr:cNvPr id="673" name="直線コネクタ 672">
          <a:extLst>
            <a:ext uri="{FF2B5EF4-FFF2-40B4-BE49-F238E27FC236}">
              <a16:creationId xmlns:a16="http://schemas.microsoft.com/office/drawing/2014/main" id="{09131064-C9E8-468E-A917-04E826F506CC}"/>
            </a:ext>
          </a:extLst>
        </xdr:cNvPr>
        <xdr:cNvCxnSpPr/>
      </xdr:nvCxnSpPr>
      <xdr:spPr>
        <a:xfrm>
          <a:off x="22072600" y="964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142620</xdr:rowOff>
    </xdr:from>
    <xdr:ext cx="469744" cy="259045"/>
    <xdr:sp macro="" textlink="">
      <xdr:nvSpPr>
        <xdr:cNvPr id="674" name="【警察施設】&#10;一人当たり面積平均値テキスト">
          <a:extLst>
            <a:ext uri="{FF2B5EF4-FFF2-40B4-BE49-F238E27FC236}">
              <a16:creationId xmlns:a16="http://schemas.microsoft.com/office/drawing/2014/main" id="{D5BEEA89-C63D-465D-9668-5B2B093325BB}"/>
            </a:ext>
          </a:extLst>
        </xdr:cNvPr>
        <xdr:cNvSpPr txBox="1"/>
      </xdr:nvSpPr>
      <xdr:spPr>
        <a:xfrm>
          <a:off x="22212300" y="10258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164193</xdr:rowOff>
    </xdr:from>
    <xdr:to>
      <xdr:col>116</xdr:col>
      <xdr:colOff>114300</xdr:colOff>
      <xdr:row>60</xdr:row>
      <xdr:rowOff>94343</xdr:rowOff>
    </xdr:to>
    <xdr:sp macro="" textlink="">
      <xdr:nvSpPr>
        <xdr:cNvPr id="675" name="フローチャート: 判断 674">
          <a:extLst>
            <a:ext uri="{FF2B5EF4-FFF2-40B4-BE49-F238E27FC236}">
              <a16:creationId xmlns:a16="http://schemas.microsoft.com/office/drawing/2014/main" id="{C43DABED-D9B1-4107-942D-D0BB745EB9F0}"/>
            </a:ext>
          </a:extLst>
        </xdr:cNvPr>
        <xdr:cNvSpPr/>
      </xdr:nvSpPr>
      <xdr:spPr>
        <a:xfrm>
          <a:off x="22110700" y="102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3628</xdr:rowOff>
    </xdr:from>
    <xdr:to>
      <xdr:col>112</xdr:col>
      <xdr:colOff>38100</xdr:colOff>
      <xdr:row>60</xdr:row>
      <xdr:rowOff>105228</xdr:rowOff>
    </xdr:to>
    <xdr:sp macro="" textlink="">
      <xdr:nvSpPr>
        <xdr:cNvPr id="676" name="フローチャート: 判断 675">
          <a:extLst>
            <a:ext uri="{FF2B5EF4-FFF2-40B4-BE49-F238E27FC236}">
              <a16:creationId xmlns:a16="http://schemas.microsoft.com/office/drawing/2014/main" id="{A0934372-54A7-4488-99D3-39DC188E72CC}"/>
            </a:ext>
          </a:extLst>
        </xdr:cNvPr>
        <xdr:cNvSpPr/>
      </xdr:nvSpPr>
      <xdr:spPr>
        <a:xfrm>
          <a:off x="21272500" y="1029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98878</xdr:rowOff>
    </xdr:from>
    <xdr:to>
      <xdr:col>107</xdr:col>
      <xdr:colOff>101600</xdr:colOff>
      <xdr:row>60</xdr:row>
      <xdr:rowOff>29028</xdr:rowOff>
    </xdr:to>
    <xdr:sp macro="" textlink="">
      <xdr:nvSpPr>
        <xdr:cNvPr id="677" name="フローチャート: 判断 676">
          <a:extLst>
            <a:ext uri="{FF2B5EF4-FFF2-40B4-BE49-F238E27FC236}">
              <a16:creationId xmlns:a16="http://schemas.microsoft.com/office/drawing/2014/main" id="{6E3F9FAC-D3DE-42DF-9FF8-2A1CBED70920}"/>
            </a:ext>
          </a:extLst>
        </xdr:cNvPr>
        <xdr:cNvSpPr/>
      </xdr:nvSpPr>
      <xdr:spPr>
        <a:xfrm>
          <a:off x="20383500" y="1021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109765</xdr:rowOff>
    </xdr:from>
    <xdr:to>
      <xdr:col>102</xdr:col>
      <xdr:colOff>165100</xdr:colOff>
      <xdr:row>60</xdr:row>
      <xdr:rowOff>39915</xdr:rowOff>
    </xdr:to>
    <xdr:sp macro="" textlink="">
      <xdr:nvSpPr>
        <xdr:cNvPr id="678" name="フローチャート: 判断 677">
          <a:extLst>
            <a:ext uri="{FF2B5EF4-FFF2-40B4-BE49-F238E27FC236}">
              <a16:creationId xmlns:a16="http://schemas.microsoft.com/office/drawing/2014/main" id="{FE7ACEEC-0376-4361-AB08-306D52E80A5E}"/>
            </a:ext>
          </a:extLst>
        </xdr:cNvPr>
        <xdr:cNvSpPr/>
      </xdr:nvSpPr>
      <xdr:spPr>
        <a:xfrm>
          <a:off x="19494500" y="1022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120650</xdr:rowOff>
    </xdr:from>
    <xdr:to>
      <xdr:col>98</xdr:col>
      <xdr:colOff>38100</xdr:colOff>
      <xdr:row>60</xdr:row>
      <xdr:rowOff>50800</xdr:rowOff>
    </xdr:to>
    <xdr:sp macro="" textlink="">
      <xdr:nvSpPr>
        <xdr:cNvPr id="679" name="フローチャート: 判断 678">
          <a:extLst>
            <a:ext uri="{FF2B5EF4-FFF2-40B4-BE49-F238E27FC236}">
              <a16:creationId xmlns:a16="http://schemas.microsoft.com/office/drawing/2014/main" id="{379C46F7-E543-4A0E-9A0B-E8537AACD293}"/>
            </a:ext>
          </a:extLst>
        </xdr:cNvPr>
        <xdr:cNvSpPr/>
      </xdr:nvSpPr>
      <xdr:spPr>
        <a:xfrm>
          <a:off x="18605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88845067-D94C-4B1C-B6EF-74B4670F79B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ACAE499D-1926-428D-8796-E06F5766E11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F5742176-3525-4DA0-9F63-8B7D80387F6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31F5EAEE-6077-4179-8626-47FAD1E6D15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4" name="テキスト ボックス 683">
          <a:extLst>
            <a:ext uri="{FF2B5EF4-FFF2-40B4-BE49-F238E27FC236}">
              <a16:creationId xmlns:a16="http://schemas.microsoft.com/office/drawing/2014/main" id="{BC6BFF6C-CE1E-412E-A229-CE985E4D2E5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164193</xdr:rowOff>
    </xdr:from>
    <xdr:to>
      <xdr:col>116</xdr:col>
      <xdr:colOff>114300</xdr:colOff>
      <xdr:row>56</xdr:row>
      <xdr:rowOff>94343</xdr:rowOff>
    </xdr:to>
    <xdr:sp macro="" textlink="">
      <xdr:nvSpPr>
        <xdr:cNvPr id="685" name="楕円 684">
          <a:extLst>
            <a:ext uri="{FF2B5EF4-FFF2-40B4-BE49-F238E27FC236}">
              <a16:creationId xmlns:a16="http://schemas.microsoft.com/office/drawing/2014/main" id="{CF9318A8-5EC7-4137-86C1-AC0E7B06E8CB}"/>
            </a:ext>
          </a:extLst>
        </xdr:cNvPr>
        <xdr:cNvSpPr/>
      </xdr:nvSpPr>
      <xdr:spPr>
        <a:xfrm>
          <a:off x="22110700" y="959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117220</xdr:rowOff>
    </xdr:from>
    <xdr:ext cx="469744" cy="259045"/>
    <xdr:sp macro="" textlink="">
      <xdr:nvSpPr>
        <xdr:cNvPr id="686" name="【警察施設】&#10;一人当たり面積該当値テキスト">
          <a:extLst>
            <a:ext uri="{FF2B5EF4-FFF2-40B4-BE49-F238E27FC236}">
              <a16:creationId xmlns:a16="http://schemas.microsoft.com/office/drawing/2014/main" id="{815D7E6E-B73F-4920-A6D5-8F51AB581710}"/>
            </a:ext>
          </a:extLst>
        </xdr:cNvPr>
        <xdr:cNvSpPr txBox="1"/>
      </xdr:nvSpPr>
      <xdr:spPr>
        <a:xfrm>
          <a:off x="22212300" y="954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25400</xdr:rowOff>
    </xdr:from>
    <xdr:to>
      <xdr:col>112</xdr:col>
      <xdr:colOff>38100</xdr:colOff>
      <xdr:row>56</xdr:row>
      <xdr:rowOff>127000</xdr:rowOff>
    </xdr:to>
    <xdr:sp macro="" textlink="">
      <xdr:nvSpPr>
        <xdr:cNvPr id="687" name="楕円 686">
          <a:extLst>
            <a:ext uri="{FF2B5EF4-FFF2-40B4-BE49-F238E27FC236}">
              <a16:creationId xmlns:a16="http://schemas.microsoft.com/office/drawing/2014/main" id="{4E9D07AA-C591-4E10-BE91-79FD275F625A}"/>
            </a:ext>
          </a:extLst>
        </xdr:cNvPr>
        <xdr:cNvSpPr/>
      </xdr:nvSpPr>
      <xdr:spPr>
        <a:xfrm>
          <a:off x="212725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43543</xdr:rowOff>
    </xdr:from>
    <xdr:to>
      <xdr:col>116</xdr:col>
      <xdr:colOff>63500</xdr:colOff>
      <xdr:row>56</xdr:row>
      <xdr:rowOff>76200</xdr:rowOff>
    </xdr:to>
    <xdr:cxnSp macro="">
      <xdr:nvCxnSpPr>
        <xdr:cNvPr id="688" name="直線コネクタ 687">
          <a:extLst>
            <a:ext uri="{FF2B5EF4-FFF2-40B4-BE49-F238E27FC236}">
              <a16:creationId xmlns:a16="http://schemas.microsoft.com/office/drawing/2014/main" id="{1C47F626-1471-4C69-9EF6-6F34EE128C97}"/>
            </a:ext>
          </a:extLst>
        </xdr:cNvPr>
        <xdr:cNvCxnSpPr/>
      </xdr:nvCxnSpPr>
      <xdr:spPr>
        <a:xfrm flipV="1">
          <a:off x="21323300" y="96447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58057</xdr:rowOff>
    </xdr:from>
    <xdr:to>
      <xdr:col>107</xdr:col>
      <xdr:colOff>101600</xdr:colOff>
      <xdr:row>56</xdr:row>
      <xdr:rowOff>159657</xdr:rowOff>
    </xdr:to>
    <xdr:sp macro="" textlink="">
      <xdr:nvSpPr>
        <xdr:cNvPr id="689" name="楕円 688">
          <a:extLst>
            <a:ext uri="{FF2B5EF4-FFF2-40B4-BE49-F238E27FC236}">
              <a16:creationId xmlns:a16="http://schemas.microsoft.com/office/drawing/2014/main" id="{7995243B-E161-4FFE-AA4D-65B87F9B020B}"/>
            </a:ext>
          </a:extLst>
        </xdr:cNvPr>
        <xdr:cNvSpPr/>
      </xdr:nvSpPr>
      <xdr:spPr>
        <a:xfrm>
          <a:off x="20383500" y="96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76200</xdr:rowOff>
    </xdr:from>
    <xdr:to>
      <xdr:col>111</xdr:col>
      <xdr:colOff>177800</xdr:colOff>
      <xdr:row>56</xdr:row>
      <xdr:rowOff>108857</xdr:rowOff>
    </xdr:to>
    <xdr:cxnSp macro="">
      <xdr:nvCxnSpPr>
        <xdr:cNvPr id="690" name="直線コネクタ 689">
          <a:extLst>
            <a:ext uri="{FF2B5EF4-FFF2-40B4-BE49-F238E27FC236}">
              <a16:creationId xmlns:a16="http://schemas.microsoft.com/office/drawing/2014/main" id="{E046755B-C5BA-480F-978C-0F8213754B98}"/>
            </a:ext>
          </a:extLst>
        </xdr:cNvPr>
        <xdr:cNvCxnSpPr/>
      </xdr:nvCxnSpPr>
      <xdr:spPr>
        <a:xfrm flipV="1">
          <a:off x="20434300" y="9677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79828</xdr:rowOff>
    </xdr:from>
    <xdr:to>
      <xdr:col>102</xdr:col>
      <xdr:colOff>165100</xdr:colOff>
      <xdr:row>57</xdr:row>
      <xdr:rowOff>9978</xdr:rowOff>
    </xdr:to>
    <xdr:sp macro="" textlink="">
      <xdr:nvSpPr>
        <xdr:cNvPr id="691" name="楕円 690">
          <a:extLst>
            <a:ext uri="{FF2B5EF4-FFF2-40B4-BE49-F238E27FC236}">
              <a16:creationId xmlns:a16="http://schemas.microsoft.com/office/drawing/2014/main" id="{A49B1061-9B47-4565-838B-CA771C6565D1}"/>
            </a:ext>
          </a:extLst>
        </xdr:cNvPr>
        <xdr:cNvSpPr/>
      </xdr:nvSpPr>
      <xdr:spPr>
        <a:xfrm>
          <a:off x="19494500" y="968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108857</xdr:rowOff>
    </xdr:from>
    <xdr:to>
      <xdr:col>107</xdr:col>
      <xdr:colOff>50800</xdr:colOff>
      <xdr:row>56</xdr:row>
      <xdr:rowOff>130628</xdr:rowOff>
    </xdr:to>
    <xdr:cxnSp macro="">
      <xdr:nvCxnSpPr>
        <xdr:cNvPr id="692" name="直線コネクタ 691">
          <a:extLst>
            <a:ext uri="{FF2B5EF4-FFF2-40B4-BE49-F238E27FC236}">
              <a16:creationId xmlns:a16="http://schemas.microsoft.com/office/drawing/2014/main" id="{B6DEAF80-1D00-4169-96F0-6BCCCF7DD868}"/>
            </a:ext>
          </a:extLst>
        </xdr:cNvPr>
        <xdr:cNvCxnSpPr/>
      </xdr:nvCxnSpPr>
      <xdr:spPr>
        <a:xfrm flipV="1">
          <a:off x="19545300" y="97100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101600</xdr:rowOff>
    </xdr:from>
    <xdr:to>
      <xdr:col>98</xdr:col>
      <xdr:colOff>38100</xdr:colOff>
      <xdr:row>57</xdr:row>
      <xdr:rowOff>31750</xdr:rowOff>
    </xdr:to>
    <xdr:sp macro="" textlink="">
      <xdr:nvSpPr>
        <xdr:cNvPr id="693" name="楕円 692">
          <a:extLst>
            <a:ext uri="{FF2B5EF4-FFF2-40B4-BE49-F238E27FC236}">
              <a16:creationId xmlns:a16="http://schemas.microsoft.com/office/drawing/2014/main" id="{E60517B5-8D4F-4AA5-AD82-3947E47DE5D7}"/>
            </a:ext>
          </a:extLst>
        </xdr:cNvPr>
        <xdr:cNvSpPr/>
      </xdr:nvSpPr>
      <xdr:spPr>
        <a:xfrm>
          <a:off x="18605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130628</xdr:rowOff>
    </xdr:from>
    <xdr:to>
      <xdr:col>102</xdr:col>
      <xdr:colOff>114300</xdr:colOff>
      <xdr:row>56</xdr:row>
      <xdr:rowOff>152400</xdr:rowOff>
    </xdr:to>
    <xdr:cxnSp macro="">
      <xdr:nvCxnSpPr>
        <xdr:cNvPr id="694" name="直線コネクタ 693">
          <a:extLst>
            <a:ext uri="{FF2B5EF4-FFF2-40B4-BE49-F238E27FC236}">
              <a16:creationId xmlns:a16="http://schemas.microsoft.com/office/drawing/2014/main" id="{F2BF5FD1-0E06-4D49-8E0E-F906E4F35F11}"/>
            </a:ext>
          </a:extLst>
        </xdr:cNvPr>
        <xdr:cNvCxnSpPr/>
      </xdr:nvCxnSpPr>
      <xdr:spPr>
        <a:xfrm flipV="1">
          <a:off x="18656300" y="97318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96355</xdr:rowOff>
    </xdr:from>
    <xdr:ext cx="469744" cy="259045"/>
    <xdr:sp macro="" textlink="">
      <xdr:nvSpPr>
        <xdr:cNvPr id="695" name="n_1aveValue【警察施設】&#10;一人当たり面積">
          <a:extLst>
            <a:ext uri="{FF2B5EF4-FFF2-40B4-BE49-F238E27FC236}">
              <a16:creationId xmlns:a16="http://schemas.microsoft.com/office/drawing/2014/main" id="{3E80D7E1-153D-4423-94F3-98A5B61305A3}"/>
            </a:ext>
          </a:extLst>
        </xdr:cNvPr>
        <xdr:cNvSpPr txBox="1"/>
      </xdr:nvSpPr>
      <xdr:spPr>
        <a:xfrm>
          <a:off x="21075727" y="1038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20155</xdr:rowOff>
    </xdr:from>
    <xdr:ext cx="469744" cy="259045"/>
    <xdr:sp macro="" textlink="">
      <xdr:nvSpPr>
        <xdr:cNvPr id="696" name="n_2aveValue【警察施設】&#10;一人当たり面積">
          <a:extLst>
            <a:ext uri="{FF2B5EF4-FFF2-40B4-BE49-F238E27FC236}">
              <a16:creationId xmlns:a16="http://schemas.microsoft.com/office/drawing/2014/main" id="{8565A7EF-06EE-454E-BEB4-A2200E60A4D6}"/>
            </a:ext>
          </a:extLst>
        </xdr:cNvPr>
        <xdr:cNvSpPr txBox="1"/>
      </xdr:nvSpPr>
      <xdr:spPr>
        <a:xfrm>
          <a:off x="20199427" y="10307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31042</xdr:rowOff>
    </xdr:from>
    <xdr:ext cx="469744" cy="259045"/>
    <xdr:sp macro="" textlink="">
      <xdr:nvSpPr>
        <xdr:cNvPr id="697" name="n_3aveValue【警察施設】&#10;一人当たり面積">
          <a:extLst>
            <a:ext uri="{FF2B5EF4-FFF2-40B4-BE49-F238E27FC236}">
              <a16:creationId xmlns:a16="http://schemas.microsoft.com/office/drawing/2014/main" id="{52241AD1-106A-4971-8501-1C04B6C090D3}"/>
            </a:ext>
          </a:extLst>
        </xdr:cNvPr>
        <xdr:cNvSpPr txBox="1"/>
      </xdr:nvSpPr>
      <xdr:spPr>
        <a:xfrm>
          <a:off x="19310427" y="1031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41927</xdr:rowOff>
    </xdr:from>
    <xdr:ext cx="469744" cy="259045"/>
    <xdr:sp macro="" textlink="">
      <xdr:nvSpPr>
        <xdr:cNvPr id="698" name="n_4aveValue【警察施設】&#10;一人当たり面積">
          <a:extLst>
            <a:ext uri="{FF2B5EF4-FFF2-40B4-BE49-F238E27FC236}">
              <a16:creationId xmlns:a16="http://schemas.microsoft.com/office/drawing/2014/main" id="{1C94DF31-F019-40C2-B852-AA991F655EDA}"/>
            </a:ext>
          </a:extLst>
        </xdr:cNvPr>
        <xdr:cNvSpPr txBox="1"/>
      </xdr:nvSpPr>
      <xdr:spPr>
        <a:xfrm>
          <a:off x="1842142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143527</xdr:rowOff>
    </xdr:from>
    <xdr:ext cx="469744" cy="259045"/>
    <xdr:sp macro="" textlink="">
      <xdr:nvSpPr>
        <xdr:cNvPr id="699" name="n_1mainValue【警察施設】&#10;一人当たり面積">
          <a:extLst>
            <a:ext uri="{FF2B5EF4-FFF2-40B4-BE49-F238E27FC236}">
              <a16:creationId xmlns:a16="http://schemas.microsoft.com/office/drawing/2014/main" id="{043D4852-62EF-431B-91C7-F47C109104BF}"/>
            </a:ext>
          </a:extLst>
        </xdr:cNvPr>
        <xdr:cNvSpPr txBox="1"/>
      </xdr:nvSpPr>
      <xdr:spPr>
        <a:xfrm>
          <a:off x="21075727" y="940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4734</xdr:rowOff>
    </xdr:from>
    <xdr:ext cx="469744" cy="259045"/>
    <xdr:sp macro="" textlink="">
      <xdr:nvSpPr>
        <xdr:cNvPr id="700" name="n_2mainValue【警察施設】&#10;一人当たり面積">
          <a:extLst>
            <a:ext uri="{FF2B5EF4-FFF2-40B4-BE49-F238E27FC236}">
              <a16:creationId xmlns:a16="http://schemas.microsoft.com/office/drawing/2014/main" id="{876EB8F7-4CA4-4C7B-A5A3-78EC2CFFFD8B}"/>
            </a:ext>
          </a:extLst>
        </xdr:cNvPr>
        <xdr:cNvSpPr txBox="1"/>
      </xdr:nvSpPr>
      <xdr:spPr>
        <a:xfrm>
          <a:off x="20199427" y="943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26505</xdr:rowOff>
    </xdr:from>
    <xdr:ext cx="469744" cy="259045"/>
    <xdr:sp macro="" textlink="">
      <xdr:nvSpPr>
        <xdr:cNvPr id="701" name="n_3mainValue【警察施設】&#10;一人当たり面積">
          <a:extLst>
            <a:ext uri="{FF2B5EF4-FFF2-40B4-BE49-F238E27FC236}">
              <a16:creationId xmlns:a16="http://schemas.microsoft.com/office/drawing/2014/main" id="{17E1C819-FE6D-463B-819C-A58F989E8967}"/>
            </a:ext>
          </a:extLst>
        </xdr:cNvPr>
        <xdr:cNvSpPr txBox="1"/>
      </xdr:nvSpPr>
      <xdr:spPr>
        <a:xfrm>
          <a:off x="19310427" y="945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48277</xdr:rowOff>
    </xdr:from>
    <xdr:ext cx="469744" cy="259045"/>
    <xdr:sp macro="" textlink="">
      <xdr:nvSpPr>
        <xdr:cNvPr id="702" name="n_4mainValue【警察施設】&#10;一人当たり面積">
          <a:extLst>
            <a:ext uri="{FF2B5EF4-FFF2-40B4-BE49-F238E27FC236}">
              <a16:creationId xmlns:a16="http://schemas.microsoft.com/office/drawing/2014/main" id="{FD5155D4-3B0A-4B3F-9BB8-44F1D293E07A}"/>
            </a:ext>
          </a:extLst>
        </xdr:cNvPr>
        <xdr:cNvSpPr txBox="1"/>
      </xdr:nvSpPr>
      <xdr:spPr>
        <a:xfrm>
          <a:off x="18421427" y="947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3" name="正方形/長方形 702">
          <a:extLst>
            <a:ext uri="{FF2B5EF4-FFF2-40B4-BE49-F238E27FC236}">
              <a16:creationId xmlns:a16="http://schemas.microsoft.com/office/drawing/2014/main" id="{9849E89F-EB3F-44FF-84F1-FF0DCA018C9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4" name="正方形/長方形 703">
          <a:extLst>
            <a:ext uri="{FF2B5EF4-FFF2-40B4-BE49-F238E27FC236}">
              <a16:creationId xmlns:a16="http://schemas.microsoft.com/office/drawing/2014/main" id="{8B34E1A2-89A3-4150-8228-1A9E18A65FA0}"/>
            </a:ext>
          </a:extLst>
        </xdr:cNvPr>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5" name="正方形/長方形 704">
          <a:extLst>
            <a:ext uri="{FF2B5EF4-FFF2-40B4-BE49-F238E27FC236}">
              <a16:creationId xmlns:a16="http://schemas.microsoft.com/office/drawing/2014/main" id="{2D7E8F0C-0810-42A3-9D4C-34E1A80226AB}"/>
            </a:ext>
          </a:extLst>
        </xdr:cNvPr>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6" name="正方形/長方形 705">
          <a:extLst>
            <a:ext uri="{FF2B5EF4-FFF2-40B4-BE49-F238E27FC236}">
              <a16:creationId xmlns:a16="http://schemas.microsoft.com/office/drawing/2014/main" id="{578B8A9E-88A8-4744-828E-C0EDCED851D4}"/>
            </a:ext>
          </a:extLst>
        </xdr:cNvPr>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7" name="正方形/長方形 706">
          <a:extLst>
            <a:ext uri="{FF2B5EF4-FFF2-40B4-BE49-F238E27FC236}">
              <a16:creationId xmlns:a16="http://schemas.microsoft.com/office/drawing/2014/main" id="{C17670F6-8E56-4A3E-88B3-61F907CFFED2}"/>
            </a:ext>
          </a:extLst>
        </xdr:cNvPr>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8" name="正方形/長方形 707">
          <a:extLst>
            <a:ext uri="{FF2B5EF4-FFF2-40B4-BE49-F238E27FC236}">
              <a16:creationId xmlns:a16="http://schemas.microsoft.com/office/drawing/2014/main" id="{EAFCFFA4-6BFF-46D0-992D-A5F4541CD55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9" name="テキスト ボックス 708">
          <a:extLst>
            <a:ext uri="{FF2B5EF4-FFF2-40B4-BE49-F238E27FC236}">
              <a16:creationId xmlns:a16="http://schemas.microsoft.com/office/drawing/2014/main" id="{882B8CBF-3E1F-4DBD-AE48-22C72BD33B5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0" name="直線コネクタ 709">
          <a:extLst>
            <a:ext uri="{FF2B5EF4-FFF2-40B4-BE49-F238E27FC236}">
              <a16:creationId xmlns:a16="http://schemas.microsoft.com/office/drawing/2014/main" id="{AC773AD8-181F-42CA-A1F3-852B65A8961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1" name="テキスト ボックス 710">
          <a:extLst>
            <a:ext uri="{FF2B5EF4-FFF2-40B4-BE49-F238E27FC236}">
              <a16:creationId xmlns:a16="http://schemas.microsoft.com/office/drawing/2014/main" id="{F2B695E2-6778-4364-B976-61C0894B6D9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2" name="直線コネクタ 711">
          <a:extLst>
            <a:ext uri="{FF2B5EF4-FFF2-40B4-BE49-F238E27FC236}">
              <a16:creationId xmlns:a16="http://schemas.microsoft.com/office/drawing/2014/main" id="{BA7F32F5-BD46-49C1-9EB7-27D8DB4F2B35}"/>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13" name="テキスト ボックス 712">
          <a:extLst>
            <a:ext uri="{FF2B5EF4-FFF2-40B4-BE49-F238E27FC236}">
              <a16:creationId xmlns:a16="http://schemas.microsoft.com/office/drawing/2014/main" id="{43137842-FF06-41F2-9C8B-6C90B554E322}"/>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4" name="直線コネクタ 713">
          <a:extLst>
            <a:ext uri="{FF2B5EF4-FFF2-40B4-BE49-F238E27FC236}">
              <a16:creationId xmlns:a16="http://schemas.microsoft.com/office/drawing/2014/main" id="{68677635-B6ED-4829-8FFE-C81D1E978F3C}"/>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5" name="テキスト ボックス 714">
          <a:extLst>
            <a:ext uri="{FF2B5EF4-FFF2-40B4-BE49-F238E27FC236}">
              <a16:creationId xmlns:a16="http://schemas.microsoft.com/office/drawing/2014/main" id="{1A977A3A-7EC2-4AF0-8487-02BC3D67F336}"/>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6" name="直線コネクタ 715">
          <a:extLst>
            <a:ext uri="{FF2B5EF4-FFF2-40B4-BE49-F238E27FC236}">
              <a16:creationId xmlns:a16="http://schemas.microsoft.com/office/drawing/2014/main" id="{DEC62147-5D3E-42D9-8130-BC031C6B912D}"/>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7" name="テキスト ボックス 716">
          <a:extLst>
            <a:ext uri="{FF2B5EF4-FFF2-40B4-BE49-F238E27FC236}">
              <a16:creationId xmlns:a16="http://schemas.microsoft.com/office/drawing/2014/main" id="{7D7E8BCC-7D4E-4B7C-AA3F-10B2C2032B2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8" name="直線コネクタ 717">
          <a:extLst>
            <a:ext uri="{FF2B5EF4-FFF2-40B4-BE49-F238E27FC236}">
              <a16:creationId xmlns:a16="http://schemas.microsoft.com/office/drawing/2014/main" id="{1496A090-BF9B-4505-BF2E-6F78562767A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9" name="テキスト ボックス 718">
          <a:extLst>
            <a:ext uri="{FF2B5EF4-FFF2-40B4-BE49-F238E27FC236}">
              <a16:creationId xmlns:a16="http://schemas.microsoft.com/office/drawing/2014/main" id="{7BC867C9-5269-4A1E-8443-18DC0424FE4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0" name="直線コネクタ 719">
          <a:extLst>
            <a:ext uri="{FF2B5EF4-FFF2-40B4-BE49-F238E27FC236}">
              <a16:creationId xmlns:a16="http://schemas.microsoft.com/office/drawing/2014/main" id="{BFDE83C0-B669-41EA-88D3-36A1A2B0D526}"/>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21" name="テキスト ボックス 720">
          <a:extLst>
            <a:ext uri="{FF2B5EF4-FFF2-40B4-BE49-F238E27FC236}">
              <a16:creationId xmlns:a16="http://schemas.microsoft.com/office/drawing/2014/main" id="{D0CF5B9B-1818-4C15-98B9-57FBBDAC99D2}"/>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2" name="直線コネクタ 721">
          <a:extLst>
            <a:ext uri="{FF2B5EF4-FFF2-40B4-BE49-F238E27FC236}">
              <a16:creationId xmlns:a16="http://schemas.microsoft.com/office/drawing/2014/main" id="{0FF3B65D-5DC9-45A1-8D37-F6E8FD055F5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23" name="テキスト ボックス 722">
          <a:extLst>
            <a:ext uri="{FF2B5EF4-FFF2-40B4-BE49-F238E27FC236}">
              <a16:creationId xmlns:a16="http://schemas.microsoft.com/office/drawing/2014/main" id="{327B567F-56F1-441A-A1E4-DDC599A48C07}"/>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4" name="【庁舎】&#10;有形固定資産減価償却率グラフ枠">
          <a:extLst>
            <a:ext uri="{FF2B5EF4-FFF2-40B4-BE49-F238E27FC236}">
              <a16:creationId xmlns:a16="http://schemas.microsoft.com/office/drawing/2014/main" id="{7455D315-1BB5-4156-B9D5-40A91372F36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79</xdr:row>
      <xdr:rowOff>3811</xdr:rowOff>
    </xdr:from>
    <xdr:to>
      <xdr:col>85</xdr:col>
      <xdr:colOff>126364</xdr:colOff>
      <xdr:row>85</xdr:row>
      <xdr:rowOff>118111</xdr:rowOff>
    </xdr:to>
    <xdr:cxnSp macro="">
      <xdr:nvCxnSpPr>
        <xdr:cNvPr id="725" name="直線コネクタ 724">
          <a:extLst>
            <a:ext uri="{FF2B5EF4-FFF2-40B4-BE49-F238E27FC236}">
              <a16:creationId xmlns:a16="http://schemas.microsoft.com/office/drawing/2014/main" id="{7B18EFC0-B755-4E17-A107-B44502BBC7C4}"/>
            </a:ext>
          </a:extLst>
        </xdr:cNvPr>
        <xdr:cNvCxnSpPr/>
      </xdr:nvCxnSpPr>
      <xdr:spPr>
        <a:xfrm flipV="1">
          <a:off x="16317595" y="13548361"/>
          <a:ext cx="1269"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121938</xdr:rowOff>
    </xdr:from>
    <xdr:ext cx="405111" cy="259045"/>
    <xdr:sp macro="" textlink="">
      <xdr:nvSpPr>
        <xdr:cNvPr id="726" name="【庁舎】&#10;有形固定資産減価償却率最小値テキスト">
          <a:extLst>
            <a:ext uri="{FF2B5EF4-FFF2-40B4-BE49-F238E27FC236}">
              <a16:creationId xmlns:a16="http://schemas.microsoft.com/office/drawing/2014/main" id="{69135861-3A85-444A-B0D7-252BB77FDDC7}"/>
            </a:ext>
          </a:extLst>
        </xdr:cNvPr>
        <xdr:cNvSpPr txBox="1"/>
      </xdr:nvSpPr>
      <xdr:spPr>
        <a:xfrm>
          <a:off x="163703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727" name="直線コネクタ 726">
          <a:extLst>
            <a:ext uri="{FF2B5EF4-FFF2-40B4-BE49-F238E27FC236}">
              <a16:creationId xmlns:a16="http://schemas.microsoft.com/office/drawing/2014/main" id="{A630D811-BF56-46D2-9C26-8748F1BA8F2E}"/>
            </a:ext>
          </a:extLst>
        </xdr:cNvPr>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121938</xdr:rowOff>
    </xdr:from>
    <xdr:ext cx="405111" cy="259045"/>
    <xdr:sp macro="" textlink="">
      <xdr:nvSpPr>
        <xdr:cNvPr id="728" name="【庁舎】&#10;有形固定資産減価償却率最大値テキスト">
          <a:extLst>
            <a:ext uri="{FF2B5EF4-FFF2-40B4-BE49-F238E27FC236}">
              <a16:creationId xmlns:a16="http://schemas.microsoft.com/office/drawing/2014/main" id="{DCA888D9-B4C8-4FA1-8D63-DAFAE4895732}"/>
            </a:ext>
          </a:extLst>
        </xdr:cNvPr>
        <xdr:cNvSpPr txBox="1"/>
      </xdr:nvSpPr>
      <xdr:spPr>
        <a:xfrm>
          <a:off x="16370300" y="1332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3811</xdr:rowOff>
    </xdr:from>
    <xdr:to>
      <xdr:col>86</xdr:col>
      <xdr:colOff>25400</xdr:colOff>
      <xdr:row>79</xdr:row>
      <xdr:rowOff>3811</xdr:rowOff>
    </xdr:to>
    <xdr:cxnSp macro="">
      <xdr:nvCxnSpPr>
        <xdr:cNvPr id="729" name="直線コネクタ 728">
          <a:extLst>
            <a:ext uri="{FF2B5EF4-FFF2-40B4-BE49-F238E27FC236}">
              <a16:creationId xmlns:a16="http://schemas.microsoft.com/office/drawing/2014/main" id="{37C618EB-B4AA-473E-989B-66754DECDC0E}"/>
            </a:ext>
          </a:extLst>
        </xdr:cNvPr>
        <xdr:cNvCxnSpPr/>
      </xdr:nvCxnSpPr>
      <xdr:spPr>
        <a:xfrm>
          <a:off x="16230600" y="1354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114316</xdr:rowOff>
    </xdr:from>
    <xdr:ext cx="405111" cy="259045"/>
    <xdr:sp macro="" textlink="">
      <xdr:nvSpPr>
        <xdr:cNvPr id="730" name="【庁舎】&#10;有形固定資産減価償却率平均値テキスト">
          <a:extLst>
            <a:ext uri="{FF2B5EF4-FFF2-40B4-BE49-F238E27FC236}">
              <a16:creationId xmlns:a16="http://schemas.microsoft.com/office/drawing/2014/main" id="{0270A04A-A99B-48B0-B1CA-2ABB3F2F721C}"/>
            </a:ext>
          </a:extLst>
        </xdr:cNvPr>
        <xdr:cNvSpPr txBox="1"/>
      </xdr:nvSpPr>
      <xdr:spPr>
        <a:xfrm>
          <a:off x="16370300" y="1417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135889</xdr:rowOff>
    </xdr:from>
    <xdr:to>
      <xdr:col>85</xdr:col>
      <xdr:colOff>177800</xdr:colOff>
      <xdr:row>83</xdr:row>
      <xdr:rowOff>66039</xdr:rowOff>
    </xdr:to>
    <xdr:sp macro="" textlink="">
      <xdr:nvSpPr>
        <xdr:cNvPr id="731" name="フローチャート: 判断 730">
          <a:extLst>
            <a:ext uri="{FF2B5EF4-FFF2-40B4-BE49-F238E27FC236}">
              <a16:creationId xmlns:a16="http://schemas.microsoft.com/office/drawing/2014/main" id="{42B2B803-AEF0-4AE1-A231-8EAE5F8708AA}"/>
            </a:ext>
          </a:extLst>
        </xdr:cNvPr>
        <xdr:cNvSpPr/>
      </xdr:nvSpPr>
      <xdr:spPr>
        <a:xfrm>
          <a:off x="162687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105411</xdr:rowOff>
    </xdr:from>
    <xdr:to>
      <xdr:col>81</xdr:col>
      <xdr:colOff>101600</xdr:colOff>
      <xdr:row>83</xdr:row>
      <xdr:rowOff>35561</xdr:rowOff>
    </xdr:to>
    <xdr:sp macro="" textlink="">
      <xdr:nvSpPr>
        <xdr:cNvPr id="732" name="フローチャート: 判断 731">
          <a:extLst>
            <a:ext uri="{FF2B5EF4-FFF2-40B4-BE49-F238E27FC236}">
              <a16:creationId xmlns:a16="http://schemas.microsoft.com/office/drawing/2014/main" id="{DC11FA67-29E1-4F32-801E-B199247E48F6}"/>
            </a:ext>
          </a:extLst>
        </xdr:cNvPr>
        <xdr:cNvSpPr/>
      </xdr:nvSpPr>
      <xdr:spPr>
        <a:xfrm>
          <a:off x="15430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86361</xdr:rowOff>
    </xdr:from>
    <xdr:to>
      <xdr:col>76</xdr:col>
      <xdr:colOff>165100</xdr:colOff>
      <xdr:row>81</xdr:row>
      <xdr:rowOff>16511</xdr:rowOff>
    </xdr:to>
    <xdr:sp macro="" textlink="">
      <xdr:nvSpPr>
        <xdr:cNvPr id="733" name="フローチャート: 判断 732">
          <a:extLst>
            <a:ext uri="{FF2B5EF4-FFF2-40B4-BE49-F238E27FC236}">
              <a16:creationId xmlns:a16="http://schemas.microsoft.com/office/drawing/2014/main" id="{FEDD1F94-2A47-49E5-A613-FA977D8E2159}"/>
            </a:ext>
          </a:extLst>
        </xdr:cNvPr>
        <xdr:cNvSpPr/>
      </xdr:nvSpPr>
      <xdr:spPr>
        <a:xfrm>
          <a:off x="14541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74930</xdr:rowOff>
    </xdr:from>
    <xdr:to>
      <xdr:col>72</xdr:col>
      <xdr:colOff>38100</xdr:colOff>
      <xdr:row>81</xdr:row>
      <xdr:rowOff>5080</xdr:rowOff>
    </xdr:to>
    <xdr:sp macro="" textlink="">
      <xdr:nvSpPr>
        <xdr:cNvPr id="734" name="フローチャート: 判断 733">
          <a:extLst>
            <a:ext uri="{FF2B5EF4-FFF2-40B4-BE49-F238E27FC236}">
              <a16:creationId xmlns:a16="http://schemas.microsoft.com/office/drawing/2014/main" id="{29E5AD1E-4B67-463C-80A6-0E97E5246E4C}"/>
            </a:ext>
          </a:extLst>
        </xdr:cNvPr>
        <xdr:cNvSpPr/>
      </xdr:nvSpPr>
      <xdr:spPr>
        <a:xfrm>
          <a:off x="13652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139700</xdr:rowOff>
    </xdr:from>
    <xdr:to>
      <xdr:col>67</xdr:col>
      <xdr:colOff>101600</xdr:colOff>
      <xdr:row>81</xdr:row>
      <xdr:rowOff>69850</xdr:rowOff>
    </xdr:to>
    <xdr:sp macro="" textlink="">
      <xdr:nvSpPr>
        <xdr:cNvPr id="735" name="フローチャート: 判断 734">
          <a:extLst>
            <a:ext uri="{FF2B5EF4-FFF2-40B4-BE49-F238E27FC236}">
              <a16:creationId xmlns:a16="http://schemas.microsoft.com/office/drawing/2014/main" id="{A61D0C2E-8B7B-4494-A972-CB87064C0793}"/>
            </a:ext>
          </a:extLst>
        </xdr:cNvPr>
        <xdr:cNvSpPr/>
      </xdr:nvSpPr>
      <xdr:spPr>
        <a:xfrm>
          <a:off x="12763500" y="1385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5EA0772B-B934-408D-BA5B-371C71343E5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8273871E-A226-4812-9A5A-32FE30D1DF7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2B6C96F4-E580-41FF-BB5D-D80C8269C5F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75387CD0-374D-40E2-A8C4-923EF4F5360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0EF6DEF1-6509-44AD-97AF-F22388D6415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124461</xdr:rowOff>
    </xdr:from>
    <xdr:to>
      <xdr:col>85</xdr:col>
      <xdr:colOff>177800</xdr:colOff>
      <xdr:row>79</xdr:row>
      <xdr:rowOff>54611</xdr:rowOff>
    </xdr:to>
    <xdr:sp macro="" textlink="">
      <xdr:nvSpPr>
        <xdr:cNvPr id="741" name="楕円 740">
          <a:extLst>
            <a:ext uri="{FF2B5EF4-FFF2-40B4-BE49-F238E27FC236}">
              <a16:creationId xmlns:a16="http://schemas.microsoft.com/office/drawing/2014/main" id="{E6EDBF1A-BA7C-4BBE-9A89-DEA21CA9D146}"/>
            </a:ext>
          </a:extLst>
        </xdr:cNvPr>
        <xdr:cNvSpPr/>
      </xdr:nvSpPr>
      <xdr:spPr>
        <a:xfrm>
          <a:off x="162687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77488</xdr:rowOff>
    </xdr:from>
    <xdr:ext cx="405111" cy="259045"/>
    <xdr:sp macro="" textlink="">
      <xdr:nvSpPr>
        <xdr:cNvPr id="742" name="【庁舎】&#10;有形固定資産減価償却率該当値テキスト">
          <a:extLst>
            <a:ext uri="{FF2B5EF4-FFF2-40B4-BE49-F238E27FC236}">
              <a16:creationId xmlns:a16="http://schemas.microsoft.com/office/drawing/2014/main" id="{396DF995-6312-4E54-83E6-D8C52A1A6B84}"/>
            </a:ext>
          </a:extLst>
        </xdr:cNvPr>
        <xdr:cNvSpPr txBox="1"/>
      </xdr:nvSpPr>
      <xdr:spPr>
        <a:xfrm>
          <a:off x="16370300" y="13450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48261</xdr:rowOff>
    </xdr:from>
    <xdr:to>
      <xdr:col>81</xdr:col>
      <xdr:colOff>101600</xdr:colOff>
      <xdr:row>78</xdr:row>
      <xdr:rowOff>149861</xdr:rowOff>
    </xdr:to>
    <xdr:sp macro="" textlink="">
      <xdr:nvSpPr>
        <xdr:cNvPr id="743" name="楕円 742">
          <a:extLst>
            <a:ext uri="{FF2B5EF4-FFF2-40B4-BE49-F238E27FC236}">
              <a16:creationId xmlns:a16="http://schemas.microsoft.com/office/drawing/2014/main" id="{5143D364-8CAB-40AA-ABAE-7AC61EDE7595}"/>
            </a:ext>
          </a:extLst>
        </xdr:cNvPr>
        <xdr:cNvSpPr/>
      </xdr:nvSpPr>
      <xdr:spPr>
        <a:xfrm>
          <a:off x="15430500" y="1342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99061</xdr:rowOff>
    </xdr:from>
    <xdr:to>
      <xdr:col>85</xdr:col>
      <xdr:colOff>127000</xdr:colOff>
      <xdr:row>79</xdr:row>
      <xdr:rowOff>3811</xdr:rowOff>
    </xdr:to>
    <xdr:cxnSp macro="">
      <xdr:nvCxnSpPr>
        <xdr:cNvPr id="744" name="直線コネクタ 743">
          <a:extLst>
            <a:ext uri="{FF2B5EF4-FFF2-40B4-BE49-F238E27FC236}">
              <a16:creationId xmlns:a16="http://schemas.microsoft.com/office/drawing/2014/main" id="{CEBE98D4-BAA2-46D7-BFEC-5A948F55AA7E}"/>
            </a:ext>
          </a:extLst>
        </xdr:cNvPr>
        <xdr:cNvCxnSpPr/>
      </xdr:nvCxnSpPr>
      <xdr:spPr>
        <a:xfrm>
          <a:off x="15481300" y="1347216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147320</xdr:rowOff>
    </xdr:from>
    <xdr:to>
      <xdr:col>76</xdr:col>
      <xdr:colOff>165100</xdr:colOff>
      <xdr:row>78</xdr:row>
      <xdr:rowOff>77470</xdr:rowOff>
    </xdr:to>
    <xdr:sp macro="" textlink="">
      <xdr:nvSpPr>
        <xdr:cNvPr id="745" name="楕円 744">
          <a:extLst>
            <a:ext uri="{FF2B5EF4-FFF2-40B4-BE49-F238E27FC236}">
              <a16:creationId xmlns:a16="http://schemas.microsoft.com/office/drawing/2014/main" id="{B6A81F92-9A7E-4342-BFAF-36B32EABAFAA}"/>
            </a:ext>
          </a:extLst>
        </xdr:cNvPr>
        <xdr:cNvSpPr/>
      </xdr:nvSpPr>
      <xdr:spPr>
        <a:xfrm>
          <a:off x="14541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26670</xdr:rowOff>
    </xdr:from>
    <xdr:to>
      <xdr:col>81</xdr:col>
      <xdr:colOff>50800</xdr:colOff>
      <xdr:row>78</xdr:row>
      <xdr:rowOff>99061</xdr:rowOff>
    </xdr:to>
    <xdr:cxnSp macro="">
      <xdr:nvCxnSpPr>
        <xdr:cNvPr id="746" name="直線コネクタ 745">
          <a:extLst>
            <a:ext uri="{FF2B5EF4-FFF2-40B4-BE49-F238E27FC236}">
              <a16:creationId xmlns:a16="http://schemas.microsoft.com/office/drawing/2014/main" id="{A8D0B66F-B36B-4830-8170-C85F01CC6C56}"/>
            </a:ext>
          </a:extLst>
        </xdr:cNvPr>
        <xdr:cNvCxnSpPr/>
      </xdr:nvCxnSpPr>
      <xdr:spPr>
        <a:xfrm>
          <a:off x="14592300" y="1339977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116839</xdr:rowOff>
    </xdr:from>
    <xdr:to>
      <xdr:col>72</xdr:col>
      <xdr:colOff>38100</xdr:colOff>
      <xdr:row>78</xdr:row>
      <xdr:rowOff>46989</xdr:rowOff>
    </xdr:to>
    <xdr:sp macro="" textlink="">
      <xdr:nvSpPr>
        <xdr:cNvPr id="747" name="楕円 746">
          <a:extLst>
            <a:ext uri="{FF2B5EF4-FFF2-40B4-BE49-F238E27FC236}">
              <a16:creationId xmlns:a16="http://schemas.microsoft.com/office/drawing/2014/main" id="{CD034753-748A-47B0-8591-D7FEB5804BBD}"/>
            </a:ext>
          </a:extLst>
        </xdr:cNvPr>
        <xdr:cNvSpPr/>
      </xdr:nvSpPr>
      <xdr:spPr>
        <a:xfrm>
          <a:off x="13652500" y="1331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167639</xdr:rowOff>
    </xdr:from>
    <xdr:to>
      <xdr:col>76</xdr:col>
      <xdr:colOff>114300</xdr:colOff>
      <xdr:row>78</xdr:row>
      <xdr:rowOff>26670</xdr:rowOff>
    </xdr:to>
    <xdr:cxnSp macro="">
      <xdr:nvCxnSpPr>
        <xdr:cNvPr id="748" name="直線コネクタ 747">
          <a:extLst>
            <a:ext uri="{FF2B5EF4-FFF2-40B4-BE49-F238E27FC236}">
              <a16:creationId xmlns:a16="http://schemas.microsoft.com/office/drawing/2014/main" id="{53093070-783E-4DDD-A1DB-C719C1BD1FD0}"/>
            </a:ext>
          </a:extLst>
        </xdr:cNvPr>
        <xdr:cNvCxnSpPr/>
      </xdr:nvCxnSpPr>
      <xdr:spPr>
        <a:xfrm>
          <a:off x="13703300" y="133692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86361</xdr:rowOff>
    </xdr:from>
    <xdr:to>
      <xdr:col>67</xdr:col>
      <xdr:colOff>101600</xdr:colOff>
      <xdr:row>79</xdr:row>
      <xdr:rowOff>16511</xdr:rowOff>
    </xdr:to>
    <xdr:sp macro="" textlink="">
      <xdr:nvSpPr>
        <xdr:cNvPr id="749" name="楕円 748">
          <a:extLst>
            <a:ext uri="{FF2B5EF4-FFF2-40B4-BE49-F238E27FC236}">
              <a16:creationId xmlns:a16="http://schemas.microsoft.com/office/drawing/2014/main" id="{80CFD52F-DC81-458F-98D5-058A7CFFFC91}"/>
            </a:ext>
          </a:extLst>
        </xdr:cNvPr>
        <xdr:cNvSpPr/>
      </xdr:nvSpPr>
      <xdr:spPr>
        <a:xfrm>
          <a:off x="12763500" y="1345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167639</xdr:rowOff>
    </xdr:from>
    <xdr:to>
      <xdr:col>71</xdr:col>
      <xdr:colOff>177800</xdr:colOff>
      <xdr:row>78</xdr:row>
      <xdr:rowOff>137161</xdr:rowOff>
    </xdr:to>
    <xdr:cxnSp macro="">
      <xdr:nvCxnSpPr>
        <xdr:cNvPr id="750" name="直線コネクタ 749">
          <a:extLst>
            <a:ext uri="{FF2B5EF4-FFF2-40B4-BE49-F238E27FC236}">
              <a16:creationId xmlns:a16="http://schemas.microsoft.com/office/drawing/2014/main" id="{121F0141-C6FD-4920-BCAF-A719524B5B73}"/>
            </a:ext>
          </a:extLst>
        </xdr:cNvPr>
        <xdr:cNvCxnSpPr/>
      </xdr:nvCxnSpPr>
      <xdr:spPr>
        <a:xfrm flipV="1">
          <a:off x="12814300" y="13369289"/>
          <a:ext cx="889000" cy="14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26688</xdr:rowOff>
    </xdr:from>
    <xdr:ext cx="405111" cy="259045"/>
    <xdr:sp macro="" textlink="">
      <xdr:nvSpPr>
        <xdr:cNvPr id="751" name="n_1aveValue【庁舎】&#10;有形固定資産減価償却率">
          <a:extLst>
            <a:ext uri="{FF2B5EF4-FFF2-40B4-BE49-F238E27FC236}">
              <a16:creationId xmlns:a16="http://schemas.microsoft.com/office/drawing/2014/main" id="{1E40F2FF-D025-4F20-94B9-ED7436D27189}"/>
            </a:ext>
          </a:extLst>
        </xdr:cNvPr>
        <xdr:cNvSpPr txBox="1"/>
      </xdr:nvSpPr>
      <xdr:spPr>
        <a:xfrm>
          <a:off x="152660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7638</xdr:rowOff>
    </xdr:from>
    <xdr:ext cx="405111" cy="259045"/>
    <xdr:sp macro="" textlink="">
      <xdr:nvSpPr>
        <xdr:cNvPr id="752" name="n_2aveValue【庁舎】&#10;有形固定資産減価償却率">
          <a:extLst>
            <a:ext uri="{FF2B5EF4-FFF2-40B4-BE49-F238E27FC236}">
              <a16:creationId xmlns:a16="http://schemas.microsoft.com/office/drawing/2014/main" id="{6E00338D-2581-4E45-AE85-EC73CD708038}"/>
            </a:ext>
          </a:extLst>
        </xdr:cNvPr>
        <xdr:cNvSpPr txBox="1"/>
      </xdr:nvSpPr>
      <xdr:spPr>
        <a:xfrm>
          <a:off x="14389744" y="1389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167657</xdr:rowOff>
    </xdr:from>
    <xdr:ext cx="405111" cy="259045"/>
    <xdr:sp macro="" textlink="">
      <xdr:nvSpPr>
        <xdr:cNvPr id="753" name="n_3aveValue【庁舎】&#10;有形固定資産減価償却率">
          <a:extLst>
            <a:ext uri="{FF2B5EF4-FFF2-40B4-BE49-F238E27FC236}">
              <a16:creationId xmlns:a16="http://schemas.microsoft.com/office/drawing/2014/main" id="{4F969A61-D6EA-4E9C-A9AC-259487AFDE36}"/>
            </a:ext>
          </a:extLst>
        </xdr:cNvPr>
        <xdr:cNvSpPr txBox="1"/>
      </xdr:nvSpPr>
      <xdr:spPr>
        <a:xfrm>
          <a:off x="13500744" y="1388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60977</xdr:rowOff>
    </xdr:from>
    <xdr:ext cx="405111" cy="259045"/>
    <xdr:sp macro="" textlink="">
      <xdr:nvSpPr>
        <xdr:cNvPr id="754" name="n_4aveValue【庁舎】&#10;有形固定資産減価償却率">
          <a:extLst>
            <a:ext uri="{FF2B5EF4-FFF2-40B4-BE49-F238E27FC236}">
              <a16:creationId xmlns:a16="http://schemas.microsoft.com/office/drawing/2014/main" id="{32027016-E9F1-4815-BAE2-B9D2A8761CDC}"/>
            </a:ext>
          </a:extLst>
        </xdr:cNvPr>
        <xdr:cNvSpPr txBox="1"/>
      </xdr:nvSpPr>
      <xdr:spPr>
        <a:xfrm>
          <a:off x="12611744" y="1394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166388</xdr:rowOff>
    </xdr:from>
    <xdr:ext cx="405111" cy="259045"/>
    <xdr:sp macro="" textlink="">
      <xdr:nvSpPr>
        <xdr:cNvPr id="755" name="n_1mainValue【庁舎】&#10;有形固定資産減価償却率">
          <a:extLst>
            <a:ext uri="{FF2B5EF4-FFF2-40B4-BE49-F238E27FC236}">
              <a16:creationId xmlns:a16="http://schemas.microsoft.com/office/drawing/2014/main" id="{62264DBD-B146-4645-9205-5ADA65AD085B}"/>
            </a:ext>
          </a:extLst>
        </xdr:cNvPr>
        <xdr:cNvSpPr txBox="1"/>
      </xdr:nvSpPr>
      <xdr:spPr>
        <a:xfrm>
          <a:off x="15266044" y="1319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93997</xdr:rowOff>
    </xdr:from>
    <xdr:ext cx="405111" cy="259045"/>
    <xdr:sp macro="" textlink="">
      <xdr:nvSpPr>
        <xdr:cNvPr id="756" name="n_2mainValue【庁舎】&#10;有形固定資産減価償却率">
          <a:extLst>
            <a:ext uri="{FF2B5EF4-FFF2-40B4-BE49-F238E27FC236}">
              <a16:creationId xmlns:a16="http://schemas.microsoft.com/office/drawing/2014/main" id="{23C95DFF-DBC4-45DA-9743-063158277616}"/>
            </a:ext>
          </a:extLst>
        </xdr:cNvPr>
        <xdr:cNvSpPr txBox="1"/>
      </xdr:nvSpPr>
      <xdr:spPr>
        <a:xfrm>
          <a:off x="14389744" y="1312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63516</xdr:rowOff>
    </xdr:from>
    <xdr:ext cx="405111" cy="259045"/>
    <xdr:sp macro="" textlink="">
      <xdr:nvSpPr>
        <xdr:cNvPr id="757" name="n_3mainValue【庁舎】&#10;有形固定資産減価償却率">
          <a:extLst>
            <a:ext uri="{FF2B5EF4-FFF2-40B4-BE49-F238E27FC236}">
              <a16:creationId xmlns:a16="http://schemas.microsoft.com/office/drawing/2014/main" id="{0747984B-DF47-4984-A268-E1C44EB30EC8}"/>
            </a:ext>
          </a:extLst>
        </xdr:cNvPr>
        <xdr:cNvSpPr txBox="1"/>
      </xdr:nvSpPr>
      <xdr:spPr>
        <a:xfrm>
          <a:off x="13500744" y="1309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33038</xdr:rowOff>
    </xdr:from>
    <xdr:ext cx="405111" cy="259045"/>
    <xdr:sp macro="" textlink="">
      <xdr:nvSpPr>
        <xdr:cNvPr id="758" name="n_4mainValue【庁舎】&#10;有形固定資産減価償却率">
          <a:extLst>
            <a:ext uri="{FF2B5EF4-FFF2-40B4-BE49-F238E27FC236}">
              <a16:creationId xmlns:a16="http://schemas.microsoft.com/office/drawing/2014/main" id="{C45D0721-A4B9-4A7C-82B4-1079AEF296FC}"/>
            </a:ext>
          </a:extLst>
        </xdr:cNvPr>
        <xdr:cNvSpPr txBox="1"/>
      </xdr:nvSpPr>
      <xdr:spPr>
        <a:xfrm>
          <a:off x="12611744" y="1323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9" name="正方形/長方形 758">
          <a:extLst>
            <a:ext uri="{FF2B5EF4-FFF2-40B4-BE49-F238E27FC236}">
              <a16:creationId xmlns:a16="http://schemas.microsoft.com/office/drawing/2014/main" id="{103D77AD-249D-4EA7-B6C4-4F9FE74F397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60" name="正方形/長方形 759">
          <a:extLst>
            <a:ext uri="{FF2B5EF4-FFF2-40B4-BE49-F238E27FC236}">
              <a16:creationId xmlns:a16="http://schemas.microsoft.com/office/drawing/2014/main" id="{C8BB50BE-29E3-401D-9A4A-57AD18B6994B}"/>
            </a:ext>
          </a:extLst>
        </xdr:cNvPr>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61" name="正方形/長方形 760">
          <a:extLst>
            <a:ext uri="{FF2B5EF4-FFF2-40B4-BE49-F238E27FC236}">
              <a16:creationId xmlns:a16="http://schemas.microsoft.com/office/drawing/2014/main" id="{FE1AF84A-EE54-491C-AF61-CAC63FA783C6}"/>
            </a:ext>
          </a:extLst>
        </xdr:cNvPr>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62" name="正方形/長方形 761">
          <a:extLst>
            <a:ext uri="{FF2B5EF4-FFF2-40B4-BE49-F238E27FC236}">
              <a16:creationId xmlns:a16="http://schemas.microsoft.com/office/drawing/2014/main" id="{780C2144-3D58-4932-B332-1A2C64960721}"/>
            </a:ext>
          </a:extLst>
        </xdr:cNvPr>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3" name="正方形/長方形 762">
          <a:extLst>
            <a:ext uri="{FF2B5EF4-FFF2-40B4-BE49-F238E27FC236}">
              <a16:creationId xmlns:a16="http://schemas.microsoft.com/office/drawing/2014/main" id="{0ADFA37C-C265-48A9-8CF6-E63ACE7766EC}"/>
            </a:ext>
          </a:extLst>
        </xdr:cNvPr>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4" name="正方形/長方形 763">
          <a:extLst>
            <a:ext uri="{FF2B5EF4-FFF2-40B4-BE49-F238E27FC236}">
              <a16:creationId xmlns:a16="http://schemas.microsoft.com/office/drawing/2014/main" id="{E2D6012A-174E-48FD-BAF1-83C784C84AF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5" name="テキスト ボックス 764">
          <a:extLst>
            <a:ext uri="{FF2B5EF4-FFF2-40B4-BE49-F238E27FC236}">
              <a16:creationId xmlns:a16="http://schemas.microsoft.com/office/drawing/2014/main" id="{FA57166A-ABB1-4A6E-B68F-E9E166D7A2E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6" name="直線コネクタ 765">
          <a:extLst>
            <a:ext uri="{FF2B5EF4-FFF2-40B4-BE49-F238E27FC236}">
              <a16:creationId xmlns:a16="http://schemas.microsoft.com/office/drawing/2014/main" id="{6A0167A1-5B57-4894-ABE0-4DD83A3A999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7" name="テキスト ボックス 766">
          <a:extLst>
            <a:ext uri="{FF2B5EF4-FFF2-40B4-BE49-F238E27FC236}">
              <a16:creationId xmlns:a16="http://schemas.microsoft.com/office/drawing/2014/main" id="{574B6A63-2A14-427E-9809-5582781950EB}"/>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68" name="直線コネクタ 767">
          <a:extLst>
            <a:ext uri="{FF2B5EF4-FFF2-40B4-BE49-F238E27FC236}">
              <a16:creationId xmlns:a16="http://schemas.microsoft.com/office/drawing/2014/main" id="{850443F2-D326-4182-9DF3-EC3EBBAA16F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69" name="テキスト ボックス 768">
          <a:extLst>
            <a:ext uri="{FF2B5EF4-FFF2-40B4-BE49-F238E27FC236}">
              <a16:creationId xmlns:a16="http://schemas.microsoft.com/office/drawing/2014/main" id="{90D941C4-C5AE-4BE6-B9C6-F3D9E79BA5F4}"/>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0" name="直線コネクタ 769">
          <a:extLst>
            <a:ext uri="{FF2B5EF4-FFF2-40B4-BE49-F238E27FC236}">
              <a16:creationId xmlns:a16="http://schemas.microsoft.com/office/drawing/2014/main" id="{6D85F8B8-966F-4666-9A02-83F3C022252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71" name="テキスト ボックス 770">
          <a:extLst>
            <a:ext uri="{FF2B5EF4-FFF2-40B4-BE49-F238E27FC236}">
              <a16:creationId xmlns:a16="http://schemas.microsoft.com/office/drawing/2014/main" id="{65B0A988-BF8B-42C6-AF93-AC2067C0184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72" name="直線コネクタ 771">
          <a:extLst>
            <a:ext uri="{FF2B5EF4-FFF2-40B4-BE49-F238E27FC236}">
              <a16:creationId xmlns:a16="http://schemas.microsoft.com/office/drawing/2014/main" id="{F442CEE9-7EA5-4716-809B-C21D94CA7FF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73" name="テキスト ボックス 772">
          <a:extLst>
            <a:ext uri="{FF2B5EF4-FFF2-40B4-BE49-F238E27FC236}">
              <a16:creationId xmlns:a16="http://schemas.microsoft.com/office/drawing/2014/main" id="{BDFAE66C-3452-4758-8F3D-268AF673A97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74" name="直線コネクタ 773">
          <a:extLst>
            <a:ext uri="{FF2B5EF4-FFF2-40B4-BE49-F238E27FC236}">
              <a16:creationId xmlns:a16="http://schemas.microsoft.com/office/drawing/2014/main" id="{A8AEA096-5FDD-4456-8A7C-FF16036A4FC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75" name="テキスト ボックス 774">
          <a:extLst>
            <a:ext uri="{FF2B5EF4-FFF2-40B4-BE49-F238E27FC236}">
              <a16:creationId xmlns:a16="http://schemas.microsoft.com/office/drawing/2014/main" id="{58537209-E8F8-40C9-B1D9-2241F113509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76" name="直線コネクタ 775">
          <a:extLst>
            <a:ext uri="{FF2B5EF4-FFF2-40B4-BE49-F238E27FC236}">
              <a16:creationId xmlns:a16="http://schemas.microsoft.com/office/drawing/2014/main" id="{E05ACB24-424E-4032-8958-E774385C833C}"/>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77" name="テキスト ボックス 776">
          <a:extLst>
            <a:ext uri="{FF2B5EF4-FFF2-40B4-BE49-F238E27FC236}">
              <a16:creationId xmlns:a16="http://schemas.microsoft.com/office/drawing/2014/main" id="{90727A77-A2A7-4274-9C9F-1464B1F253B8}"/>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8" name="直線コネクタ 777">
          <a:extLst>
            <a:ext uri="{FF2B5EF4-FFF2-40B4-BE49-F238E27FC236}">
              <a16:creationId xmlns:a16="http://schemas.microsoft.com/office/drawing/2014/main" id="{9997F699-7D51-4E34-A7E1-3D40F62A189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9" name="テキスト ボックス 778">
          <a:extLst>
            <a:ext uri="{FF2B5EF4-FFF2-40B4-BE49-F238E27FC236}">
              <a16:creationId xmlns:a16="http://schemas.microsoft.com/office/drawing/2014/main" id="{8B60BA95-DBA1-4FA8-8036-38EA07FE42E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0" name="【庁舎】&#10;一人当たり面積グラフ枠">
          <a:extLst>
            <a:ext uri="{FF2B5EF4-FFF2-40B4-BE49-F238E27FC236}">
              <a16:creationId xmlns:a16="http://schemas.microsoft.com/office/drawing/2014/main" id="{4989478D-CCA5-476F-B8C7-DAB2A77A47E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79</xdr:row>
      <xdr:rowOff>19050</xdr:rowOff>
    </xdr:from>
    <xdr:to>
      <xdr:col>116</xdr:col>
      <xdr:colOff>62864</xdr:colOff>
      <xdr:row>85</xdr:row>
      <xdr:rowOff>133350</xdr:rowOff>
    </xdr:to>
    <xdr:cxnSp macro="">
      <xdr:nvCxnSpPr>
        <xdr:cNvPr id="781" name="直線コネクタ 780">
          <a:extLst>
            <a:ext uri="{FF2B5EF4-FFF2-40B4-BE49-F238E27FC236}">
              <a16:creationId xmlns:a16="http://schemas.microsoft.com/office/drawing/2014/main" id="{1ED3B445-AFD6-4BD0-87D5-44DE81D9B9AA}"/>
            </a:ext>
          </a:extLst>
        </xdr:cNvPr>
        <xdr:cNvCxnSpPr/>
      </xdr:nvCxnSpPr>
      <xdr:spPr>
        <a:xfrm flipV="1">
          <a:off x="22159595" y="13563600"/>
          <a:ext cx="1269"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137177</xdr:rowOff>
    </xdr:from>
    <xdr:ext cx="469744" cy="259045"/>
    <xdr:sp macro="" textlink="">
      <xdr:nvSpPr>
        <xdr:cNvPr id="782" name="【庁舎】&#10;一人当たり面積最小値テキスト">
          <a:extLst>
            <a:ext uri="{FF2B5EF4-FFF2-40B4-BE49-F238E27FC236}">
              <a16:creationId xmlns:a16="http://schemas.microsoft.com/office/drawing/2014/main" id="{548F9B0D-CC34-4005-807D-DEBD612D63EA}"/>
            </a:ext>
          </a:extLst>
        </xdr:cNvPr>
        <xdr:cNvSpPr txBox="1"/>
      </xdr:nvSpPr>
      <xdr:spPr>
        <a:xfrm>
          <a:off x="222123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783" name="直線コネクタ 782">
          <a:extLst>
            <a:ext uri="{FF2B5EF4-FFF2-40B4-BE49-F238E27FC236}">
              <a16:creationId xmlns:a16="http://schemas.microsoft.com/office/drawing/2014/main" id="{C47A08AE-F06C-425D-B86E-71F62D0389B8}"/>
            </a:ext>
          </a:extLst>
        </xdr:cNvPr>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137177</xdr:rowOff>
    </xdr:from>
    <xdr:ext cx="469744" cy="259045"/>
    <xdr:sp macro="" textlink="">
      <xdr:nvSpPr>
        <xdr:cNvPr id="784" name="【庁舎】&#10;一人当たり面積最大値テキスト">
          <a:extLst>
            <a:ext uri="{FF2B5EF4-FFF2-40B4-BE49-F238E27FC236}">
              <a16:creationId xmlns:a16="http://schemas.microsoft.com/office/drawing/2014/main" id="{8C6C4456-D17C-43D4-A796-CBEC2DD840D3}"/>
            </a:ext>
          </a:extLst>
        </xdr:cNvPr>
        <xdr:cNvSpPr txBox="1"/>
      </xdr:nvSpPr>
      <xdr:spPr>
        <a:xfrm>
          <a:off x="222123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19050</xdr:rowOff>
    </xdr:from>
    <xdr:to>
      <xdr:col>116</xdr:col>
      <xdr:colOff>152400</xdr:colOff>
      <xdr:row>79</xdr:row>
      <xdr:rowOff>19050</xdr:rowOff>
    </xdr:to>
    <xdr:cxnSp macro="">
      <xdr:nvCxnSpPr>
        <xdr:cNvPr id="785" name="直線コネクタ 784">
          <a:extLst>
            <a:ext uri="{FF2B5EF4-FFF2-40B4-BE49-F238E27FC236}">
              <a16:creationId xmlns:a16="http://schemas.microsoft.com/office/drawing/2014/main" id="{AE595FB6-8C75-4248-BEF0-1CD4CD7351C0}"/>
            </a:ext>
          </a:extLst>
        </xdr:cNvPr>
        <xdr:cNvCxnSpPr/>
      </xdr:nvCxnSpPr>
      <xdr:spPr>
        <a:xfrm>
          <a:off x="22072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81</xdr:row>
      <xdr:rowOff>105427</xdr:rowOff>
    </xdr:from>
    <xdr:ext cx="469744" cy="259045"/>
    <xdr:sp macro="" textlink="">
      <xdr:nvSpPr>
        <xdr:cNvPr id="786" name="【庁舎】&#10;一人当たり面積平均値テキスト">
          <a:extLst>
            <a:ext uri="{FF2B5EF4-FFF2-40B4-BE49-F238E27FC236}">
              <a16:creationId xmlns:a16="http://schemas.microsoft.com/office/drawing/2014/main" id="{CB97C033-F138-4AB5-9C02-52CA3BFD4E16}"/>
            </a:ext>
          </a:extLst>
        </xdr:cNvPr>
        <xdr:cNvSpPr txBox="1"/>
      </xdr:nvSpPr>
      <xdr:spPr>
        <a:xfrm>
          <a:off x="22212300" y="13992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82550</xdr:rowOff>
    </xdr:from>
    <xdr:to>
      <xdr:col>116</xdr:col>
      <xdr:colOff>114300</xdr:colOff>
      <xdr:row>83</xdr:row>
      <xdr:rowOff>12700</xdr:rowOff>
    </xdr:to>
    <xdr:sp macro="" textlink="">
      <xdr:nvSpPr>
        <xdr:cNvPr id="787" name="フローチャート: 判断 786">
          <a:extLst>
            <a:ext uri="{FF2B5EF4-FFF2-40B4-BE49-F238E27FC236}">
              <a16:creationId xmlns:a16="http://schemas.microsoft.com/office/drawing/2014/main" id="{EC3C925D-29F3-4BB5-AE59-97AE90522103}"/>
            </a:ext>
          </a:extLst>
        </xdr:cNvPr>
        <xdr:cNvSpPr/>
      </xdr:nvSpPr>
      <xdr:spPr>
        <a:xfrm>
          <a:off x="221107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120650</xdr:rowOff>
    </xdr:from>
    <xdr:to>
      <xdr:col>112</xdr:col>
      <xdr:colOff>38100</xdr:colOff>
      <xdr:row>83</xdr:row>
      <xdr:rowOff>50800</xdr:rowOff>
    </xdr:to>
    <xdr:sp macro="" textlink="">
      <xdr:nvSpPr>
        <xdr:cNvPr id="788" name="フローチャート: 判断 787">
          <a:extLst>
            <a:ext uri="{FF2B5EF4-FFF2-40B4-BE49-F238E27FC236}">
              <a16:creationId xmlns:a16="http://schemas.microsoft.com/office/drawing/2014/main" id="{39D4179B-BCE5-458A-ACE8-CB0E54A8D625}"/>
            </a:ext>
          </a:extLst>
        </xdr:cNvPr>
        <xdr:cNvSpPr/>
      </xdr:nvSpPr>
      <xdr:spPr>
        <a:xfrm>
          <a:off x="2127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789" name="フローチャート: 判断 788">
          <a:extLst>
            <a:ext uri="{FF2B5EF4-FFF2-40B4-BE49-F238E27FC236}">
              <a16:creationId xmlns:a16="http://schemas.microsoft.com/office/drawing/2014/main" id="{0459F08C-4752-4242-93E1-F958A8146B7E}"/>
            </a:ext>
          </a:extLst>
        </xdr:cNvPr>
        <xdr:cNvSpPr/>
      </xdr:nvSpPr>
      <xdr:spPr>
        <a:xfrm>
          <a:off x="20383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120650</xdr:rowOff>
    </xdr:from>
    <xdr:to>
      <xdr:col>102</xdr:col>
      <xdr:colOff>165100</xdr:colOff>
      <xdr:row>85</xdr:row>
      <xdr:rowOff>50800</xdr:rowOff>
    </xdr:to>
    <xdr:sp macro="" textlink="">
      <xdr:nvSpPr>
        <xdr:cNvPr id="790" name="フローチャート: 判断 789">
          <a:extLst>
            <a:ext uri="{FF2B5EF4-FFF2-40B4-BE49-F238E27FC236}">
              <a16:creationId xmlns:a16="http://schemas.microsoft.com/office/drawing/2014/main" id="{41FCDD89-E3EF-441C-BBD1-DBCA5E64E8DF}"/>
            </a:ext>
          </a:extLst>
        </xdr:cNvPr>
        <xdr:cNvSpPr/>
      </xdr:nvSpPr>
      <xdr:spPr>
        <a:xfrm>
          <a:off x="19494500" y="1452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139700</xdr:rowOff>
    </xdr:from>
    <xdr:to>
      <xdr:col>98</xdr:col>
      <xdr:colOff>38100</xdr:colOff>
      <xdr:row>85</xdr:row>
      <xdr:rowOff>69850</xdr:rowOff>
    </xdr:to>
    <xdr:sp macro="" textlink="">
      <xdr:nvSpPr>
        <xdr:cNvPr id="791" name="フローチャート: 判断 790">
          <a:extLst>
            <a:ext uri="{FF2B5EF4-FFF2-40B4-BE49-F238E27FC236}">
              <a16:creationId xmlns:a16="http://schemas.microsoft.com/office/drawing/2014/main" id="{4505F43D-1B9B-41A2-B6C7-3B049DE313EA}"/>
            </a:ext>
          </a:extLst>
        </xdr:cNvPr>
        <xdr:cNvSpPr/>
      </xdr:nvSpPr>
      <xdr:spPr>
        <a:xfrm>
          <a:off x="18605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2" name="テキスト ボックス 791">
          <a:extLst>
            <a:ext uri="{FF2B5EF4-FFF2-40B4-BE49-F238E27FC236}">
              <a16:creationId xmlns:a16="http://schemas.microsoft.com/office/drawing/2014/main" id="{DCB6AD88-1879-4F40-B1C3-CD6817570B7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3" name="テキスト ボックス 792">
          <a:extLst>
            <a:ext uri="{FF2B5EF4-FFF2-40B4-BE49-F238E27FC236}">
              <a16:creationId xmlns:a16="http://schemas.microsoft.com/office/drawing/2014/main" id="{BC87A25A-AE0D-4675-8C4B-9E310BB501E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4" name="テキスト ボックス 793">
          <a:extLst>
            <a:ext uri="{FF2B5EF4-FFF2-40B4-BE49-F238E27FC236}">
              <a16:creationId xmlns:a16="http://schemas.microsoft.com/office/drawing/2014/main" id="{7784506E-C67B-4887-BD64-EC77BB8F68D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5" name="テキスト ボックス 794">
          <a:extLst>
            <a:ext uri="{FF2B5EF4-FFF2-40B4-BE49-F238E27FC236}">
              <a16:creationId xmlns:a16="http://schemas.microsoft.com/office/drawing/2014/main" id="{829E9D2E-0BF4-4B9D-9F26-69A709701EE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6" name="テキスト ボックス 795">
          <a:extLst>
            <a:ext uri="{FF2B5EF4-FFF2-40B4-BE49-F238E27FC236}">
              <a16:creationId xmlns:a16="http://schemas.microsoft.com/office/drawing/2014/main" id="{D2CFAD5A-E0F5-41AB-A5D0-13D4F18D793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97" name="楕円 796">
          <a:extLst>
            <a:ext uri="{FF2B5EF4-FFF2-40B4-BE49-F238E27FC236}">
              <a16:creationId xmlns:a16="http://schemas.microsoft.com/office/drawing/2014/main" id="{CCB37D9B-2F09-4F43-8DCD-DC29F4235A80}"/>
            </a:ext>
          </a:extLst>
        </xdr:cNvPr>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83</xdr:row>
      <xdr:rowOff>99077</xdr:rowOff>
    </xdr:from>
    <xdr:ext cx="469744" cy="259045"/>
    <xdr:sp macro="" textlink="">
      <xdr:nvSpPr>
        <xdr:cNvPr id="798" name="【庁舎】&#10;一人当たり面積該当値テキスト">
          <a:extLst>
            <a:ext uri="{FF2B5EF4-FFF2-40B4-BE49-F238E27FC236}">
              <a16:creationId xmlns:a16="http://schemas.microsoft.com/office/drawing/2014/main" id="{7770D225-F8E7-41A0-9973-F2F6B81C83C2}"/>
            </a:ext>
          </a:extLst>
        </xdr:cNvPr>
        <xdr:cNvSpPr txBox="1"/>
      </xdr:nvSpPr>
      <xdr:spPr>
        <a:xfrm>
          <a:off x="22212300"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799" name="楕円 798">
          <a:extLst>
            <a:ext uri="{FF2B5EF4-FFF2-40B4-BE49-F238E27FC236}">
              <a16:creationId xmlns:a16="http://schemas.microsoft.com/office/drawing/2014/main" id="{A84D2FC8-3469-449E-8E0F-B0D2B8602516}"/>
            </a:ext>
          </a:extLst>
        </xdr:cNvPr>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84</xdr:row>
      <xdr:rowOff>38100</xdr:rowOff>
    </xdr:to>
    <xdr:cxnSp macro="">
      <xdr:nvCxnSpPr>
        <xdr:cNvPr id="800" name="直線コネクタ 799">
          <a:extLst>
            <a:ext uri="{FF2B5EF4-FFF2-40B4-BE49-F238E27FC236}">
              <a16:creationId xmlns:a16="http://schemas.microsoft.com/office/drawing/2014/main" id="{6F07ADB3-DF82-4BCD-B130-A582A0F59D19}"/>
            </a:ext>
          </a:extLst>
        </xdr:cNvPr>
        <xdr:cNvCxnSpPr/>
      </xdr:nvCxnSpPr>
      <xdr:spPr>
        <a:xfrm flipV="1">
          <a:off x="21323300" y="14401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25400</xdr:rowOff>
    </xdr:from>
    <xdr:to>
      <xdr:col>107</xdr:col>
      <xdr:colOff>101600</xdr:colOff>
      <xdr:row>84</xdr:row>
      <xdr:rowOff>127000</xdr:rowOff>
    </xdr:to>
    <xdr:sp macro="" textlink="">
      <xdr:nvSpPr>
        <xdr:cNvPr id="801" name="楕円 800">
          <a:extLst>
            <a:ext uri="{FF2B5EF4-FFF2-40B4-BE49-F238E27FC236}">
              <a16:creationId xmlns:a16="http://schemas.microsoft.com/office/drawing/2014/main" id="{E0A2C80C-6709-4B36-9FF0-0DECD3690605}"/>
            </a:ext>
          </a:extLst>
        </xdr:cNvPr>
        <xdr:cNvSpPr/>
      </xdr:nvSpPr>
      <xdr:spPr>
        <a:xfrm>
          <a:off x="20383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76200</xdr:rowOff>
    </xdr:to>
    <xdr:cxnSp macro="">
      <xdr:nvCxnSpPr>
        <xdr:cNvPr id="802" name="直線コネクタ 801">
          <a:extLst>
            <a:ext uri="{FF2B5EF4-FFF2-40B4-BE49-F238E27FC236}">
              <a16:creationId xmlns:a16="http://schemas.microsoft.com/office/drawing/2014/main" id="{CF88CB5A-D7F7-4342-B0BE-DCC4BC7C66B5}"/>
            </a:ext>
          </a:extLst>
        </xdr:cNvPr>
        <xdr:cNvCxnSpPr/>
      </xdr:nvCxnSpPr>
      <xdr:spPr>
        <a:xfrm flipV="1">
          <a:off x="20434300" y="1443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44450</xdr:rowOff>
    </xdr:from>
    <xdr:to>
      <xdr:col>102</xdr:col>
      <xdr:colOff>165100</xdr:colOff>
      <xdr:row>84</xdr:row>
      <xdr:rowOff>146050</xdr:rowOff>
    </xdr:to>
    <xdr:sp macro="" textlink="">
      <xdr:nvSpPr>
        <xdr:cNvPr id="803" name="楕円 802">
          <a:extLst>
            <a:ext uri="{FF2B5EF4-FFF2-40B4-BE49-F238E27FC236}">
              <a16:creationId xmlns:a16="http://schemas.microsoft.com/office/drawing/2014/main" id="{9B05C1DE-8AA6-4FCD-B905-408B5121D2CE}"/>
            </a:ext>
          </a:extLst>
        </xdr:cNvPr>
        <xdr:cNvSpPr/>
      </xdr:nvSpPr>
      <xdr:spPr>
        <a:xfrm>
          <a:off x="19494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76200</xdr:rowOff>
    </xdr:from>
    <xdr:to>
      <xdr:col>107</xdr:col>
      <xdr:colOff>50800</xdr:colOff>
      <xdr:row>84</xdr:row>
      <xdr:rowOff>95250</xdr:rowOff>
    </xdr:to>
    <xdr:cxnSp macro="">
      <xdr:nvCxnSpPr>
        <xdr:cNvPr id="804" name="直線コネクタ 803">
          <a:extLst>
            <a:ext uri="{FF2B5EF4-FFF2-40B4-BE49-F238E27FC236}">
              <a16:creationId xmlns:a16="http://schemas.microsoft.com/office/drawing/2014/main" id="{51502DB2-80D4-4066-81EE-C4A86DDF9409}"/>
            </a:ext>
          </a:extLst>
        </xdr:cNvPr>
        <xdr:cNvCxnSpPr/>
      </xdr:nvCxnSpPr>
      <xdr:spPr>
        <a:xfrm flipV="1">
          <a:off x="19545300" y="14478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82550</xdr:rowOff>
    </xdr:from>
    <xdr:to>
      <xdr:col>98</xdr:col>
      <xdr:colOff>38100</xdr:colOff>
      <xdr:row>85</xdr:row>
      <xdr:rowOff>12700</xdr:rowOff>
    </xdr:to>
    <xdr:sp macro="" textlink="">
      <xdr:nvSpPr>
        <xdr:cNvPr id="805" name="楕円 804">
          <a:extLst>
            <a:ext uri="{FF2B5EF4-FFF2-40B4-BE49-F238E27FC236}">
              <a16:creationId xmlns:a16="http://schemas.microsoft.com/office/drawing/2014/main" id="{B07AE808-F520-4602-87AF-E5B8B91C8115}"/>
            </a:ext>
          </a:extLst>
        </xdr:cNvPr>
        <xdr:cNvSpPr/>
      </xdr:nvSpPr>
      <xdr:spPr>
        <a:xfrm>
          <a:off x="18605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95250</xdr:rowOff>
    </xdr:from>
    <xdr:to>
      <xdr:col>102</xdr:col>
      <xdr:colOff>114300</xdr:colOff>
      <xdr:row>84</xdr:row>
      <xdr:rowOff>133350</xdr:rowOff>
    </xdr:to>
    <xdr:cxnSp macro="">
      <xdr:nvCxnSpPr>
        <xdr:cNvPr id="806" name="直線コネクタ 805">
          <a:extLst>
            <a:ext uri="{FF2B5EF4-FFF2-40B4-BE49-F238E27FC236}">
              <a16:creationId xmlns:a16="http://schemas.microsoft.com/office/drawing/2014/main" id="{06B296FF-DEBF-4663-9FA6-650AB15D7A1D}"/>
            </a:ext>
          </a:extLst>
        </xdr:cNvPr>
        <xdr:cNvCxnSpPr/>
      </xdr:nvCxnSpPr>
      <xdr:spPr>
        <a:xfrm flipV="1">
          <a:off x="18656300" y="14497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67327</xdr:rowOff>
    </xdr:from>
    <xdr:ext cx="469744" cy="259045"/>
    <xdr:sp macro="" textlink="">
      <xdr:nvSpPr>
        <xdr:cNvPr id="807" name="n_1aveValue【庁舎】&#10;一人当たり面積">
          <a:extLst>
            <a:ext uri="{FF2B5EF4-FFF2-40B4-BE49-F238E27FC236}">
              <a16:creationId xmlns:a16="http://schemas.microsoft.com/office/drawing/2014/main" id="{4FBA6B0A-92A2-438B-B662-F876C3396EC3}"/>
            </a:ext>
          </a:extLst>
        </xdr:cNvPr>
        <xdr:cNvSpPr txBox="1"/>
      </xdr:nvSpPr>
      <xdr:spPr>
        <a:xfrm>
          <a:off x="2107572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808" name="n_2aveValue【庁舎】&#10;一人当たり面積">
          <a:extLst>
            <a:ext uri="{FF2B5EF4-FFF2-40B4-BE49-F238E27FC236}">
              <a16:creationId xmlns:a16="http://schemas.microsoft.com/office/drawing/2014/main" id="{052CD166-B6CF-4AE4-A9AC-CB4D18AAAE5E}"/>
            </a:ext>
          </a:extLst>
        </xdr:cNvPr>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41927</xdr:rowOff>
    </xdr:from>
    <xdr:ext cx="469744" cy="259045"/>
    <xdr:sp macro="" textlink="">
      <xdr:nvSpPr>
        <xdr:cNvPr id="809" name="n_3aveValue【庁舎】&#10;一人当たり面積">
          <a:extLst>
            <a:ext uri="{FF2B5EF4-FFF2-40B4-BE49-F238E27FC236}">
              <a16:creationId xmlns:a16="http://schemas.microsoft.com/office/drawing/2014/main" id="{4C83E1AB-0B89-4C30-8DC9-0769A345F003}"/>
            </a:ext>
          </a:extLst>
        </xdr:cNvPr>
        <xdr:cNvSpPr txBox="1"/>
      </xdr:nvSpPr>
      <xdr:spPr>
        <a:xfrm>
          <a:off x="19310427"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60977</xdr:rowOff>
    </xdr:from>
    <xdr:ext cx="469744" cy="259045"/>
    <xdr:sp macro="" textlink="">
      <xdr:nvSpPr>
        <xdr:cNvPr id="810" name="n_4aveValue【庁舎】&#10;一人当たり面積">
          <a:extLst>
            <a:ext uri="{FF2B5EF4-FFF2-40B4-BE49-F238E27FC236}">
              <a16:creationId xmlns:a16="http://schemas.microsoft.com/office/drawing/2014/main" id="{1274CBDA-D60D-4BA2-9AD2-FB821F0F9C8C}"/>
            </a:ext>
          </a:extLst>
        </xdr:cNvPr>
        <xdr:cNvSpPr txBox="1"/>
      </xdr:nvSpPr>
      <xdr:spPr>
        <a:xfrm>
          <a:off x="18421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80027</xdr:rowOff>
    </xdr:from>
    <xdr:ext cx="469744" cy="259045"/>
    <xdr:sp macro="" textlink="">
      <xdr:nvSpPr>
        <xdr:cNvPr id="811" name="n_1mainValue【庁舎】&#10;一人当たり面積">
          <a:extLst>
            <a:ext uri="{FF2B5EF4-FFF2-40B4-BE49-F238E27FC236}">
              <a16:creationId xmlns:a16="http://schemas.microsoft.com/office/drawing/2014/main" id="{24272025-3299-4D85-996D-14B8EF858483}"/>
            </a:ext>
          </a:extLst>
        </xdr:cNvPr>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812" name="n_2mainValue【庁舎】&#10;一人当たり面積">
          <a:extLst>
            <a:ext uri="{FF2B5EF4-FFF2-40B4-BE49-F238E27FC236}">
              <a16:creationId xmlns:a16="http://schemas.microsoft.com/office/drawing/2014/main" id="{222F8DBF-2DF2-43DB-9721-A3D07D2F8FA4}"/>
            </a:ext>
          </a:extLst>
        </xdr:cNvPr>
        <xdr:cNvSpPr txBox="1"/>
      </xdr:nvSpPr>
      <xdr:spPr>
        <a:xfrm>
          <a:off x="20199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162577</xdr:rowOff>
    </xdr:from>
    <xdr:ext cx="469744" cy="259045"/>
    <xdr:sp macro="" textlink="">
      <xdr:nvSpPr>
        <xdr:cNvPr id="813" name="n_3mainValue【庁舎】&#10;一人当たり面積">
          <a:extLst>
            <a:ext uri="{FF2B5EF4-FFF2-40B4-BE49-F238E27FC236}">
              <a16:creationId xmlns:a16="http://schemas.microsoft.com/office/drawing/2014/main" id="{0526BDF2-E935-43F3-86CE-4762F17C8F7B}"/>
            </a:ext>
          </a:extLst>
        </xdr:cNvPr>
        <xdr:cNvSpPr txBox="1"/>
      </xdr:nvSpPr>
      <xdr:spPr>
        <a:xfrm>
          <a:off x="19310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29227</xdr:rowOff>
    </xdr:from>
    <xdr:ext cx="469744" cy="259045"/>
    <xdr:sp macro="" textlink="">
      <xdr:nvSpPr>
        <xdr:cNvPr id="814" name="n_4mainValue【庁舎】&#10;一人当たり面積">
          <a:extLst>
            <a:ext uri="{FF2B5EF4-FFF2-40B4-BE49-F238E27FC236}">
              <a16:creationId xmlns:a16="http://schemas.microsoft.com/office/drawing/2014/main" id="{F39865C2-928D-413D-970C-EBD45C8FC4B9}"/>
            </a:ext>
          </a:extLst>
        </xdr:cNvPr>
        <xdr:cNvSpPr txBox="1"/>
      </xdr:nvSpPr>
      <xdr:spPr>
        <a:xfrm>
          <a:off x="18421427" y="1425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5" name="正方形/長方形 814">
          <a:extLst>
            <a:ext uri="{FF2B5EF4-FFF2-40B4-BE49-F238E27FC236}">
              <a16:creationId xmlns:a16="http://schemas.microsoft.com/office/drawing/2014/main" id="{992AB97B-03C4-4270-AE18-FBA3C5BB85E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6" name="正方形/長方形 815">
          <a:extLst>
            <a:ext uri="{FF2B5EF4-FFF2-40B4-BE49-F238E27FC236}">
              <a16:creationId xmlns:a16="http://schemas.microsoft.com/office/drawing/2014/main" id="{CE3890E2-528C-4EFE-92EF-032BFFF2836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7" name="テキスト ボックス 816">
          <a:extLst>
            <a:ext uri="{FF2B5EF4-FFF2-40B4-BE49-F238E27FC236}">
              <a16:creationId xmlns:a16="http://schemas.microsoft.com/office/drawing/2014/main" id="{CBC66357-487A-4395-AFF8-021BF47E236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が著しく、全体的に一人当たりの指標が都道府県平均に比べて高くなっている。一方で、建替え及び改築に充てられる予算が減少しており、その結果として有形固定資産減価償却率が都道府県平均に比べて高くなっている状況が見受けられる。今後、財政事情を考慮し、施設の更新・統廃合・長寿命化等を計画的に進めるなど公共施設等の適正管理に努めることとす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38100</xdr:colOff>
      <xdr:row>41</xdr:row>
      <xdr:rowOff>28575</xdr:rowOff>
    </xdr:from>
    <xdr:to>
      <xdr:col>47</xdr:col>
      <xdr:colOff>104775</xdr:colOff>
      <xdr:row>43</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858000" y="6172200"/>
          <a:ext cx="314325" cy="361950"/>
        </a:xfrm>
        <a:prstGeom prst="bracketPair">
          <a:avLst>
            <a:gd name="adj" fmla="val 16667"/>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E94916C-F537-4516-8728-4FAE58B48AB8}"/>
            </a:ext>
          </a:extLst>
        </xdr:cNvPr>
        <xdr:cNvSpPr/>
      </xdr:nvSpPr>
      <xdr:spPr>
        <a:xfrm>
          <a:off x="666750" y="400050"/>
          <a:ext cx="115347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B75AA71D-20CA-4B35-AFD9-C8B82764AC59}"/>
            </a:ext>
          </a:extLst>
        </xdr:cNvPr>
        <xdr:cNvSpPr/>
      </xdr:nvSpPr>
      <xdr:spPr>
        <a:xfrm>
          <a:off x="18364200" y="390525"/>
          <a:ext cx="3571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4D73FEE8-684A-4D94-AB9E-1BC4F89AFA5F}"/>
            </a:ext>
          </a:extLst>
        </xdr:cNvPr>
        <xdr:cNvSpPr/>
      </xdr:nvSpPr>
      <xdr:spPr>
        <a:xfrm>
          <a:off x="18392775" y="409575"/>
          <a:ext cx="3524250"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DE430BAF-A45F-42F0-89ED-6B94A914050B}"/>
            </a:ext>
          </a:extLst>
        </xdr:cNvPr>
        <xdr:cNvSpPr/>
      </xdr:nvSpPr>
      <xdr:spPr>
        <a:xfrm>
          <a:off x="18411825" y="438150"/>
          <a:ext cx="348615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F17DEEE8-C73A-4F2D-A89B-F13B8B0013EF}"/>
            </a:ext>
          </a:extLst>
        </xdr:cNvPr>
        <xdr:cNvSpPr/>
      </xdr:nvSpPr>
      <xdr:spPr>
        <a:xfrm>
          <a:off x="15821025" y="390525"/>
          <a:ext cx="2428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2155F7BF-7295-422B-B0C2-50D96F98AFFE}"/>
            </a:ext>
          </a:extLst>
        </xdr:cNvPr>
        <xdr:cNvSpPr/>
      </xdr:nvSpPr>
      <xdr:spPr>
        <a:xfrm>
          <a:off x="15840075" y="409575"/>
          <a:ext cx="2390775"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513D547C-E378-4FB9-81E4-1AFEEBA62735}"/>
            </a:ext>
          </a:extLst>
        </xdr:cNvPr>
        <xdr:cNvSpPr/>
      </xdr:nvSpPr>
      <xdr:spPr>
        <a:xfrm>
          <a:off x="15868650" y="438150"/>
          <a:ext cx="23336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E94D0C0C-CD79-460F-8213-0DF47143D988}"/>
            </a:ext>
          </a:extLst>
        </xdr:cNvPr>
        <xdr:cNvSpPr/>
      </xdr:nvSpPr>
      <xdr:spPr>
        <a:xfrm>
          <a:off x="762000" y="1143000"/>
          <a:ext cx="8763000" cy="16573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36570B33-9632-4979-B774-39DA2F3F740D}"/>
            </a:ext>
          </a:extLst>
        </xdr:cNvPr>
        <xdr:cNvSpPr/>
      </xdr:nvSpPr>
      <xdr:spPr>
        <a:xfrm>
          <a:off x="876300" y="1171575"/>
          <a:ext cx="12668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D9E307D2-D4C8-432F-9365-18B5826D173E}"/>
            </a:ext>
          </a:extLst>
        </xdr:cNvPr>
        <xdr:cNvSpPr/>
      </xdr:nvSpPr>
      <xdr:spPr>
        <a:xfrm>
          <a:off x="2095500" y="1171575"/>
          <a:ext cx="1143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684,964
679,769
7,102.91
496,689,021
483,483,446
3,673,925
271,082,248
892,009,783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3CDFD7AC-8E4F-4D58-BF8A-17A9C41BE217}"/>
            </a:ext>
          </a:extLst>
        </xdr:cNvPr>
        <xdr:cNvSpPr/>
      </xdr:nvSpPr>
      <xdr:spPr>
        <a:xfrm>
          <a:off x="3295650" y="1171575"/>
          <a:ext cx="13906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14D6DBEE-75B7-4575-BD15-BF9183ACE780}"/>
            </a:ext>
          </a:extLst>
        </xdr:cNvPr>
        <xdr:cNvSpPr/>
      </xdr:nvSpPr>
      <xdr:spPr>
        <a:xfrm>
          <a:off x="4686300" y="1190625"/>
          <a:ext cx="18383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AF3695FE-6F70-4B9E-ABCD-4EC5FDD539AA}"/>
            </a:ext>
          </a:extLst>
        </xdr:cNvPr>
        <xdr:cNvSpPr/>
      </xdr:nvSpPr>
      <xdr:spPr>
        <a:xfrm>
          <a:off x="6524625" y="1190625"/>
          <a:ext cx="1162050"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BCFBBF19-9220-46AF-ACD2-91D94BE279BE}"/>
            </a:ext>
          </a:extLst>
        </xdr:cNvPr>
        <xdr:cNvSpPr/>
      </xdr:nvSpPr>
      <xdr:spPr>
        <a:xfrm>
          <a:off x="7743825" y="1190625"/>
          <a:ext cx="5810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6F13BFC4-D169-4BF4-8968-CADCCD9BAB01}"/>
            </a:ext>
          </a:extLst>
        </xdr:cNvPr>
        <xdr:cNvSpPr/>
      </xdr:nvSpPr>
      <xdr:spPr>
        <a:xfrm>
          <a:off x="4686300" y="1981200"/>
          <a:ext cx="183832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7D63C127-085E-4385-AD05-EB636431D333}"/>
            </a:ext>
          </a:extLst>
        </xdr:cNvPr>
        <xdr:cNvSpPr/>
      </xdr:nvSpPr>
      <xdr:spPr>
        <a:xfrm>
          <a:off x="6591300" y="1981200"/>
          <a:ext cx="31242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62FACE76-0D68-401C-A829-07CD7B2333CB}"/>
            </a:ext>
          </a:extLst>
        </xdr:cNvPr>
        <xdr:cNvSpPr/>
      </xdr:nvSpPr>
      <xdr:spPr>
        <a:xfrm>
          <a:off x="9744075" y="1143000"/>
          <a:ext cx="1304925"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20F6FF82-4C0F-410E-ABB6-BD4AB79AF3DE}"/>
            </a:ext>
          </a:extLst>
        </xdr:cNvPr>
        <xdr:cNvSpPr/>
      </xdr:nvSpPr>
      <xdr:spPr>
        <a:xfrm>
          <a:off x="9963150" y="12001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1ADD86AA-16B7-4D42-BB0E-2C4FF59922DB}"/>
            </a:ext>
          </a:extLst>
        </xdr:cNvPr>
        <xdr:cNvSpPr/>
      </xdr:nvSpPr>
      <xdr:spPr>
        <a:xfrm>
          <a:off x="9963150" y="14573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396804DB-2645-4543-A377-01CD26E83F9F}"/>
            </a:ext>
          </a:extLst>
        </xdr:cNvPr>
        <xdr:cNvSpPr/>
      </xdr:nvSpPr>
      <xdr:spPr>
        <a:xfrm>
          <a:off x="9963150" y="1771650"/>
          <a:ext cx="11525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CD2E54B4-731E-4644-9356-97BD3AED8B71}"/>
            </a:ext>
          </a:extLst>
        </xdr:cNvPr>
        <xdr:cNvCxnSpPr/>
      </xdr:nvCxnSpPr>
      <xdr:spPr>
        <a:xfrm>
          <a:off x="9820275" y="129540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EF6E982C-170B-4D41-B871-9D30F72DCEC0}"/>
            </a:ext>
          </a:extLst>
        </xdr:cNvPr>
        <xdr:cNvCxnSpPr/>
      </xdr:nvCxnSpPr>
      <xdr:spPr>
        <a:xfrm>
          <a:off x="9906000" y="1743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2B3AC70A-4C56-4E46-89D2-677EDDE56CA1}"/>
            </a:ext>
          </a:extLst>
        </xdr:cNvPr>
        <xdr:cNvCxnSpPr/>
      </xdr:nvCxnSpPr>
      <xdr:spPr>
        <a:xfrm>
          <a:off x="9820275" y="1743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B2C5141D-2EBB-4513-9C00-C49609775B1B}"/>
            </a:ext>
          </a:extLst>
        </xdr:cNvPr>
        <xdr:cNvCxnSpPr/>
      </xdr:nvCxnSpPr>
      <xdr:spPr>
        <a:xfrm flipV="1">
          <a:off x="9906000" y="19685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7F29D218-82D8-43E5-A19C-85287A5354FA}"/>
            </a:ext>
          </a:extLst>
        </xdr:cNvPr>
        <xdr:cNvCxnSpPr/>
      </xdr:nvCxnSpPr>
      <xdr:spPr>
        <a:xfrm>
          <a:off x="9820275" y="210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417C6B76-29B7-4852-81F8-FA8AA8C53D0A}"/>
            </a:ext>
          </a:extLst>
        </xdr:cNvPr>
        <xdr:cNvSpPr/>
      </xdr:nvSpPr>
      <xdr:spPr>
        <a:xfrm>
          <a:off x="9855200" y="1238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E20F9897-5F9C-4E2C-9DB1-020898C2061C}"/>
            </a:ext>
          </a:extLst>
        </xdr:cNvPr>
        <xdr:cNvSpPr/>
      </xdr:nvSpPr>
      <xdr:spPr>
        <a:xfrm>
          <a:off x="9855200" y="14859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5D126541-4154-4C20-A185-A94E82FDA5D8}"/>
            </a:ext>
          </a:extLst>
        </xdr:cNvPr>
        <xdr:cNvSpPr txBox="1"/>
      </xdr:nvSpPr>
      <xdr:spPr>
        <a:xfrm>
          <a:off x="704850" y="29432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ECB6B2BE-D29A-4C94-A428-07951AF54272}"/>
            </a:ext>
          </a:extLst>
        </xdr:cNvPr>
        <xdr:cNvSpPr txBox="1"/>
      </xdr:nvSpPr>
      <xdr:spPr>
        <a:xfrm>
          <a:off x="704850" y="318135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5A5FEA43-196C-4E0A-B5ED-B5037B7E095E}"/>
            </a:ext>
          </a:extLst>
        </xdr:cNvPr>
        <xdr:cNvSpPr/>
      </xdr:nvSpPr>
      <xdr:spPr>
        <a:xfrm>
          <a:off x="904875" y="3228975"/>
          <a:ext cx="8305800" cy="171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23A562AC-C048-44DC-8911-E42D8CCBD30E}"/>
            </a:ext>
          </a:extLst>
        </xdr:cNvPr>
        <xdr:cNvSpPr txBox="1"/>
      </xdr:nvSpPr>
      <xdr:spPr>
        <a:xfrm>
          <a:off x="704850" y="3419475"/>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AC0C537B-860F-4BFF-82E9-5510D25CEC73}"/>
            </a:ext>
          </a:extLst>
        </xdr:cNvPr>
        <xdr:cNvSpPr txBox="1"/>
      </xdr:nvSpPr>
      <xdr:spPr>
        <a:xfrm>
          <a:off x="704850" y="366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D4AA473A-E7B7-40B9-BBB5-C5717A2D9F5F}"/>
            </a:ext>
          </a:extLst>
        </xdr:cNvPr>
        <xdr:cNvSpPr txBox="1"/>
      </xdr:nvSpPr>
      <xdr:spPr>
        <a:xfrm>
          <a:off x="704850" y="3895725"/>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9356B0CF-8AD2-4ECB-A4CB-375CB2408764}"/>
            </a:ext>
          </a:extLst>
        </xdr:cNvPr>
        <xdr:cNvSpPr txBox="1"/>
      </xdr:nvSpPr>
      <xdr:spPr>
        <a:xfrm>
          <a:off x="704850" y="4143375"/>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86B11B83-3976-4FBC-B3CC-AB19B38D4693}"/>
            </a:ext>
          </a:extLst>
        </xdr:cNvPr>
        <xdr:cNvSpPr/>
      </xdr:nvSpPr>
      <xdr:spPr>
        <a:xfrm>
          <a:off x="704850"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EB68C57-B669-433F-8D26-1C1966F316D9}"/>
            </a:ext>
          </a:extLst>
        </xdr:cNvPr>
        <xdr:cNvSpPr txBox="1"/>
      </xdr:nvSpPr>
      <xdr:spPr>
        <a:xfrm>
          <a:off x="1761012" y="51054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A72ACCFF-3580-41E1-9801-8552D92F4BE2}"/>
            </a:ext>
          </a:extLst>
        </xdr:cNvPr>
        <xdr:cNvSpPr txBox="1"/>
      </xdr:nvSpPr>
      <xdr:spPr>
        <a:xfrm>
          <a:off x="3049114" y="50577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3550E9AC-CC40-4801-B52C-B84D2B47BD4E}"/>
            </a:ext>
          </a:extLst>
        </xdr:cNvPr>
        <xdr:cNvSpPr/>
      </xdr:nvSpPr>
      <xdr:spPr>
        <a:xfrm>
          <a:off x="5372100" y="498157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D4AD0DB9-EC0F-4537-905B-C1D48E98F98C}"/>
            </a:ext>
          </a:extLst>
        </xdr:cNvPr>
        <xdr:cNvSpPr/>
      </xdr:nvSpPr>
      <xdr:spPr>
        <a:xfrm>
          <a:off x="5372100" y="516255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D67629EE-A119-4E21-BD35-8FB42E97BD22}"/>
            </a:ext>
          </a:extLst>
        </xdr:cNvPr>
        <xdr:cNvSpPr/>
      </xdr:nvSpPr>
      <xdr:spPr>
        <a:xfrm>
          <a:off x="68675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2D58B3BA-0719-47DF-9086-28A08821B492}"/>
            </a:ext>
          </a:extLst>
        </xdr:cNvPr>
        <xdr:cNvSpPr/>
      </xdr:nvSpPr>
      <xdr:spPr>
        <a:xfrm>
          <a:off x="68675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F3B81A7A-96BA-4FB4-9E06-85CDC306437B}"/>
            </a:ext>
          </a:extLst>
        </xdr:cNvPr>
        <xdr:cNvSpPr/>
      </xdr:nvSpPr>
      <xdr:spPr>
        <a:xfrm>
          <a:off x="704850"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8B3F9BFB-CB7F-492E-9955-2679FD88F274}"/>
            </a:ext>
          </a:extLst>
        </xdr:cNvPr>
        <xdr:cNvSpPr/>
      </xdr:nvSpPr>
      <xdr:spPr>
        <a:xfrm>
          <a:off x="5495925" y="5467350"/>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5F7756DD-88DD-4AA2-90D5-CBA35833828E}"/>
            </a:ext>
          </a:extLst>
        </xdr:cNvPr>
        <xdr:cNvSpPr/>
      </xdr:nvSpPr>
      <xdr:spPr>
        <a:xfrm>
          <a:off x="5495925" y="546735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39E185C6-4F1B-4CF0-ABBE-13D6F65806FF}"/>
            </a:ext>
          </a:extLst>
        </xdr:cNvPr>
        <xdr:cNvSpPr txBox="1"/>
      </xdr:nvSpPr>
      <xdr:spPr>
        <a:xfrm>
          <a:off x="5610225" y="576262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○本県は、全国でも</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番目に人口が少ないことに加え（令和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年国勢調査</a:t>
          </a:r>
          <a:r>
            <a:rPr kumimoji="1" lang="en-US" altLang="ja-JP" sz="1200">
              <a:latin typeface="ＭＳ Ｐゴシック" panose="020B0600070205080204" pitchFamily="50" charset="-128"/>
              <a:ea typeface="ＭＳ Ｐゴシック" panose="020B0600070205080204" pitchFamily="50" charset="-128"/>
            </a:rPr>
            <a:t>691,527</a:t>
          </a:r>
          <a:r>
            <a:rPr kumimoji="1" lang="ja-JP" altLang="en-US" sz="1200">
              <a:latin typeface="ＭＳ Ｐゴシック" panose="020B0600070205080204" pitchFamily="50" charset="-128"/>
              <a:ea typeface="ＭＳ Ｐゴシック" panose="020B0600070205080204" pitchFamily="50" charset="-128"/>
            </a:rPr>
            <a:t>人）、人口の減少率も高く（平成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年国調における人口の減少率は</a:t>
          </a:r>
          <a:r>
            <a:rPr kumimoji="1" lang="en-US" altLang="ja-JP" sz="1200">
              <a:latin typeface="ＭＳ Ｐゴシック" panose="020B0600070205080204" pitchFamily="50" charset="-128"/>
              <a:ea typeface="ＭＳ Ｐゴシック" panose="020B0600070205080204" pitchFamily="50" charset="-128"/>
            </a:rPr>
            <a:t>5.0</a:t>
          </a:r>
          <a:r>
            <a:rPr kumimoji="1" lang="ja-JP" altLang="en-US" sz="1200">
              <a:latin typeface="ＭＳ Ｐゴシック" panose="020B0600070205080204" pitchFamily="50" charset="-128"/>
              <a:ea typeface="ＭＳ Ｐゴシック" panose="020B0600070205080204" pitchFamily="50" charset="-128"/>
            </a:rPr>
            <a:t>％で全国第</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位）、また、自主財源が乏しく、財政基盤が弱い（</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）状態が続いている。</a:t>
          </a:r>
        </a:p>
        <a:p>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　令和４年度基準財政需要額：</a:t>
          </a:r>
          <a:r>
            <a:rPr kumimoji="1" lang="en-US" altLang="ja-JP" sz="1200">
              <a:latin typeface="ＭＳ Ｐゴシック" panose="020B0600070205080204" pitchFamily="50" charset="-128"/>
              <a:ea typeface="ＭＳ Ｐゴシック" panose="020B0600070205080204" pitchFamily="50" charset="-128"/>
            </a:rPr>
            <a:t>2,513</a:t>
          </a:r>
          <a:r>
            <a:rPr kumimoji="1" lang="ja-JP" altLang="en-US" sz="1200">
              <a:latin typeface="ＭＳ Ｐゴシック" panose="020B0600070205080204" pitchFamily="50" charset="-128"/>
              <a:ea typeface="ＭＳ Ｐゴシック" panose="020B0600070205080204" pitchFamily="50" charset="-128"/>
            </a:rPr>
            <a:t>億円、基準財政収入額：</a:t>
          </a:r>
          <a:r>
            <a:rPr kumimoji="1" lang="en-US" altLang="ja-JP" sz="1200">
              <a:latin typeface="ＭＳ Ｐゴシック" panose="020B0600070205080204" pitchFamily="50" charset="-128"/>
              <a:ea typeface="ＭＳ Ｐゴシック" panose="020B0600070205080204" pitchFamily="50" charset="-128"/>
            </a:rPr>
            <a:t>688</a:t>
          </a:r>
          <a:r>
            <a:rPr kumimoji="1" lang="ja-JP" altLang="en-US" sz="1200">
              <a:latin typeface="ＭＳ Ｐゴシック" panose="020B0600070205080204" pitchFamily="50" charset="-128"/>
              <a:ea typeface="ＭＳ Ｐゴシック" panose="020B0600070205080204" pitchFamily="50" charset="-128"/>
            </a:rPr>
            <a:t>億円）</a:t>
          </a:r>
        </a:p>
        <a:p>
          <a:r>
            <a:rPr kumimoji="1" lang="ja-JP" altLang="en-US" sz="1200">
              <a:latin typeface="ＭＳ Ｐゴシック" panose="020B0600070205080204" pitchFamily="50" charset="-128"/>
              <a:ea typeface="ＭＳ Ｐゴシック" panose="020B0600070205080204" pitchFamily="50" charset="-128"/>
            </a:rPr>
            <a:t>○産業振興計画に基づく重点施策を着実に実行するとともに、県政運営指針に基づく人件費の抑制や事務事業の見直し等による歳出削減に取り組むことなどにより、財政の健全化を図る。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9D0AD483-33BF-4FBC-BE35-585EB7EF32E7}"/>
            </a:ext>
          </a:extLst>
        </xdr:cNvPr>
        <xdr:cNvCxnSpPr/>
      </xdr:nvCxnSpPr>
      <xdr:spPr>
        <a:xfrm>
          <a:off x="704850"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C1F9B81D-7583-4722-88B0-062BFFD5050B}"/>
            </a:ext>
          </a:extLst>
        </xdr:cNvPr>
        <xdr:cNvSpPr txBox="1"/>
      </xdr:nvSpPr>
      <xdr:spPr>
        <a:xfrm>
          <a:off x="0"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49" name="直線コネクタ 48">
          <a:extLst>
            <a:ext uri="{FF2B5EF4-FFF2-40B4-BE49-F238E27FC236}">
              <a16:creationId xmlns:a16="http://schemas.microsoft.com/office/drawing/2014/main" id="{D16758FE-50D4-4A77-989A-EF2FEFCAB826}"/>
            </a:ext>
          </a:extLst>
        </xdr:cNvPr>
        <xdr:cNvCxnSpPr/>
      </xdr:nvCxnSpPr>
      <xdr:spPr>
        <a:xfrm>
          <a:off x="704850" y="72866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a:extLst>
            <a:ext uri="{FF2B5EF4-FFF2-40B4-BE49-F238E27FC236}">
              <a16:creationId xmlns:a16="http://schemas.microsoft.com/office/drawing/2014/main" id="{0A4BE6B3-FC52-411C-B8CC-C80E97F42FCB}"/>
            </a:ext>
          </a:extLst>
        </xdr:cNvPr>
        <xdr:cNvSpPr txBox="1"/>
      </xdr:nvSpPr>
      <xdr:spPr>
        <a:xfrm>
          <a:off x="0" y="7150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1" name="直線コネクタ 50">
          <a:extLst>
            <a:ext uri="{FF2B5EF4-FFF2-40B4-BE49-F238E27FC236}">
              <a16:creationId xmlns:a16="http://schemas.microsoft.com/office/drawing/2014/main" id="{60492332-48C1-4246-8D44-948C6ACFAFDB}"/>
            </a:ext>
          </a:extLst>
        </xdr:cNvPr>
        <xdr:cNvCxnSpPr/>
      </xdr:nvCxnSpPr>
      <xdr:spPr>
        <a:xfrm>
          <a:off x="704850" y="68294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a:extLst>
            <a:ext uri="{FF2B5EF4-FFF2-40B4-BE49-F238E27FC236}">
              <a16:creationId xmlns:a16="http://schemas.microsoft.com/office/drawing/2014/main" id="{D6F5EFF5-1089-493D-8022-B1903BD124B2}"/>
            </a:ext>
          </a:extLst>
        </xdr:cNvPr>
        <xdr:cNvSpPr txBox="1"/>
      </xdr:nvSpPr>
      <xdr:spPr>
        <a:xfrm>
          <a:off x="0" y="6693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3" name="直線コネクタ 52">
          <a:extLst>
            <a:ext uri="{FF2B5EF4-FFF2-40B4-BE49-F238E27FC236}">
              <a16:creationId xmlns:a16="http://schemas.microsoft.com/office/drawing/2014/main" id="{CF862AB5-017D-4212-92C0-24C34B0C1515}"/>
            </a:ext>
          </a:extLst>
        </xdr:cNvPr>
        <xdr:cNvCxnSpPr/>
      </xdr:nvCxnSpPr>
      <xdr:spPr>
        <a:xfrm>
          <a:off x="704850" y="63722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a:extLst>
            <a:ext uri="{FF2B5EF4-FFF2-40B4-BE49-F238E27FC236}">
              <a16:creationId xmlns:a16="http://schemas.microsoft.com/office/drawing/2014/main" id="{26219D8E-F73E-4584-A8FC-857DB871AAE1}"/>
            </a:ext>
          </a:extLst>
        </xdr:cNvPr>
        <xdr:cNvSpPr txBox="1"/>
      </xdr:nvSpPr>
      <xdr:spPr>
        <a:xfrm>
          <a:off x="0" y="623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5" name="直線コネクタ 54">
          <a:extLst>
            <a:ext uri="{FF2B5EF4-FFF2-40B4-BE49-F238E27FC236}">
              <a16:creationId xmlns:a16="http://schemas.microsoft.com/office/drawing/2014/main" id="{69A1C1E6-5568-49F0-AD24-D84238319C05}"/>
            </a:ext>
          </a:extLst>
        </xdr:cNvPr>
        <xdr:cNvCxnSpPr/>
      </xdr:nvCxnSpPr>
      <xdr:spPr>
        <a:xfrm>
          <a:off x="704850" y="59150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a:extLst>
            <a:ext uri="{FF2B5EF4-FFF2-40B4-BE49-F238E27FC236}">
              <a16:creationId xmlns:a16="http://schemas.microsoft.com/office/drawing/2014/main" id="{2FCDC625-3F0A-4871-B145-6F5AF523BAE7}"/>
            </a:ext>
          </a:extLst>
        </xdr:cNvPr>
        <xdr:cNvSpPr txBox="1"/>
      </xdr:nvSpPr>
      <xdr:spPr>
        <a:xfrm>
          <a:off x="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7" name="直線コネクタ 56">
          <a:extLst>
            <a:ext uri="{FF2B5EF4-FFF2-40B4-BE49-F238E27FC236}">
              <a16:creationId xmlns:a16="http://schemas.microsoft.com/office/drawing/2014/main" id="{CC6F17AA-309F-4EFF-BBCE-042CA90E9997}"/>
            </a:ext>
          </a:extLst>
        </xdr:cNvPr>
        <xdr:cNvCxnSpPr/>
      </xdr:nvCxnSpPr>
      <xdr:spPr>
        <a:xfrm>
          <a:off x="704850"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a:extLst>
            <a:ext uri="{FF2B5EF4-FFF2-40B4-BE49-F238E27FC236}">
              <a16:creationId xmlns:a16="http://schemas.microsoft.com/office/drawing/2014/main" id="{0F428548-5ECE-425D-A375-F9B4E186CEBD}"/>
            </a:ext>
          </a:extLst>
        </xdr:cNvPr>
        <xdr:cNvSpPr txBox="1"/>
      </xdr:nvSpPr>
      <xdr:spPr>
        <a:xfrm>
          <a:off x="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9" name="財政力グラフ枠">
          <a:extLst>
            <a:ext uri="{FF2B5EF4-FFF2-40B4-BE49-F238E27FC236}">
              <a16:creationId xmlns:a16="http://schemas.microsoft.com/office/drawing/2014/main" id="{000089BE-7F28-4976-AB30-31C588885C44}"/>
            </a:ext>
          </a:extLst>
        </xdr:cNvPr>
        <xdr:cNvSpPr/>
      </xdr:nvSpPr>
      <xdr:spPr>
        <a:xfrm>
          <a:off x="704850"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39</xdr:row>
      <xdr:rowOff>57150</xdr:rowOff>
    </xdr:from>
    <xdr:to>
      <xdr:col>23</xdr:col>
      <xdr:colOff>133350</xdr:colOff>
      <xdr:row>44</xdr:row>
      <xdr:rowOff>165100</xdr:rowOff>
    </xdr:to>
    <xdr:cxnSp macro="">
      <xdr:nvCxnSpPr>
        <xdr:cNvPr id="60" name="直線コネクタ 59">
          <a:extLst>
            <a:ext uri="{FF2B5EF4-FFF2-40B4-BE49-F238E27FC236}">
              <a16:creationId xmlns:a16="http://schemas.microsoft.com/office/drawing/2014/main" id="{D52D19A6-CF89-42FA-8346-5B5B9625EA31}"/>
            </a:ext>
          </a:extLst>
        </xdr:cNvPr>
        <xdr:cNvCxnSpPr/>
      </xdr:nvCxnSpPr>
      <xdr:spPr>
        <a:xfrm flipV="1">
          <a:off x="4514850" y="6372225"/>
          <a:ext cx="0" cy="9144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1" name="財政力最小値テキスト">
          <a:extLst>
            <a:ext uri="{FF2B5EF4-FFF2-40B4-BE49-F238E27FC236}">
              <a16:creationId xmlns:a16="http://schemas.microsoft.com/office/drawing/2014/main" id="{6D3229EA-9DBB-4A07-8C12-0B8ADA3C942C}"/>
            </a:ext>
          </a:extLst>
        </xdr:cNvPr>
        <xdr:cNvSpPr txBox="1"/>
      </xdr:nvSpPr>
      <xdr:spPr>
        <a:xfrm>
          <a:off x="4581525" y="726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2" name="直線コネクタ 61">
          <a:extLst>
            <a:ext uri="{FF2B5EF4-FFF2-40B4-BE49-F238E27FC236}">
              <a16:creationId xmlns:a16="http://schemas.microsoft.com/office/drawing/2014/main" id="{9104DE05-BCB9-49F1-9F58-9264184A21F9}"/>
            </a:ext>
          </a:extLst>
        </xdr:cNvPr>
        <xdr:cNvCxnSpPr/>
      </xdr:nvCxnSpPr>
      <xdr:spPr>
        <a:xfrm>
          <a:off x="4429125" y="72866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37</xdr:row>
      <xdr:rowOff>143527</xdr:rowOff>
    </xdr:from>
    <xdr:ext cx="762000" cy="259045"/>
    <xdr:sp macro="" textlink="">
      <xdr:nvSpPr>
        <xdr:cNvPr id="63" name="財政力最大値テキスト">
          <a:extLst>
            <a:ext uri="{FF2B5EF4-FFF2-40B4-BE49-F238E27FC236}">
              <a16:creationId xmlns:a16="http://schemas.microsoft.com/office/drawing/2014/main" id="{26A40372-CC8E-417C-8E94-FBD4F13981A0}"/>
            </a:ext>
          </a:extLst>
        </xdr:cNvPr>
        <xdr:cNvSpPr txBox="1"/>
      </xdr:nvSpPr>
      <xdr:spPr>
        <a:xfrm>
          <a:off x="4581525"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39</xdr:row>
      <xdr:rowOff>57150</xdr:rowOff>
    </xdr:from>
    <xdr:to>
      <xdr:col>24</xdr:col>
      <xdr:colOff>12700</xdr:colOff>
      <xdr:row>39</xdr:row>
      <xdr:rowOff>57150</xdr:rowOff>
    </xdr:to>
    <xdr:cxnSp macro="">
      <xdr:nvCxnSpPr>
        <xdr:cNvPr id="64" name="直線コネクタ 63">
          <a:extLst>
            <a:ext uri="{FF2B5EF4-FFF2-40B4-BE49-F238E27FC236}">
              <a16:creationId xmlns:a16="http://schemas.microsoft.com/office/drawing/2014/main" id="{E9C47920-0745-4CE0-BB41-FEE1822E43BA}"/>
            </a:ext>
          </a:extLst>
        </xdr:cNvPr>
        <xdr:cNvCxnSpPr/>
      </xdr:nvCxnSpPr>
      <xdr:spPr>
        <a:xfrm>
          <a:off x="4429125" y="63722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65" name="直線コネクタ 64">
          <a:extLst>
            <a:ext uri="{FF2B5EF4-FFF2-40B4-BE49-F238E27FC236}">
              <a16:creationId xmlns:a16="http://schemas.microsoft.com/office/drawing/2014/main" id="{A5BA3202-346C-4F4A-92CB-047437A1E2B9}"/>
            </a:ext>
          </a:extLst>
        </xdr:cNvPr>
        <xdr:cNvCxnSpPr/>
      </xdr:nvCxnSpPr>
      <xdr:spPr>
        <a:xfrm>
          <a:off x="3752850" y="682942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66" name="財政力平均値テキスト">
          <a:extLst>
            <a:ext uri="{FF2B5EF4-FFF2-40B4-BE49-F238E27FC236}">
              <a16:creationId xmlns:a16="http://schemas.microsoft.com/office/drawing/2014/main" id="{B9DCFE13-DFC2-4F58-A482-8EF9DB236411}"/>
            </a:ext>
          </a:extLst>
        </xdr:cNvPr>
        <xdr:cNvSpPr txBox="1"/>
      </xdr:nvSpPr>
      <xdr:spPr>
        <a:xfrm>
          <a:off x="4581525" y="6760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67" name="フローチャート: 判断 66">
          <a:extLst>
            <a:ext uri="{FF2B5EF4-FFF2-40B4-BE49-F238E27FC236}">
              <a16:creationId xmlns:a16="http://schemas.microsoft.com/office/drawing/2014/main" id="{96A38C08-5E5C-46D4-83E2-36238F505165}"/>
            </a:ext>
          </a:extLst>
        </xdr:cNvPr>
        <xdr:cNvSpPr/>
      </xdr:nvSpPr>
      <xdr:spPr>
        <a:xfrm>
          <a:off x="4467225" y="6781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57150</xdr:rowOff>
    </xdr:from>
    <xdr:to>
      <xdr:col>19</xdr:col>
      <xdr:colOff>133350</xdr:colOff>
      <xdr:row>42</xdr:row>
      <xdr:rowOff>25400</xdr:rowOff>
    </xdr:to>
    <xdr:cxnSp macro="">
      <xdr:nvCxnSpPr>
        <xdr:cNvPr id="68" name="直線コネクタ 67">
          <a:extLst>
            <a:ext uri="{FF2B5EF4-FFF2-40B4-BE49-F238E27FC236}">
              <a16:creationId xmlns:a16="http://schemas.microsoft.com/office/drawing/2014/main" id="{75B8BB83-DE05-4CD3-BC74-CB8045FB40E2}"/>
            </a:ext>
          </a:extLst>
        </xdr:cNvPr>
        <xdr:cNvCxnSpPr/>
      </xdr:nvCxnSpPr>
      <xdr:spPr>
        <a:xfrm>
          <a:off x="2943225" y="6372225"/>
          <a:ext cx="809625"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69" name="フローチャート: 判断 68">
          <a:extLst>
            <a:ext uri="{FF2B5EF4-FFF2-40B4-BE49-F238E27FC236}">
              <a16:creationId xmlns:a16="http://schemas.microsoft.com/office/drawing/2014/main" id="{4F8757A6-6CA0-41A1-B6B5-C5AD1F6FBFF7}"/>
            </a:ext>
          </a:extLst>
        </xdr:cNvPr>
        <xdr:cNvSpPr/>
      </xdr:nvSpPr>
      <xdr:spPr>
        <a:xfrm>
          <a:off x="3705225" y="6781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0" name="テキスト ボックス 69">
          <a:extLst>
            <a:ext uri="{FF2B5EF4-FFF2-40B4-BE49-F238E27FC236}">
              <a16:creationId xmlns:a16="http://schemas.microsoft.com/office/drawing/2014/main" id="{882F35EC-E554-4EBF-A04D-0F49C9C5DA04}"/>
            </a:ext>
          </a:extLst>
        </xdr:cNvPr>
        <xdr:cNvSpPr txBox="1"/>
      </xdr:nvSpPr>
      <xdr:spPr>
        <a:xfrm>
          <a:off x="3409950" y="6865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57150</xdr:rowOff>
    </xdr:from>
    <xdr:to>
      <xdr:col>15</xdr:col>
      <xdr:colOff>82550</xdr:colOff>
      <xdr:row>39</xdr:row>
      <xdr:rowOff>57150</xdr:rowOff>
    </xdr:to>
    <xdr:cxnSp macro="">
      <xdr:nvCxnSpPr>
        <xdr:cNvPr id="71" name="直線コネクタ 70">
          <a:extLst>
            <a:ext uri="{FF2B5EF4-FFF2-40B4-BE49-F238E27FC236}">
              <a16:creationId xmlns:a16="http://schemas.microsoft.com/office/drawing/2014/main" id="{A15C93BB-A60E-4CD6-8AD9-76DEFE530BB3}"/>
            </a:ext>
          </a:extLst>
        </xdr:cNvPr>
        <xdr:cNvCxnSpPr/>
      </xdr:nvCxnSpPr>
      <xdr:spPr>
        <a:xfrm>
          <a:off x="2124075" y="6372225"/>
          <a:ext cx="8191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36</xdr:row>
      <xdr:rowOff>38100</xdr:rowOff>
    </xdr:from>
    <xdr:to>
      <xdr:col>15</xdr:col>
      <xdr:colOff>133350</xdr:colOff>
      <xdr:row>36</xdr:row>
      <xdr:rowOff>139700</xdr:rowOff>
    </xdr:to>
    <xdr:sp macro="" textlink="">
      <xdr:nvSpPr>
        <xdr:cNvPr id="72" name="フローチャート: 判断 71">
          <a:extLst>
            <a:ext uri="{FF2B5EF4-FFF2-40B4-BE49-F238E27FC236}">
              <a16:creationId xmlns:a16="http://schemas.microsoft.com/office/drawing/2014/main" id="{9C2FFB6F-AF40-4004-9ABA-4CF18811147A}"/>
            </a:ext>
          </a:extLst>
        </xdr:cNvPr>
        <xdr:cNvSpPr/>
      </xdr:nvSpPr>
      <xdr:spPr>
        <a:xfrm>
          <a:off x="2886075" y="58674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149877</xdr:rowOff>
    </xdr:from>
    <xdr:ext cx="762000" cy="259045"/>
    <xdr:sp macro="" textlink="">
      <xdr:nvSpPr>
        <xdr:cNvPr id="73" name="テキスト ボックス 72">
          <a:extLst>
            <a:ext uri="{FF2B5EF4-FFF2-40B4-BE49-F238E27FC236}">
              <a16:creationId xmlns:a16="http://schemas.microsoft.com/office/drawing/2014/main" id="{A1BC30D8-DCDC-461C-A900-FCA91FA5F8EB}"/>
            </a:ext>
          </a:extLst>
        </xdr:cNvPr>
        <xdr:cNvSpPr txBox="1"/>
      </xdr:nvSpPr>
      <xdr:spPr>
        <a:xfrm>
          <a:off x="2600325" y="565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57150</xdr:rowOff>
    </xdr:from>
    <xdr:to>
      <xdr:col>11</xdr:col>
      <xdr:colOff>31750</xdr:colOff>
      <xdr:row>39</xdr:row>
      <xdr:rowOff>57150</xdr:rowOff>
    </xdr:to>
    <xdr:cxnSp macro="">
      <xdr:nvCxnSpPr>
        <xdr:cNvPr id="74" name="直線コネクタ 73">
          <a:extLst>
            <a:ext uri="{FF2B5EF4-FFF2-40B4-BE49-F238E27FC236}">
              <a16:creationId xmlns:a16="http://schemas.microsoft.com/office/drawing/2014/main" id="{4D6A33B8-2357-435D-9B65-C6400A385F31}"/>
            </a:ext>
          </a:extLst>
        </xdr:cNvPr>
        <xdr:cNvCxnSpPr/>
      </xdr:nvCxnSpPr>
      <xdr:spPr>
        <a:xfrm>
          <a:off x="1333500" y="63722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75" name="フローチャート: 判断 74">
          <a:extLst>
            <a:ext uri="{FF2B5EF4-FFF2-40B4-BE49-F238E27FC236}">
              <a16:creationId xmlns:a16="http://schemas.microsoft.com/office/drawing/2014/main" id="{262B9357-F83F-47BD-8047-347B303172E6}"/>
            </a:ext>
          </a:extLst>
        </xdr:cNvPr>
        <xdr:cNvSpPr/>
      </xdr:nvSpPr>
      <xdr:spPr>
        <a:xfrm>
          <a:off x="2095500" y="6324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92727</xdr:rowOff>
    </xdr:from>
    <xdr:ext cx="762000" cy="259045"/>
    <xdr:sp macro="" textlink="">
      <xdr:nvSpPr>
        <xdr:cNvPr id="76" name="テキスト ボックス 75">
          <a:extLst>
            <a:ext uri="{FF2B5EF4-FFF2-40B4-BE49-F238E27FC236}">
              <a16:creationId xmlns:a16="http://schemas.microsoft.com/office/drawing/2014/main" id="{F9E8A6C3-9C99-4895-A2EB-73009B7F3792}"/>
            </a:ext>
          </a:extLst>
        </xdr:cNvPr>
        <xdr:cNvSpPr txBox="1"/>
      </xdr:nvSpPr>
      <xdr:spPr>
        <a:xfrm>
          <a:off x="1781175" y="640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77" name="フローチャート: 判断 76">
          <a:extLst>
            <a:ext uri="{FF2B5EF4-FFF2-40B4-BE49-F238E27FC236}">
              <a16:creationId xmlns:a16="http://schemas.microsoft.com/office/drawing/2014/main" id="{8D2E11D4-2D08-4E2E-9F34-77E8A833A0EC}"/>
            </a:ext>
          </a:extLst>
        </xdr:cNvPr>
        <xdr:cNvSpPr/>
      </xdr:nvSpPr>
      <xdr:spPr>
        <a:xfrm>
          <a:off x="1285875" y="632460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92727</xdr:rowOff>
    </xdr:from>
    <xdr:ext cx="762000" cy="259045"/>
    <xdr:sp macro="" textlink="">
      <xdr:nvSpPr>
        <xdr:cNvPr id="78" name="テキスト ボックス 77">
          <a:extLst>
            <a:ext uri="{FF2B5EF4-FFF2-40B4-BE49-F238E27FC236}">
              <a16:creationId xmlns:a16="http://schemas.microsoft.com/office/drawing/2014/main" id="{C4D83234-4B3E-4E23-A501-4F8FA6827F16}"/>
            </a:ext>
          </a:extLst>
        </xdr:cNvPr>
        <xdr:cNvSpPr txBox="1"/>
      </xdr:nvSpPr>
      <xdr:spPr>
        <a:xfrm>
          <a:off x="971550" y="640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834675B3-3C25-4D2F-98F5-7F7CE4C4A48F}"/>
            </a:ext>
          </a:extLst>
        </xdr:cNvPr>
        <xdr:cNvSpPr txBox="1"/>
      </xdr:nvSpPr>
      <xdr:spPr>
        <a:xfrm>
          <a:off x="4314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17463AB2-B6AA-4370-AABD-1261C897F48D}"/>
            </a:ext>
          </a:extLst>
        </xdr:cNvPr>
        <xdr:cNvSpPr txBox="1"/>
      </xdr:nvSpPr>
      <xdr:spPr>
        <a:xfrm>
          <a:off x="3552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B5788668-A424-4E98-8778-0FDB2E847C83}"/>
            </a:ext>
          </a:extLst>
        </xdr:cNvPr>
        <xdr:cNvSpPr txBox="1"/>
      </xdr:nvSpPr>
      <xdr:spPr>
        <a:xfrm>
          <a:off x="27432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F0CCAA55-3306-4547-8B63-857507F905B1}"/>
            </a:ext>
          </a:extLst>
        </xdr:cNvPr>
        <xdr:cNvSpPr txBox="1"/>
      </xdr:nvSpPr>
      <xdr:spPr>
        <a:xfrm>
          <a:off x="19335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700B26A0-53C2-4941-B3D7-995729EFE49E}"/>
            </a:ext>
          </a:extLst>
        </xdr:cNvPr>
        <xdr:cNvSpPr txBox="1"/>
      </xdr:nvSpPr>
      <xdr:spPr>
        <a:xfrm>
          <a:off x="11334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4" name="楕円 83">
          <a:extLst>
            <a:ext uri="{FF2B5EF4-FFF2-40B4-BE49-F238E27FC236}">
              <a16:creationId xmlns:a16="http://schemas.microsoft.com/office/drawing/2014/main" id="{77461791-9F19-423D-85CD-7190CAD3DB10}"/>
            </a:ext>
          </a:extLst>
        </xdr:cNvPr>
        <xdr:cNvSpPr/>
      </xdr:nvSpPr>
      <xdr:spPr>
        <a:xfrm>
          <a:off x="4467225" y="67818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85" name="財政力該当値テキスト">
          <a:extLst>
            <a:ext uri="{FF2B5EF4-FFF2-40B4-BE49-F238E27FC236}">
              <a16:creationId xmlns:a16="http://schemas.microsoft.com/office/drawing/2014/main" id="{92E2884F-FFDC-4E20-90BE-DA3FB60C9838}"/>
            </a:ext>
          </a:extLst>
        </xdr:cNvPr>
        <xdr:cNvSpPr txBox="1"/>
      </xdr:nvSpPr>
      <xdr:spPr>
        <a:xfrm>
          <a:off x="4581525" y="6636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86" name="楕円 85">
          <a:extLst>
            <a:ext uri="{FF2B5EF4-FFF2-40B4-BE49-F238E27FC236}">
              <a16:creationId xmlns:a16="http://schemas.microsoft.com/office/drawing/2014/main" id="{A4655E34-CAA2-4903-8F1C-3815643251B2}"/>
            </a:ext>
          </a:extLst>
        </xdr:cNvPr>
        <xdr:cNvSpPr/>
      </xdr:nvSpPr>
      <xdr:spPr>
        <a:xfrm>
          <a:off x="3705225" y="67818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87" name="テキスト ボックス 86">
          <a:extLst>
            <a:ext uri="{FF2B5EF4-FFF2-40B4-BE49-F238E27FC236}">
              <a16:creationId xmlns:a16="http://schemas.microsoft.com/office/drawing/2014/main" id="{F0974D26-C735-4059-B687-63A614F83535}"/>
            </a:ext>
          </a:extLst>
        </xdr:cNvPr>
        <xdr:cNvSpPr txBox="1"/>
      </xdr:nvSpPr>
      <xdr:spPr>
        <a:xfrm>
          <a:off x="3409950" y="6560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6350</xdr:rowOff>
    </xdr:from>
    <xdr:to>
      <xdr:col>15</xdr:col>
      <xdr:colOff>133350</xdr:colOff>
      <xdr:row>39</xdr:row>
      <xdr:rowOff>107950</xdr:rowOff>
    </xdr:to>
    <xdr:sp macro="" textlink="">
      <xdr:nvSpPr>
        <xdr:cNvPr id="88" name="楕円 87">
          <a:extLst>
            <a:ext uri="{FF2B5EF4-FFF2-40B4-BE49-F238E27FC236}">
              <a16:creationId xmlns:a16="http://schemas.microsoft.com/office/drawing/2014/main" id="{DAF7C769-A230-47B6-A197-88B627728D8C}"/>
            </a:ext>
          </a:extLst>
        </xdr:cNvPr>
        <xdr:cNvSpPr/>
      </xdr:nvSpPr>
      <xdr:spPr>
        <a:xfrm>
          <a:off x="2886075" y="63246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92727</xdr:rowOff>
    </xdr:from>
    <xdr:ext cx="762000" cy="259045"/>
    <xdr:sp macro="" textlink="">
      <xdr:nvSpPr>
        <xdr:cNvPr id="89" name="テキスト ボックス 88">
          <a:extLst>
            <a:ext uri="{FF2B5EF4-FFF2-40B4-BE49-F238E27FC236}">
              <a16:creationId xmlns:a16="http://schemas.microsoft.com/office/drawing/2014/main" id="{10B405D2-6009-4C2C-8287-5BEEA882CE17}"/>
            </a:ext>
          </a:extLst>
        </xdr:cNvPr>
        <xdr:cNvSpPr txBox="1"/>
      </xdr:nvSpPr>
      <xdr:spPr>
        <a:xfrm>
          <a:off x="2600325" y="640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6350</xdr:rowOff>
    </xdr:from>
    <xdr:to>
      <xdr:col>11</xdr:col>
      <xdr:colOff>82550</xdr:colOff>
      <xdr:row>39</xdr:row>
      <xdr:rowOff>107950</xdr:rowOff>
    </xdr:to>
    <xdr:sp macro="" textlink="">
      <xdr:nvSpPr>
        <xdr:cNvPr id="90" name="楕円 89">
          <a:extLst>
            <a:ext uri="{FF2B5EF4-FFF2-40B4-BE49-F238E27FC236}">
              <a16:creationId xmlns:a16="http://schemas.microsoft.com/office/drawing/2014/main" id="{9C2A5CA0-4A9B-4D34-BB21-92159A1E833A}"/>
            </a:ext>
          </a:extLst>
        </xdr:cNvPr>
        <xdr:cNvSpPr/>
      </xdr:nvSpPr>
      <xdr:spPr>
        <a:xfrm>
          <a:off x="2095500" y="63246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91" name="テキスト ボックス 90">
          <a:extLst>
            <a:ext uri="{FF2B5EF4-FFF2-40B4-BE49-F238E27FC236}">
              <a16:creationId xmlns:a16="http://schemas.microsoft.com/office/drawing/2014/main" id="{B2D7B54B-0A82-4C5C-9C8D-888F113BCFAC}"/>
            </a:ext>
          </a:extLst>
        </xdr:cNvPr>
        <xdr:cNvSpPr txBox="1"/>
      </xdr:nvSpPr>
      <xdr:spPr>
        <a:xfrm>
          <a:off x="1781175" y="611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92" name="楕円 91">
          <a:extLst>
            <a:ext uri="{FF2B5EF4-FFF2-40B4-BE49-F238E27FC236}">
              <a16:creationId xmlns:a16="http://schemas.microsoft.com/office/drawing/2014/main" id="{8C8BC577-0820-4872-88F1-3998374FF926}"/>
            </a:ext>
          </a:extLst>
        </xdr:cNvPr>
        <xdr:cNvSpPr/>
      </xdr:nvSpPr>
      <xdr:spPr>
        <a:xfrm>
          <a:off x="1285875" y="632460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93" name="テキスト ボックス 92">
          <a:extLst>
            <a:ext uri="{FF2B5EF4-FFF2-40B4-BE49-F238E27FC236}">
              <a16:creationId xmlns:a16="http://schemas.microsoft.com/office/drawing/2014/main" id="{157921A8-6940-4D74-95BC-19E5265074C6}"/>
            </a:ext>
          </a:extLst>
        </xdr:cNvPr>
        <xdr:cNvSpPr txBox="1"/>
      </xdr:nvSpPr>
      <xdr:spPr>
        <a:xfrm>
          <a:off x="971550" y="611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4" name="正方形/長方形 93">
          <a:extLst>
            <a:ext uri="{FF2B5EF4-FFF2-40B4-BE49-F238E27FC236}">
              <a16:creationId xmlns:a16="http://schemas.microsoft.com/office/drawing/2014/main" id="{BDDB80B5-0724-4CA7-942E-32AEAA88CD51}"/>
            </a:ext>
          </a:extLst>
        </xdr:cNvPr>
        <xdr:cNvSpPr/>
      </xdr:nvSpPr>
      <xdr:spPr>
        <a:xfrm>
          <a:off x="704850"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5" name="テキスト ボックス 94">
          <a:extLst>
            <a:ext uri="{FF2B5EF4-FFF2-40B4-BE49-F238E27FC236}">
              <a16:creationId xmlns:a16="http://schemas.microsoft.com/office/drawing/2014/main" id="{B85347EE-866D-4FC1-8C76-7B8490AFDC4A}"/>
            </a:ext>
          </a:extLst>
        </xdr:cNvPr>
        <xdr:cNvSpPr txBox="1"/>
      </xdr:nvSpPr>
      <xdr:spPr>
        <a:xfrm>
          <a:off x="1703055" y="8705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6" name="テキスト ボックス 95">
          <a:extLst>
            <a:ext uri="{FF2B5EF4-FFF2-40B4-BE49-F238E27FC236}">
              <a16:creationId xmlns:a16="http://schemas.microsoft.com/office/drawing/2014/main" id="{428EDFA0-183E-4761-B97F-A03E54AB0FE1}"/>
            </a:ext>
          </a:extLst>
        </xdr:cNvPr>
        <xdr:cNvSpPr txBox="1"/>
      </xdr:nvSpPr>
      <xdr:spPr>
        <a:xfrm>
          <a:off x="3116595" y="865822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7" name="正方形/長方形 96">
          <a:extLst>
            <a:ext uri="{FF2B5EF4-FFF2-40B4-BE49-F238E27FC236}">
              <a16:creationId xmlns:a16="http://schemas.microsoft.com/office/drawing/2014/main" id="{FAD2F0AF-599F-4DDA-AA11-55327C23FD4D}"/>
            </a:ext>
          </a:extLst>
        </xdr:cNvPr>
        <xdr:cNvSpPr/>
      </xdr:nvSpPr>
      <xdr:spPr>
        <a:xfrm>
          <a:off x="5372100" y="85820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8" name="正方形/長方形 97">
          <a:extLst>
            <a:ext uri="{FF2B5EF4-FFF2-40B4-BE49-F238E27FC236}">
              <a16:creationId xmlns:a16="http://schemas.microsoft.com/office/drawing/2014/main" id="{F39D0BC9-6033-4DE4-A607-89BF1D828841}"/>
            </a:ext>
          </a:extLst>
        </xdr:cNvPr>
        <xdr:cNvSpPr/>
      </xdr:nvSpPr>
      <xdr:spPr>
        <a:xfrm>
          <a:off x="5372100" y="875347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9" name="正方形/長方形 98">
          <a:extLst>
            <a:ext uri="{FF2B5EF4-FFF2-40B4-BE49-F238E27FC236}">
              <a16:creationId xmlns:a16="http://schemas.microsoft.com/office/drawing/2014/main" id="{68E4E224-4C9E-44F2-9128-7BDDC01B80E7}"/>
            </a:ext>
          </a:extLst>
        </xdr:cNvPr>
        <xdr:cNvSpPr/>
      </xdr:nvSpPr>
      <xdr:spPr>
        <a:xfrm>
          <a:off x="68675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0" name="正方形/長方形 99">
          <a:extLst>
            <a:ext uri="{FF2B5EF4-FFF2-40B4-BE49-F238E27FC236}">
              <a16:creationId xmlns:a16="http://schemas.microsoft.com/office/drawing/2014/main" id="{92C0BCFF-015C-4683-BC50-97EAAF3D8933}"/>
            </a:ext>
          </a:extLst>
        </xdr:cNvPr>
        <xdr:cNvSpPr/>
      </xdr:nvSpPr>
      <xdr:spPr>
        <a:xfrm>
          <a:off x="68675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1" name="正方形/長方形 100">
          <a:extLst>
            <a:ext uri="{FF2B5EF4-FFF2-40B4-BE49-F238E27FC236}">
              <a16:creationId xmlns:a16="http://schemas.microsoft.com/office/drawing/2014/main" id="{F30C28E1-6026-4CC6-B04A-90E8264DE71E}"/>
            </a:ext>
          </a:extLst>
        </xdr:cNvPr>
        <xdr:cNvSpPr/>
      </xdr:nvSpPr>
      <xdr:spPr>
        <a:xfrm>
          <a:off x="704850"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2" name="正方形/長方形 101">
          <a:extLst>
            <a:ext uri="{FF2B5EF4-FFF2-40B4-BE49-F238E27FC236}">
              <a16:creationId xmlns:a16="http://schemas.microsoft.com/office/drawing/2014/main" id="{7CA182A1-C9D9-4E41-BC12-B7BD1E229CF1}"/>
            </a:ext>
          </a:extLst>
        </xdr:cNvPr>
        <xdr:cNvSpPr/>
      </xdr:nvSpPr>
      <xdr:spPr>
        <a:xfrm>
          <a:off x="5495925" y="9067800"/>
          <a:ext cx="5486400"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3" name="正方形/長方形 102">
          <a:extLst>
            <a:ext uri="{FF2B5EF4-FFF2-40B4-BE49-F238E27FC236}">
              <a16:creationId xmlns:a16="http://schemas.microsoft.com/office/drawing/2014/main" id="{092B5B8D-4643-4D87-A8CB-6553042994EA}"/>
            </a:ext>
          </a:extLst>
        </xdr:cNvPr>
        <xdr:cNvSpPr/>
      </xdr:nvSpPr>
      <xdr:spPr>
        <a:xfrm>
          <a:off x="5495925" y="906780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4" name="テキスト ボックス 103">
          <a:extLst>
            <a:ext uri="{FF2B5EF4-FFF2-40B4-BE49-F238E27FC236}">
              <a16:creationId xmlns:a16="http://schemas.microsoft.com/office/drawing/2014/main" id="{AF8E789A-5413-4E74-8E21-1B7172DE8461}"/>
            </a:ext>
          </a:extLst>
        </xdr:cNvPr>
        <xdr:cNvSpPr txBox="1"/>
      </xdr:nvSpPr>
      <xdr:spPr>
        <a:xfrm>
          <a:off x="5610225" y="936307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○令和４年度は、普通交付税の追加交付の減に伴い、算定の分母となる経常一般財源等総額が減となったことなどにより、前年度から</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95.5</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○人口減少と高齢化が進んでいる本県では、財政基盤が弱いことに加え、後期高齢者医療給付費負担金等の社会保障関係費が増加しており、類似団体平均を下回る状況が続いていると考えられる。</a:t>
          </a:r>
        </a:p>
      </xdr:txBody>
    </xdr:sp>
    <xdr:clientData/>
  </xdr:twoCellAnchor>
  <xdr:oneCellAnchor>
    <xdr:from>
      <xdr:col>3</xdr:col>
      <xdr:colOff>95250</xdr:colOff>
      <xdr:row>54</xdr:row>
      <xdr:rowOff>139700</xdr:rowOff>
    </xdr:from>
    <xdr:ext cx="298543" cy="225703"/>
    <xdr:sp macro="" textlink="">
      <xdr:nvSpPr>
        <xdr:cNvPr id="105" name="テキスト ボックス 104">
          <a:extLst>
            <a:ext uri="{FF2B5EF4-FFF2-40B4-BE49-F238E27FC236}">
              <a16:creationId xmlns:a16="http://schemas.microsoft.com/office/drawing/2014/main" id="{06579757-E857-4471-AF5E-AD6FC83D4086}"/>
            </a:ext>
          </a:extLst>
        </xdr:cNvPr>
        <xdr:cNvSpPr txBox="1"/>
      </xdr:nvSpPr>
      <xdr:spPr>
        <a:xfrm>
          <a:off x="666750" y="88868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6" name="直線コネクタ 105">
          <a:extLst>
            <a:ext uri="{FF2B5EF4-FFF2-40B4-BE49-F238E27FC236}">
              <a16:creationId xmlns:a16="http://schemas.microsoft.com/office/drawing/2014/main" id="{6D7ACBDC-5E96-43A1-8EF0-FC242F647CB1}"/>
            </a:ext>
          </a:extLst>
        </xdr:cNvPr>
        <xdr:cNvCxnSpPr/>
      </xdr:nvCxnSpPr>
      <xdr:spPr>
        <a:xfrm>
          <a:off x="704850"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a:extLst>
            <a:ext uri="{FF2B5EF4-FFF2-40B4-BE49-F238E27FC236}">
              <a16:creationId xmlns:a16="http://schemas.microsoft.com/office/drawing/2014/main" id="{CBF21685-AE2C-4999-8993-B2C728EE8ABC}"/>
            </a:ext>
          </a:extLst>
        </xdr:cNvPr>
        <xdr:cNvSpPr txBox="1"/>
      </xdr:nvSpPr>
      <xdr:spPr>
        <a:xfrm>
          <a:off x="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08" name="直線コネクタ 107">
          <a:extLst>
            <a:ext uri="{FF2B5EF4-FFF2-40B4-BE49-F238E27FC236}">
              <a16:creationId xmlns:a16="http://schemas.microsoft.com/office/drawing/2014/main" id="{F4BAB853-FAD1-4A55-8369-062BA78964A5}"/>
            </a:ext>
          </a:extLst>
        </xdr:cNvPr>
        <xdr:cNvCxnSpPr/>
      </xdr:nvCxnSpPr>
      <xdr:spPr>
        <a:xfrm>
          <a:off x="704850" y="1100908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09" name="テキスト ボックス 108">
          <a:extLst>
            <a:ext uri="{FF2B5EF4-FFF2-40B4-BE49-F238E27FC236}">
              <a16:creationId xmlns:a16="http://schemas.microsoft.com/office/drawing/2014/main" id="{EDA721E3-CFF7-4730-AED3-908AFDE12384}"/>
            </a:ext>
          </a:extLst>
        </xdr:cNvPr>
        <xdr:cNvSpPr txBox="1"/>
      </xdr:nvSpPr>
      <xdr:spPr>
        <a:xfrm>
          <a:off x="0" y="1087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0" name="直線コネクタ 109">
          <a:extLst>
            <a:ext uri="{FF2B5EF4-FFF2-40B4-BE49-F238E27FC236}">
              <a16:creationId xmlns:a16="http://schemas.microsoft.com/office/drawing/2014/main" id="{037CD50C-45E3-4297-A789-35FA88D83B89}"/>
            </a:ext>
          </a:extLst>
        </xdr:cNvPr>
        <xdr:cNvCxnSpPr/>
      </xdr:nvCxnSpPr>
      <xdr:spPr>
        <a:xfrm>
          <a:off x="704850" y="1068977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1" name="テキスト ボックス 110">
          <a:extLst>
            <a:ext uri="{FF2B5EF4-FFF2-40B4-BE49-F238E27FC236}">
              <a16:creationId xmlns:a16="http://schemas.microsoft.com/office/drawing/2014/main" id="{981C1511-E1AA-4EF6-A3B0-04ECC176BDCE}"/>
            </a:ext>
          </a:extLst>
        </xdr:cNvPr>
        <xdr:cNvSpPr txBox="1"/>
      </xdr:nvSpPr>
      <xdr:spPr>
        <a:xfrm>
          <a:off x="0" y="1055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2" name="直線コネクタ 111">
          <a:extLst>
            <a:ext uri="{FF2B5EF4-FFF2-40B4-BE49-F238E27FC236}">
              <a16:creationId xmlns:a16="http://schemas.microsoft.com/office/drawing/2014/main" id="{640EF6ED-53DD-4308-A6BF-50AAD6FF4359}"/>
            </a:ext>
          </a:extLst>
        </xdr:cNvPr>
        <xdr:cNvCxnSpPr/>
      </xdr:nvCxnSpPr>
      <xdr:spPr>
        <a:xfrm>
          <a:off x="704850" y="1036410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3" name="テキスト ボックス 112">
          <a:extLst>
            <a:ext uri="{FF2B5EF4-FFF2-40B4-BE49-F238E27FC236}">
              <a16:creationId xmlns:a16="http://schemas.microsoft.com/office/drawing/2014/main" id="{4487ECB5-3AD4-4B88-9228-A6223E0CA31E}"/>
            </a:ext>
          </a:extLst>
        </xdr:cNvPr>
        <xdr:cNvSpPr txBox="1"/>
      </xdr:nvSpPr>
      <xdr:spPr>
        <a:xfrm>
          <a:off x="0" y="1022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4" name="直線コネクタ 113">
          <a:extLst>
            <a:ext uri="{FF2B5EF4-FFF2-40B4-BE49-F238E27FC236}">
              <a16:creationId xmlns:a16="http://schemas.microsoft.com/office/drawing/2014/main" id="{46994B6C-1F29-409B-875B-4AB0D48B9953}"/>
            </a:ext>
          </a:extLst>
        </xdr:cNvPr>
        <xdr:cNvCxnSpPr/>
      </xdr:nvCxnSpPr>
      <xdr:spPr>
        <a:xfrm>
          <a:off x="704850" y="1003844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5" name="テキスト ボックス 114">
          <a:extLst>
            <a:ext uri="{FF2B5EF4-FFF2-40B4-BE49-F238E27FC236}">
              <a16:creationId xmlns:a16="http://schemas.microsoft.com/office/drawing/2014/main" id="{059D7B24-6968-4885-ADD9-00C1009AF013}"/>
            </a:ext>
          </a:extLst>
        </xdr:cNvPr>
        <xdr:cNvSpPr txBox="1"/>
      </xdr:nvSpPr>
      <xdr:spPr>
        <a:xfrm>
          <a:off x="0" y="989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6" name="直線コネクタ 115">
          <a:extLst>
            <a:ext uri="{FF2B5EF4-FFF2-40B4-BE49-F238E27FC236}">
              <a16:creationId xmlns:a16="http://schemas.microsoft.com/office/drawing/2014/main" id="{7D194504-2BA1-4140-8AF6-4B8C5B899CAD}"/>
            </a:ext>
          </a:extLst>
        </xdr:cNvPr>
        <xdr:cNvCxnSpPr/>
      </xdr:nvCxnSpPr>
      <xdr:spPr>
        <a:xfrm>
          <a:off x="704850" y="971277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7" name="テキスト ボックス 116">
          <a:extLst>
            <a:ext uri="{FF2B5EF4-FFF2-40B4-BE49-F238E27FC236}">
              <a16:creationId xmlns:a16="http://schemas.microsoft.com/office/drawing/2014/main" id="{68F7A811-B611-48E0-92CE-7E9D477CB564}"/>
            </a:ext>
          </a:extLst>
        </xdr:cNvPr>
        <xdr:cNvSpPr txBox="1"/>
      </xdr:nvSpPr>
      <xdr:spPr>
        <a:xfrm>
          <a:off x="0" y="9573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18" name="直線コネクタ 117">
          <a:extLst>
            <a:ext uri="{FF2B5EF4-FFF2-40B4-BE49-F238E27FC236}">
              <a16:creationId xmlns:a16="http://schemas.microsoft.com/office/drawing/2014/main" id="{2AF1D019-3766-4D82-9F4B-070070352A89}"/>
            </a:ext>
          </a:extLst>
        </xdr:cNvPr>
        <xdr:cNvCxnSpPr/>
      </xdr:nvCxnSpPr>
      <xdr:spPr>
        <a:xfrm>
          <a:off x="704850" y="939346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19" name="テキスト ボックス 118">
          <a:extLst>
            <a:ext uri="{FF2B5EF4-FFF2-40B4-BE49-F238E27FC236}">
              <a16:creationId xmlns:a16="http://schemas.microsoft.com/office/drawing/2014/main" id="{DCE8C281-3990-4D5F-883E-3659D0B75DB9}"/>
            </a:ext>
          </a:extLst>
        </xdr:cNvPr>
        <xdr:cNvSpPr txBox="1"/>
      </xdr:nvSpPr>
      <xdr:spPr>
        <a:xfrm>
          <a:off x="0" y="9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6395527F-6EBC-4257-BF93-13DE0D186E11}"/>
            </a:ext>
          </a:extLst>
        </xdr:cNvPr>
        <xdr:cNvCxnSpPr/>
      </xdr:nvCxnSpPr>
      <xdr:spPr>
        <a:xfrm>
          <a:off x="704850"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51C9C2E9-5808-4F5B-BE88-AF5BDC4236BB}"/>
            </a:ext>
          </a:extLst>
        </xdr:cNvPr>
        <xdr:cNvSpPr txBox="1"/>
      </xdr:nvSpPr>
      <xdr:spPr>
        <a:xfrm>
          <a:off x="0"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5797FFF1-6644-4A04-9DBE-757EBCAAAD3E}"/>
            </a:ext>
          </a:extLst>
        </xdr:cNvPr>
        <xdr:cNvSpPr/>
      </xdr:nvSpPr>
      <xdr:spPr>
        <a:xfrm>
          <a:off x="704850"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36891</xdr:rowOff>
    </xdr:from>
    <xdr:to>
      <xdr:col>23</xdr:col>
      <xdr:colOff>133350</xdr:colOff>
      <xdr:row>65</xdr:row>
      <xdr:rowOff>110369</xdr:rowOff>
    </xdr:to>
    <xdr:cxnSp macro="">
      <xdr:nvCxnSpPr>
        <xdr:cNvPr id="123" name="直線コネクタ 122">
          <a:extLst>
            <a:ext uri="{FF2B5EF4-FFF2-40B4-BE49-F238E27FC236}">
              <a16:creationId xmlns:a16="http://schemas.microsoft.com/office/drawing/2014/main" id="{42A8F34A-0471-43CB-A8FB-1D18E340EDEB}"/>
            </a:ext>
          </a:extLst>
        </xdr:cNvPr>
        <xdr:cNvCxnSpPr/>
      </xdr:nvCxnSpPr>
      <xdr:spPr>
        <a:xfrm flipV="1">
          <a:off x="4514850" y="9752391"/>
          <a:ext cx="0" cy="879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82446</xdr:rowOff>
    </xdr:from>
    <xdr:ext cx="762000" cy="259045"/>
    <xdr:sp macro="" textlink="">
      <xdr:nvSpPr>
        <xdr:cNvPr id="124" name="財政構造の弾力性最小値テキスト">
          <a:extLst>
            <a:ext uri="{FF2B5EF4-FFF2-40B4-BE49-F238E27FC236}">
              <a16:creationId xmlns:a16="http://schemas.microsoft.com/office/drawing/2014/main" id="{7FCF49F8-136A-4C5A-80B7-3F89C7EB52E3}"/>
            </a:ext>
          </a:extLst>
        </xdr:cNvPr>
        <xdr:cNvSpPr txBox="1"/>
      </xdr:nvSpPr>
      <xdr:spPr>
        <a:xfrm>
          <a:off x="4581525" y="1061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110369</xdr:rowOff>
    </xdr:from>
    <xdr:to>
      <xdr:col>24</xdr:col>
      <xdr:colOff>12700</xdr:colOff>
      <xdr:row>65</xdr:row>
      <xdr:rowOff>110369</xdr:rowOff>
    </xdr:to>
    <xdr:cxnSp macro="">
      <xdr:nvCxnSpPr>
        <xdr:cNvPr id="125" name="直線コネクタ 124">
          <a:extLst>
            <a:ext uri="{FF2B5EF4-FFF2-40B4-BE49-F238E27FC236}">
              <a16:creationId xmlns:a16="http://schemas.microsoft.com/office/drawing/2014/main" id="{C080E017-1125-4530-9966-45C97EEC8A42}"/>
            </a:ext>
          </a:extLst>
        </xdr:cNvPr>
        <xdr:cNvCxnSpPr/>
      </xdr:nvCxnSpPr>
      <xdr:spPr>
        <a:xfrm>
          <a:off x="4429125" y="1063231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123268</xdr:rowOff>
    </xdr:from>
    <xdr:ext cx="762000" cy="259045"/>
    <xdr:sp macro="" textlink="">
      <xdr:nvSpPr>
        <xdr:cNvPr id="126" name="財政構造の弾力性最大値テキスト">
          <a:extLst>
            <a:ext uri="{FF2B5EF4-FFF2-40B4-BE49-F238E27FC236}">
              <a16:creationId xmlns:a16="http://schemas.microsoft.com/office/drawing/2014/main" id="{72F89CF6-D0F9-4840-8C7E-C82B2E0B6668}"/>
            </a:ext>
          </a:extLst>
        </xdr:cNvPr>
        <xdr:cNvSpPr txBox="1"/>
      </xdr:nvSpPr>
      <xdr:spPr>
        <a:xfrm>
          <a:off x="4581525" y="951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36891</xdr:rowOff>
    </xdr:from>
    <xdr:to>
      <xdr:col>24</xdr:col>
      <xdr:colOff>12700</xdr:colOff>
      <xdr:row>60</xdr:row>
      <xdr:rowOff>36891</xdr:rowOff>
    </xdr:to>
    <xdr:cxnSp macro="">
      <xdr:nvCxnSpPr>
        <xdr:cNvPr id="127" name="直線コネクタ 126">
          <a:extLst>
            <a:ext uri="{FF2B5EF4-FFF2-40B4-BE49-F238E27FC236}">
              <a16:creationId xmlns:a16="http://schemas.microsoft.com/office/drawing/2014/main" id="{AE7CA147-038B-469B-A70D-E2B5A66DFB66}"/>
            </a:ext>
          </a:extLst>
        </xdr:cNvPr>
        <xdr:cNvCxnSpPr/>
      </xdr:nvCxnSpPr>
      <xdr:spPr>
        <a:xfrm>
          <a:off x="4429125" y="975239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118231</xdr:rowOff>
    </xdr:from>
    <xdr:to>
      <xdr:col>23</xdr:col>
      <xdr:colOff>133350</xdr:colOff>
      <xdr:row>65</xdr:row>
      <xdr:rowOff>110369</xdr:rowOff>
    </xdr:to>
    <xdr:cxnSp macro="">
      <xdr:nvCxnSpPr>
        <xdr:cNvPr id="128" name="直線コネクタ 127">
          <a:extLst>
            <a:ext uri="{FF2B5EF4-FFF2-40B4-BE49-F238E27FC236}">
              <a16:creationId xmlns:a16="http://schemas.microsoft.com/office/drawing/2014/main" id="{FF932B03-FDC2-470E-8ABE-A7A242583873}"/>
            </a:ext>
          </a:extLst>
        </xdr:cNvPr>
        <xdr:cNvCxnSpPr/>
      </xdr:nvCxnSpPr>
      <xdr:spPr>
        <a:xfrm>
          <a:off x="3752850" y="9998831"/>
          <a:ext cx="762000" cy="63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107846</xdr:rowOff>
    </xdr:from>
    <xdr:ext cx="762000" cy="259045"/>
    <xdr:sp macro="" textlink="">
      <xdr:nvSpPr>
        <xdr:cNvPr id="129" name="財政構造の弾力性平均値テキスト">
          <a:extLst>
            <a:ext uri="{FF2B5EF4-FFF2-40B4-BE49-F238E27FC236}">
              <a16:creationId xmlns:a16="http://schemas.microsoft.com/office/drawing/2014/main" id="{4C4CD240-87FB-4EA6-840F-14A81CA04D5E}"/>
            </a:ext>
          </a:extLst>
        </xdr:cNvPr>
        <xdr:cNvSpPr txBox="1"/>
      </xdr:nvSpPr>
      <xdr:spPr>
        <a:xfrm>
          <a:off x="4581525" y="9982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91319</xdr:rowOff>
    </xdr:from>
    <xdr:to>
      <xdr:col>23</xdr:col>
      <xdr:colOff>184150</xdr:colOff>
      <xdr:row>63</xdr:row>
      <xdr:rowOff>21469</xdr:rowOff>
    </xdr:to>
    <xdr:sp macro="" textlink="">
      <xdr:nvSpPr>
        <xdr:cNvPr id="130" name="フローチャート: 判断 129">
          <a:extLst>
            <a:ext uri="{FF2B5EF4-FFF2-40B4-BE49-F238E27FC236}">
              <a16:creationId xmlns:a16="http://schemas.microsoft.com/office/drawing/2014/main" id="{2BAADD4A-35A1-4580-BE34-891DC9E8AA6B}"/>
            </a:ext>
          </a:extLst>
        </xdr:cNvPr>
        <xdr:cNvSpPr/>
      </xdr:nvSpPr>
      <xdr:spPr>
        <a:xfrm>
          <a:off x="4467225" y="101274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118231</xdr:rowOff>
    </xdr:from>
    <xdr:to>
      <xdr:col>19</xdr:col>
      <xdr:colOff>133350</xdr:colOff>
      <xdr:row>66</xdr:row>
      <xdr:rowOff>7862</xdr:rowOff>
    </xdr:to>
    <xdr:cxnSp macro="">
      <xdr:nvCxnSpPr>
        <xdr:cNvPr id="131" name="直線コネクタ 130">
          <a:extLst>
            <a:ext uri="{FF2B5EF4-FFF2-40B4-BE49-F238E27FC236}">
              <a16:creationId xmlns:a16="http://schemas.microsoft.com/office/drawing/2014/main" id="{36FD3DC0-B0C4-4E14-AD22-49F5DD01EEFA}"/>
            </a:ext>
          </a:extLst>
        </xdr:cNvPr>
        <xdr:cNvCxnSpPr/>
      </xdr:nvCxnSpPr>
      <xdr:spPr>
        <a:xfrm flipV="1">
          <a:off x="2943225" y="9998831"/>
          <a:ext cx="809625" cy="69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58</xdr:row>
      <xdr:rowOff>122162</xdr:rowOff>
    </xdr:from>
    <xdr:to>
      <xdr:col>19</xdr:col>
      <xdr:colOff>184150</xdr:colOff>
      <xdr:row>59</xdr:row>
      <xdr:rowOff>52312</xdr:rowOff>
    </xdr:to>
    <xdr:sp macro="" textlink="">
      <xdr:nvSpPr>
        <xdr:cNvPr id="132" name="フローチャート: 判断 131">
          <a:extLst>
            <a:ext uri="{FF2B5EF4-FFF2-40B4-BE49-F238E27FC236}">
              <a16:creationId xmlns:a16="http://schemas.microsoft.com/office/drawing/2014/main" id="{760DED91-631C-4CD0-A4C2-DF8CFD4AB281}"/>
            </a:ext>
          </a:extLst>
        </xdr:cNvPr>
        <xdr:cNvSpPr/>
      </xdr:nvSpPr>
      <xdr:spPr>
        <a:xfrm>
          <a:off x="3705225" y="951698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62489</xdr:rowOff>
    </xdr:from>
    <xdr:ext cx="736600" cy="259045"/>
    <xdr:sp macro="" textlink="">
      <xdr:nvSpPr>
        <xdr:cNvPr id="133" name="テキスト ボックス 132">
          <a:extLst>
            <a:ext uri="{FF2B5EF4-FFF2-40B4-BE49-F238E27FC236}">
              <a16:creationId xmlns:a16="http://schemas.microsoft.com/office/drawing/2014/main" id="{BACA90AF-D609-413E-A96D-783A1425EA22}"/>
            </a:ext>
          </a:extLst>
        </xdr:cNvPr>
        <xdr:cNvSpPr txBox="1"/>
      </xdr:nvSpPr>
      <xdr:spPr>
        <a:xfrm>
          <a:off x="3409950" y="9295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7862</xdr:rowOff>
    </xdr:from>
    <xdr:to>
      <xdr:col>15</xdr:col>
      <xdr:colOff>82550</xdr:colOff>
      <xdr:row>67</xdr:row>
      <xdr:rowOff>112183</xdr:rowOff>
    </xdr:to>
    <xdr:cxnSp macro="">
      <xdr:nvCxnSpPr>
        <xdr:cNvPr id="134" name="直線コネクタ 133">
          <a:extLst>
            <a:ext uri="{FF2B5EF4-FFF2-40B4-BE49-F238E27FC236}">
              <a16:creationId xmlns:a16="http://schemas.microsoft.com/office/drawing/2014/main" id="{461B39AC-0B8C-4962-AE69-8DC69790D0A2}"/>
            </a:ext>
          </a:extLst>
        </xdr:cNvPr>
        <xdr:cNvCxnSpPr/>
      </xdr:nvCxnSpPr>
      <xdr:spPr>
        <a:xfrm flipV="1">
          <a:off x="2124075" y="10698087"/>
          <a:ext cx="819150" cy="26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160262</xdr:rowOff>
    </xdr:from>
    <xdr:to>
      <xdr:col>15</xdr:col>
      <xdr:colOff>133350</xdr:colOff>
      <xdr:row>63</xdr:row>
      <xdr:rowOff>90412</xdr:rowOff>
    </xdr:to>
    <xdr:sp macro="" textlink="">
      <xdr:nvSpPr>
        <xdr:cNvPr id="135" name="フローチャート: 判断 134">
          <a:extLst>
            <a:ext uri="{FF2B5EF4-FFF2-40B4-BE49-F238E27FC236}">
              <a16:creationId xmlns:a16="http://schemas.microsoft.com/office/drawing/2014/main" id="{933CCB40-9C2C-40D1-9775-D22694836313}"/>
            </a:ext>
          </a:extLst>
        </xdr:cNvPr>
        <xdr:cNvSpPr/>
      </xdr:nvSpPr>
      <xdr:spPr>
        <a:xfrm>
          <a:off x="2886075" y="1020278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100589</xdr:rowOff>
    </xdr:from>
    <xdr:ext cx="762000" cy="259045"/>
    <xdr:sp macro="" textlink="">
      <xdr:nvSpPr>
        <xdr:cNvPr id="136" name="テキスト ボックス 135">
          <a:extLst>
            <a:ext uri="{FF2B5EF4-FFF2-40B4-BE49-F238E27FC236}">
              <a16:creationId xmlns:a16="http://schemas.microsoft.com/office/drawing/2014/main" id="{CAE8B856-0151-48C7-BB27-462C2288A4F2}"/>
            </a:ext>
          </a:extLst>
        </xdr:cNvPr>
        <xdr:cNvSpPr txBox="1"/>
      </xdr:nvSpPr>
      <xdr:spPr>
        <a:xfrm>
          <a:off x="2600325" y="998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99785</xdr:rowOff>
    </xdr:from>
    <xdr:to>
      <xdr:col>11</xdr:col>
      <xdr:colOff>31750</xdr:colOff>
      <xdr:row>67</xdr:row>
      <xdr:rowOff>112183</xdr:rowOff>
    </xdr:to>
    <xdr:cxnSp macro="">
      <xdr:nvCxnSpPr>
        <xdr:cNvPr id="137" name="直線コネクタ 136">
          <a:extLst>
            <a:ext uri="{FF2B5EF4-FFF2-40B4-BE49-F238E27FC236}">
              <a16:creationId xmlns:a16="http://schemas.microsoft.com/office/drawing/2014/main" id="{FEBAE359-BCD2-4CBA-96C3-D1D8144E2763}"/>
            </a:ext>
          </a:extLst>
        </xdr:cNvPr>
        <xdr:cNvCxnSpPr/>
      </xdr:nvCxnSpPr>
      <xdr:spPr>
        <a:xfrm>
          <a:off x="1333500" y="10790010"/>
          <a:ext cx="790575" cy="17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35681</xdr:rowOff>
    </xdr:from>
    <xdr:to>
      <xdr:col>11</xdr:col>
      <xdr:colOff>82550</xdr:colOff>
      <xdr:row>64</xdr:row>
      <xdr:rowOff>137281</xdr:rowOff>
    </xdr:to>
    <xdr:sp macro="" textlink="">
      <xdr:nvSpPr>
        <xdr:cNvPr id="138" name="フローチャート: 判断 137">
          <a:extLst>
            <a:ext uri="{FF2B5EF4-FFF2-40B4-BE49-F238E27FC236}">
              <a16:creationId xmlns:a16="http://schemas.microsoft.com/office/drawing/2014/main" id="{A5D18FAA-EECF-48AA-8518-0BE630647970}"/>
            </a:ext>
          </a:extLst>
        </xdr:cNvPr>
        <xdr:cNvSpPr/>
      </xdr:nvSpPr>
      <xdr:spPr>
        <a:xfrm>
          <a:off x="2095500" y="1039888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147458</xdr:rowOff>
    </xdr:from>
    <xdr:ext cx="762000" cy="259045"/>
    <xdr:sp macro="" textlink="">
      <xdr:nvSpPr>
        <xdr:cNvPr id="139" name="テキスト ボックス 138">
          <a:extLst>
            <a:ext uri="{FF2B5EF4-FFF2-40B4-BE49-F238E27FC236}">
              <a16:creationId xmlns:a16="http://schemas.microsoft.com/office/drawing/2014/main" id="{C8242400-57C0-4987-9E5D-B08838BAE2DB}"/>
            </a:ext>
          </a:extLst>
        </xdr:cNvPr>
        <xdr:cNvSpPr txBox="1"/>
      </xdr:nvSpPr>
      <xdr:spPr>
        <a:xfrm>
          <a:off x="1781175" y="10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92226</xdr:rowOff>
    </xdr:from>
    <xdr:to>
      <xdr:col>7</xdr:col>
      <xdr:colOff>31750</xdr:colOff>
      <xdr:row>64</xdr:row>
      <xdr:rowOff>22376</xdr:rowOff>
    </xdr:to>
    <xdr:sp macro="" textlink="">
      <xdr:nvSpPr>
        <xdr:cNvPr id="140" name="フローチャート: 判断 139">
          <a:extLst>
            <a:ext uri="{FF2B5EF4-FFF2-40B4-BE49-F238E27FC236}">
              <a16:creationId xmlns:a16="http://schemas.microsoft.com/office/drawing/2014/main" id="{2F97AAEC-4F00-44BA-8797-DE46CB1AB839}"/>
            </a:ext>
          </a:extLst>
        </xdr:cNvPr>
        <xdr:cNvSpPr/>
      </xdr:nvSpPr>
      <xdr:spPr>
        <a:xfrm>
          <a:off x="1285875" y="1029350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32553</xdr:rowOff>
    </xdr:from>
    <xdr:ext cx="762000" cy="259045"/>
    <xdr:sp macro="" textlink="">
      <xdr:nvSpPr>
        <xdr:cNvPr id="141" name="テキスト ボックス 140">
          <a:extLst>
            <a:ext uri="{FF2B5EF4-FFF2-40B4-BE49-F238E27FC236}">
              <a16:creationId xmlns:a16="http://schemas.microsoft.com/office/drawing/2014/main" id="{18A85550-4826-498E-AB41-58FF237D80E0}"/>
            </a:ext>
          </a:extLst>
        </xdr:cNvPr>
        <xdr:cNvSpPr txBox="1"/>
      </xdr:nvSpPr>
      <xdr:spPr>
        <a:xfrm>
          <a:off x="971550" y="10068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995AB2B7-750D-4F70-A9FB-395D6D45B10D}"/>
            </a:ext>
          </a:extLst>
        </xdr:cNvPr>
        <xdr:cNvSpPr txBox="1"/>
      </xdr:nvSpPr>
      <xdr:spPr>
        <a:xfrm>
          <a:off x="4314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2664EE23-A7FC-46BB-BE89-1049F0986E9A}"/>
            </a:ext>
          </a:extLst>
        </xdr:cNvPr>
        <xdr:cNvSpPr txBox="1"/>
      </xdr:nvSpPr>
      <xdr:spPr>
        <a:xfrm>
          <a:off x="3552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47004310-35C4-451C-BEF9-0CAC725F1BB1}"/>
            </a:ext>
          </a:extLst>
        </xdr:cNvPr>
        <xdr:cNvSpPr txBox="1"/>
      </xdr:nvSpPr>
      <xdr:spPr>
        <a:xfrm>
          <a:off x="27432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538DC5AD-FEB4-4FFF-931B-6292762FDAC2}"/>
            </a:ext>
          </a:extLst>
        </xdr:cNvPr>
        <xdr:cNvSpPr txBox="1"/>
      </xdr:nvSpPr>
      <xdr:spPr>
        <a:xfrm>
          <a:off x="19335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DED3793C-16A0-4B94-BEC6-3A477B5A3048}"/>
            </a:ext>
          </a:extLst>
        </xdr:cNvPr>
        <xdr:cNvSpPr txBox="1"/>
      </xdr:nvSpPr>
      <xdr:spPr>
        <a:xfrm>
          <a:off x="11334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59569</xdr:rowOff>
    </xdr:from>
    <xdr:to>
      <xdr:col>23</xdr:col>
      <xdr:colOff>184150</xdr:colOff>
      <xdr:row>65</xdr:row>
      <xdr:rowOff>161169</xdr:rowOff>
    </xdr:to>
    <xdr:sp macro="" textlink="">
      <xdr:nvSpPr>
        <xdr:cNvPr id="147" name="楕円 146">
          <a:extLst>
            <a:ext uri="{FF2B5EF4-FFF2-40B4-BE49-F238E27FC236}">
              <a16:creationId xmlns:a16="http://schemas.microsoft.com/office/drawing/2014/main" id="{6F748D25-493E-4244-AF03-5A5633BD8ED6}"/>
            </a:ext>
          </a:extLst>
        </xdr:cNvPr>
        <xdr:cNvSpPr/>
      </xdr:nvSpPr>
      <xdr:spPr>
        <a:xfrm>
          <a:off x="4467225" y="1058469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126896</xdr:rowOff>
    </xdr:from>
    <xdr:ext cx="762000" cy="259045"/>
    <xdr:sp macro="" textlink="">
      <xdr:nvSpPr>
        <xdr:cNvPr id="148" name="財政構造の弾力性該当値テキスト">
          <a:extLst>
            <a:ext uri="{FF2B5EF4-FFF2-40B4-BE49-F238E27FC236}">
              <a16:creationId xmlns:a16="http://schemas.microsoft.com/office/drawing/2014/main" id="{7D841404-F43A-4DFF-9586-0D41105A94AA}"/>
            </a:ext>
          </a:extLst>
        </xdr:cNvPr>
        <xdr:cNvSpPr txBox="1"/>
      </xdr:nvSpPr>
      <xdr:spPr>
        <a:xfrm>
          <a:off x="4581525" y="1048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67431</xdr:rowOff>
    </xdr:from>
    <xdr:to>
      <xdr:col>19</xdr:col>
      <xdr:colOff>184150</xdr:colOff>
      <xdr:row>61</xdr:row>
      <xdr:rowOff>169031</xdr:rowOff>
    </xdr:to>
    <xdr:sp macro="" textlink="">
      <xdr:nvSpPr>
        <xdr:cNvPr id="149" name="楕円 148">
          <a:extLst>
            <a:ext uri="{FF2B5EF4-FFF2-40B4-BE49-F238E27FC236}">
              <a16:creationId xmlns:a16="http://schemas.microsoft.com/office/drawing/2014/main" id="{80A94A28-5CE2-4CFC-9189-5DA8BF4EE162}"/>
            </a:ext>
          </a:extLst>
        </xdr:cNvPr>
        <xdr:cNvSpPr/>
      </xdr:nvSpPr>
      <xdr:spPr>
        <a:xfrm>
          <a:off x="3705225" y="994168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153808</xdr:rowOff>
    </xdr:from>
    <xdr:ext cx="736600" cy="259045"/>
    <xdr:sp macro="" textlink="">
      <xdr:nvSpPr>
        <xdr:cNvPr id="150" name="テキスト ボックス 149">
          <a:extLst>
            <a:ext uri="{FF2B5EF4-FFF2-40B4-BE49-F238E27FC236}">
              <a16:creationId xmlns:a16="http://schemas.microsoft.com/office/drawing/2014/main" id="{9CD6EA9E-1B0C-4DDA-BEC7-7B205912FCA5}"/>
            </a:ext>
          </a:extLst>
        </xdr:cNvPr>
        <xdr:cNvSpPr txBox="1"/>
      </xdr:nvSpPr>
      <xdr:spPr>
        <a:xfrm>
          <a:off x="3409950" y="10031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128512</xdr:rowOff>
    </xdr:from>
    <xdr:to>
      <xdr:col>15</xdr:col>
      <xdr:colOff>133350</xdr:colOff>
      <xdr:row>66</xdr:row>
      <xdr:rowOff>58662</xdr:rowOff>
    </xdr:to>
    <xdr:sp macro="" textlink="">
      <xdr:nvSpPr>
        <xdr:cNvPr id="151" name="楕円 150">
          <a:extLst>
            <a:ext uri="{FF2B5EF4-FFF2-40B4-BE49-F238E27FC236}">
              <a16:creationId xmlns:a16="http://schemas.microsoft.com/office/drawing/2014/main" id="{FB7E301D-F159-428F-A039-E759BA759203}"/>
            </a:ext>
          </a:extLst>
        </xdr:cNvPr>
        <xdr:cNvSpPr/>
      </xdr:nvSpPr>
      <xdr:spPr>
        <a:xfrm>
          <a:off x="2886075" y="1065046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43439</xdr:rowOff>
    </xdr:from>
    <xdr:ext cx="762000" cy="259045"/>
    <xdr:sp macro="" textlink="">
      <xdr:nvSpPr>
        <xdr:cNvPr id="152" name="テキスト ボックス 151">
          <a:extLst>
            <a:ext uri="{FF2B5EF4-FFF2-40B4-BE49-F238E27FC236}">
              <a16:creationId xmlns:a16="http://schemas.microsoft.com/office/drawing/2014/main" id="{10D0F85A-B357-4558-B2C0-7F08DBB212E9}"/>
            </a:ext>
          </a:extLst>
        </xdr:cNvPr>
        <xdr:cNvSpPr txBox="1"/>
      </xdr:nvSpPr>
      <xdr:spPr>
        <a:xfrm>
          <a:off x="2600325" y="1073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61383</xdr:rowOff>
    </xdr:from>
    <xdr:to>
      <xdr:col>11</xdr:col>
      <xdr:colOff>82550</xdr:colOff>
      <xdr:row>67</xdr:row>
      <xdr:rowOff>162983</xdr:rowOff>
    </xdr:to>
    <xdr:sp macro="" textlink="">
      <xdr:nvSpPr>
        <xdr:cNvPr id="153" name="楕円 152">
          <a:extLst>
            <a:ext uri="{FF2B5EF4-FFF2-40B4-BE49-F238E27FC236}">
              <a16:creationId xmlns:a16="http://schemas.microsoft.com/office/drawing/2014/main" id="{64DE0EF9-05C1-4200-AB1C-048473B403FE}"/>
            </a:ext>
          </a:extLst>
        </xdr:cNvPr>
        <xdr:cNvSpPr/>
      </xdr:nvSpPr>
      <xdr:spPr>
        <a:xfrm>
          <a:off x="2095500" y="1091353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147760</xdr:rowOff>
    </xdr:from>
    <xdr:ext cx="762000" cy="259045"/>
    <xdr:sp macro="" textlink="">
      <xdr:nvSpPr>
        <xdr:cNvPr id="154" name="テキスト ボックス 153">
          <a:extLst>
            <a:ext uri="{FF2B5EF4-FFF2-40B4-BE49-F238E27FC236}">
              <a16:creationId xmlns:a16="http://schemas.microsoft.com/office/drawing/2014/main" id="{61197E52-E7F4-4380-8245-5FAC6DE0EB45}"/>
            </a:ext>
          </a:extLst>
        </xdr:cNvPr>
        <xdr:cNvSpPr txBox="1"/>
      </xdr:nvSpPr>
      <xdr:spPr>
        <a:xfrm>
          <a:off x="1781175" y="10993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48985</xdr:rowOff>
    </xdr:from>
    <xdr:to>
      <xdr:col>7</xdr:col>
      <xdr:colOff>31750</xdr:colOff>
      <xdr:row>66</xdr:row>
      <xdr:rowOff>150585</xdr:rowOff>
    </xdr:to>
    <xdr:sp macro="" textlink="">
      <xdr:nvSpPr>
        <xdr:cNvPr id="155" name="楕円 154">
          <a:extLst>
            <a:ext uri="{FF2B5EF4-FFF2-40B4-BE49-F238E27FC236}">
              <a16:creationId xmlns:a16="http://schemas.microsoft.com/office/drawing/2014/main" id="{8E8DF4A3-84C1-4318-A91A-5BD5540E1FCC}"/>
            </a:ext>
          </a:extLst>
        </xdr:cNvPr>
        <xdr:cNvSpPr/>
      </xdr:nvSpPr>
      <xdr:spPr>
        <a:xfrm>
          <a:off x="1285875" y="1073286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135362</xdr:rowOff>
    </xdr:from>
    <xdr:ext cx="762000" cy="259045"/>
    <xdr:sp macro="" textlink="">
      <xdr:nvSpPr>
        <xdr:cNvPr id="156" name="テキスト ボックス 155">
          <a:extLst>
            <a:ext uri="{FF2B5EF4-FFF2-40B4-BE49-F238E27FC236}">
              <a16:creationId xmlns:a16="http://schemas.microsoft.com/office/drawing/2014/main" id="{0D89DA40-B898-4D4C-8360-2E630C829B63}"/>
            </a:ext>
          </a:extLst>
        </xdr:cNvPr>
        <xdr:cNvSpPr txBox="1"/>
      </xdr:nvSpPr>
      <xdr:spPr>
        <a:xfrm>
          <a:off x="971550" y="1082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BE9EE6FD-8813-4B63-9D98-8B9EB309A194}"/>
            </a:ext>
          </a:extLst>
        </xdr:cNvPr>
        <xdr:cNvSpPr/>
      </xdr:nvSpPr>
      <xdr:spPr>
        <a:xfrm>
          <a:off x="704850"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a:extLst>
            <a:ext uri="{FF2B5EF4-FFF2-40B4-BE49-F238E27FC236}">
              <a16:creationId xmlns:a16="http://schemas.microsoft.com/office/drawing/2014/main" id="{C0C4D7DE-F6D8-438A-A55C-D302EDB4A21F}"/>
            </a:ext>
          </a:extLst>
        </xdr:cNvPr>
        <xdr:cNvSpPr txBox="1"/>
      </xdr:nvSpPr>
      <xdr:spPr>
        <a:xfrm>
          <a:off x="883078" y="123063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a:extLst>
            <a:ext uri="{FF2B5EF4-FFF2-40B4-BE49-F238E27FC236}">
              <a16:creationId xmlns:a16="http://schemas.microsoft.com/office/drawing/2014/main" id="{1E9724D3-20F5-417E-AA70-4DC73354B7BC}"/>
            </a:ext>
          </a:extLst>
        </xdr:cNvPr>
        <xdr:cNvSpPr txBox="1"/>
      </xdr:nvSpPr>
      <xdr:spPr>
        <a:xfrm>
          <a:off x="3927047" y="122586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[203,039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FA795CB8-307B-4936-88E2-F49ACB26478E}"/>
            </a:ext>
          </a:extLst>
        </xdr:cNvPr>
        <xdr:cNvSpPr/>
      </xdr:nvSpPr>
      <xdr:spPr>
        <a:xfrm>
          <a:off x="5372100" y="121729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78C9CDA9-7593-45B3-8679-8723FCFD378A}"/>
            </a:ext>
          </a:extLst>
        </xdr:cNvPr>
        <xdr:cNvSpPr/>
      </xdr:nvSpPr>
      <xdr:spPr>
        <a:xfrm>
          <a:off x="5372100" y="1235392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4C3006F8-56C6-4480-A509-BE9019CF959A}"/>
            </a:ext>
          </a:extLst>
        </xdr:cNvPr>
        <xdr:cNvSpPr/>
      </xdr:nvSpPr>
      <xdr:spPr>
        <a:xfrm>
          <a:off x="68675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1BFE6CD7-20E1-4670-A156-1BD08C93FC8B}"/>
            </a:ext>
          </a:extLst>
        </xdr:cNvPr>
        <xdr:cNvSpPr/>
      </xdr:nvSpPr>
      <xdr:spPr>
        <a:xfrm>
          <a:off x="68675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DC4F4D46-C103-4FBA-B2FC-622A9EAE05FD}"/>
            </a:ext>
          </a:extLst>
        </xdr:cNvPr>
        <xdr:cNvSpPr/>
      </xdr:nvSpPr>
      <xdr:spPr>
        <a:xfrm>
          <a:off x="704850"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37CAA2A8-9E7B-48DB-B902-0B403175F494}"/>
            </a:ext>
          </a:extLst>
        </xdr:cNvPr>
        <xdr:cNvSpPr/>
      </xdr:nvSpPr>
      <xdr:spPr>
        <a:xfrm>
          <a:off x="5495925" y="12658725"/>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EFABC750-ED99-438A-AB0F-7CAC50C4E56B}"/>
            </a:ext>
          </a:extLst>
        </xdr:cNvPr>
        <xdr:cNvSpPr/>
      </xdr:nvSpPr>
      <xdr:spPr>
        <a:xfrm>
          <a:off x="5495925" y="12658725"/>
          <a:ext cx="34575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0ABD9339-54C6-4F53-A7B8-41D92858EA1D}"/>
            </a:ext>
          </a:extLst>
        </xdr:cNvPr>
        <xdr:cNvSpPr txBox="1"/>
      </xdr:nvSpPr>
      <xdr:spPr>
        <a:xfrm>
          <a:off x="5610225" y="12954000"/>
          <a:ext cx="5248275"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○人口１人当たりの決算額は類似団体を下回っているが、新型コロナウイルス感染への対応による委託料の増などにより、決算額は増加している。</a:t>
          </a:r>
        </a:p>
        <a:p>
          <a:r>
            <a:rPr kumimoji="1" lang="ja-JP" altLang="en-US" sz="1300">
              <a:latin typeface="ＭＳ Ｐゴシック" panose="020B0600070205080204" pitchFamily="50" charset="-128"/>
              <a:ea typeface="ＭＳ Ｐゴシック" panose="020B0600070205080204" pitchFamily="50" charset="-128"/>
            </a:rPr>
            <a:t>○他県に先行して人口減少と高齢化が進んでいる本県では、様々な課題に対応するための経費が増加傾向で推移しているところであり、引き続き積極的な事業のスクラップビルドに取り組む。</a:t>
          </a: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DCC6883F-C248-4E8D-853C-92D566E2778C}"/>
            </a:ext>
          </a:extLst>
        </xdr:cNvPr>
        <xdr:cNvSpPr txBox="1"/>
      </xdr:nvSpPr>
      <xdr:spPr>
        <a:xfrm>
          <a:off x="666750" y="1247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75482FF2-0937-4DC1-A169-2C32D30769EB}"/>
            </a:ext>
          </a:extLst>
        </xdr:cNvPr>
        <xdr:cNvCxnSpPr/>
      </xdr:nvCxnSpPr>
      <xdr:spPr>
        <a:xfrm>
          <a:off x="704850"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461E3B5B-9335-4A6A-810C-9E86DD86E909}"/>
            </a:ext>
          </a:extLst>
        </xdr:cNvPr>
        <xdr:cNvSpPr txBox="1"/>
      </xdr:nvSpPr>
      <xdr:spPr>
        <a:xfrm>
          <a:off x="0"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1" name="直線コネクタ 170">
          <a:extLst>
            <a:ext uri="{FF2B5EF4-FFF2-40B4-BE49-F238E27FC236}">
              <a16:creationId xmlns:a16="http://schemas.microsoft.com/office/drawing/2014/main" id="{A49CB7B4-3134-4806-AE14-C1A49012588E}"/>
            </a:ext>
          </a:extLst>
        </xdr:cNvPr>
        <xdr:cNvCxnSpPr/>
      </xdr:nvCxnSpPr>
      <xdr:spPr>
        <a:xfrm>
          <a:off x="704850" y="144780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a:extLst>
            <a:ext uri="{FF2B5EF4-FFF2-40B4-BE49-F238E27FC236}">
              <a16:creationId xmlns:a16="http://schemas.microsoft.com/office/drawing/2014/main" id="{75EDAAF3-25E3-4CC4-8B54-1E2EF3274026}"/>
            </a:ext>
          </a:extLst>
        </xdr:cNvPr>
        <xdr:cNvSpPr txBox="1"/>
      </xdr:nvSpPr>
      <xdr:spPr>
        <a:xfrm>
          <a:off x="0" y="1435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3" name="直線コネクタ 172">
          <a:extLst>
            <a:ext uri="{FF2B5EF4-FFF2-40B4-BE49-F238E27FC236}">
              <a16:creationId xmlns:a16="http://schemas.microsoft.com/office/drawing/2014/main" id="{9D526B63-26B6-4F55-9DAC-29B5983C7FF5}"/>
            </a:ext>
          </a:extLst>
        </xdr:cNvPr>
        <xdr:cNvCxnSpPr/>
      </xdr:nvCxnSpPr>
      <xdr:spPr>
        <a:xfrm>
          <a:off x="704850" y="140303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a:extLst>
            <a:ext uri="{FF2B5EF4-FFF2-40B4-BE49-F238E27FC236}">
              <a16:creationId xmlns:a16="http://schemas.microsoft.com/office/drawing/2014/main" id="{6F200131-4F31-4D33-8334-5B10FAB54668}"/>
            </a:ext>
          </a:extLst>
        </xdr:cNvPr>
        <xdr:cNvSpPr txBox="1"/>
      </xdr:nvSpPr>
      <xdr:spPr>
        <a:xfrm>
          <a:off x="0" y="1389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5" name="直線コネクタ 174">
          <a:extLst>
            <a:ext uri="{FF2B5EF4-FFF2-40B4-BE49-F238E27FC236}">
              <a16:creationId xmlns:a16="http://schemas.microsoft.com/office/drawing/2014/main" id="{D4D1527F-A883-4A26-8C0F-C54B17EE13B2}"/>
            </a:ext>
          </a:extLst>
        </xdr:cNvPr>
        <xdr:cNvCxnSpPr/>
      </xdr:nvCxnSpPr>
      <xdr:spPr>
        <a:xfrm>
          <a:off x="704850" y="135731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a:extLst>
            <a:ext uri="{FF2B5EF4-FFF2-40B4-BE49-F238E27FC236}">
              <a16:creationId xmlns:a16="http://schemas.microsoft.com/office/drawing/2014/main" id="{67C846B6-41FB-4F78-9C63-0E3ED7E15A08}"/>
            </a:ext>
          </a:extLst>
        </xdr:cNvPr>
        <xdr:cNvSpPr txBox="1"/>
      </xdr:nvSpPr>
      <xdr:spPr>
        <a:xfrm>
          <a:off x="0" y="1343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7" name="直線コネクタ 176">
          <a:extLst>
            <a:ext uri="{FF2B5EF4-FFF2-40B4-BE49-F238E27FC236}">
              <a16:creationId xmlns:a16="http://schemas.microsoft.com/office/drawing/2014/main" id="{8F36FC67-A3DA-4353-BF3E-71AE937BE59C}"/>
            </a:ext>
          </a:extLst>
        </xdr:cNvPr>
        <xdr:cNvCxnSpPr/>
      </xdr:nvCxnSpPr>
      <xdr:spPr>
        <a:xfrm>
          <a:off x="704850" y="131159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a:extLst>
            <a:ext uri="{FF2B5EF4-FFF2-40B4-BE49-F238E27FC236}">
              <a16:creationId xmlns:a16="http://schemas.microsoft.com/office/drawing/2014/main" id="{56660841-B789-440B-94AD-A8CE33C8FB94}"/>
            </a:ext>
          </a:extLst>
        </xdr:cNvPr>
        <xdr:cNvSpPr txBox="1"/>
      </xdr:nvSpPr>
      <xdr:spPr>
        <a:xfrm>
          <a:off x="0" y="1298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a:extLst>
            <a:ext uri="{FF2B5EF4-FFF2-40B4-BE49-F238E27FC236}">
              <a16:creationId xmlns:a16="http://schemas.microsoft.com/office/drawing/2014/main" id="{E17988B5-8F93-44FE-90B9-625EFBF8222E}"/>
            </a:ext>
          </a:extLst>
        </xdr:cNvPr>
        <xdr:cNvCxnSpPr/>
      </xdr:nvCxnSpPr>
      <xdr:spPr>
        <a:xfrm>
          <a:off x="704850"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a:extLst>
            <a:ext uri="{FF2B5EF4-FFF2-40B4-BE49-F238E27FC236}">
              <a16:creationId xmlns:a16="http://schemas.microsoft.com/office/drawing/2014/main" id="{883A85F1-EFDC-4D21-B1F5-E5E984D87DE0}"/>
            </a:ext>
          </a:extLst>
        </xdr:cNvPr>
        <xdr:cNvSpPr txBox="1"/>
      </xdr:nvSpPr>
      <xdr:spPr>
        <a:xfrm>
          <a:off x="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4CAB9BDC-4F10-4A4E-BF45-924D27247C65}"/>
            </a:ext>
          </a:extLst>
        </xdr:cNvPr>
        <xdr:cNvSpPr/>
      </xdr:nvSpPr>
      <xdr:spPr>
        <a:xfrm>
          <a:off x="704850"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35230</xdr:rowOff>
    </xdr:from>
    <xdr:to>
      <xdr:col>23</xdr:col>
      <xdr:colOff>133350</xdr:colOff>
      <xdr:row>88</xdr:row>
      <xdr:rowOff>162564</xdr:rowOff>
    </xdr:to>
    <xdr:cxnSp macro="">
      <xdr:nvCxnSpPr>
        <xdr:cNvPr id="182" name="直線コネクタ 181">
          <a:extLst>
            <a:ext uri="{FF2B5EF4-FFF2-40B4-BE49-F238E27FC236}">
              <a16:creationId xmlns:a16="http://schemas.microsoft.com/office/drawing/2014/main" id="{9D2888F5-03A4-4230-A664-E112380FBCAD}"/>
            </a:ext>
          </a:extLst>
        </xdr:cNvPr>
        <xdr:cNvCxnSpPr/>
      </xdr:nvCxnSpPr>
      <xdr:spPr>
        <a:xfrm flipV="1">
          <a:off x="4514850" y="13636930"/>
          <a:ext cx="0" cy="771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134641</xdr:rowOff>
    </xdr:from>
    <xdr:ext cx="762000" cy="259045"/>
    <xdr:sp macro="" textlink="">
      <xdr:nvSpPr>
        <xdr:cNvPr id="183" name="人件費・物件費等の状況最小値テキスト">
          <a:extLst>
            <a:ext uri="{FF2B5EF4-FFF2-40B4-BE49-F238E27FC236}">
              <a16:creationId xmlns:a16="http://schemas.microsoft.com/office/drawing/2014/main" id="{F9427B58-AA41-40F3-AAAA-8EF71C46FE00}"/>
            </a:ext>
          </a:extLst>
        </xdr:cNvPr>
        <xdr:cNvSpPr txBox="1"/>
      </xdr:nvSpPr>
      <xdr:spPr>
        <a:xfrm>
          <a:off x="4581525" y="14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162564</xdr:rowOff>
    </xdr:from>
    <xdr:to>
      <xdr:col>24</xdr:col>
      <xdr:colOff>12700</xdr:colOff>
      <xdr:row>88</xdr:row>
      <xdr:rowOff>162564</xdr:rowOff>
    </xdr:to>
    <xdr:cxnSp macro="">
      <xdr:nvCxnSpPr>
        <xdr:cNvPr id="184" name="直線コネクタ 183">
          <a:extLst>
            <a:ext uri="{FF2B5EF4-FFF2-40B4-BE49-F238E27FC236}">
              <a16:creationId xmlns:a16="http://schemas.microsoft.com/office/drawing/2014/main" id="{78033E37-4912-4CF2-B654-9DC5AED105B1}"/>
            </a:ext>
          </a:extLst>
        </xdr:cNvPr>
        <xdr:cNvCxnSpPr/>
      </xdr:nvCxnSpPr>
      <xdr:spPr>
        <a:xfrm>
          <a:off x="4429125" y="1440878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121607</xdr:rowOff>
    </xdr:from>
    <xdr:ext cx="762000" cy="259045"/>
    <xdr:sp macro="" textlink="">
      <xdr:nvSpPr>
        <xdr:cNvPr id="185" name="人件費・物件費等の状況最大値テキスト">
          <a:extLst>
            <a:ext uri="{FF2B5EF4-FFF2-40B4-BE49-F238E27FC236}">
              <a16:creationId xmlns:a16="http://schemas.microsoft.com/office/drawing/2014/main" id="{5CC4A85F-7CC7-4B5A-A344-AC139D53CF64}"/>
            </a:ext>
          </a:extLst>
        </xdr:cNvPr>
        <xdr:cNvSpPr txBox="1"/>
      </xdr:nvSpPr>
      <xdr:spPr>
        <a:xfrm>
          <a:off x="4581525" y="1340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35230</xdr:rowOff>
    </xdr:from>
    <xdr:to>
      <xdr:col>24</xdr:col>
      <xdr:colOff>12700</xdr:colOff>
      <xdr:row>84</xdr:row>
      <xdr:rowOff>35230</xdr:rowOff>
    </xdr:to>
    <xdr:cxnSp macro="">
      <xdr:nvCxnSpPr>
        <xdr:cNvPr id="186" name="直線コネクタ 185">
          <a:extLst>
            <a:ext uri="{FF2B5EF4-FFF2-40B4-BE49-F238E27FC236}">
              <a16:creationId xmlns:a16="http://schemas.microsoft.com/office/drawing/2014/main" id="{D33A071A-93A1-4D20-9FE7-C5FF1C1086D0}"/>
            </a:ext>
          </a:extLst>
        </xdr:cNvPr>
        <xdr:cNvCxnSpPr/>
      </xdr:nvCxnSpPr>
      <xdr:spPr>
        <a:xfrm>
          <a:off x="4429125" y="1363693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82001</xdr:rowOff>
    </xdr:from>
    <xdr:to>
      <xdr:col>23</xdr:col>
      <xdr:colOff>133350</xdr:colOff>
      <xdr:row>84</xdr:row>
      <xdr:rowOff>35230</xdr:rowOff>
    </xdr:to>
    <xdr:cxnSp macro="">
      <xdr:nvCxnSpPr>
        <xdr:cNvPr id="187" name="直線コネクタ 186">
          <a:extLst>
            <a:ext uri="{FF2B5EF4-FFF2-40B4-BE49-F238E27FC236}">
              <a16:creationId xmlns:a16="http://schemas.microsoft.com/office/drawing/2014/main" id="{EC9F093E-16E5-4CC0-86DA-A8CEBA873217}"/>
            </a:ext>
          </a:extLst>
        </xdr:cNvPr>
        <xdr:cNvCxnSpPr/>
      </xdr:nvCxnSpPr>
      <xdr:spPr>
        <a:xfrm>
          <a:off x="3752850" y="13524951"/>
          <a:ext cx="762000" cy="11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86</xdr:row>
      <xdr:rowOff>105908</xdr:rowOff>
    </xdr:from>
    <xdr:ext cx="762000" cy="259045"/>
    <xdr:sp macro="" textlink="">
      <xdr:nvSpPr>
        <xdr:cNvPr id="188" name="人件費・物件費等の状況平均値テキスト">
          <a:extLst>
            <a:ext uri="{FF2B5EF4-FFF2-40B4-BE49-F238E27FC236}">
              <a16:creationId xmlns:a16="http://schemas.microsoft.com/office/drawing/2014/main" id="{A56969A4-73C2-4D7F-AE36-9BABA66D3C6D}"/>
            </a:ext>
          </a:extLst>
        </xdr:cNvPr>
        <xdr:cNvSpPr txBox="1"/>
      </xdr:nvSpPr>
      <xdr:spPr>
        <a:xfrm>
          <a:off x="4581525" y="14028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133831</xdr:rowOff>
    </xdr:from>
    <xdr:to>
      <xdr:col>23</xdr:col>
      <xdr:colOff>184150</xdr:colOff>
      <xdr:row>87</xdr:row>
      <xdr:rowOff>63981</xdr:rowOff>
    </xdr:to>
    <xdr:sp macro="" textlink="">
      <xdr:nvSpPr>
        <xdr:cNvPr id="189" name="フローチャート: 判断 188">
          <a:extLst>
            <a:ext uri="{FF2B5EF4-FFF2-40B4-BE49-F238E27FC236}">
              <a16:creationId xmlns:a16="http://schemas.microsoft.com/office/drawing/2014/main" id="{9A675FBD-95D3-47BA-A79F-04E64AE14501}"/>
            </a:ext>
          </a:extLst>
        </xdr:cNvPr>
        <xdr:cNvSpPr/>
      </xdr:nvSpPr>
      <xdr:spPr>
        <a:xfrm>
          <a:off x="4467225" y="1405938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71197</xdr:rowOff>
    </xdr:from>
    <xdr:to>
      <xdr:col>19</xdr:col>
      <xdr:colOff>133350</xdr:colOff>
      <xdr:row>83</xdr:row>
      <xdr:rowOff>82001</xdr:rowOff>
    </xdr:to>
    <xdr:cxnSp macro="">
      <xdr:nvCxnSpPr>
        <xdr:cNvPr id="190" name="直線コネクタ 189">
          <a:extLst>
            <a:ext uri="{FF2B5EF4-FFF2-40B4-BE49-F238E27FC236}">
              <a16:creationId xmlns:a16="http://schemas.microsoft.com/office/drawing/2014/main" id="{A0E5CEF0-1272-4475-88D4-8CEA65F76D44}"/>
            </a:ext>
          </a:extLst>
        </xdr:cNvPr>
        <xdr:cNvCxnSpPr/>
      </xdr:nvCxnSpPr>
      <xdr:spPr>
        <a:xfrm>
          <a:off x="2943225" y="13345872"/>
          <a:ext cx="809625" cy="17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89252</xdr:rowOff>
    </xdr:from>
    <xdr:to>
      <xdr:col>19</xdr:col>
      <xdr:colOff>184150</xdr:colOff>
      <xdr:row>85</xdr:row>
      <xdr:rowOff>19402</xdr:rowOff>
    </xdr:to>
    <xdr:sp macro="" textlink="">
      <xdr:nvSpPr>
        <xdr:cNvPr id="191" name="フローチャート: 判断 190">
          <a:extLst>
            <a:ext uri="{FF2B5EF4-FFF2-40B4-BE49-F238E27FC236}">
              <a16:creationId xmlns:a16="http://schemas.microsoft.com/office/drawing/2014/main" id="{4FDFB581-85A4-4FFD-8218-E81ED85815FB}"/>
            </a:ext>
          </a:extLst>
        </xdr:cNvPr>
        <xdr:cNvSpPr/>
      </xdr:nvSpPr>
      <xdr:spPr>
        <a:xfrm>
          <a:off x="3705225" y="136877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4179</xdr:rowOff>
    </xdr:from>
    <xdr:ext cx="736600" cy="259045"/>
    <xdr:sp macro="" textlink="">
      <xdr:nvSpPr>
        <xdr:cNvPr id="192" name="テキスト ボックス 191">
          <a:extLst>
            <a:ext uri="{FF2B5EF4-FFF2-40B4-BE49-F238E27FC236}">
              <a16:creationId xmlns:a16="http://schemas.microsoft.com/office/drawing/2014/main" id="{55B99552-86CC-4FB4-BBF1-868662908E66}"/>
            </a:ext>
          </a:extLst>
        </xdr:cNvPr>
        <xdr:cNvSpPr txBox="1"/>
      </xdr:nvSpPr>
      <xdr:spPr>
        <a:xfrm>
          <a:off x="3409950" y="13770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146393</xdr:rowOff>
    </xdr:from>
    <xdr:to>
      <xdr:col>15</xdr:col>
      <xdr:colOff>82550</xdr:colOff>
      <xdr:row>82</xdr:row>
      <xdr:rowOff>71197</xdr:rowOff>
    </xdr:to>
    <xdr:cxnSp macro="">
      <xdr:nvCxnSpPr>
        <xdr:cNvPr id="193" name="直線コネクタ 192">
          <a:extLst>
            <a:ext uri="{FF2B5EF4-FFF2-40B4-BE49-F238E27FC236}">
              <a16:creationId xmlns:a16="http://schemas.microsoft.com/office/drawing/2014/main" id="{DAC78DF3-9CF2-4164-BF24-73172EAE2A96}"/>
            </a:ext>
          </a:extLst>
        </xdr:cNvPr>
        <xdr:cNvCxnSpPr/>
      </xdr:nvCxnSpPr>
      <xdr:spPr>
        <a:xfrm>
          <a:off x="2124075" y="13259143"/>
          <a:ext cx="819150" cy="8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54994</xdr:rowOff>
    </xdr:from>
    <xdr:to>
      <xdr:col>15</xdr:col>
      <xdr:colOff>133350</xdr:colOff>
      <xdr:row>83</xdr:row>
      <xdr:rowOff>156594</xdr:rowOff>
    </xdr:to>
    <xdr:sp macro="" textlink="">
      <xdr:nvSpPr>
        <xdr:cNvPr id="194" name="フローチャート: 判断 193">
          <a:extLst>
            <a:ext uri="{FF2B5EF4-FFF2-40B4-BE49-F238E27FC236}">
              <a16:creationId xmlns:a16="http://schemas.microsoft.com/office/drawing/2014/main" id="{1DF33BBD-30DB-4333-8A2F-27B5DE88110C}"/>
            </a:ext>
          </a:extLst>
        </xdr:cNvPr>
        <xdr:cNvSpPr/>
      </xdr:nvSpPr>
      <xdr:spPr>
        <a:xfrm>
          <a:off x="2886075" y="1349476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141371</xdr:rowOff>
    </xdr:from>
    <xdr:ext cx="762000" cy="259045"/>
    <xdr:sp macro="" textlink="">
      <xdr:nvSpPr>
        <xdr:cNvPr id="195" name="テキスト ボックス 194">
          <a:extLst>
            <a:ext uri="{FF2B5EF4-FFF2-40B4-BE49-F238E27FC236}">
              <a16:creationId xmlns:a16="http://schemas.microsoft.com/office/drawing/2014/main" id="{B4D88D26-BFB5-4482-BCE5-0FC71B338488}"/>
            </a:ext>
          </a:extLst>
        </xdr:cNvPr>
        <xdr:cNvSpPr txBox="1"/>
      </xdr:nvSpPr>
      <xdr:spPr>
        <a:xfrm>
          <a:off x="2600325" y="1358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123059</xdr:rowOff>
    </xdr:from>
    <xdr:to>
      <xdr:col>11</xdr:col>
      <xdr:colOff>31750</xdr:colOff>
      <xdr:row>81</xdr:row>
      <xdr:rowOff>146393</xdr:rowOff>
    </xdr:to>
    <xdr:cxnSp macro="">
      <xdr:nvCxnSpPr>
        <xdr:cNvPr id="196" name="直線コネクタ 195">
          <a:extLst>
            <a:ext uri="{FF2B5EF4-FFF2-40B4-BE49-F238E27FC236}">
              <a16:creationId xmlns:a16="http://schemas.microsoft.com/office/drawing/2014/main" id="{C086EFBB-D03E-407C-A60A-05A3101551B2}"/>
            </a:ext>
          </a:extLst>
        </xdr:cNvPr>
        <xdr:cNvCxnSpPr/>
      </xdr:nvCxnSpPr>
      <xdr:spPr>
        <a:xfrm>
          <a:off x="1333500" y="13242159"/>
          <a:ext cx="790575" cy="1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133325</xdr:rowOff>
    </xdr:from>
    <xdr:to>
      <xdr:col>11</xdr:col>
      <xdr:colOff>82550</xdr:colOff>
      <xdr:row>83</xdr:row>
      <xdr:rowOff>63475</xdr:rowOff>
    </xdr:to>
    <xdr:sp macro="" textlink="">
      <xdr:nvSpPr>
        <xdr:cNvPr id="197" name="フローチャート: 判断 196">
          <a:extLst>
            <a:ext uri="{FF2B5EF4-FFF2-40B4-BE49-F238E27FC236}">
              <a16:creationId xmlns:a16="http://schemas.microsoft.com/office/drawing/2014/main" id="{FE477886-0A72-4F09-8934-5A4CA059ED8B}"/>
            </a:ext>
          </a:extLst>
        </xdr:cNvPr>
        <xdr:cNvSpPr/>
      </xdr:nvSpPr>
      <xdr:spPr>
        <a:xfrm>
          <a:off x="2095500" y="134111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48252</xdr:rowOff>
    </xdr:from>
    <xdr:ext cx="762000" cy="259045"/>
    <xdr:sp macro="" textlink="">
      <xdr:nvSpPr>
        <xdr:cNvPr id="198" name="テキスト ボックス 197">
          <a:extLst>
            <a:ext uri="{FF2B5EF4-FFF2-40B4-BE49-F238E27FC236}">
              <a16:creationId xmlns:a16="http://schemas.microsoft.com/office/drawing/2014/main" id="{C6E8A5C2-D28E-46FF-B7AE-6A9CD4E6EC39}"/>
            </a:ext>
          </a:extLst>
        </xdr:cNvPr>
        <xdr:cNvSpPr txBox="1"/>
      </xdr:nvSpPr>
      <xdr:spPr>
        <a:xfrm>
          <a:off x="1781175" y="1348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96552</xdr:rowOff>
    </xdr:from>
    <xdr:to>
      <xdr:col>7</xdr:col>
      <xdr:colOff>31750</xdr:colOff>
      <xdr:row>83</xdr:row>
      <xdr:rowOff>26702</xdr:rowOff>
    </xdr:to>
    <xdr:sp macro="" textlink="">
      <xdr:nvSpPr>
        <xdr:cNvPr id="199" name="フローチャート: 判断 198">
          <a:extLst>
            <a:ext uri="{FF2B5EF4-FFF2-40B4-BE49-F238E27FC236}">
              <a16:creationId xmlns:a16="http://schemas.microsoft.com/office/drawing/2014/main" id="{27F2C4F4-B311-4467-9546-3B41D0FCDEB1}"/>
            </a:ext>
          </a:extLst>
        </xdr:cNvPr>
        <xdr:cNvSpPr/>
      </xdr:nvSpPr>
      <xdr:spPr>
        <a:xfrm>
          <a:off x="1285875" y="13374402"/>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11479</xdr:rowOff>
    </xdr:from>
    <xdr:ext cx="762000" cy="259045"/>
    <xdr:sp macro="" textlink="">
      <xdr:nvSpPr>
        <xdr:cNvPr id="200" name="テキスト ボックス 199">
          <a:extLst>
            <a:ext uri="{FF2B5EF4-FFF2-40B4-BE49-F238E27FC236}">
              <a16:creationId xmlns:a16="http://schemas.microsoft.com/office/drawing/2014/main" id="{50335CCA-0588-4694-8802-89CD752DF7BB}"/>
            </a:ext>
          </a:extLst>
        </xdr:cNvPr>
        <xdr:cNvSpPr txBox="1"/>
      </xdr:nvSpPr>
      <xdr:spPr>
        <a:xfrm>
          <a:off x="971550" y="1344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AFA6162F-C5DF-479E-A935-A2F2503A79DC}"/>
            </a:ext>
          </a:extLst>
        </xdr:cNvPr>
        <xdr:cNvSpPr txBox="1"/>
      </xdr:nvSpPr>
      <xdr:spPr>
        <a:xfrm>
          <a:off x="4314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9BAA12DA-BF33-43BF-BAF7-91C3F8F46FE2}"/>
            </a:ext>
          </a:extLst>
        </xdr:cNvPr>
        <xdr:cNvSpPr txBox="1"/>
      </xdr:nvSpPr>
      <xdr:spPr>
        <a:xfrm>
          <a:off x="3552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E6C1E634-2BEC-4A3E-BCD9-CCDD08C28AF5}"/>
            </a:ext>
          </a:extLst>
        </xdr:cNvPr>
        <xdr:cNvSpPr txBox="1"/>
      </xdr:nvSpPr>
      <xdr:spPr>
        <a:xfrm>
          <a:off x="27432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DF019F21-65A0-4881-B52E-4DF482491E4C}"/>
            </a:ext>
          </a:extLst>
        </xdr:cNvPr>
        <xdr:cNvSpPr txBox="1"/>
      </xdr:nvSpPr>
      <xdr:spPr>
        <a:xfrm>
          <a:off x="19335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1A9DA27D-B2DD-4809-B197-67E8F0920A37}"/>
            </a:ext>
          </a:extLst>
        </xdr:cNvPr>
        <xdr:cNvSpPr txBox="1"/>
      </xdr:nvSpPr>
      <xdr:spPr>
        <a:xfrm>
          <a:off x="11334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155880</xdr:rowOff>
    </xdr:from>
    <xdr:to>
      <xdr:col>23</xdr:col>
      <xdr:colOff>184150</xdr:colOff>
      <xdr:row>84</xdr:row>
      <xdr:rowOff>86030</xdr:rowOff>
    </xdr:to>
    <xdr:sp macro="" textlink="">
      <xdr:nvSpPr>
        <xdr:cNvPr id="206" name="楕円 205">
          <a:extLst>
            <a:ext uri="{FF2B5EF4-FFF2-40B4-BE49-F238E27FC236}">
              <a16:creationId xmlns:a16="http://schemas.microsoft.com/office/drawing/2014/main" id="{D038487A-F5EC-49EE-AFB0-22210C9AD16C}"/>
            </a:ext>
          </a:extLst>
        </xdr:cNvPr>
        <xdr:cNvSpPr/>
      </xdr:nvSpPr>
      <xdr:spPr>
        <a:xfrm>
          <a:off x="4467225" y="1359883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77157</xdr:rowOff>
    </xdr:from>
    <xdr:ext cx="762000" cy="259045"/>
    <xdr:sp macro="" textlink="">
      <xdr:nvSpPr>
        <xdr:cNvPr id="207" name="人件費・物件費等の状況該当値テキスト">
          <a:extLst>
            <a:ext uri="{FF2B5EF4-FFF2-40B4-BE49-F238E27FC236}">
              <a16:creationId xmlns:a16="http://schemas.microsoft.com/office/drawing/2014/main" id="{F8886773-C224-494B-B5BA-C2733FBE94AD}"/>
            </a:ext>
          </a:extLst>
        </xdr:cNvPr>
        <xdr:cNvSpPr txBox="1"/>
      </xdr:nvSpPr>
      <xdr:spPr>
        <a:xfrm>
          <a:off x="4581525" y="13516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31201</xdr:rowOff>
    </xdr:from>
    <xdr:to>
      <xdr:col>19</xdr:col>
      <xdr:colOff>184150</xdr:colOff>
      <xdr:row>83</xdr:row>
      <xdr:rowOff>132801</xdr:rowOff>
    </xdr:to>
    <xdr:sp macro="" textlink="">
      <xdr:nvSpPr>
        <xdr:cNvPr id="208" name="楕円 207">
          <a:extLst>
            <a:ext uri="{FF2B5EF4-FFF2-40B4-BE49-F238E27FC236}">
              <a16:creationId xmlns:a16="http://schemas.microsoft.com/office/drawing/2014/main" id="{51549F27-B226-48A8-B314-8990C8F1914F}"/>
            </a:ext>
          </a:extLst>
        </xdr:cNvPr>
        <xdr:cNvSpPr/>
      </xdr:nvSpPr>
      <xdr:spPr>
        <a:xfrm>
          <a:off x="3705225" y="1346780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142978</xdr:rowOff>
    </xdr:from>
    <xdr:ext cx="736600" cy="259045"/>
    <xdr:sp macro="" textlink="">
      <xdr:nvSpPr>
        <xdr:cNvPr id="209" name="テキスト ボックス 208">
          <a:extLst>
            <a:ext uri="{FF2B5EF4-FFF2-40B4-BE49-F238E27FC236}">
              <a16:creationId xmlns:a16="http://schemas.microsoft.com/office/drawing/2014/main" id="{23E5FF5A-508C-4DBF-9D5B-8E7FFF80F7C7}"/>
            </a:ext>
          </a:extLst>
        </xdr:cNvPr>
        <xdr:cNvSpPr txBox="1"/>
      </xdr:nvSpPr>
      <xdr:spPr>
        <a:xfrm>
          <a:off x="3409950" y="13255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20397</xdr:rowOff>
    </xdr:from>
    <xdr:to>
      <xdr:col>15</xdr:col>
      <xdr:colOff>133350</xdr:colOff>
      <xdr:row>82</xdr:row>
      <xdr:rowOff>121997</xdr:rowOff>
    </xdr:to>
    <xdr:sp macro="" textlink="">
      <xdr:nvSpPr>
        <xdr:cNvPr id="210" name="楕円 209">
          <a:extLst>
            <a:ext uri="{FF2B5EF4-FFF2-40B4-BE49-F238E27FC236}">
              <a16:creationId xmlns:a16="http://schemas.microsoft.com/office/drawing/2014/main" id="{DB7E7027-4722-4C8D-AEDE-93C3589A2410}"/>
            </a:ext>
          </a:extLst>
        </xdr:cNvPr>
        <xdr:cNvSpPr/>
      </xdr:nvSpPr>
      <xdr:spPr>
        <a:xfrm>
          <a:off x="2886075" y="1329824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132174</xdr:rowOff>
    </xdr:from>
    <xdr:ext cx="762000" cy="259045"/>
    <xdr:sp macro="" textlink="">
      <xdr:nvSpPr>
        <xdr:cNvPr id="211" name="テキスト ボックス 210">
          <a:extLst>
            <a:ext uri="{FF2B5EF4-FFF2-40B4-BE49-F238E27FC236}">
              <a16:creationId xmlns:a16="http://schemas.microsoft.com/office/drawing/2014/main" id="{56BA2CC8-5A98-45E1-A835-6C765BBBEF3F}"/>
            </a:ext>
          </a:extLst>
        </xdr:cNvPr>
        <xdr:cNvSpPr txBox="1"/>
      </xdr:nvSpPr>
      <xdr:spPr>
        <a:xfrm>
          <a:off x="2600325" y="13086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95593</xdr:rowOff>
    </xdr:from>
    <xdr:to>
      <xdr:col>11</xdr:col>
      <xdr:colOff>82550</xdr:colOff>
      <xdr:row>82</xdr:row>
      <xdr:rowOff>25743</xdr:rowOff>
    </xdr:to>
    <xdr:sp macro="" textlink="">
      <xdr:nvSpPr>
        <xdr:cNvPr id="212" name="楕円 211">
          <a:extLst>
            <a:ext uri="{FF2B5EF4-FFF2-40B4-BE49-F238E27FC236}">
              <a16:creationId xmlns:a16="http://schemas.microsoft.com/office/drawing/2014/main" id="{6736F3E9-6E7F-4947-9B75-085943FA1FF5}"/>
            </a:ext>
          </a:extLst>
        </xdr:cNvPr>
        <xdr:cNvSpPr/>
      </xdr:nvSpPr>
      <xdr:spPr>
        <a:xfrm>
          <a:off x="2095500" y="1321151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35920</xdr:rowOff>
    </xdr:from>
    <xdr:ext cx="762000" cy="259045"/>
    <xdr:sp macro="" textlink="">
      <xdr:nvSpPr>
        <xdr:cNvPr id="213" name="テキスト ボックス 212">
          <a:extLst>
            <a:ext uri="{FF2B5EF4-FFF2-40B4-BE49-F238E27FC236}">
              <a16:creationId xmlns:a16="http://schemas.microsoft.com/office/drawing/2014/main" id="{49BB8957-21C2-41A6-9CFD-05A854325B8E}"/>
            </a:ext>
          </a:extLst>
        </xdr:cNvPr>
        <xdr:cNvSpPr txBox="1"/>
      </xdr:nvSpPr>
      <xdr:spPr>
        <a:xfrm>
          <a:off x="1781175" y="129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72259</xdr:rowOff>
    </xdr:from>
    <xdr:to>
      <xdr:col>7</xdr:col>
      <xdr:colOff>31750</xdr:colOff>
      <xdr:row>82</xdr:row>
      <xdr:rowOff>2409</xdr:rowOff>
    </xdr:to>
    <xdr:sp macro="" textlink="">
      <xdr:nvSpPr>
        <xdr:cNvPr id="214" name="楕円 213">
          <a:extLst>
            <a:ext uri="{FF2B5EF4-FFF2-40B4-BE49-F238E27FC236}">
              <a16:creationId xmlns:a16="http://schemas.microsoft.com/office/drawing/2014/main" id="{61C70738-B1FE-4F56-9764-6A06F9F79D09}"/>
            </a:ext>
          </a:extLst>
        </xdr:cNvPr>
        <xdr:cNvSpPr/>
      </xdr:nvSpPr>
      <xdr:spPr>
        <a:xfrm>
          <a:off x="1285875" y="1318500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12586</xdr:rowOff>
    </xdr:from>
    <xdr:ext cx="762000" cy="259045"/>
    <xdr:sp macro="" textlink="">
      <xdr:nvSpPr>
        <xdr:cNvPr id="215" name="テキスト ボックス 214">
          <a:extLst>
            <a:ext uri="{FF2B5EF4-FFF2-40B4-BE49-F238E27FC236}">
              <a16:creationId xmlns:a16="http://schemas.microsoft.com/office/drawing/2014/main" id="{56D0808E-2D23-4184-A149-0E06D67107EC}"/>
            </a:ext>
          </a:extLst>
        </xdr:cNvPr>
        <xdr:cNvSpPr txBox="1"/>
      </xdr:nvSpPr>
      <xdr:spPr>
        <a:xfrm>
          <a:off x="971550" y="12963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946D2A21-0CCF-47A3-A4C6-66BA22D9CCD2}"/>
            </a:ext>
          </a:extLst>
        </xdr:cNvPr>
        <xdr:cNvSpPr/>
      </xdr:nvSpPr>
      <xdr:spPr>
        <a:xfrm>
          <a:off x="11668125"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a:extLst>
            <a:ext uri="{FF2B5EF4-FFF2-40B4-BE49-F238E27FC236}">
              <a16:creationId xmlns:a16="http://schemas.microsoft.com/office/drawing/2014/main" id="{B3105811-A4FE-4FDB-B25F-2DD4C2A06770}"/>
            </a:ext>
          </a:extLst>
        </xdr:cNvPr>
        <xdr:cNvSpPr txBox="1"/>
      </xdr:nvSpPr>
      <xdr:spPr>
        <a:xfrm>
          <a:off x="12571597" y="123063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a:extLst>
            <a:ext uri="{FF2B5EF4-FFF2-40B4-BE49-F238E27FC236}">
              <a16:creationId xmlns:a16="http://schemas.microsoft.com/office/drawing/2014/main" id="{400E02A5-6402-49F2-82B2-7AACBA612DAC}"/>
            </a:ext>
          </a:extLst>
        </xdr:cNvPr>
        <xdr:cNvSpPr txBox="1"/>
      </xdr:nvSpPr>
      <xdr:spPr>
        <a:xfrm>
          <a:off x="14184130" y="122586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A3E7EEB2-959A-44D0-B522-E894BEBECC92}"/>
            </a:ext>
          </a:extLst>
        </xdr:cNvPr>
        <xdr:cNvSpPr/>
      </xdr:nvSpPr>
      <xdr:spPr>
        <a:xfrm>
          <a:off x="16354425" y="12172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93D7E2DF-BEDD-48EF-A122-32C11C847421}"/>
            </a:ext>
          </a:extLst>
        </xdr:cNvPr>
        <xdr:cNvSpPr/>
      </xdr:nvSpPr>
      <xdr:spPr>
        <a:xfrm>
          <a:off x="16354425" y="123539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7FDB3369-6DE8-4E2E-8110-812E35675452}"/>
            </a:ext>
          </a:extLst>
        </xdr:cNvPr>
        <xdr:cNvSpPr/>
      </xdr:nvSpPr>
      <xdr:spPr>
        <a:xfrm>
          <a:off x="17849850"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B58AC700-DD00-4E4A-9770-B51C14C6670F}"/>
            </a:ext>
          </a:extLst>
        </xdr:cNvPr>
        <xdr:cNvSpPr/>
      </xdr:nvSpPr>
      <xdr:spPr>
        <a:xfrm>
          <a:off x="17849850"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a:extLst>
            <a:ext uri="{FF2B5EF4-FFF2-40B4-BE49-F238E27FC236}">
              <a16:creationId xmlns:a16="http://schemas.microsoft.com/office/drawing/2014/main" id="{C8FD3BEB-3ACB-4701-B5C6-6DF8E73F41CB}"/>
            </a:ext>
          </a:extLst>
        </xdr:cNvPr>
        <xdr:cNvSpPr/>
      </xdr:nvSpPr>
      <xdr:spPr>
        <a:xfrm>
          <a:off x="11668125"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a:extLst>
            <a:ext uri="{FF2B5EF4-FFF2-40B4-BE49-F238E27FC236}">
              <a16:creationId xmlns:a16="http://schemas.microsoft.com/office/drawing/2014/main" id="{A83DF46F-904C-4356-BD97-5CED5B806A0C}"/>
            </a:ext>
          </a:extLst>
        </xdr:cNvPr>
        <xdr:cNvSpPr/>
      </xdr:nvSpPr>
      <xdr:spPr>
        <a:xfrm>
          <a:off x="16459200" y="12658725"/>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a:extLst>
            <a:ext uri="{FF2B5EF4-FFF2-40B4-BE49-F238E27FC236}">
              <a16:creationId xmlns:a16="http://schemas.microsoft.com/office/drawing/2014/main" id="{C67F8739-DFA6-4B16-83D8-7D60F6539EED}"/>
            </a:ext>
          </a:extLst>
        </xdr:cNvPr>
        <xdr:cNvSpPr/>
      </xdr:nvSpPr>
      <xdr:spPr>
        <a:xfrm>
          <a:off x="16459200" y="12658725"/>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a:extLst>
            <a:ext uri="{FF2B5EF4-FFF2-40B4-BE49-F238E27FC236}">
              <a16:creationId xmlns:a16="http://schemas.microsoft.com/office/drawing/2014/main" id="{3F641FA5-6FA1-4618-ACDF-0842170EB395}"/>
            </a:ext>
          </a:extLst>
        </xdr:cNvPr>
        <xdr:cNvSpPr txBox="1"/>
      </xdr:nvSpPr>
      <xdr:spPr>
        <a:xfrm>
          <a:off x="16573500" y="12954000"/>
          <a:ext cx="5257800"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○ラスパイレス指数は国家公務員の水準を下回る状態が続いている。</a:t>
          </a:r>
        </a:p>
        <a:p>
          <a:r>
            <a:rPr kumimoji="1" lang="ja-JP" altLang="en-US" sz="1300">
              <a:latin typeface="ＭＳ Ｐゴシック" panose="020B0600070205080204" pitchFamily="50" charset="-128"/>
              <a:ea typeface="ＭＳ Ｐゴシック" panose="020B0600070205080204" pitchFamily="50" charset="-128"/>
            </a:rPr>
            <a:t>○給与構造改革の実施に合わせて、これまで一律的に行ってきた特別昇給や初任給の昇給短縮措置の運用を廃止するとともに、昇任・昇格を厳格に運用している。引き続き適正な給与水準を維持す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a:extLst>
            <a:ext uri="{FF2B5EF4-FFF2-40B4-BE49-F238E27FC236}">
              <a16:creationId xmlns:a16="http://schemas.microsoft.com/office/drawing/2014/main" id="{3BD813E0-88F7-421D-8E31-B67EB7CF2D7C}"/>
            </a:ext>
          </a:extLst>
        </xdr:cNvPr>
        <xdr:cNvCxnSpPr/>
      </xdr:nvCxnSpPr>
      <xdr:spPr>
        <a:xfrm>
          <a:off x="11668125"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a:extLst>
            <a:ext uri="{FF2B5EF4-FFF2-40B4-BE49-F238E27FC236}">
              <a16:creationId xmlns:a16="http://schemas.microsoft.com/office/drawing/2014/main" id="{25DA2533-3A1D-42F2-9F24-388DB27FF184}"/>
            </a:ext>
          </a:extLst>
        </xdr:cNvPr>
        <xdr:cNvSpPr txBox="1"/>
      </xdr:nvSpPr>
      <xdr:spPr>
        <a:xfrm>
          <a:off x="10982325"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29" name="直線コネクタ 228">
          <a:extLst>
            <a:ext uri="{FF2B5EF4-FFF2-40B4-BE49-F238E27FC236}">
              <a16:creationId xmlns:a16="http://schemas.microsoft.com/office/drawing/2014/main" id="{5ADF6E31-01A3-4AB4-9FC9-F926E4385DD9}"/>
            </a:ext>
          </a:extLst>
        </xdr:cNvPr>
        <xdr:cNvCxnSpPr/>
      </xdr:nvCxnSpPr>
      <xdr:spPr>
        <a:xfrm>
          <a:off x="11668125" y="144780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0" name="テキスト ボックス 229">
          <a:extLst>
            <a:ext uri="{FF2B5EF4-FFF2-40B4-BE49-F238E27FC236}">
              <a16:creationId xmlns:a16="http://schemas.microsoft.com/office/drawing/2014/main" id="{12B3D143-DB38-4712-883D-E3AED054F01D}"/>
            </a:ext>
          </a:extLst>
        </xdr:cNvPr>
        <xdr:cNvSpPr txBox="1"/>
      </xdr:nvSpPr>
      <xdr:spPr>
        <a:xfrm>
          <a:off x="10982325" y="1435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1" name="直線コネクタ 230">
          <a:extLst>
            <a:ext uri="{FF2B5EF4-FFF2-40B4-BE49-F238E27FC236}">
              <a16:creationId xmlns:a16="http://schemas.microsoft.com/office/drawing/2014/main" id="{A77F596A-E3B6-48BF-8F43-2706F641F440}"/>
            </a:ext>
          </a:extLst>
        </xdr:cNvPr>
        <xdr:cNvCxnSpPr/>
      </xdr:nvCxnSpPr>
      <xdr:spPr>
        <a:xfrm>
          <a:off x="11668125" y="140303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2" name="テキスト ボックス 231">
          <a:extLst>
            <a:ext uri="{FF2B5EF4-FFF2-40B4-BE49-F238E27FC236}">
              <a16:creationId xmlns:a16="http://schemas.microsoft.com/office/drawing/2014/main" id="{399B9131-31B4-4EF7-B20C-2DB24ECA4C9C}"/>
            </a:ext>
          </a:extLst>
        </xdr:cNvPr>
        <xdr:cNvSpPr txBox="1"/>
      </xdr:nvSpPr>
      <xdr:spPr>
        <a:xfrm>
          <a:off x="10982325" y="1389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3" name="直線コネクタ 232">
          <a:extLst>
            <a:ext uri="{FF2B5EF4-FFF2-40B4-BE49-F238E27FC236}">
              <a16:creationId xmlns:a16="http://schemas.microsoft.com/office/drawing/2014/main" id="{F4248C98-5038-4AB3-A222-B6B389D472BD}"/>
            </a:ext>
          </a:extLst>
        </xdr:cNvPr>
        <xdr:cNvCxnSpPr/>
      </xdr:nvCxnSpPr>
      <xdr:spPr>
        <a:xfrm>
          <a:off x="11668125" y="135731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4" name="テキスト ボックス 233">
          <a:extLst>
            <a:ext uri="{FF2B5EF4-FFF2-40B4-BE49-F238E27FC236}">
              <a16:creationId xmlns:a16="http://schemas.microsoft.com/office/drawing/2014/main" id="{FE38D2BE-EF4E-461D-A5AF-CA398AD758B1}"/>
            </a:ext>
          </a:extLst>
        </xdr:cNvPr>
        <xdr:cNvSpPr txBox="1"/>
      </xdr:nvSpPr>
      <xdr:spPr>
        <a:xfrm>
          <a:off x="10982325" y="1343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5" name="直線コネクタ 234">
          <a:extLst>
            <a:ext uri="{FF2B5EF4-FFF2-40B4-BE49-F238E27FC236}">
              <a16:creationId xmlns:a16="http://schemas.microsoft.com/office/drawing/2014/main" id="{77352BAC-95C7-4306-A506-1E7BB9766B60}"/>
            </a:ext>
          </a:extLst>
        </xdr:cNvPr>
        <xdr:cNvCxnSpPr/>
      </xdr:nvCxnSpPr>
      <xdr:spPr>
        <a:xfrm>
          <a:off x="11668125" y="131159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36" name="テキスト ボックス 235">
          <a:extLst>
            <a:ext uri="{FF2B5EF4-FFF2-40B4-BE49-F238E27FC236}">
              <a16:creationId xmlns:a16="http://schemas.microsoft.com/office/drawing/2014/main" id="{7B7F53D5-09DA-4AAD-B9CC-B96817E9FC77}"/>
            </a:ext>
          </a:extLst>
        </xdr:cNvPr>
        <xdr:cNvSpPr txBox="1"/>
      </xdr:nvSpPr>
      <xdr:spPr>
        <a:xfrm>
          <a:off x="10982325" y="1298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7" name="直線コネクタ 236">
          <a:extLst>
            <a:ext uri="{FF2B5EF4-FFF2-40B4-BE49-F238E27FC236}">
              <a16:creationId xmlns:a16="http://schemas.microsoft.com/office/drawing/2014/main" id="{3D91675A-6995-461F-9607-E2FE54CD2884}"/>
            </a:ext>
          </a:extLst>
        </xdr:cNvPr>
        <xdr:cNvCxnSpPr/>
      </xdr:nvCxnSpPr>
      <xdr:spPr>
        <a:xfrm>
          <a:off x="11668125"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38" name="テキスト ボックス 237">
          <a:extLst>
            <a:ext uri="{FF2B5EF4-FFF2-40B4-BE49-F238E27FC236}">
              <a16:creationId xmlns:a16="http://schemas.microsoft.com/office/drawing/2014/main" id="{9E99770D-EEEF-4971-99CF-DE538D282FB8}"/>
            </a:ext>
          </a:extLst>
        </xdr:cNvPr>
        <xdr:cNvSpPr txBox="1"/>
      </xdr:nvSpPr>
      <xdr:spPr>
        <a:xfrm>
          <a:off x="10982325"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39" name="給与水準   （国との比較）グラフ枠">
          <a:extLst>
            <a:ext uri="{FF2B5EF4-FFF2-40B4-BE49-F238E27FC236}">
              <a16:creationId xmlns:a16="http://schemas.microsoft.com/office/drawing/2014/main" id="{EE1521A3-C2E5-4FCF-84CB-9CD1E407A61F}"/>
            </a:ext>
          </a:extLst>
        </xdr:cNvPr>
        <xdr:cNvSpPr/>
      </xdr:nvSpPr>
      <xdr:spPr>
        <a:xfrm>
          <a:off x="11668125"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68580</xdr:rowOff>
    </xdr:from>
    <xdr:to>
      <xdr:col>81</xdr:col>
      <xdr:colOff>44450</xdr:colOff>
      <xdr:row>88</xdr:row>
      <xdr:rowOff>144780</xdr:rowOff>
    </xdr:to>
    <xdr:cxnSp macro="">
      <xdr:nvCxnSpPr>
        <xdr:cNvPr id="240" name="直線コネクタ 239">
          <a:extLst>
            <a:ext uri="{FF2B5EF4-FFF2-40B4-BE49-F238E27FC236}">
              <a16:creationId xmlns:a16="http://schemas.microsoft.com/office/drawing/2014/main" id="{6F5F92F7-D93A-4139-8B4E-45DA25B9F958}"/>
            </a:ext>
          </a:extLst>
        </xdr:cNvPr>
        <xdr:cNvCxnSpPr/>
      </xdr:nvCxnSpPr>
      <xdr:spPr>
        <a:xfrm flipV="1">
          <a:off x="15478125" y="13019405"/>
          <a:ext cx="0" cy="13716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116857</xdr:rowOff>
    </xdr:from>
    <xdr:ext cx="762000" cy="259045"/>
    <xdr:sp macro="" textlink="">
      <xdr:nvSpPr>
        <xdr:cNvPr id="241" name="給与水準   （国との比較）最小値テキスト">
          <a:extLst>
            <a:ext uri="{FF2B5EF4-FFF2-40B4-BE49-F238E27FC236}">
              <a16:creationId xmlns:a16="http://schemas.microsoft.com/office/drawing/2014/main" id="{4C755A8E-397B-457C-AB5E-CE444CFF1EB9}"/>
            </a:ext>
          </a:extLst>
        </xdr:cNvPr>
        <xdr:cNvSpPr txBox="1"/>
      </xdr:nvSpPr>
      <xdr:spPr>
        <a:xfrm>
          <a:off x="15563850" y="1436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144780</xdr:rowOff>
    </xdr:from>
    <xdr:to>
      <xdr:col>81</xdr:col>
      <xdr:colOff>133350</xdr:colOff>
      <xdr:row>88</xdr:row>
      <xdr:rowOff>144780</xdr:rowOff>
    </xdr:to>
    <xdr:cxnSp macro="">
      <xdr:nvCxnSpPr>
        <xdr:cNvPr id="242" name="直線コネクタ 241">
          <a:extLst>
            <a:ext uri="{FF2B5EF4-FFF2-40B4-BE49-F238E27FC236}">
              <a16:creationId xmlns:a16="http://schemas.microsoft.com/office/drawing/2014/main" id="{90B45366-99C0-48AE-94DA-99BFF0322DB7}"/>
            </a:ext>
          </a:extLst>
        </xdr:cNvPr>
        <xdr:cNvCxnSpPr/>
      </xdr:nvCxnSpPr>
      <xdr:spPr>
        <a:xfrm>
          <a:off x="15401925" y="143910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154957</xdr:rowOff>
    </xdr:from>
    <xdr:ext cx="762000" cy="259045"/>
    <xdr:sp macro="" textlink="">
      <xdr:nvSpPr>
        <xdr:cNvPr id="243" name="給与水準   （国との比較）最大値テキスト">
          <a:extLst>
            <a:ext uri="{FF2B5EF4-FFF2-40B4-BE49-F238E27FC236}">
              <a16:creationId xmlns:a16="http://schemas.microsoft.com/office/drawing/2014/main" id="{0537BB03-CD40-49BF-B894-AC1FA788BA0C}"/>
            </a:ext>
          </a:extLst>
        </xdr:cNvPr>
        <xdr:cNvSpPr txBox="1"/>
      </xdr:nvSpPr>
      <xdr:spPr>
        <a:xfrm>
          <a:off x="15563850" y="1278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68580</xdr:rowOff>
    </xdr:from>
    <xdr:to>
      <xdr:col>81</xdr:col>
      <xdr:colOff>133350</xdr:colOff>
      <xdr:row>80</xdr:row>
      <xdr:rowOff>68580</xdr:rowOff>
    </xdr:to>
    <xdr:cxnSp macro="">
      <xdr:nvCxnSpPr>
        <xdr:cNvPr id="244" name="直線コネクタ 243">
          <a:extLst>
            <a:ext uri="{FF2B5EF4-FFF2-40B4-BE49-F238E27FC236}">
              <a16:creationId xmlns:a16="http://schemas.microsoft.com/office/drawing/2014/main" id="{6D836D51-ACC2-4FC1-AF02-3363460DF75C}"/>
            </a:ext>
          </a:extLst>
        </xdr:cNvPr>
        <xdr:cNvCxnSpPr/>
      </xdr:nvCxnSpPr>
      <xdr:spPr>
        <a:xfrm>
          <a:off x="15401925" y="130194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144780</xdr:rowOff>
    </xdr:from>
    <xdr:to>
      <xdr:col>81</xdr:col>
      <xdr:colOff>44450</xdr:colOff>
      <xdr:row>88</xdr:row>
      <xdr:rowOff>144780</xdr:rowOff>
    </xdr:to>
    <xdr:cxnSp macro="">
      <xdr:nvCxnSpPr>
        <xdr:cNvPr id="245" name="直線コネクタ 244">
          <a:extLst>
            <a:ext uri="{FF2B5EF4-FFF2-40B4-BE49-F238E27FC236}">
              <a16:creationId xmlns:a16="http://schemas.microsoft.com/office/drawing/2014/main" id="{164C2C0A-ABA4-4569-AD9D-B68744196B28}"/>
            </a:ext>
          </a:extLst>
        </xdr:cNvPr>
        <xdr:cNvCxnSpPr/>
      </xdr:nvCxnSpPr>
      <xdr:spPr>
        <a:xfrm>
          <a:off x="14716125" y="1439100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45738</xdr:rowOff>
    </xdr:from>
    <xdr:ext cx="762000" cy="259045"/>
    <xdr:sp macro="" textlink="">
      <xdr:nvSpPr>
        <xdr:cNvPr id="246" name="給与水準   （国との比較）平均値テキスト">
          <a:extLst>
            <a:ext uri="{FF2B5EF4-FFF2-40B4-BE49-F238E27FC236}">
              <a16:creationId xmlns:a16="http://schemas.microsoft.com/office/drawing/2014/main" id="{ACFC868F-4CF0-45EA-9057-33B8583A71EE}"/>
            </a:ext>
          </a:extLst>
        </xdr:cNvPr>
        <xdr:cNvSpPr txBox="1"/>
      </xdr:nvSpPr>
      <xdr:spPr>
        <a:xfrm>
          <a:off x="15563850" y="13650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47" name="フローチャート: 判断 246">
          <a:extLst>
            <a:ext uri="{FF2B5EF4-FFF2-40B4-BE49-F238E27FC236}">
              <a16:creationId xmlns:a16="http://schemas.microsoft.com/office/drawing/2014/main" id="{0EEAD6CF-8C99-4C48-B1DD-AACFC7B5FD29}"/>
            </a:ext>
          </a:extLst>
        </xdr:cNvPr>
        <xdr:cNvSpPr/>
      </xdr:nvSpPr>
      <xdr:spPr>
        <a:xfrm>
          <a:off x="15430500" y="1378966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144780</xdr:rowOff>
    </xdr:from>
    <xdr:to>
      <xdr:col>77</xdr:col>
      <xdr:colOff>44450</xdr:colOff>
      <xdr:row>88</xdr:row>
      <xdr:rowOff>144780</xdr:rowOff>
    </xdr:to>
    <xdr:cxnSp macro="">
      <xdr:nvCxnSpPr>
        <xdr:cNvPr id="248" name="直線コネクタ 247">
          <a:extLst>
            <a:ext uri="{FF2B5EF4-FFF2-40B4-BE49-F238E27FC236}">
              <a16:creationId xmlns:a16="http://schemas.microsoft.com/office/drawing/2014/main" id="{42DC2CC8-8806-4E60-858F-3199E4FCA6A0}"/>
            </a:ext>
          </a:extLst>
        </xdr:cNvPr>
        <xdr:cNvCxnSpPr/>
      </xdr:nvCxnSpPr>
      <xdr:spPr>
        <a:xfrm>
          <a:off x="13906500" y="1439100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49" name="フローチャート: 判断 248">
          <a:extLst>
            <a:ext uri="{FF2B5EF4-FFF2-40B4-BE49-F238E27FC236}">
              <a16:creationId xmlns:a16="http://schemas.microsoft.com/office/drawing/2014/main" id="{005B9F75-794C-4726-A1D5-75C1FD4B07E3}"/>
            </a:ext>
          </a:extLst>
        </xdr:cNvPr>
        <xdr:cNvSpPr/>
      </xdr:nvSpPr>
      <xdr:spPr>
        <a:xfrm>
          <a:off x="14668500" y="1378966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140988</xdr:rowOff>
    </xdr:from>
    <xdr:ext cx="736600" cy="259045"/>
    <xdr:sp macro="" textlink="">
      <xdr:nvSpPr>
        <xdr:cNvPr id="250" name="テキスト ボックス 249">
          <a:extLst>
            <a:ext uri="{FF2B5EF4-FFF2-40B4-BE49-F238E27FC236}">
              <a16:creationId xmlns:a16="http://schemas.microsoft.com/office/drawing/2014/main" id="{1BEA60C3-FF13-402A-BFB9-C9090812BBC6}"/>
            </a:ext>
          </a:extLst>
        </xdr:cNvPr>
        <xdr:cNvSpPr txBox="1"/>
      </xdr:nvSpPr>
      <xdr:spPr>
        <a:xfrm>
          <a:off x="14373225" y="13583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48261</xdr:rowOff>
    </xdr:from>
    <xdr:to>
      <xdr:col>72</xdr:col>
      <xdr:colOff>203200</xdr:colOff>
      <xdr:row>88</xdr:row>
      <xdr:rowOff>144780</xdr:rowOff>
    </xdr:to>
    <xdr:cxnSp macro="">
      <xdr:nvCxnSpPr>
        <xdr:cNvPr id="251" name="直線コネクタ 250">
          <a:extLst>
            <a:ext uri="{FF2B5EF4-FFF2-40B4-BE49-F238E27FC236}">
              <a16:creationId xmlns:a16="http://schemas.microsoft.com/office/drawing/2014/main" id="{2464A187-46AF-41F6-BA21-DBA19C864F1D}"/>
            </a:ext>
          </a:extLst>
        </xdr:cNvPr>
        <xdr:cNvCxnSpPr/>
      </xdr:nvCxnSpPr>
      <xdr:spPr>
        <a:xfrm>
          <a:off x="13106400" y="14294486"/>
          <a:ext cx="8001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29211</xdr:rowOff>
    </xdr:from>
    <xdr:to>
      <xdr:col>73</xdr:col>
      <xdr:colOff>44450</xdr:colOff>
      <xdr:row>85</xdr:row>
      <xdr:rowOff>130811</xdr:rowOff>
    </xdr:to>
    <xdr:sp macro="" textlink="">
      <xdr:nvSpPr>
        <xdr:cNvPr id="252" name="フローチャート: 判断 251">
          <a:extLst>
            <a:ext uri="{FF2B5EF4-FFF2-40B4-BE49-F238E27FC236}">
              <a16:creationId xmlns:a16="http://schemas.microsoft.com/office/drawing/2014/main" id="{D643DCB7-F467-4026-B034-9795A904F03B}"/>
            </a:ext>
          </a:extLst>
        </xdr:cNvPr>
        <xdr:cNvSpPr/>
      </xdr:nvSpPr>
      <xdr:spPr>
        <a:xfrm>
          <a:off x="13868400" y="1378966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140988</xdr:rowOff>
    </xdr:from>
    <xdr:ext cx="762000" cy="259045"/>
    <xdr:sp macro="" textlink="">
      <xdr:nvSpPr>
        <xdr:cNvPr id="253" name="テキスト ボックス 252">
          <a:extLst>
            <a:ext uri="{FF2B5EF4-FFF2-40B4-BE49-F238E27FC236}">
              <a16:creationId xmlns:a16="http://schemas.microsoft.com/office/drawing/2014/main" id="{A0AF9F15-8338-4B20-B621-67E8FF05BB0E}"/>
            </a:ext>
          </a:extLst>
        </xdr:cNvPr>
        <xdr:cNvSpPr txBox="1"/>
      </xdr:nvSpPr>
      <xdr:spPr>
        <a:xfrm>
          <a:off x="13554075" y="1358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48261</xdr:rowOff>
    </xdr:from>
    <xdr:to>
      <xdr:col>68</xdr:col>
      <xdr:colOff>152400</xdr:colOff>
      <xdr:row>89</xdr:row>
      <xdr:rowOff>118111</xdr:rowOff>
    </xdr:to>
    <xdr:cxnSp macro="">
      <xdr:nvCxnSpPr>
        <xdr:cNvPr id="254" name="直線コネクタ 253">
          <a:extLst>
            <a:ext uri="{FF2B5EF4-FFF2-40B4-BE49-F238E27FC236}">
              <a16:creationId xmlns:a16="http://schemas.microsoft.com/office/drawing/2014/main" id="{B42AE51A-3FF5-4E34-B626-1C78426BF225}"/>
            </a:ext>
          </a:extLst>
        </xdr:cNvPr>
        <xdr:cNvCxnSpPr/>
      </xdr:nvCxnSpPr>
      <xdr:spPr>
        <a:xfrm flipV="1">
          <a:off x="12296775" y="14294486"/>
          <a:ext cx="809625"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104139</xdr:rowOff>
    </xdr:from>
    <xdr:to>
      <xdr:col>68</xdr:col>
      <xdr:colOff>203200</xdr:colOff>
      <xdr:row>85</xdr:row>
      <xdr:rowOff>34289</xdr:rowOff>
    </xdr:to>
    <xdr:sp macro="" textlink="">
      <xdr:nvSpPr>
        <xdr:cNvPr id="255" name="フローチャート: 判断 254">
          <a:extLst>
            <a:ext uri="{FF2B5EF4-FFF2-40B4-BE49-F238E27FC236}">
              <a16:creationId xmlns:a16="http://schemas.microsoft.com/office/drawing/2014/main" id="{1459BE46-AE41-4E4F-B33C-0913D7A800CD}"/>
            </a:ext>
          </a:extLst>
        </xdr:cNvPr>
        <xdr:cNvSpPr/>
      </xdr:nvSpPr>
      <xdr:spPr>
        <a:xfrm>
          <a:off x="13058775" y="1370901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44466</xdr:rowOff>
    </xdr:from>
    <xdr:ext cx="762000" cy="259045"/>
    <xdr:sp macro="" textlink="">
      <xdr:nvSpPr>
        <xdr:cNvPr id="256" name="テキスト ボックス 255">
          <a:extLst>
            <a:ext uri="{FF2B5EF4-FFF2-40B4-BE49-F238E27FC236}">
              <a16:creationId xmlns:a16="http://schemas.microsoft.com/office/drawing/2014/main" id="{59A22225-C883-4C5C-9F68-45FB2B5347B4}"/>
            </a:ext>
          </a:extLst>
        </xdr:cNvPr>
        <xdr:cNvSpPr txBox="1"/>
      </xdr:nvSpPr>
      <xdr:spPr>
        <a:xfrm>
          <a:off x="12763500" y="1348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57" name="フローチャート: 判断 256">
          <a:extLst>
            <a:ext uri="{FF2B5EF4-FFF2-40B4-BE49-F238E27FC236}">
              <a16:creationId xmlns:a16="http://schemas.microsoft.com/office/drawing/2014/main" id="{66A8F423-ED6C-4B34-9EE9-DC65FFD9DFDE}"/>
            </a:ext>
          </a:extLst>
        </xdr:cNvPr>
        <xdr:cNvSpPr/>
      </xdr:nvSpPr>
      <xdr:spPr>
        <a:xfrm>
          <a:off x="12239625" y="137541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58" name="テキスト ボックス 257">
          <a:extLst>
            <a:ext uri="{FF2B5EF4-FFF2-40B4-BE49-F238E27FC236}">
              <a16:creationId xmlns:a16="http://schemas.microsoft.com/office/drawing/2014/main" id="{099DB0CF-E1A9-4273-8769-834D2206CE2E}"/>
            </a:ext>
          </a:extLst>
        </xdr:cNvPr>
        <xdr:cNvSpPr txBox="1"/>
      </xdr:nvSpPr>
      <xdr:spPr>
        <a:xfrm>
          <a:off x="11953875" y="1353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59" name="テキスト ボックス 258">
          <a:extLst>
            <a:ext uri="{FF2B5EF4-FFF2-40B4-BE49-F238E27FC236}">
              <a16:creationId xmlns:a16="http://schemas.microsoft.com/office/drawing/2014/main" id="{06695528-F94F-4E04-BB20-121DA05BD212}"/>
            </a:ext>
          </a:extLst>
        </xdr:cNvPr>
        <xdr:cNvSpPr txBox="1"/>
      </xdr:nvSpPr>
      <xdr:spPr>
        <a:xfrm>
          <a:off x="15278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0" name="テキスト ボックス 259">
          <a:extLst>
            <a:ext uri="{FF2B5EF4-FFF2-40B4-BE49-F238E27FC236}">
              <a16:creationId xmlns:a16="http://schemas.microsoft.com/office/drawing/2014/main" id="{3EE9B413-0007-4C42-9878-E0C15751BBFF}"/>
            </a:ext>
          </a:extLst>
        </xdr:cNvPr>
        <xdr:cNvSpPr txBox="1"/>
      </xdr:nvSpPr>
      <xdr:spPr>
        <a:xfrm>
          <a:off x="14516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389AE028-5DF3-4146-BED8-10287C195EF0}"/>
            </a:ext>
          </a:extLst>
        </xdr:cNvPr>
        <xdr:cNvSpPr txBox="1"/>
      </xdr:nvSpPr>
      <xdr:spPr>
        <a:xfrm>
          <a:off x="137160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10C4B42D-736C-4E7E-B064-2623B86C220D}"/>
            </a:ext>
          </a:extLst>
        </xdr:cNvPr>
        <xdr:cNvSpPr txBox="1"/>
      </xdr:nvSpPr>
      <xdr:spPr>
        <a:xfrm>
          <a:off x="129063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598C0D29-9A6A-4A7E-8495-4D3F5F7FC1FD}"/>
            </a:ext>
          </a:extLst>
        </xdr:cNvPr>
        <xdr:cNvSpPr txBox="1"/>
      </xdr:nvSpPr>
      <xdr:spPr>
        <a:xfrm>
          <a:off x="1209675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93980</xdr:rowOff>
    </xdr:from>
    <xdr:to>
      <xdr:col>81</xdr:col>
      <xdr:colOff>95250</xdr:colOff>
      <xdr:row>89</xdr:row>
      <xdr:rowOff>24130</xdr:rowOff>
    </xdr:to>
    <xdr:sp macro="" textlink="">
      <xdr:nvSpPr>
        <xdr:cNvPr id="264" name="楕円 263">
          <a:extLst>
            <a:ext uri="{FF2B5EF4-FFF2-40B4-BE49-F238E27FC236}">
              <a16:creationId xmlns:a16="http://schemas.microsoft.com/office/drawing/2014/main" id="{EB14149A-34BA-4738-8774-3061E0AA4AE5}"/>
            </a:ext>
          </a:extLst>
        </xdr:cNvPr>
        <xdr:cNvSpPr/>
      </xdr:nvSpPr>
      <xdr:spPr>
        <a:xfrm>
          <a:off x="15430500" y="143433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161307</xdr:rowOff>
    </xdr:from>
    <xdr:ext cx="762000" cy="259045"/>
    <xdr:sp macro="" textlink="">
      <xdr:nvSpPr>
        <xdr:cNvPr id="265" name="給与水準   （国との比較）該当値テキスト">
          <a:extLst>
            <a:ext uri="{FF2B5EF4-FFF2-40B4-BE49-F238E27FC236}">
              <a16:creationId xmlns:a16="http://schemas.microsoft.com/office/drawing/2014/main" id="{D5491609-9827-4C31-BFA7-63A8C6CB547A}"/>
            </a:ext>
          </a:extLst>
        </xdr:cNvPr>
        <xdr:cNvSpPr txBox="1"/>
      </xdr:nvSpPr>
      <xdr:spPr>
        <a:xfrm>
          <a:off x="15563850" y="1425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93980</xdr:rowOff>
    </xdr:from>
    <xdr:to>
      <xdr:col>77</xdr:col>
      <xdr:colOff>95250</xdr:colOff>
      <xdr:row>89</xdr:row>
      <xdr:rowOff>24130</xdr:rowOff>
    </xdr:to>
    <xdr:sp macro="" textlink="">
      <xdr:nvSpPr>
        <xdr:cNvPr id="266" name="楕円 265">
          <a:extLst>
            <a:ext uri="{FF2B5EF4-FFF2-40B4-BE49-F238E27FC236}">
              <a16:creationId xmlns:a16="http://schemas.microsoft.com/office/drawing/2014/main" id="{CFB0849A-3908-45AE-9158-3215FF0E1306}"/>
            </a:ext>
          </a:extLst>
        </xdr:cNvPr>
        <xdr:cNvSpPr/>
      </xdr:nvSpPr>
      <xdr:spPr>
        <a:xfrm>
          <a:off x="14668500" y="143433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8907</xdr:rowOff>
    </xdr:from>
    <xdr:ext cx="736600" cy="259045"/>
    <xdr:sp macro="" textlink="">
      <xdr:nvSpPr>
        <xdr:cNvPr id="267" name="テキスト ボックス 266">
          <a:extLst>
            <a:ext uri="{FF2B5EF4-FFF2-40B4-BE49-F238E27FC236}">
              <a16:creationId xmlns:a16="http://schemas.microsoft.com/office/drawing/2014/main" id="{F82053A0-010D-4975-B49A-EC446B55E605}"/>
            </a:ext>
          </a:extLst>
        </xdr:cNvPr>
        <xdr:cNvSpPr txBox="1"/>
      </xdr:nvSpPr>
      <xdr:spPr>
        <a:xfrm>
          <a:off x="14373225" y="1442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93980</xdr:rowOff>
    </xdr:from>
    <xdr:to>
      <xdr:col>73</xdr:col>
      <xdr:colOff>44450</xdr:colOff>
      <xdr:row>89</xdr:row>
      <xdr:rowOff>24130</xdr:rowOff>
    </xdr:to>
    <xdr:sp macro="" textlink="">
      <xdr:nvSpPr>
        <xdr:cNvPr id="268" name="楕円 267">
          <a:extLst>
            <a:ext uri="{FF2B5EF4-FFF2-40B4-BE49-F238E27FC236}">
              <a16:creationId xmlns:a16="http://schemas.microsoft.com/office/drawing/2014/main" id="{D7CACB06-464C-458A-B0E9-D43816B45D85}"/>
            </a:ext>
          </a:extLst>
        </xdr:cNvPr>
        <xdr:cNvSpPr/>
      </xdr:nvSpPr>
      <xdr:spPr>
        <a:xfrm>
          <a:off x="13868400" y="143433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8907</xdr:rowOff>
    </xdr:from>
    <xdr:ext cx="762000" cy="259045"/>
    <xdr:sp macro="" textlink="">
      <xdr:nvSpPr>
        <xdr:cNvPr id="269" name="テキスト ボックス 268">
          <a:extLst>
            <a:ext uri="{FF2B5EF4-FFF2-40B4-BE49-F238E27FC236}">
              <a16:creationId xmlns:a16="http://schemas.microsoft.com/office/drawing/2014/main" id="{B397C903-A819-4C28-B100-3D68E790CDDD}"/>
            </a:ext>
          </a:extLst>
        </xdr:cNvPr>
        <xdr:cNvSpPr txBox="1"/>
      </xdr:nvSpPr>
      <xdr:spPr>
        <a:xfrm>
          <a:off x="13554075" y="1442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168911</xdr:rowOff>
    </xdr:from>
    <xdr:to>
      <xdr:col>68</xdr:col>
      <xdr:colOff>203200</xdr:colOff>
      <xdr:row>88</xdr:row>
      <xdr:rowOff>99061</xdr:rowOff>
    </xdr:to>
    <xdr:sp macro="" textlink="">
      <xdr:nvSpPr>
        <xdr:cNvPr id="270" name="楕円 269">
          <a:extLst>
            <a:ext uri="{FF2B5EF4-FFF2-40B4-BE49-F238E27FC236}">
              <a16:creationId xmlns:a16="http://schemas.microsoft.com/office/drawing/2014/main" id="{F522E316-7747-4608-8F39-C31B156F49AA}"/>
            </a:ext>
          </a:extLst>
        </xdr:cNvPr>
        <xdr:cNvSpPr/>
      </xdr:nvSpPr>
      <xdr:spPr>
        <a:xfrm>
          <a:off x="13058775" y="1424686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83838</xdr:rowOff>
    </xdr:from>
    <xdr:ext cx="762000" cy="259045"/>
    <xdr:sp macro="" textlink="">
      <xdr:nvSpPr>
        <xdr:cNvPr id="271" name="テキスト ボックス 270">
          <a:extLst>
            <a:ext uri="{FF2B5EF4-FFF2-40B4-BE49-F238E27FC236}">
              <a16:creationId xmlns:a16="http://schemas.microsoft.com/office/drawing/2014/main" id="{12ECD788-604F-4444-845A-001279AB7C7F}"/>
            </a:ext>
          </a:extLst>
        </xdr:cNvPr>
        <xdr:cNvSpPr txBox="1"/>
      </xdr:nvSpPr>
      <xdr:spPr>
        <a:xfrm>
          <a:off x="12763500" y="1433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67311</xdr:rowOff>
    </xdr:from>
    <xdr:to>
      <xdr:col>64</xdr:col>
      <xdr:colOff>152400</xdr:colOff>
      <xdr:row>89</xdr:row>
      <xdr:rowOff>168911</xdr:rowOff>
    </xdr:to>
    <xdr:sp macro="" textlink="">
      <xdr:nvSpPr>
        <xdr:cNvPr id="272" name="楕円 271">
          <a:extLst>
            <a:ext uri="{FF2B5EF4-FFF2-40B4-BE49-F238E27FC236}">
              <a16:creationId xmlns:a16="http://schemas.microsoft.com/office/drawing/2014/main" id="{B1861CE6-9801-4F80-8840-4F0B608FCF93}"/>
            </a:ext>
          </a:extLst>
        </xdr:cNvPr>
        <xdr:cNvSpPr/>
      </xdr:nvSpPr>
      <xdr:spPr>
        <a:xfrm>
          <a:off x="12239625" y="144754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153688</xdr:rowOff>
    </xdr:from>
    <xdr:ext cx="762000" cy="259045"/>
    <xdr:sp macro="" textlink="">
      <xdr:nvSpPr>
        <xdr:cNvPr id="273" name="テキスト ボックス 272">
          <a:extLst>
            <a:ext uri="{FF2B5EF4-FFF2-40B4-BE49-F238E27FC236}">
              <a16:creationId xmlns:a16="http://schemas.microsoft.com/office/drawing/2014/main" id="{634FB2B7-6F2E-45A1-9E5B-3A34DF450117}"/>
            </a:ext>
          </a:extLst>
        </xdr:cNvPr>
        <xdr:cNvSpPr txBox="1"/>
      </xdr:nvSpPr>
      <xdr:spPr>
        <a:xfrm>
          <a:off x="11953875" y="14565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4" name="正方形/長方形 273">
          <a:extLst>
            <a:ext uri="{FF2B5EF4-FFF2-40B4-BE49-F238E27FC236}">
              <a16:creationId xmlns:a16="http://schemas.microsoft.com/office/drawing/2014/main" id="{0217F7EF-02CE-45A8-B7F8-725FB62FFA37}"/>
            </a:ext>
          </a:extLst>
        </xdr:cNvPr>
        <xdr:cNvSpPr/>
      </xdr:nvSpPr>
      <xdr:spPr>
        <a:xfrm>
          <a:off x="11668125"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5" name="テキスト ボックス 274">
          <a:extLst>
            <a:ext uri="{FF2B5EF4-FFF2-40B4-BE49-F238E27FC236}">
              <a16:creationId xmlns:a16="http://schemas.microsoft.com/office/drawing/2014/main" id="{1F52E7C0-0E0E-4DF0-95C9-5D3878EDA082}"/>
            </a:ext>
          </a:extLst>
        </xdr:cNvPr>
        <xdr:cNvSpPr txBox="1"/>
      </xdr:nvSpPr>
      <xdr:spPr>
        <a:xfrm>
          <a:off x="12307813" y="8705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76" name="テキスト ボックス 275">
          <a:extLst>
            <a:ext uri="{FF2B5EF4-FFF2-40B4-BE49-F238E27FC236}">
              <a16:creationId xmlns:a16="http://schemas.microsoft.com/office/drawing/2014/main" id="{27992859-5DB8-4D91-9C07-3C1DA36C7BFF}"/>
            </a:ext>
          </a:extLst>
        </xdr:cNvPr>
        <xdr:cNvSpPr txBox="1"/>
      </xdr:nvSpPr>
      <xdr:spPr>
        <a:xfrm>
          <a:off x="14447912" y="865822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[1,897.76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7" name="正方形/長方形 276">
          <a:extLst>
            <a:ext uri="{FF2B5EF4-FFF2-40B4-BE49-F238E27FC236}">
              <a16:creationId xmlns:a16="http://schemas.microsoft.com/office/drawing/2014/main" id="{E29584C4-A271-43B7-A94C-1B1D3382364C}"/>
            </a:ext>
          </a:extLst>
        </xdr:cNvPr>
        <xdr:cNvSpPr/>
      </xdr:nvSpPr>
      <xdr:spPr>
        <a:xfrm>
          <a:off x="16354425" y="85820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78" name="正方形/長方形 277">
          <a:extLst>
            <a:ext uri="{FF2B5EF4-FFF2-40B4-BE49-F238E27FC236}">
              <a16:creationId xmlns:a16="http://schemas.microsoft.com/office/drawing/2014/main" id="{6A6F55B3-AC6E-42E1-9D0E-663CF082C7DE}"/>
            </a:ext>
          </a:extLst>
        </xdr:cNvPr>
        <xdr:cNvSpPr/>
      </xdr:nvSpPr>
      <xdr:spPr>
        <a:xfrm>
          <a:off x="16354425" y="87534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79" name="正方形/長方形 278">
          <a:extLst>
            <a:ext uri="{FF2B5EF4-FFF2-40B4-BE49-F238E27FC236}">
              <a16:creationId xmlns:a16="http://schemas.microsoft.com/office/drawing/2014/main" id="{EDE05EA6-4C1E-40D1-B35F-924D4DA7298F}"/>
            </a:ext>
          </a:extLst>
        </xdr:cNvPr>
        <xdr:cNvSpPr/>
      </xdr:nvSpPr>
      <xdr:spPr>
        <a:xfrm>
          <a:off x="17849850"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0" name="正方形/長方形 279">
          <a:extLst>
            <a:ext uri="{FF2B5EF4-FFF2-40B4-BE49-F238E27FC236}">
              <a16:creationId xmlns:a16="http://schemas.microsoft.com/office/drawing/2014/main" id="{0AFB5755-A1ED-4CF9-AFF1-B13C7F15F190}"/>
            </a:ext>
          </a:extLst>
        </xdr:cNvPr>
        <xdr:cNvSpPr/>
      </xdr:nvSpPr>
      <xdr:spPr>
        <a:xfrm>
          <a:off x="17849850"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1" name="正方形/長方形 280">
          <a:extLst>
            <a:ext uri="{FF2B5EF4-FFF2-40B4-BE49-F238E27FC236}">
              <a16:creationId xmlns:a16="http://schemas.microsoft.com/office/drawing/2014/main" id="{E43A23E4-CBD4-4D95-B9D6-79EC5418B4F9}"/>
            </a:ext>
          </a:extLst>
        </xdr:cNvPr>
        <xdr:cNvSpPr/>
      </xdr:nvSpPr>
      <xdr:spPr>
        <a:xfrm>
          <a:off x="11668125"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2" name="正方形/長方形 281">
          <a:extLst>
            <a:ext uri="{FF2B5EF4-FFF2-40B4-BE49-F238E27FC236}">
              <a16:creationId xmlns:a16="http://schemas.microsoft.com/office/drawing/2014/main" id="{CC3AFBF7-8C2B-4D06-A74C-D7491E35D1C7}"/>
            </a:ext>
          </a:extLst>
        </xdr:cNvPr>
        <xdr:cNvSpPr/>
      </xdr:nvSpPr>
      <xdr:spPr>
        <a:xfrm>
          <a:off x="16459200" y="9067800"/>
          <a:ext cx="5476875"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3" name="正方形/長方形 282">
          <a:extLst>
            <a:ext uri="{FF2B5EF4-FFF2-40B4-BE49-F238E27FC236}">
              <a16:creationId xmlns:a16="http://schemas.microsoft.com/office/drawing/2014/main" id="{4DC58C23-34F0-4693-8B3F-53C316DBD795}"/>
            </a:ext>
          </a:extLst>
        </xdr:cNvPr>
        <xdr:cNvSpPr/>
      </xdr:nvSpPr>
      <xdr:spPr>
        <a:xfrm>
          <a:off x="16459200" y="906780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4" name="テキスト ボックス 283">
          <a:extLst>
            <a:ext uri="{FF2B5EF4-FFF2-40B4-BE49-F238E27FC236}">
              <a16:creationId xmlns:a16="http://schemas.microsoft.com/office/drawing/2014/main" id="{AB7B0FDA-315C-46CF-BE3C-D44AB9BD7830}"/>
            </a:ext>
          </a:extLst>
        </xdr:cNvPr>
        <xdr:cNvSpPr txBox="1"/>
      </xdr:nvSpPr>
      <xdr:spPr>
        <a:xfrm>
          <a:off x="16573500" y="93630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○本県では、これまで行政改革プランに基づき、職員数のスリム化に取り組んできた結果、職員数は減少（知事部局</a:t>
          </a:r>
          <a:r>
            <a:rPr kumimoji="1" lang="en-US" altLang="ja-JP" sz="1200">
              <a:latin typeface="ＭＳ Ｐゴシック" panose="020B0600070205080204" pitchFamily="50" charset="-128"/>
              <a:ea typeface="ＭＳ Ｐゴシック" panose="020B0600070205080204" pitchFamily="50" charset="-128"/>
            </a:rPr>
            <a:t>H6</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4,697</a:t>
          </a:r>
          <a:r>
            <a:rPr kumimoji="1" lang="ja-JP" altLang="en-US" sz="1200">
              <a:latin typeface="ＭＳ Ｐゴシック" panose="020B0600070205080204" pitchFamily="50" charset="-128"/>
              <a:ea typeface="ＭＳ Ｐゴシック" panose="020B0600070205080204" pitchFamily="50" charset="-128"/>
            </a:rPr>
            <a:t>人→</a:t>
          </a:r>
          <a:r>
            <a:rPr kumimoji="1" lang="en-US" altLang="ja-JP" sz="1200">
              <a:latin typeface="ＭＳ Ｐゴシック" panose="020B0600070205080204" pitchFamily="50" charset="-128"/>
              <a:ea typeface="ＭＳ Ｐゴシック" panose="020B0600070205080204" pitchFamily="50" charset="-128"/>
            </a:rPr>
            <a:t>R2</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3,381</a:t>
          </a:r>
          <a:r>
            <a:rPr kumimoji="1" lang="ja-JP" altLang="en-US" sz="1200">
              <a:latin typeface="ＭＳ Ｐゴシック" panose="020B0600070205080204" pitchFamily="50" charset="-128"/>
              <a:ea typeface="ＭＳ Ｐゴシック" panose="020B0600070205080204" pitchFamily="50" charset="-128"/>
            </a:rPr>
            <a:t>人）。</a:t>
          </a:r>
        </a:p>
        <a:p>
          <a:r>
            <a:rPr kumimoji="1" lang="ja-JP" altLang="en-US" sz="1200">
              <a:latin typeface="ＭＳ Ｐゴシック" panose="020B0600070205080204" pitchFamily="50" charset="-128"/>
              <a:ea typeface="ＭＳ Ｐゴシック" panose="020B0600070205080204" pitchFamily="50" charset="-128"/>
            </a:rPr>
            <a:t>○こうした中、人口減少による構造的かつ困難な課題への対応等、行政需要は増加しており、ここ数年間はほぼ横ばいないしやや増加傾向にある。</a:t>
          </a:r>
        </a:p>
        <a:p>
          <a:r>
            <a:rPr kumimoji="1" lang="ja-JP" altLang="en-US" sz="1200">
              <a:latin typeface="ＭＳ Ｐゴシック" panose="020B0600070205080204" pitchFamily="50" charset="-128"/>
              <a:ea typeface="ＭＳ Ｐゴシック" panose="020B0600070205080204" pitchFamily="50" charset="-128"/>
            </a:rPr>
            <a:t>○令和２年度以降は、「県政運営指針」において、財政の安定性に配慮しつつ、各種課題に対応するために必要なマンパワーを確保するため、時限的に</a:t>
          </a:r>
          <a:r>
            <a:rPr kumimoji="1" lang="en-US" altLang="ja-JP" sz="1200">
              <a:latin typeface="ＭＳ Ｐゴシック" panose="020B0600070205080204" pitchFamily="50" charset="-128"/>
              <a:ea typeface="ＭＳ Ｐゴシック" panose="020B0600070205080204" pitchFamily="50" charset="-128"/>
            </a:rPr>
            <a:t>3,300</a:t>
          </a:r>
          <a:r>
            <a:rPr kumimoji="1" lang="ja-JP" altLang="en-US" sz="1200">
              <a:latin typeface="ＭＳ Ｐゴシック" panose="020B0600070205080204" pitchFamily="50" charset="-128"/>
              <a:ea typeface="ＭＳ Ｐゴシック" panose="020B0600070205080204" pitchFamily="50" charset="-128"/>
            </a:rPr>
            <a:t>人体制の見直し（令和６年４月時点において</a:t>
          </a:r>
          <a:r>
            <a:rPr kumimoji="1" lang="en-US" altLang="ja-JP" sz="1200">
              <a:latin typeface="ＭＳ Ｐゴシック" panose="020B0600070205080204" pitchFamily="50" charset="-128"/>
              <a:ea typeface="ＭＳ Ｐゴシック" panose="020B0600070205080204" pitchFamily="50" charset="-128"/>
            </a:rPr>
            <a:t>3,400</a:t>
          </a:r>
          <a:r>
            <a:rPr kumimoji="1" lang="ja-JP" altLang="en-US" sz="1200">
              <a:latin typeface="ＭＳ Ｐゴシック" panose="020B0600070205080204" pitchFamily="50" charset="-128"/>
              <a:ea typeface="ＭＳ Ｐゴシック" panose="020B0600070205080204" pitchFamily="50" charset="-128"/>
            </a:rPr>
            <a:t>人以内での体制を見込む）を行っている。</a:t>
          </a:r>
        </a:p>
      </xdr:txBody>
    </xdr:sp>
    <xdr:clientData/>
  </xdr:twoCellAnchor>
  <xdr:oneCellAnchor>
    <xdr:from>
      <xdr:col>61</xdr:col>
      <xdr:colOff>6350</xdr:colOff>
      <xdr:row>54</xdr:row>
      <xdr:rowOff>139700</xdr:rowOff>
    </xdr:from>
    <xdr:ext cx="349839" cy="225703"/>
    <xdr:sp macro="" textlink="">
      <xdr:nvSpPr>
        <xdr:cNvPr id="285" name="テキスト ボックス 284">
          <a:extLst>
            <a:ext uri="{FF2B5EF4-FFF2-40B4-BE49-F238E27FC236}">
              <a16:creationId xmlns:a16="http://schemas.microsoft.com/office/drawing/2014/main" id="{EE6A64AA-F5FA-4B6A-B458-C5F8EEEF2259}"/>
            </a:ext>
          </a:extLst>
        </xdr:cNvPr>
        <xdr:cNvSpPr txBox="1"/>
      </xdr:nvSpPr>
      <xdr:spPr>
        <a:xfrm>
          <a:off x="11630025" y="8886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6" name="直線コネクタ 285">
          <a:extLst>
            <a:ext uri="{FF2B5EF4-FFF2-40B4-BE49-F238E27FC236}">
              <a16:creationId xmlns:a16="http://schemas.microsoft.com/office/drawing/2014/main" id="{0AE8A95B-7E78-4A01-82CB-7A24077AC972}"/>
            </a:ext>
          </a:extLst>
        </xdr:cNvPr>
        <xdr:cNvCxnSpPr/>
      </xdr:nvCxnSpPr>
      <xdr:spPr>
        <a:xfrm>
          <a:off x="11668125"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7" name="テキスト ボックス 286">
          <a:extLst>
            <a:ext uri="{FF2B5EF4-FFF2-40B4-BE49-F238E27FC236}">
              <a16:creationId xmlns:a16="http://schemas.microsoft.com/office/drawing/2014/main" id="{EE4A2BFA-70C4-47A1-B7FE-D0A4B60FD152}"/>
            </a:ext>
          </a:extLst>
        </xdr:cNvPr>
        <xdr:cNvSpPr txBox="1"/>
      </xdr:nvSpPr>
      <xdr:spPr>
        <a:xfrm>
          <a:off x="10982325"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88" name="直線コネクタ 287">
          <a:extLst>
            <a:ext uri="{FF2B5EF4-FFF2-40B4-BE49-F238E27FC236}">
              <a16:creationId xmlns:a16="http://schemas.microsoft.com/office/drawing/2014/main" id="{602B1DD8-8419-4308-8212-DB9F2029616E}"/>
            </a:ext>
          </a:extLst>
        </xdr:cNvPr>
        <xdr:cNvCxnSpPr/>
      </xdr:nvCxnSpPr>
      <xdr:spPr>
        <a:xfrm>
          <a:off x="11668125" y="108775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89" name="テキスト ボックス 288">
          <a:extLst>
            <a:ext uri="{FF2B5EF4-FFF2-40B4-BE49-F238E27FC236}">
              <a16:creationId xmlns:a16="http://schemas.microsoft.com/office/drawing/2014/main" id="{1CFEDDAA-3488-4A35-90B3-3B260CD25300}"/>
            </a:ext>
          </a:extLst>
        </xdr:cNvPr>
        <xdr:cNvSpPr txBox="1"/>
      </xdr:nvSpPr>
      <xdr:spPr>
        <a:xfrm>
          <a:off x="10982325" y="1075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0" name="直線コネクタ 289">
          <a:extLst>
            <a:ext uri="{FF2B5EF4-FFF2-40B4-BE49-F238E27FC236}">
              <a16:creationId xmlns:a16="http://schemas.microsoft.com/office/drawing/2014/main" id="{27F5B8D2-C349-4865-B72D-ABC4E15275FE}"/>
            </a:ext>
          </a:extLst>
        </xdr:cNvPr>
        <xdr:cNvCxnSpPr/>
      </xdr:nvCxnSpPr>
      <xdr:spPr>
        <a:xfrm>
          <a:off x="11668125" y="104298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1" name="テキスト ボックス 290">
          <a:extLst>
            <a:ext uri="{FF2B5EF4-FFF2-40B4-BE49-F238E27FC236}">
              <a16:creationId xmlns:a16="http://schemas.microsoft.com/office/drawing/2014/main" id="{D7567C27-7367-42FB-9AD4-42D9047FEE71}"/>
            </a:ext>
          </a:extLst>
        </xdr:cNvPr>
        <xdr:cNvSpPr txBox="1"/>
      </xdr:nvSpPr>
      <xdr:spPr>
        <a:xfrm>
          <a:off x="10982325" y="1029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2" name="直線コネクタ 291">
          <a:extLst>
            <a:ext uri="{FF2B5EF4-FFF2-40B4-BE49-F238E27FC236}">
              <a16:creationId xmlns:a16="http://schemas.microsoft.com/office/drawing/2014/main" id="{1609AC6E-95D0-4C74-A318-71856FBC31B0}"/>
            </a:ext>
          </a:extLst>
        </xdr:cNvPr>
        <xdr:cNvCxnSpPr/>
      </xdr:nvCxnSpPr>
      <xdr:spPr>
        <a:xfrm>
          <a:off x="11668125" y="99726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3" name="テキスト ボックス 292">
          <a:extLst>
            <a:ext uri="{FF2B5EF4-FFF2-40B4-BE49-F238E27FC236}">
              <a16:creationId xmlns:a16="http://schemas.microsoft.com/office/drawing/2014/main" id="{6151AB8F-4BD7-46AC-8305-9851F3F2690B}"/>
            </a:ext>
          </a:extLst>
        </xdr:cNvPr>
        <xdr:cNvSpPr txBox="1"/>
      </xdr:nvSpPr>
      <xdr:spPr>
        <a:xfrm>
          <a:off x="10982325" y="983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294" name="直線コネクタ 293">
          <a:extLst>
            <a:ext uri="{FF2B5EF4-FFF2-40B4-BE49-F238E27FC236}">
              <a16:creationId xmlns:a16="http://schemas.microsoft.com/office/drawing/2014/main" id="{089E9879-13A1-46E5-8793-75A2CD9C5230}"/>
            </a:ext>
          </a:extLst>
        </xdr:cNvPr>
        <xdr:cNvCxnSpPr/>
      </xdr:nvCxnSpPr>
      <xdr:spPr>
        <a:xfrm>
          <a:off x="11668125" y="95154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295" name="テキスト ボックス 294">
          <a:extLst>
            <a:ext uri="{FF2B5EF4-FFF2-40B4-BE49-F238E27FC236}">
              <a16:creationId xmlns:a16="http://schemas.microsoft.com/office/drawing/2014/main" id="{DAB9546C-5B55-4405-9980-45FCBDDA60F9}"/>
            </a:ext>
          </a:extLst>
        </xdr:cNvPr>
        <xdr:cNvSpPr txBox="1"/>
      </xdr:nvSpPr>
      <xdr:spPr>
        <a:xfrm>
          <a:off x="10982325"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296" name="直線コネクタ 295">
          <a:extLst>
            <a:ext uri="{FF2B5EF4-FFF2-40B4-BE49-F238E27FC236}">
              <a16:creationId xmlns:a16="http://schemas.microsoft.com/office/drawing/2014/main" id="{9DADC255-0064-4B76-905E-8A2CD2DC51F0}"/>
            </a:ext>
          </a:extLst>
        </xdr:cNvPr>
        <xdr:cNvCxnSpPr/>
      </xdr:nvCxnSpPr>
      <xdr:spPr>
        <a:xfrm>
          <a:off x="11668125"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297" name="テキスト ボックス 296">
          <a:extLst>
            <a:ext uri="{FF2B5EF4-FFF2-40B4-BE49-F238E27FC236}">
              <a16:creationId xmlns:a16="http://schemas.microsoft.com/office/drawing/2014/main" id="{8B61FAFD-7CDF-45BE-8E57-7FE4473EF3C3}"/>
            </a:ext>
          </a:extLst>
        </xdr:cNvPr>
        <xdr:cNvSpPr txBox="1"/>
      </xdr:nvSpPr>
      <xdr:spPr>
        <a:xfrm>
          <a:off x="10982325"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298" name="定員管理の状況グラフ枠">
          <a:extLst>
            <a:ext uri="{FF2B5EF4-FFF2-40B4-BE49-F238E27FC236}">
              <a16:creationId xmlns:a16="http://schemas.microsoft.com/office/drawing/2014/main" id="{6B7245C7-9CFE-4603-AA58-00602ED07B64}"/>
            </a:ext>
          </a:extLst>
        </xdr:cNvPr>
        <xdr:cNvSpPr/>
      </xdr:nvSpPr>
      <xdr:spPr>
        <a:xfrm>
          <a:off x="11668125"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64</xdr:row>
      <xdr:rowOff>24988</xdr:rowOff>
    </xdr:from>
    <xdr:to>
      <xdr:col>81</xdr:col>
      <xdr:colOff>44450</xdr:colOff>
      <xdr:row>67</xdr:row>
      <xdr:rowOff>91689</xdr:rowOff>
    </xdr:to>
    <xdr:cxnSp macro="">
      <xdr:nvCxnSpPr>
        <xdr:cNvPr id="299" name="直線コネクタ 298">
          <a:extLst>
            <a:ext uri="{FF2B5EF4-FFF2-40B4-BE49-F238E27FC236}">
              <a16:creationId xmlns:a16="http://schemas.microsoft.com/office/drawing/2014/main" id="{3EBA1E36-32B7-4FBE-9F93-5818ED35192D}"/>
            </a:ext>
          </a:extLst>
        </xdr:cNvPr>
        <xdr:cNvCxnSpPr/>
      </xdr:nvCxnSpPr>
      <xdr:spPr>
        <a:xfrm flipV="1">
          <a:off x="15478125" y="10391363"/>
          <a:ext cx="0" cy="546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63766</xdr:rowOff>
    </xdr:from>
    <xdr:ext cx="762000" cy="259045"/>
    <xdr:sp macro="" textlink="">
      <xdr:nvSpPr>
        <xdr:cNvPr id="300" name="定員管理の状況最小値テキスト">
          <a:extLst>
            <a:ext uri="{FF2B5EF4-FFF2-40B4-BE49-F238E27FC236}">
              <a16:creationId xmlns:a16="http://schemas.microsoft.com/office/drawing/2014/main" id="{42EA6764-A17C-4553-A05A-1E7F66B7900D}"/>
            </a:ext>
          </a:extLst>
        </xdr:cNvPr>
        <xdr:cNvSpPr txBox="1"/>
      </xdr:nvSpPr>
      <xdr:spPr>
        <a:xfrm>
          <a:off x="15563850" y="10915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91689</xdr:rowOff>
    </xdr:from>
    <xdr:to>
      <xdr:col>81</xdr:col>
      <xdr:colOff>133350</xdr:colOff>
      <xdr:row>67</xdr:row>
      <xdr:rowOff>91689</xdr:rowOff>
    </xdr:to>
    <xdr:cxnSp macro="">
      <xdr:nvCxnSpPr>
        <xdr:cNvPr id="301" name="直線コネクタ 300">
          <a:extLst>
            <a:ext uri="{FF2B5EF4-FFF2-40B4-BE49-F238E27FC236}">
              <a16:creationId xmlns:a16="http://schemas.microsoft.com/office/drawing/2014/main" id="{511987E6-8B6A-4172-8218-8967D1C0EE0A}"/>
            </a:ext>
          </a:extLst>
        </xdr:cNvPr>
        <xdr:cNvCxnSpPr/>
      </xdr:nvCxnSpPr>
      <xdr:spPr>
        <a:xfrm>
          <a:off x="15401925" y="109374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111365</xdr:rowOff>
    </xdr:from>
    <xdr:ext cx="762000" cy="259045"/>
    <xdr:sp macro="" textlink="">
      <xdr:nvSpPr>
        <xdr:cNvPr id="302" name="定員管理の状況最大値テキスト">
          <a:extLst>
            <a:ext uri="{FF2B5EF4-FFF2-40B4-BE49-F238E27FC236}">
              <a16:creationId xmlns:a16="http://schemas.microsoft.com/office/drawing/2014/main" id="{8B732623-F98C-4D1C-A2C2-5ADE43D8D845}"/>
            </a:ext>
          </a:extLst>
        </xdr:cNvPr>
        <xdr:cNvSpPr txBox="1"/>
      </xdr:nvSpPr>
      <xdr:spPr>
        <a:xfrm>
          <a:off x="15563850" y="1015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64</xdr:row>
      <xdr:rowOff>24988</xdr:rowOff>
    </xdr:from>
    <xdr:to>
      <xdr:col>81</xdr:col>
      <xdr:colOff>133350</xdr:colOff>
      <xdr:row>64</xdr:row>
      <xdr:rowOff>24988</xdr:rowOff>
    </xdr:to>
    <xdr:cxnSp macro="">
      <xdr:nvCxnSpPr>
        <xdr:cNvPr id="303" name="直線コネクタ 302">
          <a:extLst>
            <a:ext uri="{FF2B5EF4-FFF2-40B4-BE49-F238E27FC236}">
              <a16:creationId xmlns:a16="http://schemas.microsoft.com/office/drawing/2014/main" id="{589FA314-F59C-4ACD-93FE-DD87F8DB72B2}"/>
            </a:ext>
          </a:extLst>
        </xdr:cNvPr>
        <xdr:cNvCxnSpPr/>
      </xdr:nvCxnSpPr>
      <xdr:spPr>
        <a:xfrm>
          <a:off x="15401925" y="103913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14757</xdr:rowOff>
    </xdr:from>
    <xdr:to>
      <xdr:col>81</xdr:col>
      <xdr:colOff>44450</xdr:colOff>
      <xdr:row>64</xdr:row>
      <xdr:rowOff>52690</xdr:rowOff>
    </xdr:to>
    <xdr:cxnSp macro="">
      <xdr:nvCxnSpPr>
        <xdr:cNvPr id="304" name="直線コネクタ 303">
          <a:extLst>
            <a:ext uri="{FF2B5EF4-FFF2-40B4-BE49-F238E27FC236}">
              <a16:creationId xmlns:a16="http://schemas.microsoft.com/office/drawing/2014/main" id="{B63F5760-35AC-4D34-B285-8D8D6A65D1D3}"/>
            </a:ext>
          </a:extLst>
        </xdr:cNvPr>
        <xdr:cNvCxnSpPr/>
      </xdr:nvCxnSpPr>
      <xdr:spPr>
        <a:xfrm>
          <a:off x="14716125" y="10374782"/>
          <a:ext cx="762000" cy="3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158803</xdr:rowOff>
    </xdr:from>
    <xdr:ext cx="762000" cy="259045"/>
    <xdr:sp macro="" textlink="">
      <xdr:nvSpPr>
        <xdr:cNvPr id="305" name="定員管理の状況平均値テキスト">
          <a:extLst>
            <a:ext uri="{FF2B5EF4-FFF2-40B4-BE49-F238E27FC236}">
              <a16:creationId xmlns:a16="http://schemas.microsoft.com/office/drawing/2014/main" id="{864AF850-46AC-47EB-9725-10C5CDF6623E}"/>
            </a:ext>
          </a:extLst>
        </xdr:cNvPr>
        <xdr:cNvSpPr txBox="1"/>
      </xdr:nvSpPr>
      <xdr:spPr>
        <a:xfrm>
          <a:off x="15563850" y="10525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15276</xdr:rowOff>
    </xdr:from>
    <xdr:to>
      <xdr:col>81</xdr:col>
      <xdr:colOff>95250</xdr:colOff>
      <xdr:row>65</xdr:row>
      <xdr:rowOff>116876</xdr:rowOff>
    </xdr:to>
    <xdr:sp macro="" textlink="">
      <xdr:nvSpPr>
        <xdr:cNvPr id="306" name="フローチャート: 判断 305">
          <a:extLst>
            <a:ext uri="{FF2B5EF4-FFF2-40B4-BE49-F238E27FC236}">
              <a16:creationId xmlns:a16="http://schemas.microsoft.com/office/drawing/2014/main" id="{710471FB-2C46-492F-9AAE-A0B6C0B04718}"/>
            </a:ext>
          </a:extLst>
        </xdr:cNvPr>
        <xdr:cNvSpPr/>
      </xdr:nvSpPr>
      <xdr:spPr>
        <a:xfrm>
          <a:off x="15430500" y="1053722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80083</xdr:rowOff>
    </xdr:from>
    <xdr:to>
      <xdr:col>77</xdr:col>
      <xdr:colOff>44450</xdr:colOff>
      <xdr:row>64</xdr:row>
      <xdr:rowOff>14757</xdr:rowOff>
    </xdr:to>
    <xdr:cxnSp macro="">
      <xdr:nvCxnSpPr>
        <xdr:cNvPr id="307" name="直線コネクタ 306">
          <a:extLst>
            <a:ext uri="{FF2B5EF4-FFF2-40B4-BE49-F238E27FC236}">
              <a16:creationId xmlns:a16="http://schemas.microsoft.com/office/drawing/2014/main" id="{1E6CA969-1814-43B3-B532-E720225B88AC}"/>
            </a:ext>
          </a:extLst>
        </xdr:cNvPr>
        <xdr:cNvCxnSpPr/>
      </xdr:nvCxnSpPr>
      <xdr:spPr>
        <a:xfrm>
          <a:off x="13906500" y="10284533"/>
          <a:ext cx="809625" cy="9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146332</xdr:rowOff>
    </xdr:from>
    <xdr:to>
      <xdr:col>77</xdr:col>
      <xdr:colOff>95250</xdr:colOff>
      <xdr:row>65</xdr:row>
      <xdr:rowOff>76482</xdr:rowOff>
    </xdr:to>
    <xdr:sp macro="" textlink="">
      <xdr:nvSpPr>
        <xdr:cNvPr id="308" name="フローチャート: 判断 307">
          <a:extLst>
            <a:ext uri="{FF2B5EF4-FFF2-40B4-BE49-F238E27FC236}">
              <a16:creationId xmlns:a16="http://schemas.microsoft.com/office/drawing/2014/main" id="{CEBA0859-6C07-4962-93F8-658CD3E662BA}"/>
            </a:ext>
          </a:extLst>
        </xdr:cNvPr>
        <xdr:cNvSpPr/>
      </xdr:nvSpPr>
      <xdr:spPr>
        <a:xfrm>
          <a:off x="14668500" y="1050635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61259</xdr:rowOff>
    </xdr:from>
    <xdr:ext cx="736600" cy="259045"/>
    <xdr:sp macro="" textlink="">
      <xdr:nvSpPr>
        <xdr:cNvPr id="309" name="テキスト ボックス 308">
          <a:extLst>
            <a:ext uri="{FF2B5EF4-FFF2-40B4-BE49-F238E27FC236}">
              <a16:creationId xmlns:a16="http://schemas.microsoft.com/office/drawing/2014/main" id="{89AD343B-276E-4C3C-B0DC-0F349E5C8E39}"/>
            </a:ext>
          </a:extLst>
        </xdr:cNvPr>
        <xdr:cNvSpPr txBox="1"/>
      </xdr:nvSpPr>
      <xdr:spPr>
        <a:xfrm>
          <a:off x="14373225" y="10589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34587</xdr:rowOff>
    </xdr:from>
    <xdr:to>
      <xdr:col>72</xdr:col>
      <xdr:colOff>203200</xdr:colOff>
      <xdr:row>63</xdr:row>
      <xdr:rowOff>80083</xdr:rowOff>
    </xdr:to>
    <xdr:cxnSp macro="">
      <xdr:nvCxnSpPr>
        <xdr:cNvPr id="310" name="直線コネクタ 309">
          <a:extLst>
            <a:ext uri="{FF2B5EF4-FFF2-40B4-BE49-F238E27FC236}">
              <a16:creationId xmlns:a16="http://schemas.microsoft.com/office/drawing/2014/main" id="{0B34383D-BCFB-407F-BD16-53F7173B51DC}"/>
            </a:ext>
          </a:extLst>
        </xdr:cNvPr>
        <xdr:cNvCxnSpPr/>
      </xdr:nvCxnSpPr>
      <xdr:spPr>
        <a:xfrm>
          <a:off x="13106400" y="9908837"/>
          <a:ext cx="800100" cy="37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50198</xdr:rowOff>
    </xdr:from>
    <xdr:to>
      <xdr:col>73</xdr:col>
      <xdr:colOff>44450</xdr:colOff>
      <xdr:row>64</xdr:row>
      <xdr:rowOff>151798</xdr:rowOff>
    </xdr:to>
    <xdr:sp macro="" textlink="">
      <xdr:nvSpPr>
        <xdr:cNvPr id="311" name="フローチャート: 判断 310">
          <a:extLst>
            <a:ext uri="{FF2B5EF4-FFF2-40B4-BE49-F238E27FC236}">
              <a16:creationId xmlns:a16="http://schemas.microsoft.com/office/drawing/2014/main" id="{4D7052A6-CE9B-484D-AE99-EEA9B12FC2F9}"/>
            </a:ext>
          </a:extLst>
        </xdr:cNvPr>
        <xdr:cNvSpPr/>
      </xdr:nvSpPr>
      <xdr:spPr>
        <a:xfrm>
          <a:off x="13868400" y="1041022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136575</xdr:rowOff>
    </xdr:from>
    <xdr:ext cx="762000" cy="259045"/>
    <xdr:sp macro="" textlink="">
      <xdr:nvSpPr>
        <xdr:cNvPr id="312" name="テキスト ボックス 311">
          <a:extLst>
            <a:ext uri="{FF2B5EF4-FFF2-40B4-BE49-F238E27FC236}">
              <a16:creationId xmlns:a16="http://schemas.microsoft.com/office/drawing/2014/main" id="{73100683-7326-475A-B5BA-F87D1D3972AA}"/>
            </a:ext>
          </a:extLst>
        </xdr:cNvPr>
        <xdr:cNvSpPr txBox="1"/>
      </xdr:nvSpPr>
      <xdr:spPr>
        <a:xfrm>
          <a:off x="13554075" y="10502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80610</xdr:rowOff>
    </xdr:from>
    <xdr:to>
      <xdr:col>68</xdr:col>
      <xdr:colOff>152400</xdr:colOff>
      <xdr:row>61</xdr:row>
      <xdr:rowOff>34587</xdr:rowOff>
    </xdr:to>
    <xdr:cxnSp macro="">
      <xdr:nvCxnSpPr>
        <xdr:cNvPr id="313" name="直線コネクタ 312">
          <a:extLst>
            <a:ext uri="{FF2B5EF4-FFF2-40B4-BE49-F238E27FC236}">
              <a16:creationId xmlns:a16="http://schemas.microsoft.com/office/drawing/2014/main" id="{37DC46D6-84C7-4E9D-9357-C8E4B9D6256A}"/>
            </a:ext>
          </a:extLst>
        </xdr:cNvPr>
        <xdr:cNvCxnSpPr/>
      </xdr:nvCxnSpPr>
      <xdr:spPr>
        <a:xfrm>
          <a:off x="12296775" y="9799285"/>
          <a:ext cx="809625" cy="10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20000</xdr:rowOff>
    </xdr:from>
    <xdr:to>
      <xdr:col>68</xdr:col>
      <xdr:colOff>203200</xdr:colOff>
      <xdr:row>62</xdr:row>
      <xdr:rowOff>121600</xdr:rowOff>
    </xdr:to>
    <xdr:sp macro="" textlink="">
      <xdr:nvSpPr>
        <xdr:cNvPr id="314" name="フローチャート: 判断 313">
          <a:extLst>
            <a:ext uri="{FF2B5EF4-FFF2-40B4-BE49-F238E27FC236}">
              <a16:creationId xmlns:a16="http://schemas.microsoft.com/office/drawing/2014/main" id="{FA06F3C0-F3DB-4E3D-9062-42FE18235622}"/>
            </a:ext>
          </a:extLst>
        </xdr:cNvPr>
        <xdr:cNvSpPr/>
      </xdr:nvSpPr>
      <xdr:spPr>
        <a:xfrm>
          <a:off x="13058775" y="100593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106377</xdr:rowOff>
    </xdr:from>
    <xdr:ext cx="762000" cy="259045"/>
    <xdr:sp macro="" textlink="">
      <xdr:nvSpPr>
        <xdr:cNvPr id="315" name="テキスト ボックス 314">
          <a:extLst>
            <a:ext uri="{FF2B5EF4-FFF2-40B4-BE49-F238E27FC236}">
              <a16:creationId xmlns:a16="http://schemas.microsoft.com/office/drawing/2014/main" id="{7D601DB4-37D2-45BB-9207-11F7BF22FA90}"/>
            </a:ext>
          </a:extLst>
        </xdr:cNvPr>
        <xdr:cNvSpPr txBox="1"/>
      </xdr:nvSpPr>
      <xdr:spPr>
        <a:xfrm>
          <a:off x="12763500" y="1014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23650</xdr:rowOff>
    </xdr:from>
    <xdr:to>
      <xdr:col>64</xdr:col>
      <xdr:colOff>152400</xdr:colOff>
      <xdr:row>61</xdr:row>
      <xdr:rowOff>125250</xdr:rowOff>
    </xdr:to>
    <xdr:sp macro="" textlink="">
      <xdr:nvSpPr>
        <xdr:cNvPr id="316" name="フローチャート: 判断 315">
          <a:extLst>
            <a:ext uri="{FF2B5EF4-FFF2-40B4-BE49-F238E27FC236}">
              <a16:creationId xmlns:a16="http://schemas.microsoft.com/office/drawing/2014/main" id="{A02DE7FC-CB45-42AF-A4F4-D826197DEB84}"/>
            </a:ext>
          </a:extLst>
        </xdr:cNvPr>
        <xdr:cNvSpPr/>
      </xdr:nvSpPr>
      <xdr:spPr>
        <a:xfrm>
          <a:off x="12239625" y="99042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110027</xdr:rowOff>
    </xdr:from>
    <xdr:ext cx="762000" cy="259045"/>
    <xdr:sp macro="" textlink="">
      <xdr:nvSpPr>
        <xdr:cNvPr id="317" name="テキスト ボックス 316">
          <a:extLst>
            <a:ext uri="{FF2B5EF4-FFF2-40B4-BE49-F238E27FC236}">
              <a16:creationId xmlns:a16="http://schemas.microsoft.com/office/drawing/2014/main" id="{0E8B0BCB-3D97-45C5-AC34-73283EAB0A41}"/>
            </a:ext>
          </a:extLst>
        </xdr:cNvPr>
        <xdr:cNvSpPr txBox="1"/>
      </xdr:nvSpPr>
      <xdr:spPr>
        <a:xfrm>
          <a:off x="11953875" y="998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18" name="テキスト ボックス 317">
          <a:extLst>
            <a:ext uri="{FF2B5EF4-FFF2-40B4-BE49-F238E27FC236}">
              <a16:creationId xmlns:a16="http://schemas.microsoft.com/office/drawing/2014/main" id="{B0F5E6BE-4C4A-4D1E-BD54-0B37692FEF1D}"/>
            </a:ext>
          </a:extLst>
        </xdr:cNvPr>
        <xdr:cNvSpPr txBox="1"/>
      </xdr:nvSpPr>
      <xdr:spPr>
        <a:xfrm>
          <a:off x="15278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19" name="テキスト ボックス 318">
          <a:extLst>
            <a:ext uri="{FF2B5EF4-FFF2-40B4-BE49-F238E27FC236}">
              <a16:creationId xmlns:a16="http://schemas.microsoft.com/office/drawing/2014/main" id="{DAD2D135-DBDD-4DC0-BFEC-2CEB72E06FFE}"/>
            </a:ext>
          </a:extLst>
        </xdr:cNvPr>
        <xdr:cNvSpPr txBox="1"/>
      </xdr:nvSpPr>
      <xdr:spPr>
        <a:xfrm>
          <a:off x="14516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0" name="テキスト ボックス 319">
          <a:extLst>
            <a:ext uri="{FF2B5EF4-FFF2-40B4-BE49-F238E27FC236}">
              <a16:creationId xmlns:a16="http://schemas.microsoft.com/office/drawing/2014/main" id="{F5E81AD3-207B-4403-8EE3-FBD175BA4665}"/>
            </a:ext>
          </a:extLst>
        </xdr:cNvPr>
        <xdr:cNvSpPr txBox="1"/>
      </xdr:nvSpPr>
      <xdr:spPr>
        <a:xfrm>
          <a:off x="137160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1" name="テキスト ボックス 320">
          <a:extLst>
            <a:ext uri="{FF2B5EF4-FFF2-40B4-BE49-F238E27FC236}">
              <a16:creationId xmlns:a16="http://schemas.microsoft.com/office/drawing/2014/main" id="{5317567F-7BF8-40BF-8ECF-0222E1A34F26}"/>
            </a:ext>
          </a:extLst>
        </xdr:cNvPr>
        <xdr:cNvSpPr txBox="1"/>
      </xdr:nvSpPr>
      <xdr:spPr>
        <a:xfrm>
          <a:off x="129063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2" name="テキスト ボックス 321">
          <a:extLst>
            <a:ext uri="{FF2B5EF4-FFF2-40B4-BE49-F238E27FC236}">
              <a16:creationId xmlns:a16="http://schemas.microsoft.com/office/drawing/2014/main" id="{59FA18E5-5E4E-41A1-96CA-2897B72E6ECD}"/>
            </a:ext>
          </a:extLst>
        </xdr:cNvPr>
        <xdr:cNvSpPr txBox="1"/>
      </xdr:nvSpPr>
      <xdr:spPr>
        <a:xfrm>
          <a:off x="1209675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1890</xdr:rowOff>
    </xdr:from>
    <xdr:to>
      <xdr:col>81</xdr:col>
      <xdr:colOff>95250</xdr:colOff>
      <xdr:row>64</xdr:row>
      <xdr:rowOff>103490</xdr:rowOff>
    </xdr:to>
    <xdr:sp macro="" textlink="">
      <xdr:nvSpPr>
        <xdr:cNvPr id="323" name="楕円 322">
          <a:extLst>
            <a:ext uri="{FF2B5EF4-FFF2-40B4-BE49-F238E27FC236}">
              <a16:creationId xmlns:a16="http://schemas.microsoft.com/office/drawing/2014/main" id="{A0B8D4D1-0EA5-4845-8125-23A5A32864D7}"/>
            </a:ext>
          </a:extLst>
        </xdr:cNvPr>
        <xdr:cNvSpPr/>
      </xdr:nvSpPr>
      <xdr:spPr>
        <a:xfrm>
          <a:off x="15430500" y="1036509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94617</xdr:rowOff>
    </xdr:from>
    <xdr:ext cx="762000" cy="259045"/>
    <xdr:sp macro="" textlink="">
      <xdr:nvSpPr>
        <xdr:cNvPr id="324" name="定員管理の状況該当値テキスト">
          <a:extLst>
            <a:ext uri="{FF2B5EF4-FFF2-40B4-BE49-F238E27FC236}">
              <a16:creationId xmlns:a16="http://schemas.microsoft.com/office/drawing/2014/main" id="{72B903E3-FF49-47C1-B92C-17D86CA05BB8}"/>
            </a:ext>
          </a:extLst>
        </xdr:cNvPr>
        <xdr:cNvSpPr txBox="1"/>
      </xdr:nvSpPr>
      <xdr:spPr>
        <a:xfrm>
          <a:off x="15563850" y="1029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135407</xdr:rowOff>
    </xdr:from>
    <xdr:to>
      <xdr:col>77</xdr:col>
      <xdr:colOff>95250</xdr:colOff>
      <xdr:row>64</xdr:row>
      <xdr:rowOff>65557</xdr:rowOff>
    </xdr:to>
    <xdr:sp macro="" textlink="">
      <xdr:nvSpPr>
        <xdr:cNvPr id="325" name="楕円 324">
          <a:extLst>
            <a:ext uri="{FF2B5EF4-FFF2-40B4-BE49-F238E27FC236}">
              <a16:creationId xmlns:a16="http://schemas.microsoft.com/office/drawing/2014/main" id="{DB155FC4-147B-476A-8625-523056DE98ED}"/>
            </a:ext>
          </a:extLst>
        </xdr:cNvPr>
        <xdr:cNvSpPr/>
      </xdr:nvSpPr>
      <xdr:spPr>
        <a:xfrm>
          <a:off x="14668500" y="1033668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75734</xdr:rowOff>
    </xdr:from>
    <xdr:ext cx="736600" cy="259045"/>
    <xdr:sp macro="" textlink="">
      <xdr:nvSpPr>
        <xdr:cNvPr id="326" name="テキスト ボックス 325">
          <a:extLst>
            <a:ext uri="{FF2B5EF4-FFF2-40B4-BE49-F238E27FC236}">
              <a16:creationId xmlns:a16="http://schemas.microsoft.com/office/drawing/2014/main" id="{5ECE60AF-6BD4-45B1-8385-5D062442C378}"/>
            </a:ext>
          </a:extLst>
        </xdr:cNvPr>
        <xdr:cNvSpPr txBox="1"/>
      </xdr:nvSpPr>
      <xdr:spPr>
        <a:xfrm>
          <a:off x="14373225" y="10115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29283</xdr:rowOff>
    </xdr:from>
    <xdr:to>
      <xdr:col>73</xdr:col>
      <xdr:colOff>44450</xdr:colOff>
      <xdr:row>63</xdr:row>
      <xdr:rowOff>130883</xdr:rowOff>
    </xdr:to>
    <xdr:sp macro="" textlink="">
      <xdr:nvSpPr>
        <xdr:cNvPr id="327" name="楕円 326">
          <a:extLst>
            <a:ext uri="{FF2B5EF4-FFF2-40B4-BE49-F238E27FC236}">
              <a16:creationId xmlns:a16="http://schemas.microsoft.com/office/drawing/2014/main" id="{B64E6168-5899-4E80-80CF-8B42F09354A4}"/>
            </a:ext>
          </a:extLst>
        </xdr:cNvPr>
        <xdr:cNvSpPr/>
      </xdr:nvSpPr>
      <xdr:spPr>
        <a:xfrm>
          <a:off x="13868400" y="1022738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141060</xdr:rowOff>
    </xdr:from>
    <xdr:ext cx="762000" cy="259045"/>
    <xdr:sp macro="" textlink="">
      <xdr:nvSpPr>
        <xdr:cNvPr id="328" name="テキスト ボックス 327">
          <a:extLst>
            <a:ext uri="{FF2B5EF4-FFF2-40B4-BE49-F238E27FC236}">
              <a16:creationId xmlns:a16="http://schemas.microsoft.com/office/drawing/2014/main" id="{FEB2340B-822B-4D94-BEA8-69C4FB6D636A}"/>
            </a:ext>
          </a:extLst>
        </xdr:cNvPr>
        <xdr:cNvSpPr txBox="1"/>
      </xdr:nvSpPr>
      <xdr:spPr>
        <a:xfrm>
          <a:off x="13554075" y="100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155237</xdr:rowOff>
    </xdr:from>
    <xdr:to>
      <xdr:col>68</xdr:col>
      <xdr:colOff>203200</xdr:colOff>
      <xdr:row>61</xdr:row>
      <xdr:rowOff>85387</xdr:rowOff>
    </xdr:to>
    <xdr:sp macro="" textlink="">
      <xdr:nvSpPr>
        <xdr:cNvPr id="329" name="楕円 328">
          <a:extLst>
            <a:ext uri="{FF2B5EF4-FFF2-40B4-BE49-F238E27FC236}">
              <a16:creationId xmlns:a16="http://schemas.microsoft.com/office/drawing/2014/main" id="{852AFEF5-6B86-4968-826B-D87606469595}"/>
            </a:ext>
          </a:extLst>
        </xdr:cNvPr>
        <xdr:cNvSpPr/>
      </xdr:nvSpPr>
      <xdr:spPr>
        <a:xfrm>
          <a:off x="13058775" y="987073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95564</xdr:rowOff>
    </xdr:from>
    <xdr:ext cx="762000" cy="259045"/>
    <xdr:sp macro="" textlink="">
      <xdr:nvSpPr>
        <xdr:cNvPr id="330" name="テキスト ボックス 329">
          <a:extLst>
            <a:ext uri="{FF2B5EF4-FFF2-40B4-BE49-F238E27FC236}">
              <a16:creationId xmlns:a16="http://schemas.microsoft.com/office/drawing/2014/main" id="{9C05DF82-F299-478E-B826-533819BFECD6}"/>
            </a:ext>
          </a:extLst>
        </xdr:cNvPr>
        <xdr:cNvSpPr txBox="1"/>
      </xdr:nvSpPr>
      <xdr:spPr>
        <a:xfrm>
          <a:off x="12763500" y="96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29810</xdr:rowOff>
    </xdr:from>
    <xdr:to>
      <xdr:col>64</xdr:col>
      <xdr:colOff>152400</xdr:colOff>
      <xdr:row>60</xdr:row>
      <xdr:rowOff>131410</xdr:rowOff>
    </xdr:to>
    <xdr:sp macro="" textlink="">
      <xdr:nvSpPr>
        <xdr:cNvPr id="331" name="楕円 330">
          <a:extLst>
            <a:ext uri="{FF2B5EF4-FFF2-40B4-BE49-F238E27FC236}">
              <a16:creationId xmlns:a16="http://schemas.microsoft.com/office/drawing/2014/main" id="{9102A419-2855-436F-8AFE-79C823230ADE}"/>
            </a:ext>
          </a:extLst>
        </xdr:cNvPr>
        <xdr:cNvSpPr/>
      </xdr:nvSpPr>
      <xdr:spPr>
        <a:xfrm>
          <a:off x="12239625" y="974213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141587</xdr:rowOff>
    </xdr:from>
    <xdr:ext cx="762000" cy="259045"/>
    <xdr:sp macro="" textlink="">
      <xdr:nvSpPr>
        <xdr:cNvPr id="332" name="テキスト ボックス 331">
          <a:extLst>
            <a:ext uri="{FF2B5EF4-FFF2-40B4-BE49-F238E27FC236}">
              <a16:creationId xmlns:a16="http://schemas.microsoft.com/office/drawing/2014/main" id="{843AA2FF-9F50-42E4-B06F-310A6C64B374}"/>
            </a:ext>
          </a:extLst>
        </xdr:cNvPr>
        <xdr:cNvSpPr txBox="1"/>
      </xdr:nvSpPr>
      <xdr:spPr>
        <a:xfrm>
          <a:off x="11953875" y="9536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3" name="正方形/長方形 332">
          <a:extLst>
            <a:ext uri="{FF2B5EF4-FFF2-40B4-BE49-F238E27FC236}">
              <a16:creationId xmlns:a16="http://schemas.microsoft.com/office/drawing/2014/main" id="{09FEB5A9-87D4-4DBB-A26A-575A1F85D2D1}"/>
            </a:ext>
          </a:extLst>
        </xdr:cNvPr>
        <xdr:cNvSpPr/>
      </xdr:nvSpPr>
      <xdr:spPr>
        <a:xfrm>
          <a:off x="11668125"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4" name="テキスト ボックス 333">
          <a:extLst>
            <a:ext uri="{FF2B5EF4-FFF2-40B4-BE49-F238E27FC236}">
              <a16:creationId xmlns:a16="http://schemas.microsoft.com/office/drawing/2014/main" id="{4942DD36-91FE-4269-95C6-FE30993B8931}"/>
            </a:ext>
          </a:extLst>
        </xdr:cNvPr>
        <xdr:cNvSpPr txBox="1"/>
      </xdr:nvSpPr>
      <xdr:spPr>
        <a:xfrm>
          <a:off x="12579799" y="51054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5" name="テキスト ボックス 334">
          <a:extLst>
            <a:ext uri="{FF2B5EF4-FFF2-40B4-BE49-F238E27FC236}">
              <a16:creationId xmlns:a16="http://schemas.microsoft.com/office/drawing/2014/main" id="{8EE23525-281B-4F74-A079-1B63ABF2E9E7}"/>
            </a:ext>
          </a:extLst>
        </xdr:cNvPr>
        <xdr:cNvSpPr txBox="1"/>
      </xdr:nvSpPr>
      <xdr:spPr>
        <a:xfrm>
          <a:off x="14156876" y="50577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36" name="正方形/長方形 335">
          <a:extLst>
            <a:ext uri="{FF2B5EF4-FFF2-40B4-BE49-F238E27FC236}">
              <a16:creationId xmlns:a16="http://schemas.microsoft.com/office/drawing/2014/main" id="{36BA1F9C-B2CE-4B6B-B3E6-6F49AD32C6E1}"/>
            </a:ext>
          </a:extLst>
        </xdr:cNvPr>
        <xdr:cNvSpPr/>
      </xdr:nvSpPr>
      <xdr:spPr>
        <a:xfrm>
          <a:off x="16354425" y="49815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37" name="正方形/長方形 336">
          <a:extLst>
            <a:ext uri="{FF2B5EF4-FFF2-40B4-BE49-F238E27FC236}">
              <a16:creationId xmlns:a16="http://schemas.microsoft.com/office/drawing/2014/main" id="{5A31C2EF-60A8-4F13-87B3-1657A15AA7DC}"/>
            </a:ext>
          </a:extLst>
        </xdr:cNvPr>
        <xdr:cNvSpPr/>
      </xdr:nvSpPr>
      <xdr:spPr>
        <a:xfrm>
          <a:off x="16354425" y="5162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38" name="正方形/長方形 337">
          <a:extLst>
            <a:ext uri="{FF2B5EF4-FFF2-40B4-BE49-F238E27FC236}">
              <a16:creationId xmlns:a16="http://schemas.microsoft.com/office/drawing/2014/main" id="{D00A4F4A-DAF9-41A9-8D57-9597C2F3F02B}"/>
            </a:ext>
          </a:extLst>
        </xdr:cNvPr>
        <xdr:cNvSpPr/>
      </xdr:nvSpPr>
      <xdr:spPr>
        <a:xfrm>
          <a:off x="17849850"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39" name="正方形/長方形 338">
          <a:extLst>
            <a:ext uri="{FF2B5EF4-FFF2-40B4-BE49-F238E27FC236}">
              <a16:creationId xmlns:a16="http://schemas.microsoft.com/office/drawing/2014/main" id="{75D06DE1-3109-45C6-A055-80506BCA0479}"/>
            </a:ext>
          </a:extLst>
        </xdr:cNvPr>
        <xdr:cNvSpPr/>
      </xdr:nvSpPr>
      <xdr:spPr>
        <a:xfrm>
          <a:off x="17849850"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0" name="正方形/長方形 339">
          <a:extLst>
            <a:ext uri="{FF2B5EF4-FFF2-40B4-BE49-F238E27FC236}">
              <a16:creationId xmlns:a16="http://schemas.microsoft.com/office/drawing/2014/main" id="{8626E632-A35B-4018-89A9-9DA636AEF685}"/>
            </a:ext>
          </a:extLst>
        </xdr:cNvPr>
        <xdr:cNvSpPr/>
      </xdr:nvSpPr>
      <xdr:spPr>
        <a:xfrm>
          <a:off x="11668125"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1" name="正方形/長方形 340">
          <a:extLst>
            <a:ext uri="{FF2B5EF4-FFF2-40B4-BE49-F238E27FC236}">
              <a16:creationId xmlns:a16="http://schemas.microsoft.com/office/drawing/2014/main" id="{FEE080A3-9F81-4DF8-A0FA-63625553F6FF}"/>
            </a:ext>
          </a:extLst>
        </xdr:cNvPr>
        <xdr:cNvSpPr/>
      </xdr:nvSpPr>
      <xdr:spPr>
        <a:xfrm>
          <a:off x="16459200" y="546735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2" name="正方形/長方形 341">
          <a:extLst>
            <a:ext uri="{FF2B5EF4-FFF2-40B4-BE49-F238E27FC236}">
              <a16:creationId xmlns:a16="http://schemas.microsoft.com/office/drawing/2014/main" id="{CB9ADED1-85F2-430A-B7E6-F6DE1ED06112}"/>
            </a:ext>
          </a:extLst>
        </xdr:cNvPr>
        <xdr:cNvSpPr/>
      </xdr:nvSpPr>
      <xdr:spPr>
        <a:xfrm>
          <a:off x="16459200" y="5467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3" name="テキスト ボックス 342">
          <a:extLst>
            <a:ext uri="{FF2B5EF4-FFF2-40B4-BE49-F238E27FC236}">
              <a16:creationId xmlns:a16="http://schemas.microsoft.com/office/drawing/2014/main" id="{71F51953-0447-4D3C-842B-8C8A3CB6643C}"/>
            </a:ext>
          </a:extLst>
        </xdr:cNvPr>
        <xdr:cNvSpPr txBox="1"/>
      </xdr:nvSpPr>
      <xdr:spPr>
        <a:xfrm>
          <a:off x="16573500" y="576262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○実質的な公債費が財政規模に占める割合を示す実質公債比率は、基準財政需要額算入公債費の減などにより、前年度を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○引き続き、地方交付税措置率の低い地方債や行政改革推進債などの発行を抑制するなどにより、将来負担を軽減し、安定的な財政運営に取り組む。</a:t>
          </a:r>
        </a:p>
      </xdr:txBody>
    </xdr:sp>
    <xdr:clientData/>
  </xdr:twoCellAnchor>
  <xdr:oneCellAnchor>
    <xdr:from>
      <xdr:col>61</xdr:col>
      <xdr:colOff>6350</xdr:colOff>
      <xdr:row>32</xdr:row>
      <xdr:rowOff>101600</xdr:rowOff>
    </xdr:from>
    <xdr:ext cx="298543" cy="225703"/>
    <xdr:sp macro="" textlink="">
      <xdr:nvSpPr>
        <xdr:cNvPr id="344" name="テキスト ボックス 343">
          <a:extLst>
            <a:ext uri="{FF2B5EF4-FFF2-40B4-BE49-F238E27FC236}">
              <a16:creationId xmlns:a16="http://schemas.microsoft.com/office/drawing/2014/main" id="{8D3A8E99-8C47-4222-8941-B70BE36F6014}"/>
            </a:ext>
          </a:extLst>
        </xdr:cNvPr>
        <xdr:cNvSpPr txBox="1"/>
      </xdr:nvSpPr>
      <xdr:spPr>
        <a:xfrm>
          <a:off x="11630025" y="52863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5" name="直線コネクタ 344">
          <a:extLst>
            <a:ext uri="{FF2B5EF4-FFF2-40B4-BE49-F238E27FC236}">
              <a16:creationId xmlns:a16="http://schemas.microsoft.com/office/drawing/2014/main" id="{4FAA6748-2031-4151-A12E-E7ED4DAFA296}"/>
            </a:ext>
          </a:extLst>
        </xdr:cNvPr>
        <xdr:cNvCxnSpPr/>
      </xdr:nvCxnSpPr>
      <xdr:spPr>
        <a:xfrm>
          <a:off x="11668125"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46" name="テキスト ボックス 345">
          <a:extLst>
            <a:ext uri="{FF2B5EF4-FFF2-40B4-BE49-F238E27FC236}">
              <a16:creationId xmlns:a16="http://schemas.microsoft.com/office/drawing/2014/main" id="{0D843506-E162-4077-BBCB-9C73E235071E}"/>
            </a:ext>
          </a:extLst>
        </xdr:cNvPr>
        <xdr:cNvSpPr txBox="1"/>
      </xdr:nvSpPr>
      <xdr:spPr>
        <a:xfrm>
          <a:off x="10982325"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47" name="直線コネクタ 346">
          <a:extLst>
            <a:ext uri="{FF2B5EF4-FFF2-40B4-BE49-F238E27FC236}">
              <a16:creationId xmlns:a16="http://schemas.microsoft.com/office/drawing/2014/main" id="{91F485BC-A6E8-48FD-BDBB-7523E615CA08}"/>
            </a:ext>
          </a:extLst>
        </xdr:cNvPr>
        <xdr:cNvCxnSpPr/>
      </xdr:nvCxnSpPr>
      <xdr:spPr>
        <a:xfrm>
          <a:off x="11668125" y="741816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48" name="テキスト ボックス 347">
          <a:extLst>
            <a:ext uri="{FF2B5EF4-FFF2-40B4-BE49-F238E27FC236}">
              <a16:creationId xmlns:a16="http://schemas.microsoft.com/office/drawing/2014/main" id="{B10E28FE-0B76-486B-AAF6-FA7D16A8672A}"/>
            </a:ext>
          </a:extLst>
        </xdr:cNvPr>
        <xdr:cNvSpPr txBox="1"/>
      </xdr:nvSpPr>
      <xdr:spPr>
        <a:xfrm>
          <a:off x="10982325" y="728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49" name="直線コネクタ 348">
          <a:extLst>
            <a:ext uri="{FF2B5EF4-FFF2-40B4-BE49-F238E27FC236}">
              <a16:creationId xmlns:a16="http://schemas.microsoft.com/office/drawing/2014/main" id="{C1C4EF28-56BD-47D8-8AC7-F3E42EF24224}"/>
            </a:ext>
          </a:extLst>
        </xdr:cNvPr>
        <xdr:cNvCxnSpPr/>
      </xdr:nvCxnSpPr>
      <xdr:spPr>
        <a:xfrm>
          <a:off x="11668125" y="708932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0" name="テキスト ボックス 349">
          <a:extLst>
            <a:ext uri="{FF2B5EF4-FFF2-40B4-BE49-F238E27FC236}">
              <a16:creationId xmlns:a16="http://schemas.microsoft.com/office/drawing/2014/main" id="{02B911F5-CC15-4569-97F5-BAA3C98A4F86}"/>
            </a:ext>
          </a:extLst>
        </xdr:cNvPr>
        <xdr:cNvSpPr txBox="1"/>
      </xdr:nvSpPr>
      <xdr:spPr>
        <a:xfrm>
          <a:off x="10982325" y="696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1" name="直線コネクタ 350">
          <a:extLst>
            <a:ext uri="{FF2B5EF4-FFF2-40B4-BE49-F238E27FC236}">
              <a16:creationId xmlns:a16="http://schemas.microsoft.com/office/drawing/2014/main" id="{8B67D449-C17C-4D7F-AF8E-0D60F9809BC9}"/>
            </a:ext>
          </a:extLst>
        </xdr:cNvPr>
        <xdr:cNvCxnSpPr/>
      </xdr:nvCxnSpPr>
      <xdr:spPr>
        <a:xfrm>
          <a:off x="11668125" y="676365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2" name="テキスト ボックス 351">
          <a:extLst>
            <a:ext uri="{FF2B5EF4-FFF2-40B4-BE49-F238E27FC236}">
              <a16:creationId xmlns:a16="http://schemas.microsoft.com/office/drawing/2014/main" id="{7C99E2A8-705F-4CA7-83CA-E80D827C9D7E}"/>
            </a:ext>
          </a:extLst>
        </xdr:cNvPr>
        <xdr:cNvSpPr txBox="1"/>
      </xdr:nvSpPr>
      <xdr:spPr>
        <a:xfrm>
          <a:off x="10982325" y="663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3" name="直線コネクタ 352">
          <a:extLst>
            <a:ext uri="{FF2B5EF4-FFF2-40B4-BE49-F238E27FC236}">
              <a16:creationId xmlns:a16="http://schemas.microsoft.com/office/drawing/2014/main" id="{F283FE15-765C-4169-8B2D-0E62063E2397}"/>
            </a:ext>
          </a:extLst>
        </xdr:cNvPr>
        <xdr:cNvCxnSpPr/>
      </xdr:nvCxnSpPr>
      <xdr:spPr>
        <a:xfrm>
          <a:off x="11668125" y="643799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54" name="テキスト ボックス 353">
          <a:extLst>
            <a:ext uri="{FF2B5EF4-FFF2-40B4-BE49-F238E27FC236}">
              <a16:creationId xmlns:a16="http://schemas.microsoft.com/office/drawing/2014/main" id="{6CE79912-956D-496D-9449-695511951B86}"/>
            </a:ext>
          </a:extLst>
        </xdr:cNvPr>
        <xdr:cNvSpPr txBox="1"/>
      </xdr:nvSpPr>
      <xdr:spPr>
        <a:xfrm>
          <a:off x="10982325" y="630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55" name="直線コネクタ 354">
          <a:extLst>
            <a:ext uri="{FF2B5EF4-FFF2-40B4-BE49-F238E27FC236}">
              <a16:creationId xmlns:a16="http://schemas.microsoft.com/office/drawing/2014/main" id="{15D4A96D-1E3C-4DCF-8490-D48C3D519E90}"/>
            </a:ext>
          </a:extLst>
        </xdr:cNvPr>
        <xdr:cNvCxnSpPr/>
      </xdr:nvCxnSpPr>
      <xdr:spPr>
        <a:xfrm>
          <a:off x="11668125" y="611232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56" name="テキスト ボックス 355">
          <a:extLst>
            <a:ext uri="{FF2B5EF4-FFF2-40B4-BE49-F238E27FC236}">
              <a16:creationId xmlns:a16="http://schemas.microsoft.com/office/drawing/2014/main" id="{FC437079-10AB-48F9-B402-FAECC19F53E9}"/>
            </a:ext>
          </a:extLst>
        </xdr:cNvPr>
        <xdr:cNvSpPr txBox="1"/>
      </xdr:nvSpPr>
      <xdr:spPr>
        <a:xfrm>
          <a:off x="10982325" y="598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57" name="直線コネクタ 356">
          <a:extLst>
            <a:ext uri="{FF2B5EF4-FFF2-40B4-BE49-F238E27FC236}">
              <a16:creationId xmlns:a16="http://schemas.microsoft.com/office/drawing/2014/main" id="{EAA0AD79-AC91-4738-9FA9-B5BDF44F45B1}"/>
            </a:ext>
          </a:extLst>
        </xdr:cNvPr>
        <xdr:cNvCxnSpPr/>
      </xdr:nvCxnSpPr>
      <xdr:spPr>
        <a:xfrm>
          <a:off x="11668125" y="579301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58" name="テキスト ボックス 357">
          <a:extLst>
            <a:ext uri="{FF2B5EF4-FFF2-40B4-BE49-F238E27FC236}">
              <a16:creationId xmlns:a16="http://schemas.microsoft.com/office/drawing/2014/main" id="{FB421C5D-2DD8-4480-A05D-D35F2BD85F3D}"/>
            </a:ext>
          </a:extLst>
        </xdr:cNvPr>
        <xdr:cNvSpPr txBox="1"/>
      </xdr:nvSpPr>
      <xdr:spPr>
        <a:xfrm>
          <a:off x="10982325" y="565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59" name="直線コネクタ 358">
          <a:extLst>
            <a:ext uri="{FF2B5EF4-FFF2-40B4-BE49-F238E27FC236}">
              <a16:creationId xmlns:a16="http://schemas.microsoft.com/office/drawing/2014/main" id="{8BD0A586-9F91-4AC9-86FC-F4ADCC7CF7FC}"/>
            </a:ext>
          </a:extLst>
        </xdr:cNvPr>
        <xdr:cNvCxnSpPr/>
      </xdr:nvCxnSpPr>
      <xdr:spPr>
        <a:xfrm>
          <a:off x="11668125"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0" name="テキスト ボックス 359">
          <a:extLst>
            <a:ext uri="{FF2B5EF4-FFF2-40B4-BE49-F238E27FC236}">
              <a16:creationId xmlns:a16="http://schemas.microsoft.com/office/drawing/2014/main" id="{3C811D08-0B56-4A1D-A695-0D75C8E9AAE1}"/>
            </a:ext>
          </a:extLst>
        </xdr:cNvPr>
        <xdr:cNvSpPr txBox="1"/>
      </xdr:nvSpPr>
      <xdr:spPr>
        <a:xfrm>
          <a:off x="10982325"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1" name="公債費負担の状況グラフ枠">
          <a:extLst>
            <a:ext uri="{FF2B5EF4-FFF2-40B4-BE49-F238E27FC236}">
              <a16:creationId xmlns:a16="http://schemas.microsoft.com/office/drawing/2014/main" id="{8D323606-CE66-48D7-A478-DFE13B5A6120}"/>
            </a:ext>
          </a:extLst>
        </xdr:cNvPr>
        <xdr:cNvSpPr/>
      </xdr:nvSpPr>
      <xdr:spPr>
        <a:xfrm>
          <a:off x="11668125"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45</xdr:row>
      <xdr:rowOff>166007</xdr:rowOff>
    </xdr:to>
    <xdr:cxnSp macro="">
      <xdr:nvCxnSpPr>
        <xdr:cNvPr id="362" name="直線コネクタ 361">
          <a:extLst>
            <a:ext uri="{FF2B5EF4-FFF2-40B4-BE49-F238E27FC236}">
              <a16:creationId xmlns:a16="http://schemas.microsoft.com/office/drawing/2014/main" id="{511A4877-9EB1-4328-85B8-437C2ED1BA24}"/>
            </a:ext>
          </a:extLst>
        </xdr:cNvPr>
        <xdr:cNvCxnSpPr/>
      </xdr:nvCxnSpPr>
      <xdr:spPr>
        <a:xfrm flipV="1">
          <a:off x="15478125" y="5915025"/>
          <a:ext cx="0" cy="1534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138084</xdr:rowOff>
    </xdr:from>
    <xdr:ext cx="762000" cy="259045"/>
    <xdr:sp macro="" textlink="">
      <xdr:nvSpPr>
        <xdr:cNvPr id="363" name="公債費負担の状況最小値テキスト">
          <a:extLst>
            <a:ext uri="{FF2B5EF4-FFF2-40B4-BE49-F238E27FC236}">
              <a16:creationId xmlns:a16="http://schemas.microsoft.com/office/drawing/2014/main" id="{CCD4B2B2-1C54-4E1C-8019-FA842C495FF4}"/>
            </a:ext>
          </a:extLst>
        </xdr:cNvPr>
        <xdr:cNvSpPr txBox="1"/>
      </xdr:nvSpPr>
      <xdr:spPr>
        <a:xfrm>
          <a:off x="15563850" y="7427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166007</xdr:rowOff>
    </xdr:from>
    <xdr:to>
      <xdr:col>81</xdr:col>
      <xdr:colOff>133350</xdr:colOff>
      <xdr:row>45</xdr:row>
      <xdr:rowOff>166007</xdr:rowOff>
    </xdr:to>
    <xdr:cxnSp macro="">
      <xdr:nvCxnSpPr>
        <xdr:cNvPr id="364" name="直線コネクタ 363">
          <a:extLst>
            <a:ext uri="{FF2B5EF4-FFF2-40B4-BE49-F238E27FC236}">
              <a16:creationId xmlns:a16="http://schemas.microsoft.com/office/drawing/2014/main" id="{61B16B22-81F6-4D4D-B344-8E9CB8CE69EE}"/>
            </a:ext>
          </a:extLst>
        </xdr:cNvPr>
        <xdr:cNvCxnSpPr/>
      </xdr:nvCxnSpPr>
      <xdr:spPr>
        <a:xfrm>
          <a:off x="15401925" y="74494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65" name="公債費負担の状況最大値テキスト">
          <a:extLst>
            <a:ext uri="{FF2B5EF4-FFF2-40B4-BE49-F238E27FC236}">
              <a16:creationId xmlns:a16="http://schemas.microsoft.com/office/drawing/2014/main" id="{24005FB4-AF0E-4B0F-BFFA-D1D8D0B3A1C7}"/>
            </a:ext>
          </a:extLst>
        </xdr:cNvPr>
        <xdr:cNvSpPr txBox="1"/>
      </xdr:nvSpPr>
      <xdr:spPr>
        <a:xfrm>
          <a:off x="1556385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66" name="直線コネクタ 365">
          <a:extLst>
            <a:ext uri="{FF2B5EF4-FFF2-40B4-BE49-F238E27FC236}">
              <a16:creationId xmlns:a16="http://schemas.microsoft.com/office/drawing/2014/main" id="{4849EB1E-DEB3-414F-9A8F-A10FD792369D}"/>
            </a:ext>
          </a:extLst>
        </xdr:cNvPr>
        <xdr:cNvCxnSpPr/>
      </xdr:nvCxnSpPr>
      <xdr:spPr>
        <a:xfrm>
          <a:off x="15401925" y="59150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165100</xdr:rowOff>
    </xdr:from>
    <xdr:to>
      <xdr:col>81</xdr:col>
      <xdr:colOff>44450</xdr:colOff>
      <xdr:row>45</xdr:row>
      <xdr:rowOff>166007</xdr:rowOff>
    </xdr:to>
    <xdr:cxnSp macro="">
      <xdr:nvCxnSpPr>
        <xdr:cNvPr id="367" name="直線コネクタ 366">
          <a:extLst>
            <a:ext uri="{FF2B5EF4-FFF2-40B4-BE49-F238E27FC236}">
              <a16:creationId xmlns:a16="http://schemas.microsoft.com/office/drawing/2014/main" id="{15BB86F0-9227-497E-99E9-C9D534AA221F}"/>
            </a:ext>
          </a:extLst>
        </xdr:cNvPr>
        <xdr:cNvCxnSpPr/>
      </xdr:nvCxnSpPr>
      <xdr:spPr>
        <a:xfrm>
          <a:off x="14716125" y="7286625"/>
          <a:ext cx="762000" cy="16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24692</xdr:rowOff>
    </xdr:from>
    <xdr:ext cx="762000" cy="259045"/>
    <xdr:sp macro="" textlink="">
      <xdr:nvSpPr>
        <xdr:cNvPr id="368" name="公債費負担の状況平均値テキスト">
          <a:extLst>
            <a:ext uri="{FF2B5EF4-FFF2-40B4-BE49-F238E27FC236}">
              <a16:creationId xmlns:a16="http://schemas.microsoft.com/office/drawing/2014/main" id="{8114231A-A812-442E-9F8C-419439A53F32}"/>
            </a:ext>
          </a:extLst>
        </xdr:cNvPr>
        <xdr:cNvSpPr txBox="1"/>
      </xdr:nvSpPr>
      <xdr:spPr>
        <a:xfrm>
          <a:off x="15563850" y="65048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69" name="フローチャート: 判断 368">
          <a:extLst>
            <a:ext uri="{FF2B5EF4-FFF2-40B4-BE49-F238E27FC236}">
              <a16:creationId xmlns:a16="http://schemas.microsoft.com/office/drawing/2014/main" id="{5EAE0CD4-8393-4F6F-9BB8-17491551760C}"/>
            </a:ext>
          </a:extLst>
        </xdr:cNvPr>
        <xdr:cNvSpPr/>
      </xdr:nvSpPr>
      <xdr:spPr>
        <a:xfrm>
          <a:off x="15430500" y="66502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165100</xdr:rowOff>
    </xdr:from>
    <xdr:to>
      <xdr:col>77</xdr:col>
      <xdr:colOff>44450</xdr:colOff>
      <xdr:row>44</xdr:row>
      <xdr:rowOff>165100</xdr:rowOff>
    </xdr:to>
    <xdr:cxnSp macro="">
      <xdr:nvCxnSpPr>
        <xdr:cNvPr id="370" name="直線コネクタ 369">
          <a:extLst>
            <a:ext uri="{FF2B5EF4-FFF2-40B4-BE49-F238E27FC236}">
              <a16:creationId xmlns:a16="http://schemas.microsoft.com/office/drawing/2014/main" id="{30F9FC66-EC54-4963-B82E-DDC6EEEF79DE}"/>
            </a:ext>
          </a:extLst>
        </xdr:cNvPr>
        <xdr:cNvCxnSpPr/>
      </xdr:nvCxnSpPr>
      <xdr:spPr>
        <a:xfrm>
          <a:off x="13906500" y="72866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41728</xdr:rowOff>
    </xdr:from>
    <xdr:to>
      <xdr:col>77</xdr:col>
      <xdr:colOff>95250</xdr:colOff>
      <xdr:row>40</xdr:row>
      <xdr:rowOff>143328</xdr:rowOff>
    </xdr:to>
    <xdr:sp macro="" textlink="">
      <xdr:nvSpPr>
        <xdr:cNvPr id="371" name="フローチャート: 判断 370">
          <a:extLst>
            <a:ext uri="{FF2B5EF4-FFF2-40B4-BE49-F238E27FC236}">
              <a16:creationId xmlns:a16="http://schemas.microsoft.com/office/drawing/2014/main" id="{A1357F6C-2236-4951-BB5D-FB85F98A24D8}"/>
            </a:ext>
          </a:extLst>
        </xdr:cNvPr>
        <xdr:cNvSpPr/>
      </xdr:nvSpPr>
      <xdr:spPr>
        <a:xfrm>
          <a:off x="14668500" y="652190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153505</xdr:rowOff>
    </xdr:from>
    <xdr:ext cx="736600" cy="259045"/>
    <xdr:sp macro="" textlink="">
      <xdr:nvSpPr>
        <xdr:cNvPr id="372" name="テキスト ボックス 371">
          <a:extLst>
            <a:ext uri="{FF2B5EF4-FFF2-40B4-BE49-F238E27FC236}">
              <a16:creationId xmlns:a16="http://schemas.microsoft.com/office/drawing/2014/main" id="{95400EA2-48FA-4C3E-97AB-ED6DE3C4A000}"/>
            </a:ext>
          </a:extLst>
        </xdr:cNvPr>
        <xdr:cNvSpPr txBox="1"/>
      </xdr:nvSpPr>
      <xdr:spPr>
        <a:xfrm>
          <a:off x="14373225" y="6306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165100</xdr:rowOff>
    </xdr:from>
    <xdr:to>
      <xdr:col>72</xdr:col>
      <xdr:colOff>203200</xdr:colOff>
      <xdr:row>44</xdr:row>
      <xdr:rowOff>165100</xdr:rowOff>
    </xdr:to>
    <xdr:cxnSp macro="">
      <xdr:nvCxnSpPr>
        <xdr:cNvPr id="373" name="直線コネクタ 372">
          <a:extLst>
            <a:ext uri="{FF2B5EF4-FFF2-40B4-BE49-F238E27FC236}">
              <a16:creationId xmlns:a16="http://schemas.microsoft.com/office/drawing/2014/main" id="{0E5F9899-4A75-4518-A760-879365F7BC0C}"/>
            </a:ext>
          </a:extLst>
        </xdr:cNvPr>
        <xdr:cNvCxnSpPr/>
      </xdr:nvCxnSpPr>
      <xdr:spPr>
        <a:xfrm>
          <a:off x="13106400" y="72866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145143</xdr:rowOff>
    </xdr:from>
    <xdr:to>
      <xdr:col>73</xdr:col>
      <xdr:colOff>44450</xdr:colOff>
      <xdr:row>41</xdr:row>
      <xdr:rowOff>75293</xdr:rowOff>
    </xdr:to>
    <xdr:sp macro="" textlink="">
      <xdr:nvSpPr>
        <xdr:cNvPr id="374" name="フローチャート: 判断 373">
          <a:extLst>
            <a:ext uri="{FF2B5EF4-FFF2-40B4-BE49-F238E27FC236}">
              <a16:creationId xmlns:a16="http://schemas.microsoft.com/office/drawing/2014/main" id="{FA23F3A4-84EC-4104-9FAF-D7731E6413B9}"/>
            </a:ext>
          </a:extLst>
        </xdr:cNvPr>
        <xdr:cNvSpPr/>
      </xdr:nvSpPr>
      <xdr:spPr>
        <a:xfrm>
          <a:off x="13868400" y="661896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85470</xdr:rowOff>
    </xdr:from>
    <xdr:ext cx="762000" cy="259045"/>
    <xdr:sp macro="" textlink="">
      <xdr:nvSpPr>
        <xdr:cNvPr id="375" name="テキスト ボックス 374">
          <a:extLst>
            <a:ext uri="{FF2B5EF4-FFF2-40B4-BE49-F238E27FC236}">
              <a16:creationId xmlns:a16="http://schemas.microsoft.com/office/drawing/2014/main" id="{9DC839DB-9BC6-4149-8AD7-6AE1B1525060}"/>
            </a:ext>
          </a:extLst>
        </xdr:cNvPr>
        <xdr:cNvSpPr txBox="1"/>
      </xdr:nvSpPr>
      <xdr:spPr>
        <a:xfrm>
          <a:off x="13554075" y="640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130628</xdr:rowOff>
    </xdr:from>
    <xdr:to>
      <xdr:col>68</xdr:col>
      <xdr:colOff>152400</xdr:colOff>
      <xdr:row>44</xdr:row>
      <xdr:rowOff>165100</xdr:rowOff>
    </xdr:to>
    <xdr:cxnSp macro="">
      <xdr:nvCxnSpPr>
        <xdr:cNvPr id="376" name="直線コネクタ 375">
          <a:extLst>
            <a:ext uri="{FF2B5EF4-FFF2-40B4-BE49-F238E27FC236}">
              <a16:creationId xmlns:a16="http://schemas.microsoft.com/office/drawing/2014/main" id="{0247937E-EDC9-4C18-AF90-41E871EA278F}"/>
            </a:ext>
          </a:extLst>
        </xdr:cNvPr>
        <xdr:cNvCxnSpPr/>
      </xdr:nvCxnSpPr>
      <xdr:spPr>
        <a:xfrm>
          <a:off x="12296775" y="7255328"/>
          <a:ext cx="809625" cy="3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43543</xdr:rowOff>
    </xdr:from>
    <xdr:to>
      <xdr:col>68</xdr:col>
      <xdr:colOff>203200</xdr:colOff>
      <xdr:row>42</xdr:row>
      <xdr:rowOff>145143</xdr:rowOff>
    </xdr:to>
    <xdr:sp macro="" textlink="">
      <xdr:nvSpPr>
        <xdr:cNvPr id="377" name="フローチャート: 判断 376">
          <a:extLst>
            <a:ext uri="{FF2B5EF4-FFF2-40B4-BE49-F238E27FC236}">
              <a16:creationId xmlns:a16="http://schemas.microsoft.com/office/drawing/2014/main" id="{F0908D14-3513-4130-82FE-A24F700C4E70}"/>
            </a:ext>
          </a:extLst>
        </xdr:cNvPr>
        <xdr:cNvSpPr/>
      </xdr:nvSpPr>
      <xdr:spPr>
        <a:xfrm>
          <a:off x="13058775" y="684756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155320</xdr:rowOff>
    </xdr:from>
    <xdr:ext cx="762000" cy="259045"/>
    <xdr:sp macro="" textlink="">
      <xdr:nvSpPr>
        <xdr:cNvPr id="378" name="テキスト ボックス 377">
          <a:extLst>
            <a:ext uri="{FF2B5EF4-FFF2-40B4-BE49-F238E27FC236}">
              <a16:creationId xmlns:a16="http://schemas.microsoft.com/office/drawing/2014/main" id="{EEA47BBE-6157-47EC-A253-E17FB39D9956}"/>
            </a:ext>
          </a:extLst>
        </xdr:cNvPr>
        <xdr:cNvSpPr txBox="1"/>
      </xdr:nvSpPr>
      <xdr:spPr>
        <a:xfrm>
          <a:off x="12763500" y="663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112485</xdr:rowOff>
    </xdr:from>
    <xdr:to>
      <xdr:col>64</xdr:col>
      <xdr:colOff>152400</xdr:colOff>
      <xdr:row>43</xdr:row>
      <xdr:rowOff>42635</xdr:rowOff>
    </xdr:to>
    <xdr:sp macro="" textlink="">
      <xdr:nvSpPr>
        <xdr:cNvPr id="379" name="フローチャート: 判断 378">
          <a:extLst>
            <a:ext uri="{FF2B5EF4-FFF2-40B4-BE49-F238E27FC236}">
              <a16:creationId xmlns:a16="http://schemas.microsoft.com/office/drawing/2014/main" id="{5228AC31-E361-4705-83B0-4131085DFCAE}"/>
            </a:ext>
          </a:extLst>
        </xdr:cNvPr>
        <xdr:cNvSpPr/>
      </xdr:nvSpPr>
      <xdr:spPr>
        <a:xfrm>
          <a:off x="12239625" y="69133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52812</xdr:rowOff>
    </xdr:from>
    <xdr:ext cx="762000" cy="259045"/>
    <xdr:sp macro="" textlink="">
      <xdr:nvSpPr>
        <xdr:cNvPr id="380" name="テキスト ボックス 379">
          <a:extLst>
            <a:ext uri="{FF2B5EF4-FFF2-40B4-BE49-F238E27FC236}">
              <a16:creationId xmlns:a16="http://schemas.microsoft.com/office/drawing/2014/main" id="{C7DA44F7-7142-47AF-96B4-E1C9BAF1E330}"/>
            </a:ext>
          </a:extLst>
        </xdr:cNvPr>
        <xdr:cNvSpPr txBox="1"/>
      </xdr:nvSpPr>
      <xdr:spPr>
        <a:xfrm>
          <a:off x="11953875"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1" name="テキスト ボックス 380">
          <a:extLst>
            <a:ext uri="{FF2B5EF4-FFF2-40B4-BE49-F238E27FC236}">
              <a16:creationId xmlns:a16="http://schemas.microsoft.com/office/drawing/2014/main" id="{A556AB79-A152-41E3-BAD4-9A44B90DA934}"/>
            </a:ext>
          </a:extLst>
        </xdr:cNvPr>
        <xdr:cNvSpPr txBox="1"/>
      </xdr:nvSpPr>
      <xdr:spPr>
        <a:xfrm>
          <a:off x="15278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2" name="テキスト ボックス 381">
          <a:extLst>
            <a:ext uri="{FF2B5EF4-FFF2-40B4-BE49-F238E27FC236}">
              <a16:creationId xmlns:a16="http://schemas.microsoft.com/office/drawing/2014/main" id="{0910A2D9-B289-4998-A508-05070E5FFBA8}"/>
            </a:ext>
          </a:extLst>
        </xdr:cNvPr>
        <xdr:cNvSpPr txBox="1"/>
      </xdr:nvSpPr>
      <xdr:spPr>
        <a:xfrm>
          <a:off x="14516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6709E443-A0EC-4259-A007-D8CD7417ADD4}"/>
            </a:ext>
          </a:extLst>
        </xdr:cNvPr>
        <xdr:cNvSpPr txBox="1"/>
      </xdr:nvSpPr>
      <xdr:spPr>
        <a:xfrm>
          <a:off x="137160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F508C2-EA09-414D-8EBC-DD4FC101727B}"/>
            </a:ext>
          </a:extLst>
        </xdr:cNvPr>
        <xdr:cNvSpPr txBox="1"/>
      </xdr:nvSpPr>
      <xdr:spPr>
        <a:xfrm>
          <a:off x="129063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C36DA97B-B48C-4499-8C45-30F9487D8068}"/>
            </a:ext>
          </a:extLst>
        </xdr:cNvPr>
        <xdr:cNvSpPr txBox="1"/>
      </xdr:nvSpPr>
      <xdr:spPr>
        <a:xfrm>
          <a:off x="1209675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45</xdr:row>
      <xdr:rowOff>115207</xdr:rowOff>
    </xdr:from>
    <xdr:to>
      <xdr:col>81</xdr:col>
      <xdr:colOff>95250</xdr:colOff>
      <xdr:row>46</xdr:row>
      <xdr:rowOff>45357</xdr:rowOff>
    </xdr:to>
    <xdr:sp macro="" textlink="">
      <xdr:nvSpPr>
        <xdr:cNvPr id="386" name="楕円 385">
          <a:extLst>
            <a:ext uri="{FF2B5EF4-FFF2-40B4-BE49-F238E27FC236}">
              <a16:creationId xmlns:a16="http://schemas.microsoft.com/office/drawing/2014/main" id="{4963EA09-28BB-4D31-A8A9-8374D1362D6E}"/>
            </a:ext>
          </a:extLst>
        </xdr:cNvPr>
        <xdr:cNvSpPr/>
      </xdr:nvSpPr>
      <xdr:spPr>
        <a:xfrm>
          <a:off x="15430500" y="740183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45</xdr:row>
      <xdr:rowOff>11084</xdr:rowOff>
    </xdr:from>
    <xdr:ext cx="762000" cy="259045"/>
    <xdr:sp macro="" textlink="">
      <xdr:nvSpPr>
        <xdr:cNvPr id="387" name="公債費負担の状況該当値テキスト">
          <a:extLst>
            <a:ext uri="{FF2B5EF4-FFF2-40B4-BE49-F238E27FC236}">
              <a16:creationId xmlns:a16="http://schemas.microsoft.com/office/drawing/2014/main" id="{85BB6E6B-0319-4B67-845A-3AD33D9130C9}"/>
            </a:ext>
          </a:extLst>
        </xdr:cNvPr>
        <xdr:cNvSpPr txBox="1"/>
      </xdr:nvSpPr>
      <xdr:spPr>
        <a:xfrm>
          <a:off x="15563850" y="729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114300</xdr:rowOff>
    </xdr:from>
    <xdr:to>
      <xdr:col>77</xdr:col>
      <xdr:colOff>95250</xdr:colOff>
      <xdr:row>45</xdr:row>
      <xdr:rowOff>44450</xdr:rowOff>
    </xdr:to>
    <xdr:sp macro="" textlink="">
      <xdr:nvSpPr>
        <xdr:cNvPr id="388" name="楕円 387">
          <a:extLst>
            <a:ext uri="{FF2B5EF4-FFF2-40B4-BE49-F238E27FC236}">
              <a16:creationId xmlns:a16="http://schemas.microsoft.com/office/drawing/2014/main" id="{7980A926-0A7B-4CAD-9D8B-8F778BE7061F}"/>
            </a:ext>
          </a:extLst>
        </xdr:cNvPr>
        <xdr:cNvSpPr/>
      </xdr:nvSpPr>
      <xdr:spPr>
        <a:xfrm>
          <a:off x="14668500" y="72390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29227</xdr:rowOff>
    </xdr:from>
    <xdr:ext cx="736600" cy="259045"/>
    <xdr:sp macro="" textlink="">
      <xdr:nvSpPr>
        <xdr:cNvPr id="389" name="テキスト ボックス 388">
          <a:extLst>
            <a:ext uri="{FF2B5EF4-FFF2-40B4-BE49-F238E27FC236}">
              <a16:creationId xmlns:a16="http://schemas.microsoft.com/office/drawing/2014/main" id="{80F7DE61-2743-4FF8-8615-B58DE4F52EF1}"/>
            </a:ext>
          </a:extLst>
        </xdr:cNvPr>
        <xdr:cNvSpPr txBox="1"/>
      </xdr:nvSpPr>
      <xdr:spPr>
        <a:xfrm>
          <a:off x="14373225" y="731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114300</xdr:rowOff>
    </xdr:from>
    <xdr:to>
      <xdr:col>73</xdr:col>
      <xdr:colOff>44450</xdr:colOff>
      <xdr:row>45</xdr:row>
      <xdr:rowOff>44450</xdr:rowOff>
    </xdr:to>
    <xdr:sp macro="" textlink="">
      <xdr:nvSpPr>
        <xdr:cNvPr id="390" name="楕円 389">
          <a:extLst>
            <a:ext uri="{FF2B5EF4-FFF2-40B4-BE49-F238E27FC236}">
              <a16:creationId xmlns:a16="http://schemas.microsoft.com/office/drawing/2014/main" id="{54773FBC-EFE3-4DE5-91BB-40F8598F39B9}"/>
            </a:ext>
          </a:extLst>
        </xdr:cNvPr>
        <xdr:cNvSpPr/>
      </xdr:nvSpPr>
      <xdr:spPr>
        <a:xfrm>
          <a:off x="13868400" y="72390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29227</xdr:rowOff>
    </xdr:from>
    <xdr:ext cx="762000" cy="259045"/>
    <xdr:sp macro="" textlink="">
      <xdr:nvSpPr>
        <xdr:cNvPr id="391" name="テキスト ボックス 390">
          <a:extLst>
            <a:ext uri="{FF2B5EF4-FFF2-40B4-BE49-F238E27FC236}">
              <a16:creationId xmlns:a16="http://schemas.microsoft.com/office/drawing/2014/main" id="{5590CA4B-73AD-44B2-AEEC-FC1A55942EA1}"/>
            </a:ext>
          </a:extLst>
        </xdr:cNvPr>
        <xdr:cNvSpPr txBox="1"/>
      </xdr:nvSpPr>
      <xdr:spPr>
        <a:xfrm>
          <a:off x="13554075" y="731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114300</xdr:rowOff>
    </xdr:from>
    <xdr:to>
      <xdr:col>68</xdr:col>
      <xdr:colOff>203200</xdr:colOff>
      <xdr:row>45</xdr:row>
      <xdr:rowOff>44450</xdr:rowOff>
    </xdr:to>
    <xdr:sp macro="" textlink="">
      <xdr:nvSpPr>
        <xdr:cNvPr id="392" name="楕円 391">
          <a:extLst>
            <a:ext uri="{FF2B5EF4-FFF2-40B4-BE49-F238E27FC236}">
              <a16:creationId xmlns:a16="http://schemas.microsoft.com/office/drawing/2014/main" id="{15F7EB8C-37F3-4888-B4D7-01026523A5FD}"/>
            </a:ext>
          </a:extLst>
        </xdr:cNvPr>
        <xdr:cNvSpPr/>
      </xdr:nvSpPr>
      <xdr:spPr>
        <a:xfrm>
          <a:off x="13058775" y="72390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29227</xdr:rowOff>
    </xdr:from>
    <xdr:ext cx="762000" cy="259045"/>
    <xdr:sp macro="" textlink="">
      <xdr:nvSpPr>
        <xdr:cNvPr id="393" name="テキスト ボックス 392">
          <a:extLst>
            <a:ext uri="{FF2B5EF4-FFF2-40B4-BE49-F238E27FC236}">
              <a16:creationId xmlns:a16="http://schemas.microsoft.com/office/drawing/2014/main" id="{84F6235A-43C7-4399-81C2-43735B9B8436}"/>
            </a:ext>
          </a:extLst>
        </xdr:cNvPr>
        <xdr:cNvSpPr txBox="1"/>
      </xdr:nvSpPr>
      <xdr:spPr>
        <a:xfrm>
          <a:off x="12763500" y="731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79828</xdr:rowOff>
    </xdr:from>
    <xdr:to>
      <xdr:col>64</xdr:col>
      <xdr:colOff>152400</xdr:colOff>
      <xdr:row>45</xdr:row>
      <xdr:rowOff>9978</xdr:rowOff>
    </xdr:to>
    <xdr:sp macro="" textlink="">
      <xdr:nvSpPr>
        <xdr:cNvPr id="394" name="楕円 393">
          <a:extLst>
            <a:ext uri="{FF2B5EF4-FFF2-40B4-BE49-F238E27FC236}">
              <a16:creationId xmlns:a16="http://schemas.microsoft.com/office/drawing/2014/main" id="{60F73FCD-79B4-4E69-9BA2-A2B10D35E56B}"/>
            </a:ext>
          </a:extLst>
        </xdr:cNvPr>
        <xdr:cNvSpPr/>
      </xdr:nvSpPr>
      <xdr:spPr>
        <a:xfrm>
          <a:off x="12239625" y="720770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166205</xdr:rowOff>
    </xdr:from>
    <xdr:ext cx="762000" cy="259045"/>
    <xdr:sp macro="" textlink="">
      <xdr:nvSpPr>
        <xdr:cNvPr id="395" name="テキスト ボックス 394">
          <a:extLst>
            <a:ext uri="{FF2B5EF4-FFF2-40B4-BE49-F238E27FC236}">
              <a16:creationId xmlns:a16="http://schemas.microsoft.com/office/drawing/2014/main" id="{122BA11B-042A-4E3A-B625-F1FD0B420C9D}"/>
            </a:ext>
          </a:extLst>
        </xdr:cNvPr>
        <xdr:cNvSpPr txBox="1"/>
      </xdr:nvSpPr>
      <xdr:spPr>
        <a:xfrm>
          <a:off x="11953875" y="7287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6" name="正方形/長方形 395">
          <a:extLst>
            <a:ext uri="{FF2B5EF4-FFF2-40B4-BE49-F238E27FC236}">
              <a16:creationId xmlns:a16="http://schemas.microsoft.com/office/drawing/2014/main" id="{98A9EB6A-37F0-4F46-8565-9802E0D2C413}"/>
            </a:ext>
          </a:extLst>
        </xdr:cNvPr>
        <xdr:cNvSpPr/>
      </xdr:nvSpPr>
      <xdr:spPr>
        <a:xfrm>
          <a:off x="11668125" y="1143000"/>
          <a:ext cx="46196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7" name="テキスト ボックス 396">
          <a:extLst>
            <a:ext uri="{FF2B5EF4-FFF2-40B4-BE49-F238E27FC236}">
              <a16:creationId xmlns:a16="http://schemas.microsoft.com/office/drawing/2014/main" id="{0C04FAAF-31FE-47F2-A2F8-FAAA85603353}"/>
            </a:ext>
          </a:extLst>
        </xdr:cNvPr>
        <xdr:cNvSpPr txBox="1"/>
      </xdr:nvSpPr>
      <xdr:spPr>
        <a:xfrm>
          <a:off x="12656805" y="15049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398" name="テキスト ボックス 397">
          <a:extLst>
            <a:ext uri="{FF2B5EF4-FFF2-40B4-BE49-F238E27FC236}">
              <a16:creationId xmlns:a16="http://schemas.microsoft.com/office/drawing/2014/main" id="{1167CC3B-1247-4197-A485-125241E299B9}"/>
            </a:ext>
          </a:extLst>
        </xdr:cNvPr>
        <xdr:cNvSpPr txBox="1"/>
      </xdr:nvSpPr>
      <xdr:spPr>
        <a:xfrm>
          <a:off x="14089395" y="145732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399" name="正方形/長方形 398">
          <a:extLst>
            <a:ext uri="{FF2B5EF4-FFF2-40B4-BE49-F238E27FC236}">
              <a16:creationId xmlns:a16="http://schemas.microsoft.com/office/drawing/2014/main" id="{68497E5B-BAB5-412F-830C-9FB51267C497}"/>
            </a:ext>
          </a:extLst>
        </xdr:cNvPr>
        <xdr:cNvSpPr/>
      </xdr:nvSpPr>
      <xdr:spPr>
        <a:xfrm>
          <a:off x="16354425" y="13811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0" name="正方形/長方形 399">
          <a:extLst>
            <a:ext uri="{FF2B5EF4-FFF2-40B4-BE49-F238E27FC236}">
              <a16:creationId xmlns:a16="http://schemas.microsoft.com/office/drawing/2014/main" id="{E23626D7-5944-40AB-9478-175B687613AF}"/>
            </a:ext>
          </a:extLst>
        </xdr:cNvPr>
        <xdr:cNvSpPr/>
      </xdr:nvSpPr>
      <xdr:spPr>
        <a:xfrm>
          <a:off x="16354425" y="15621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1" name="正方形/長方形 400">
          <a:extLst>
            <a:ext uri="{FF2B5EF4-FFF2-40B4-BE49-F238E27FC236}">
              <a16:creationId xmlns:a16="http://schemas.microsoft.com/office/drawing/2014/main" id="{F82F279C-C35E-49C1-A7EE-939C2E32B221}"/>
            </a:ext>
          </a:extLst>
        </xdr:cNvPr>
        <xdr:cNvSpPr/>
      </xdr:nvSpPr>
      <xdr:spPr>
        <a:xfrm>
          <a:off x="17849850" y="13811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2" name="正方形/長方形 401">
          <a:extLst>
            <a:ext uri="{FF2B5EF4-FFF2-40B4-BE49-F238E27FC236}">
              <a16:creationId xmlns:a16="http://schemas.microsoft.com/office/drawing/2014/main" id="{2D6A8DF7-5FDF-4B17-8569-0CEDD00E86E3}"/>
            </a:ext>
          </a:extLst>
        </xdr:cNvPr>
        <xdr:cNvSpPr/>
      </xdr:nvSpPr>
      <xdr:spPr>
        <a:xfrm>
          <a:off x="17849850" y="156210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3" name="正方形/長方形 402">
          <a:extLst>
            <a:ext uri="{FF2B5EF4-FFF2-40B4-BE49-F238E27FC236}">
              <a16:creationId xmlns:a16="http://schemas.microsoft.com/office/drawing/2014/main" id="{8BD10290-8812-4CAC-93D3-E09C2A35DCD8}"/>
            </a:ext>
          </a:extLst>
        </xdr:cNvPr>
        <xdr:cNvSpPr/>
      </xdr:nvSpPr>
      <xdr:spPr>
        <a:xfrm>
          <a:off x="11668125" y="186690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4" name="正方形/長方形 403">
          <a:extLst>
            <a:ext uri="{FF2B5EF4-FFF2-40B4-BE49-F238E27FC236}">
              <a16:creationId xmlns:a16="http://schemas.microsoft.com/office/drawing/2014/main" id="{99BB1843-08DB-49BE-95AA-0D9E5F72C6DE}"/>
            </a:ext>
          </a:extLst>
        </xdr:cNvPr>
        <xdr:cNvSpPr/>
      </xdr:nvSpPr>
      <xdr:spPr>
        <a:xfrm>
          <a:off x="16459200" y="186690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5" name="正方形/長方形 404">
          <a:extLst>
            <a:ext uri="{FF2B5EF4-FFF2-40B4-BE49-F238E27FC236}">
              <a16:creationId xmlns:a16="http://schemas.microsoft.com/office/drawing/2014/main" id="{1C2657E6-250A-4949-9B41-0762A0B8B9BF}"/>
            </a:ext>
          </a:extLst>
        </xdr:cNvPr>
        <xdr:cNvSpPr/>
      </xdr:nvSpPr>
      <xdr:spPr>
        <a:xfrm>
          <a:off x="16459200" y="1866900"/>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6" name="テキスト ボックス 405">
          <a:extLst>
            <a:ext uri="{FF2B5EF4-FFF2-40B4-BE49-F238E27FC236}">
              <a16:creationId xmlns:a16="http://schemas.microsoft.com/office/drawing/2014/main" id="{8D10D013-1A08-453A-8F5B-B101E1549919}"/>
            </a:ext>
          </a:extLst>
        </xdr:cNvPr>
        <xdr:cNvSpPr txBox="1"/>
      </xdr:nvSpPr>
      <xdr:spPr>
        <a:xfrm>
          <a:off x="16573500" y="21621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○一般会計等が将来負担すべき実質的な負債が財政規模に占める割合を示す将来負担比率は、標準財政規模が減少したことなどから、前年度を</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176.4</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○国の「防災・減災、国土強靱化のための５か年加速化対策」等の有利な財源を活用してインフラ整備を加速化しているところであり、当面は将来負担比率の増加傾向は続くものの、令和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年度以降は逓減する見込み。</a:t>
          </a:r>
        </a:p>
      </xdr:txBody>
    </xdr:sp>
    <xdr:clientData/>
  </xdr:twoCellAnchor>
  <xdr:oneCellAnchor>
    <xdr:from>
      <xdr:col>61</xdr:col>
      <xdr:colOff>6350</xdr:colOff>
      <xdr:row>10</xdr:row>
      <xdr:rowOff>63500</xdr:rowOff>
    </xdr:from>
    <xdr:ext cx="298543" cy="225703"/>
    <xdr:sp macro="" textlink="">
      <xdr:nvSpPr>
        <xdr:cNvPr id="407" name="テキスト ボックス 406">
          <a:extLst>
            <a:ext uri="{FF2B5EF4-FFF2-40B4-BE49-F238E27FC236}">
              <a16:creationId xmlns:a16="http://schemas.microsoft.com/office/drawing/2014/main" id="{DF99A5AD-FE59-4B10-8B1A-084A6CA98188}"/>
            </a:ext>
          </a:extLst>
        </xdr:cNvPr>
        <xdr:cNvSpPr txBox="1"/>
      </xdr:nvSpPr>
      <xdr:spPr>
        <a:xfrm>
          <a:off x="11630025" y="16859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08" name="直線コネクタ 407">
          <a:extLst>
            <a:ext uri="{FF2B5EF4-FFF2-40B4-BE49-F238E27FC236}">
              <a16:creationId xmlns:a16="http://schemas.microsoft.com/office/drawing/2014/main" id="{2519B7F0-4028-4599-8117-9BBAE9FA4186}"/>
            </a:ext>
          </a:extLst>
        </xdr:cNvPr>
        <xdr:cNvCxnSpPr/>
      </xdr:nvCxnSpPr>
      <xdr:spPr>
        <a:xfrm>
          <a:off x="11668125" y="4143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09" name="テキスト ボックス 408">
          <a:extLst>
            <a:ext uri="{FF2B5EF4-FFF2-40B4-BE49-F238E27FC236}">
              <a16:creationId xmlns:a16="http://schemas.microsoft.com/office/drawing/2014/main" id="{3417CD35-1334-4B1C-AA44-AE7FE23259D7}"/>
            </a:ext>
          </a:extLst>
        </xdr:cNvPr>
        <xdr:cNvSpPr txBox="1"/>
      </xdr:nvSpPr>
      <xdr:spPr>
        <a:xfrm>
          <a:off x="10982325" y="400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0" name="直線コネクタ 409">
          <a:extLst>
            <a:ext uri="{FF2B5EF4-FFF2-40B4-BE49-F238E27FC236}">
              <a16:creationId xmlns:a16="http://schemas.microsoft.com/office/drawing/2014/main" id="{E5C83BA4-49CE-4795-AD24-52F091BF6CC3}"/>
            </a:ext>
          </a:extLst>
        </xdr:cNvPr>
        <xdr:cNvCxnSpPr/>
      </xdr:nvCxnSpPr>
      <xdr:spPr>
        <a:xfrm>
          <a:off x="11668125" y="37602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1" name="テキスト ボックス 410">
          <a:extLst>
            <a:ext uri="{FF2B5EF4-FFF2-40B4-BE49-F238E27FC236}">
              <a16:creationId xmlns:a16="http://schemas.microsoft.com/office/drawing/2014/main" id="{E4D45257-869E-4292-A929-717681C31C0B}"/>
            </a:ext>
          </a:extLst>
        </xdr:cNvPr>
        <xdr:cNvSpPr txBox="1"/>
      </xdr:nvSpPr>
      <xdr:spPr>
        <a:xfrm>
          <a:off x="10982325" y="363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2" name="直線コネクタ 411">
          <a:extLst>
            <a:ext uri="{FF2B5EF4-FFF2-40B4-BE49-F238E27FC236}">
              <a16:creationId xmlns:a16="http://schemas.microsoft.com/office/drawing/2014/main" id="{327F5841-DD35-4018-9AA9-C4705968D38B}"/>
            </a:ext>
          </a:extLst>
        </xdr:cNvPr>
        <xdr:cNvCxnSpPr/>
      </xdr:nvCxnSpPr>
      <xdr:spPr>
        <a:xfrm>
          <a:off x="11668125" y="338349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3" name="テキスト ボックス 412">
          <a:extLst>
            <a:ext uri="{FF2B5EF4-FFF2-40B4-BE49-F238E27FC236}">
              <a16:creationId xmlns:a16="http://schemas.microsoft.com/office/drawing/2014/main" id="{159FBF37-D92B-480A-B9DC-84063FD58710}"/>
            </a:ext>
          </a:extLst>
        </xdr:cNvPr>
        <xdr:cNvSpPr txBox="1"/>
      </xdr:nvSpPr>
      <xdr:spPr>
        <a:xfrm>
          <a:off x="10982325" y="324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4" name="直線コネクタ 413">
          <a:extLst>
            <a:ext uri="{FF2B5EF4-FFF2-40B4-BE49-F238E27FC236}">
              <a16:creationId xmlns:a16="http://schemas.microsoft.com/office/drawing/2014/main" id="{12320F5A-CB25-4655-B157-3AC76551914C}"/>
            </a:ext>
          </a:extLst>
        </xdr:cNvPr>
        <xdr:cNvCxnSpPr/>
      </xdr:nvCxnSpPr>
      <xdr:spPr>
        <a:xfrm>
          <a:off x="11668125" y="3000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15" name="テキスト ボックス 414">
          <a:extLst>
            <a:ext uri="{FF2B5EF4-FFF2-40B4-BE49-F238E27FC236}">
              <a16:creationId xmlns:a16="http://schemas.microsoft.com/office/drawing/2014/main" id="{7609CA87-D433-4D43-8A1D-CC9B2B9C07C2}"/>
            </a:ext>
          </a:extLst>
        </xdr:cNvPr>
        <xdr:cNvSpPr txBox="1"/>
      </xdr:nvSpPr>
      <xdr:spPr>
        <a:xfrm>
          <a:off x="10982325" y="287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16" name="直線コネクタ 415">
          <a:extLst>
            <a:ext uri="{FF2B5EF4-FFF2-40B4-BE49-F238E27FC236}">
              <a16:creationId xmlns:a16="http://schemas.microsoft.com/office/drawing/2014/main" id="{0477EE39-C651-4E3E-93EA-E86DD8FEABC5}"/>
            </a:ext>
          </a:extLst>
        </xdr:cNvPr>
        <xdr:cNvCxnSpPr/>
      </xdr:nvCxnSpPr>
      <xdr:spPr>
        <a:xfrm>
          <a:off x="11668125" y="26172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17" name="テキスト ボックス 416">
          <a:extLst>
            <a:ext uri="{FF2B5EF4-FFF2-40B4-BE49-F238E27FC236}">
              <a16:creationId xmlns:a16="http://schemas.microsoft.com/office/drawing/2014/main" id="{71332E60-9517-4FE1-BF52-BC204C754451}"/>
            </a:ext>
          </a:extLst>
        </xdr:cNvPr>
        <xdr:cNvSpPr txBox="1"/>
      </xdr:nvSpPr>
      <xdr:spPr>
        <a:xfrm>
          <a:off x="10982325" y="2487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18" name="直線コネクタ 417">
          <a:extLst>
            <a:ext uri="{FF2B5EF4-FFF2-40B4-BE49-F238E27FC236}">
              <a16:creationId xmlns:a16="http://schemas.microsoft.com/office/drawing/2014/main" id="{611939DA-C850-4B39-8E5F-1D78622F1334}"/>
            </a:ext>
          </a:extLst>
        </xdr:cNvPr>
        <xdr:cNvCxnSpPr/>
      </xdr:nvCxnSpPr>
      <xdr:spPr>
        <a:xfrm>
          <a:off x="11668125" y="225001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19" name="テキスト ボックス 418">
          <a:extLst>
            <a:ext uri="{FF2B5EF4-FFF2-40B4-BE49-F238E27FC236}">
              <a16:creationId xmlns:a16="http://schemas.microsoft.com/office/drawing/2014/main" id="{495BEB18-2EB3-4D50-9D60-B1B108E75D74}"/>
            </a:ext>
          </a:extLst>
        </xdr:cNvPr>
        <xdr:cNvSpPr txBox="1"/>
      </xdr:nvSpPr>
      <xdr:spPr>
        <a:xfrm>
          <a:off x="10982325" y="2104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0" name="直線コネクタ 419">
          <a:extLst>
            <a:ext uri="{FF2B5EF4-FFF2-40B4-BE49-F238E27FC236}">
              <a16:creationId xmlns:a16="http://schemas.microsoft.com/office/drawing/2014/main" id="{8EF7A391-76DF-46DC-9829-D49F6347968A}"/>
            </a:ext>
          </a:extLst>
        </xdr:cNvPr>
        <xdr:cNvCxnSpPr/>
      </xdr:nvCxnSpPr>
      <xdr:spPr>
        <a:xfrm>
          <a:off x="11668125" y="18669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1" name="テキスト ボックス 420">
          <a:extLst>
            <a:ext uri="{FF2B5EF4-FFF2-40B4-BE49-F238E27FC236}">
              <a16:creationId xmlns:a16="http://schemas.microsoft.com/office/drawing/2014/main" id="{74EB2188-1F9C-4C67-BAED-664F58E0A076}"/>
            </a:ext>
          </a:extLst>
        </xdr:cNvPr>
        <xdr:cNvSpPr txBox="1"/>
      </xdr:nvSpPr>
      <xdr:spPr>
        <a:xfrm>
          <a:off x="10982325" y="173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2" name="将来負担の状況グラフ枠">
          <a:extLst>
            <a:ext uri="{FF2B5EF4-FFF2-40B4-BE49-F238E27FC236}">
              <a16:creationId xmlns:a16="http://schemas.microsoft.com/office/drawing/2014/main" id="{CBD01126-A707-4F62-AC36-CFE490A4D7FA}"/>
            </a:ext>
          </a:extLst>
        </xdr:cNvPr>
        <xdr:cNvSpPr/>
      </xdr:nvSpPr>
      <xdr:spPr>
        <a:xfrm>
          <a:off x="11668125" y="186690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159385</xdr:rowOff>
    </xdr:from>
    <xdr:to>
      <xdr:col>81</xdr:col>
      <xdr:colOff>44450</xdr:colOff>
      <xdr:row>20</xdr:row>
      <xdr:rowOff>75777</xdr:rowOff>
    </xdr:to>
    <xdr:cxnSp macro="">
      <xdr:nvCxnSpPr>
        <xdr:cNvPr id="423" name="直線コネクタ 422">
          <a:extLst>
            <a:ext uri="{FF2B5EF4-FFF2-40B4-BE49-F238E27FC236}">
              <a16:creationId xmlns:a16="http://schemas.microsoft.com/office/drawing/2014/main" id="{8DE5ED76-161C-4DE7-90A1-330D3A87E245}"/>
            </a:ext>
          </a:extLst>
        </xdr:cNvPr>
        <xdr:cNvCxnSpPr/>
      </xdr:nvCxnSpPr>
      <xdr:spPr>
        <a:xfrm flipV="1">
          <a:off x="15478125" y="2429510"/>
          <a:ext cx="0" cy="8847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47854</xdr:rowOff>
    </xdr:from>
    <xdr:ext cx="762000" cy="259045"/>
    <xdr:sp macro="" textlink="">
      <xdr:nvSpPr>
        <xdr:cNvPr id="424" name="将来負担の状況最小値テキスト">
          <a:extLst>
            <a:ext uri="{FF2B5EF4-FFF2-40B4-BE49-F238E27FC236}">
              <a16:creationId xmlns:a16="http://schemas.microsoft.com/office/drawing/2014/main" id="{B42C0372-9D74-440B-8C48-8345B89962B7}"/>
            </a:ext>
          </a:extLst>
        </xdr:cNvPr>
        <xdr:cNvSpPr txBox="1"/>
      </xdr:nvSpPr>
      <xdr:spPr>
        <a:xfrm>
          <a:off x="15563850" y="3283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75777</xdr:rowOff>
    </xdr:from>
    <xdr:to>
      <xdr:col>81</xdr:col>
      <xdr:colOff>133350</xdr:colOff>
      <xdr:row>20</xdr:row>
      <xdr:rowOff>75777</xdr:rowOff>
    </xdr:to>
    <xdr:cxnSp macro="">
      <xdr:nvCxnSpPr>
        <xdr:cNvPr id="425" name="直線コネクタ 424">
          <a:extLst>
            <a:ext uri="{FF2B5EF4-FFF2-40B4-BE49-F238E27FC236}">
              <a16:creationId xmlns:a16="http://schemas.microsoft.com/office/drawing/2014/main" id="{0E2FB055-E8BD-46FC-A880-E2D3F16AB6C6}"/>
            </a:ext>
          </a:extLst>
        </xdr:cNvPr>
        <xdr:cNvCxnSpPr/>
      </xdr:nvCxnSpPr>
      <xdr:spPr>
        <a:xfrm>
          <a:off x="15401925" y="331427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74312</xdr:rowOff>
    </xdr:from>
    <xdr:ext cx="762000" cy="259045"/>
    <xdr:sp macro="" textlink="">
      <xdr:nvSpPr>
        <xdr:cNvPr id="426" name="将来負担の状況最大値テキスト">
          <a:extLst>
            <a:ext uri="{FF2B5EF4-FFF2-40B4-BE49-F238E27FC236}">
              <a16:creationId xmlns:a16="http://schemas.microsoft.com/office/drawing/2014/main" id="{B7BC553A-CB06-4059-8EB6-8F0B07F2FF96}"/>
            </a:ext>
          </a:extLst>
        </xdr:cNvPr>
        <xdr:cNvSpPr txBox="1"/>
      </xdr:nvSpPr>
      <xdr:spPr>
        <a:xfrm>
          <a:off x="1556385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159385</xdr:rowOff>
    </xdr:from>
    <xdr:to>
      <xdr:col>81</xdr:col>
      <xdr:colOff>133350</xdr:colOff>
      <xdr:row>14</xdr:row>
      <xdr:rowOff>159385</xdr:rowOff>
    </xdr:to>
    <xdr:cxnSp macro="">
      <xdr:nvCxnSpPr>
        <xdr:cNvPr id="427" name="直線コネクタ 426">
          <a:extLst>
            <a:ext uri="{FF2B5EF4-FFF2-40B4-BE49-F238E27FC236}">
              <a16:creationId xmlns:a16="http://schemas.microsoft.com/office/drawing/2014/main" id="{15C6CB25-A5E2-40A9-94C8-13C78A35D028}"/>
            </a:ext>
          </a:extLst>
        </xdr:cNvPr>
        <xdr:cNvCxnSpPr/>
      </xdr:nvCxnSpPr>
      <xdr:spPr>
        <a:xfrm>
          <a:off x="15401925" y="24295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13441</xdr:rowOff>
    </xdr:from>
    <xdr:to>
      <xdr:col>81</xdr:col>
      <xdr:colOff>44450</xdr:colOff>
      <xdr:row>20</xdr:row>
      <xdr:rowOff>75777</xdr:rowOff>
    </xdr:to>
    <xdr:cxnSp macro="">
      <xdr:nvCxnSpPr>
        <xdr:cNvPr id="428" name="直線コネクタ 427">
          <a:extLst>
            <a:ext uri="{FF2B5EF4-FFF2-40B4-BE49-F238E27FC236}">
              <a16:creationId xmlns:a16="http://schemas.microsoft.com/office/drawing/2014/main" id="{84EFBC6D-5358-4EE3-AE0C-8E90CF3831BA}"/>
            </a:ext>
          </a:extLst>
        </xdr:cNvPr>
        <xdr:cNvCxnSpPr/>
      </xdr:nvCxnSpPr>
      <xdr:spPr>
        <a:xfrm>
          <a:off x="14716125" y="3248766"/>
          <a:ext cx="762000" cy="6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32508</xdr:rowOff>
    </xdr:from>
    <xdr:ext cx="762000" cy="259045"/>
    <xdr:sp macro="" textlink="">
      <xdr:nvSpPr>
        <xdr:cNvPr id="429" name="将来負担の状況平均値テキスト">
          <a:extLst>
            <a:ext uri="{FF2B5EF4-FFF2-40B4-BE49-F238E27FC236}">
              <a16:creationId xmlns:a16="http://schemas.microsoft.com/office/drawing/2014/main" id="{7DDDDA08-F879-46F6-86AF-6A47E5AF2A01}"/>
            </a:ext>
          </a:extLst>
        </xdr:cNvPr>
        <xdr:cNvSpPr txBox="1"/>
      </xdr:nvSpPr>
      <xdr:spPr>
        <a:xfrm>
          <a:off x="15563850" y="2782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15981</xdr:rowOff>
    </xdr:from>
    <xdr:to>
      <xdr:col>81</xdr:col>
      <xdr:colOff>95250</xdr:colOff>
      <xdr:row>18</xdr:row>
      <xdr:rowOff>117581</xdr:rowOff>
    </xdr:to>
    <xdr:sp macro="" textlink="">
      <xdr:nvSpPr>
        <xdr:cNvPr id="430" name="フローチャート: 判断 429">
          <a:extLst>
            <a:ext uri="{FF2B5EF4-FFF2-40B4-BE49-F238E27FC236}">
              <a16:creationId xmlns:a16="http://schemas.microsoft.com/office/drawing/2014/main" id="{8DB22403-9270-4E6A-953A-6C230DE6A22D}"/>
            </a:ext>
          </a:extLst>
        </xdr:cNvPr>
        <xdr:cNvSpPr/>
      </xdr:nvSpPr>
      <xdr:spPr>
        <a:xfrm>
          <a:off x="15430500" y="293063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13441</xdr:rowOff>
    </xdr:from>
    <xdr:to>
      <xdr:col>77</xdr:col>
      <xdr:colOff>44450</xdr:colOff>
      <xdr:row>21</xdr:row>
      <xdr:rowOff>135572</xdr:rowOff>
    </xdr:to>
    <xdr:cxnSp macro="">
      <xdr:nvCxnSpPr>
        <xdr:cNvPr id="431" name="直線コネクタ 430">
          <a:extLst>
            <a:ext uri="{FF2B5EF4-FFF2-40B4-BE49-F238E27FC236}">
              <a16:creationId xmlns:a16="http://schemas.microsoft.com/office/drawing/2014/main" id="{0F53E1D6-F874-4F6E-BC78-74D281DEF0F3}"/>
            </a:ext>
          </a:extLst>
        </xdr:cNvPr>
        <xdr:cNvCxnSpPr/>
      </xdr:nvCxnSpPr>
      <xdr:spPr>
        <a:xfrm flipV="1">
          <a:off x="13906500" y="3248766"/>
          <a:ext cx="809625" cy="28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102976</xdr:rowOff>
    </xdr:from>
    <xdr:to>
      <xdr:col>77</xdr:col>
      <xdr:colOff>95250</xdr:colOff>
      <xdr:row>18</xdr:row>
      <xdr:rowOff>33126</xdr:rowOff>
    </xdr:to>
    <xdr:sp macro="" textlink="">
      <xdr:nvSpPr>
        <xdr:cNvPr id="432" name="フローチャート: 判断 431">
          <a:extLst>
            <a:ext uri="{FF2B5EF4-FFF2-40B4-BE49-F238E27FC236}">
              <a16:creationId xmlns:a16="http://schemas.microsoft.com/office/drawing/2014/main" id="{2C4B6B91-B7C6-4994-A11E-EBA87C4B897C}"/>
            </a:ext>
          </a:extLst>
        </xdr:cNvPr>
        <xdr:cNvSpPr/>
      </xdr:nvSpPr>
      <xdr:spPr>
        <a:xfrm>
          <a:off x="14668500" y="285887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43303</xdr:rowOff>
    </xdr:from>
    <xdr:ext cx="736600" cy="259045"/>
    <xdr:sp macro="" textlink="">
      <xdr:nvSpPr>
        <xdr:cNvPr id="433" name="テキスト ボックス 432">
          <a:extLst>
            <a:ext uri="{FF2B5EF4-FFF2-40B4-BE49-F238E27FC236}">
              <a16:creationId xmlns:a16="http://schemas.microsoft.com/office/drawing/2014/main" id="{F1D5FBBF-D2A7-4A8C-830F-C935CEDFC380}"/>
            </a:ext>
          </a:extLst>
        </xdr:cNvPr>
        <xdr:cNvSpPr txBox="1"/>
      </xdr:nvSpPr>
      <xdr:spPr>
        <a:xfrm>
          <a:off x="14373225" y="2637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135572</xdr:rowOff>
    </xdr:from>
    <xdr:to>
      <xdr:col>72</xdr:col>
      <xdr:colOff>203200</xdr:colOff>
      <xdr:row>22</xdr:row>
      <xdr:rowOff>4339</xdr:rowOff>
    </xdr:to>
    <xdr:cxnSp macro="">
      <xdr:nvCxnSpPr>
        <xdr:cNvPr id="434" name="直線コネクタ 433">
          <a:extLst>
            <a:ext uri="{FF2B5EF4-FFF2-40B4-BE49-F238E27FC236}">
              <a16:creationId xmlns:a16="http://schemas.microsoft.com/office/drawing/2014/main" id="{86F7D2D2-AD67-4D1D-81A7-3D05D66EDDCF}"/>
            </a:ext>
          </a:extLst>
        </xdr:cNvPr>
        <xdr:cNvCxnSpPr/>
      </xdr:nvCxnSpPr>
      <xdr:spPr>
        <a:xfrm flipV="1">
          <a:off x="13106400" y="3535997"/>
          <a:ext cx="800100" cy="3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19</xdr:row>
      <xdr:rowOff>45614</xdr:rowOff>
    </xdr:from>
    <xdr:to>
      <xdr:col>73</xdr:col>
      <xdr:colOff>44450</xdr:colOff>
      <xdr:row>19</xdr:row>
      <xdr:rowOff>147214</xdr:rowOff>
    </xdr:to>
    <xdr:sp macro="" textlink="">
      <xdr:nvSpPr>
        <xdr:cNvPr id="435" name="フローチャート: 判断 434">
          <a:extLst>
            <a:ext uri="{FF2B5EF4-FFF2-40B4-BE49-F238E27FC236}">
              <a16:creationId xmlns:a16="http://schemas.microsoft.com/office/drawing/2014/main" id="{2CE6BD48-C80A-4971-87BE-52EFC8161822}"/>
            </a:ext>
          </a:extLst>
        </xdr:cNvPr>
        <xdr:cNvSpPr/>
      </xdr:nvSpPr>
      <xdr:spPr>
        <a:xfrm>
          <a:off x="13868400" y="312536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157391</xdr:rowOff>
    </xdr:from>
    <xdr:ext cx="762000" cy="259045"/>
    <xdr:sp macro="" textlink="">
      <xdr:nvSpPr>
        <xdr:cNvPr id="436" name="テキスト ボックス 435">
          <a:extLst>
            <a:ext uri="{FF2B5EF4-FFF2-40B4-BE49-F238E27FC236}">
              <a16:creationId xmlns:a16="http://schemas.microsoft.com/office/drawing/2014/main" id="{EE5FCFF8-729A-4B58-9F9C-2A086D3DEA5A}"/>
            </a:ext>
          </a:extLst>
        </xdr:cNvPr>
        <xdr:cNvSpPr txBox="1"/>
      </xdr:nvSpPr>
      <xdr:spPr>
        <a:xfrm>
          <a:off x="13554075" y="291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103928</xdr:rowOff>
    </xdr:from>
    <xdr:to>
      <xdr:col>68</xdr:col>
      <xdr:colOff>152400</xdr:colOff>
      <xdr:row>22</xdr:row>
      <xdr:rowOff>4339</xdr:rowOff>
    </xdr:to>
    <xdr:cxnSp macro="">
      <xdr:nvCxnSpPr>
        <xdr:cNvPr id="437" name="直線コネクタ 436">
          <a:extLst>
            <a:ext uri="{FF2B5EF4-FFF2-40B4-BE49-F238E27FC236}">
              <a16:creationId xmlns:a16="http://schemas.microsoft.com/office/drawing/2014/main" id="{DD32D422-46D6-44DD-91B9-088ED0E0AD7C}"/>
            </a:ext>
          </a:extLst>
        </xdr:cNvPr>
        <xdr:cNvCxnSpPr/>
      </xdr:nvCxnSpPr>
      <xdr:spPr>
        <a:xfrm>
          <a:off x="12296775" y="3345603"/>
          <a:ext cx="809625" cy="22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140123</xdr:rowOff>
    </xdr:from>
    <xdr:to>
      <xdr:col>68</xdr:col>
      <xdr:colOff>203200</xdr:colOff>
      <xdr:row>20</xdr:row>
      <xdr:rowOff>70273</xdr:rowOff>
    </xdr:to>
    <xdr:sp macro="" textlink="">
      <xdr:nvSpPr>
        <xdr:cNvPr id="438" name="フローチャート: 判断 437">
          <a:extLst>
            <a:ext uri="{FF2B5EF4-FFF2-40B4-BE49-F238E27FC236}">
              <a16:creationId xmlns:a16="http://schemas.microsoft.com/office/drawing/2014/main" id="{549BBE75-201F-42AC-88A6-8BF62AB5E728}"/>
            </a:ext>
          </a:extLst>
        </xdr:cNvPr>
        <xdr:cNvSpPr/>
      </xdr:nvSpPr>
      <xdr:spPr>
        <a:xfrm>
          <a:off x="13058775" y="321987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80450</xdr:rowOff>
    </xdr:from>
    <xdr:ext cx="762000" cy="259045"/>
    <xdr:sp macro="" textlink="">
      <xdr:nvSpPr>
        <xdr:cNvPr id="439" name="テキスト ボックス 438">
          <a:extLst>
            <a:ext uri="{FF2B5EF4-FFF2-40B4-BE49-F238E27FC236}">
              <a16:creationId xmlns:a16="http://schemas.microsoft.com/office/drawing/2014/main" id="{43B12489-6E38-49DE-BB1C-4590AB23F0E1}"/>
            </a:ext>
          </a:extLst>
        </xdr:cNvPr>
        <xdr:cNvSpPr txBox="1"/>
      </xdr:nvSpPr>
      <xdr:spPr>
        <a:xfrm>
          <a:off x="12763500" y="299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114512</xdr:rowOff>
    </xdr:from>
    <xdr:to>
      <xdr:col>64</xdr:col>
      <xdr:colOff>152400</xdr:colOff>
      <xdr:row>19</xdr:row>
      <xdr:rowOff>44662</xdr:rowOff>
    </xdr:to>
    <xdr:sp macro="" textlink="">
      <xdr:nvSpPr>
        <xdr:cNvPr id="440" name="フローチャート: 判断 439">
          <a:extLst>
            <a:ext uri="{FF2B5EF4-FFF2-40B4-BE49-F238E27FC236}">
              <a16:creationId xmlns:a16="http://schemas.microsoft.com/office/drawing/2014/main" id="{8EFAD7C2-1F3D-4FA4-96AE-99376ACE8468}"/>
            </a:ext>
          </a:extLst>
        </xdr:cNvPr>
        <xdr:cNvSpPr/>
      </xdr:nvSpPr>
      <xdr:spPr>
        <a:xfrm>
          <a:off x="12239625" y="302916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54839</xdr:rowOff>
    </xdr:from>
    <xdr:ext cx="762000" cy="259045"/>
    <xdr:sp macro="" textlink="">
      <xdr:nvSpPr>
        <xdr:cNvPr id="441" name="テキスト ボックス 440">
          <a:extLst>
            <a:ext uri="{FF2B5EF4-FFF2-40B4-BE49-F238E27FC236}">
              <a16:creationId xmlns:a16="http://schemas.microsoft.com/office/drawing/2014/main" id="{48BFF832-E5B3-4188-A945-F0A862493743}"/>
            </a:ext>
          </a:extLst>
        </xdr:cNvPr>
        <xdr:cNvSpPr txBox="1"/>
      </xdr:nvSpPr>
      <xdr:spPr>
        <a:xfrm>
          <a:off x="11953875" y="2807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8F3E9D63-9720-4B60-BC58-AD03DF930FA0}"/>
            </a:ext>
          </a:extLst>
        </xdr:cNvPr>
        <xdr:cNvSpPr txBox="1"/>
      </xdr:nvSpPr>
      <xdr:spPr>
        <a:xfrm>
          <a:off x="15278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DF1C5A08-A3E2-4704-BE8D-05182DFFD34E}"/>
            </a:ext>
          </a:extLst>
        </xdr:cNvPr>
        <xdr:cNvSpPr txBox="1"/>
      </xdr:nvSpPr>
      <xdr:spPr>
        <a:xfrm>
          <a:off x="14516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495058C9-EC29-4625-B987-51CF9F1646BA}"/>
            </a:ext>
          </a:extLst>
        </xdr:cNvPr>
        <xdr:cNvSpPr txBox="1"/>
      </xdr:nvSpPr>
      <xdr:spPr>
        <a:xfrm>
          <a:off x="137160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DFE39D74-B575-4FBA-952F-5D053B16CDA7}"/>
            </a:ext>
          </a:extLst>
        </xdr:cNvPr>
        <xdr:cNvSpPr txBox="1"/>
      </xdr:nvSpPr>
      <xdr:spPr>
        <a:xfrm>
          <a:off x="12906375"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E3DB1E3C-91BE-4AE7-B1DD-342DDC5D8B2C}"/>
            </a:ext>
          </a:extLst>
        </xdr:cNvPr>
        <xdr:cNvSpPr txBox="1"/>
      </xdr:nvSpPr>
      <xdr:spPr>
        <a:xfrm>
          <a:off x="1209675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24977</xdr:rowOff>
    </xdr:from>
    <xdr:to>
      <xdr:col>81</xdr:col>
      <xdr:colOff>95250</xdr:colOff>
      <xdr:row>20</xdr:row>
      <xdr:rowOff>126577</xdr:rowOff>
    </xdr:to>
    <xdr:sp macro="" textlink="">
      <xdr:nvSpPr>
        <xdr:cNvPr id="447" name="楕円 446">
          <a:extLst>
            <a:ext uri="{FF2B5EF4-FFF2-40B4-BE49-F238E27FC236}">
              <a16:creationId xmlns:a16="http://schemas.microsoft.com/office/drawing/2014/main" id="{1C954B43-BF6E-41E0-9A7D-741147CB81E6}"/>
            </a:ext>
          </a:extLst>
        </xdr:cNvPr>
        <xdr:cNvSpPr/>
      </xdr:nvSpPr>
      <xdr:spPr>
        <a:xfrm>
          <a:off x="15430500" y="326665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92304</xdr:rowOff>
    </xdr:from>
    <xdr:ext cx="762000" cy="259045"/>
    <xdr:sp macro="" textlink="">
      <xdr:nvSpPr>
        <xdr:cNvPr id="448" name="将来負担の状況該当値テキスト">
          <a:extLst>
            <a:ext uri="{FF2B5EF4-FFF2-40B4-BE49-F238E27FC236}">
              <a16:creationId xmlns:a16="http://schemas.microsoft.com/office/drawing/2014/main" id="{7A5A6B30-BDE4-43C5-BE7D-76B35C4B1F0E}"/>
            </a:ext>
          </a:extLst>
        </xdr:cNvPr>
        <xdr:cNvSpPr txBox="1"/>
      </xdr:nvSpPr>
      <xdr:spPr>
        <a:xfrm>
          <a:off x="15563850" y="316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134091</xdr:rowOff>
    </xdr:from>
    <xdr:to>
      <xdr:col>77</xdr:col>
      <xdr:colOff>95250</xdr:colOff>
      <xdr:row>20</xdr:row>
      <xdr:rowOff>64241</xdr:rowOff>
    </xdr:to>
    <xdr:sp macro="" textlink="">
      <xdr:nvSpPr>
        <xdr:cNvPr id="449" name="楕円 448">
          <a:extLst>
            <a:ext uri="{FF2B5EF4-FFF2-40B4-BE49-F238E27FC236}">
              <a16:creationId xmlns:a16="http://schemas.microsoft.com/office/drawing/2014/main" id="{7F2E49A3-DC32-4666-89FE-99FD9B947961}"/>
            </a:ext>
          </a:extLst>
        </xdr:cNvPr>
        <xdr:cNvSpPr/>
      </xdr:nvSpPr>
      <xdr:spPr>
        <a:xfrm>
          <a:off x="14668500" y="321066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49018</xdr:rowOff>
    </xdr:from>
    <xdr:ext cx="736600" cy="259045"/>
    <xdr:sp macro="" textlink="">
      <xdr:nvSpPr>
        <xdr:cNvPr id="450" name="テキスト ボックス 449">
          <a:extLst>
            <a:ext uri="{FF2B5EF4-FFF2-40B4-BE49-F238E27FC236}">
              <a16:creationId xmlns:a16="http://schemas.microsoft.com/office/drawing/2014/main" id="{44313C04-92E5-4621-A050-D21C55584148}"/>
            </a:ext>
          </a:extLst>
        </xdr:cNvPr>
        <xdr:cNvSpPr txBox="1"/>
      </xdr:nvSpPr>
      <xdr:spPr>
        <a:xfrm>
          <a:off x="14373225" y="3284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84772</xdr:rowOff>
    </xdr:from>
    <xdr:to>
      <xdr:col>73</xdr:col>
      <xdr:colOff>44450</xdr:colOff>
      <xdr:row>22</xdr:row>
      <xdr:rowOff>14922</xdr:rowOff>
    </xdr:to>
    <xdr:sp macro="" textlink="">
      <xdr:nvSpPr>
        <xdr:cNvPr id="451" name="楕円 450">
          <a:extLst>
            <a:ext uri="{FF2B5EF4-FFF2-40B4-BE49-F238E27FC236}">
              <a16:creationId xmlns:a16="http://schemas.microsoft.com/office/drawing/2014/main" id="{3D6B9AC2-98AA-4708-8A82-1AF964E3ED36}"/>
            </a:ext>
          </a:extLst>
        </xdr:cNvPr>
        <xdr:cNvSpPr/>
      </xdr:nvSpPr>
      <xdr:spPr>
        <a:xfrm>
          <a:off x="13868400" y="348837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171149</xdr:rowOff>
    </xdr:from>
    <xdr:ext cx="762000" cy="259045"/>
    <xdr:sp macro="" textlink="">
      <xdr:nvSpPr>
        <xdr:cNvPr id="452" name="テキスト ボックス 451">
          <a:extLst>
            <a:ext uri="{FF2B5EF4-FFF2-40B4-BE49-F238E27FC236}">
              <a16:creationId xmlns:a16="http://schemas.microsoft.com/office/drawing/2014/main" id="{3101172E-9398-4B15-9B0B-509A2111F296}"/>
            </a:ext>
          </a:extLst>
        </xdr:cNvPr>
        <xdr:cNvSpPr txBox="1"/>
      </xdr:nvSpPr>
      <xdr:spPr>
        <a:xfrm>
          <a:off x="13554075" y="356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124989</xdr:rowOff>
    </xdr:from>
    <xdr:to>
      <xdr:col>68</xdr:col>
      <xdr:colOff>203200</xdr:colOff>
      <xdr:row>22</xdr:row>
      <xdr:rowOff>55139</xdr:rowOff>
    </xdr:to>
    <xdr:sp macro="" textlink="">
      <xdr:nvSpPr>
        <xdr:cNvPr id="453" name="楕円 452">
          <a:extLst>
            <a:ext uri="{FF2B5EF4-FFF2-40B4-BE49-F238E27FC236}">
              <a16:creationId xmlns:a16="http://schemas.microsoft.com/office/drawing/2014/main" id="{315208DE-B8A6-4CF5-9A1C-9F1E5D307AAE}"/>
            </a:ext>
          </a:extLst>
        </xdr:cNvPr>
        <xdr:cNvSpPr/>
      </xdr:nvSpPr>
      <xdr:spPr>
        <a:xfrm>
          <a:off x="13058775" y="35222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39916</xdr:rowOff>
    </xdr:from>
    <xdr:ext cx="762000" cy="259045"/>
    <xdr:sp macro="" textlink="">
      <xdr:nvSpPr>
        <xdr:cNvPr id="454" name="テキスト ボックス 453">
          <a:extLst>
            <a:ext uri="{FF2B5EF4-FFF2-40B4-BE49-F238E27FC236}">
              <a16:creationId xmlns:a16="http://schemas.microsoft.com/office/drawing/2014/main" id="{FF452BF6-328F-45C9-BE63-6B13A7DB7177}"/>
            </a:ext>
          </a:extLst>
        </xdr:cNvPr>
        <xdr:cNvSpPr txBox="1"/>
      </xdr:nvSpPr>
      <xdr:spPr>
        <a:xfrm>
          <a:off x="12763500" y="3602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53128</xdr:rowOff>
    </xdr:from>
    <xdr:to>
      <xdr:col>64</xdr:col>
      <xdr:colOff>152400</xdr:colOff>
      <xdr:row>20</xdr:row>
      <xdr:rowOff>154728</xdr:rowOff>
    </xdr:to>
    <xdr:sp macro="" textlink="">
      <xdr:nvSpPr>
        <xdr:cNvPr id="455" name="楕円 454">
          <a:extLst>
            <a:ext uri="{FF2B5EF4-FFF2-40B4-BE49-F238E27FC236}">
              <a16:creationId xmlns:a16="http://schemas.microsoft.com/office/drawing/2014/main" id="{9C31687F-B4E1-4A95-ACDF-241264C8E778}"/>
            </a:ext>
          </a:extLst>
        </xdr:cNvPr>
        <xdr:cNvSpPr/>
      </xdr:nvSpPr>
      <xdr:spPr>
        <a:xfrm>
          <a:off x="12239625" y="328845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139505</xdr:rowOff>
    </xdr:from>
    <xdr:ext cx="762000" cy="259045"/>
    <xdr:sp macro="" textlink="">
      <xdr:nvSpPr>
        <xdr:cNvPr id="456" name="テキスト ボックス 455">
          <a:extLst>
            <a:ext uri="{FF2B5EF4-FFF2-40B4-BE49-F238E27FC236}">
              <a16:creationId xmlns:a16="http://schemas.microsoft.com/office/drawing/2014/main" id="{5352D40C-5CBB-4691-A031-0406DE3F5891}"/>
            </a:ext>
          </a:extLst>
        </xdr:cNvPr>
        <xdr:cNvSpPr txBox="1"/>
      </xdr:nvSpPr>
      <xdr:spPr>
        <a:xfrm>
          <a:off x="11953875" y="338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都道府県経常経費分析表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684,964
679,769
7,102.91
496,689,021
483,483,446
3,673,925
271,082,248
892,009,783</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11.1
176.4</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グループ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Ｅ</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8830" cy="2584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88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グループとは、道府県を財政力指数の高低によって</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つに分類したものである。</a:t>
          </a:r>
        </a:p>
      </xdr:txBody>
    </xdr:sp>
    <xdr:clientData/>
  </xdr:oneCellAnchor>
  <xdr:oneCellAnchor>
    <xdr:from>
      <xdr:col>3</xdr:col>
      <xdr:colOff>98425</xdr:colOff>
      <xdr:row>21</xdr:row>
      <xdr:rowOff>146050</xdr:rowOff>
    </xdr:from>
    <xdr:ext cx="8590280" cy="2584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　　　　　Ａグループ　</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以上、Ｂグループ　</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未満、Ｃグループ　</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未満、Ｄグループ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未満、Ｅグループ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583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5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24</xdr:row>
      <xdr:rowOff>139700</xdr:rowOff>
    </xdr:from>
    <xdr:ext cx="8229600" cy="259080"/>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29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グループ内順位及び都道府県平均は、令和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退職手当の減の影響などにより、令和４年度の人件費は減少したものの、地方交付税の追加交付の減に伴い、算定の分母となる経常一般財源等総額が減となったことなどにより、経常収支比率は前年度から2.2ポイント増となった。</a:t>
          </a:r>
        </a:p>
      </xdr:txBody>
    </xdr:sp>
    <xdr:clientData/>
  </xdr:twoCellAnchor>
  <xdr:oneCellAnchor>
    <xdr:from>
      <xdr:col>3</xdr:col>
      <xdr:colOff>123825</xdr:colOff>
      <xdr:row>29</xdr:row>
      <xdr:rowOff>107950</xdr:rowOff>
    </xdr:from>
    <xdr:ext cx="297815" cy="225425"/>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41910</xdr:rowOff>
    </xdr:from>
    <xdr:ext cx="762000" cy="2584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37.0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99060</xdr:rowOff>
    </xdr:from>
    <xdr:ext cx="762000" cy="2584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6957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156210</xdr:rowOff>
    </xdr:from>
    <xdr:ext cx="762000" cy="2584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499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41910</xdr:rowOff>
    </xdr:from>
    <xdr:ext cx="762000" cy="2584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042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34.0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99060</xdr:rowOff>
    </xdr:from>
    <xdr:ext cx="762000" cy="2584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585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156210</xdr:rowOff>
    </xdr:from>
    <xdr:ext cx="762000" cy="2584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128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32.0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a:extLst>
            <a:ext uri="{FF2B5EF4-FFF2-40B4-BE49-F238E27FC236}">
              <a16:creationId xmlns:a16="http://schemas.microsoft.com/office/drawing/2014/main" id="{00000000-0008-0000-0400-000039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38</xdr:row>
      <xdr:rowOff>127000</xdr:rowOff>
    </xdr:from>
    <xdr:to>
      <xdr:col>24</xdr:col>
      <xdr:colOff>25400</xdr:colOff>
      <xdr:row>40</xdr:row>
      <xdr:rowOff>149860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flipV="1">
          <a:off x="4826000" y="6642100"/>
          <a:ext cx="0" cy="365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121920</xdr:rowOff>
    </xdr:from>
    <xdr:ext cx="762000" cy="258445"/>
    <xdr:sp macro="" textlink="">
      <xdr:nvSpPr>
        <xdr:cNvPr id="59" name="人件費最小値テキスト">
          <a:extLst>
            <a:ext uri="{FF2B5EF4-FFF2-40B4-BE49-F238E27FC236}">
              <a16:creationId xmlns:a16="http://schemas.microsoft.com/office/drawing/2014/main" id="{00000000-0008-0000-0400-00003B000000}"/>
            </a:ext>
          </a:extLst>
        </xdr:cNvPr>
        <xdr:cNvSpPr txBox="1"/>
      </xdr:nvSpPr>
      <xdr:spPr>
        <a:xfrm>
          <a:off x="4914900" y="6979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35.8</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4737100" y="7007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41910</xdr:rowOff>
    </xdr:from>
    <xdr:ext cx="762000" cy="258445"/>
    <xdr:sp macro="" textlink="">
      <xdr:nvSpPr>
        <xdr:cNvPr id="61" name="人件費最大値テキスト">
          <a:extLst>
            <a:ext uri="{FF2B5EF4-FFF2-40B4-BE49-F238E27FC236}">
              <a16:creationId xmlns:a16="http://schemas.microsoft.com/office/drawing/2014/main" id="{00000000-0008-0000-0400-00003D000000}"/>
            </a:ext>
          </a:extLst>
        </xdr:cNvPr>
        <xdr:cNvSpPr txBox="1"/>
      </xdr:nvSpPr>
      <xdr:spPr>
        <a:xfrm>
          <a:off x="4914900" y="6385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35.0</a:t>
          </a:r>
          <a:endParaRPr kumimoji="1" lang="ja-JP" altLang="en-US" sz="1000" b="1">
            <a:latin typeface="ＭＳ Ｐゴシック"/>
            <a:ea typeface="ＭＳ Ｐゴシック"/>
          </a:endParaRPr>
        </a:p>
      </xdr:txBody>
    </xdr:sp>
    <xdr:clientData/>
  </xdr:oneCellAnchor>
  <xdr:twoCellAnchor>
    <xdr:from>
      <xdr:col>23</xdr:col>
      <xdr:colOff>136525</xdr:colOff>
      <xdr:row>38</xdr:row>
      <xdr:rowOff>127000</xdr:rowOff>
    </xdr:from>
    <xdr:to>
      <xdr:col>24</xdr:col>
      <xdr:colOff>114300</xdr:colOff>
      <xdr:row>38</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6642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1270</xdr:rowOff>
    </xdr:from>
    <xdr:to>
      <xdr:col>24</xdr:col>
      <xdr:colOff>25400</xdr:colOff>
      <xdr:row>40</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3987800" y="6002020"/>
          <a:ext cx="838200" cy="1005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104140</xdr:rowOff>
    </xdr:from>
    <xdr:ext cx="762000" cy="259080"/>
    <xdr:sp macro="" textlink="">
      <xdr:nvSpPr>
        <xdr:cNvPr id="64" name="人件費平均値テキスト">
          <a:extLst>
            <a:ext uri="{FF2B5EF4-FFF2-40B4-BE49-F238E27FC236}">
              <a16:creationId xmlns:a16="http://schemas.microsoft.com/office/drawing/2014/main" id="{00000000-0008-0000-0400-000040000000}"/>
            </a:ext>
          </a:extLst>
        </xdr:cNvPr>
        <xdr:cNvSpPr txBox="1"/>
      </xdr:nvSpPr>
      <xdr:spPr>
        <a:xfrm>
          <a:off x="4914900" y="66192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35.4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39</xdr:row>
      <xdr:rowOff>87630</xdr:rowOff>
    </xdr:from>
    <xdr:to>
      <xdr:col>24</xdr:col>
      <xdr:colOff>76200</xdr:colOff>
      <xdr:row>40</xdr:row>
      <xdr:rowOff>17780</xdr:rowOff>
    </xdr:to>
    <xdr:sp macro="" textlink="">
      <xdr:nvSpPr>
        <xdr:cNvPr id="65" name="フローチャート: 判断 64">
          <a:extLst>
            <a:ext uri="{FF2B5EF4-FFF2-40B4-BE49-F238E27FC236}">
              <a16:creationId xmlns:a16="http://schemas.microsoft.com/office/drawing/2014/main" id="{00000000-0008-0000-0400-000041000000}"/>
            </a:ext>
          </a:extLst>
        </xdr:cNvPr>
        <xdr:cNvSpPr/>
      </xdr:nvSpPr>
      <xdr:spPr>
        <a:xfrm>
          <a:off x="4775200" y="67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1270</xdr:rowOff>
    </xdr:from>
    <xdr:to>
      <xdr:col>19</xdr:col>
      <xdr:colOff>187325</xdr:colOff>
      <xdr:row>41</xdr:row>
      <xdr:rowOff>24130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098800" y="6002020"/>
          <a:ext cx="889000" cy="1051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30480</xdr:rowOff>
    </xdr:from>
    <xdr:to>
      <xdr:col>20</xdr:col>
      <xdr:colOff>38100</xdr:colOff>
      <xdr:row>34</xdr:row>
      <xdr:rowOff>132080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3937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142240</xdr:rowOff>
    </xdr:from>
    <xdr:ext cx="735965" cy="259080"/>
    <xdr:sp macro="" textlink="">
      <xdr:nvSpPr>
        <xdr:cNvPr id="68" name="テキスト ボックス 67">
          <a:extLst>
            <a:ext uri="{FF2B5EF4-FFF2-40B4-BE49-F238E27FC236}">
              <a16:creationId xmlns:a16="http://schemas.microsoft.com/office/drawing/2014/main" id="{00000000-0008-0000-0400-000044000000}"/>
            </a:ext>
          </a:extLst>
        </xdr:cNvPr>
        <xdr:cNvSpPr txBox="1"/>
      </xdr:nvSpPr>
      <xdr:spPr>
        <a:xfrm>
          <a:off x="3606800" y="56286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41</xdr:row>
      <xdr:rowOff>24130</xdr:rowOff>
    </xdr:from>
    <xdr:to>
      <xdr:col>15</xdr:col>
      <xdr:colOff>98425</xdr:colOff>
      <xdr:row>41</xdr:row>
      <xdr:rowOff>161290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2209800" y="705358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40</xdr:row>
      <xdr:rowOff>144780</xdr:rowOff>
    </xdr:from>
    <xdr:to>
      <xdr:col>15</xdr:col>
      <xdr:colOff>149225</xdr:colOff>
      <xdr:row>41</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048000" y="700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85090</xdr:rowOff>
    </xdr:from>
    <xdr:ext cx="762000" cy="25908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2717800" y="6771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40</xdr:row>
      <xdr:rowOff>58420</xdr:rowOff>
    </xdr:from>
    <xdr:to>
      <xdr:col>11</xdr:col>
      <xdr:colOff>9525</xdr:colOff>
      <xdr:row>41</xdr:row>
      <xdr:rowOff>161290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1320800" y="6916420"/>
          <a:ext cx="88900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41</xdr:row>
      <xdr:rowOff>19050</xdr:rowOff>
    </xdr:from>
    <xdr:to>
      <xdr:col>11</xdr:col>
      <xdr:colOff>60325</xdr:colOff>
      <xdr:row>41</xdr:row>
      <xdr:rowOff>120650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159000" y="704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130810</xdr:rowOff>
    </xdr:from>
    <xdr:ext cx="761365"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1828800" y="6817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40</xdr:row>
      <xdr:rowOff>7620</xdr:rowOff>
    </xdr:from>
    <xdr:to>
      <xdr:col>6</xdr:col>
      <xdr:colOff>171450</xdr:colOff>
      <xdr:row>40</xdr:row>
      <xdr:rowOff>109220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1270000" y="686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119380</xdr:rowOff>
    </xdr:from>
    <xdr:ext cx="761365" cy="259080"/>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939800" y="66344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1365"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40</xdr:row>
      <xdr:rowOff>99060</xdr:rowOff>
    </xdr:from>
    <xdr:to>
      <xdr:col>24</xdr:col>
      <xdr:colOff>76200</xdr:colOff>
      <xdr:row>41</xdr:row>
      <xdr:rowOff>29210</xdr:rowOff>
    </xdr:to>
    <xdr:sp macro="" textlink="">
      <xdr:nvSpPr>
        <xdr:cNvPr id="82" name="楕円 81">
          <a:extLst>
            <a:ext uri="{FF2B5EF4-FFF2-40B4-BE49-F238E27FC236}">
              <a16:creationId xmlns:a16="http://schemas.microsoft.com/office/drawing/2014/main" id="{00000000-0008-0000-0400-000052000000}"/>
            </a:ext>
          </a:extLst>
        </xdr:cNvPr>
        <xdr:cNvSpPr/>
      </xdr:nvSpPr>
      <xdr:spPr>
        <a:xfrm>
          <a:off x="47752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7620</xdr:rowOff>
    </xdr:from>
    <xdr:ext cx="762000" cy="258445"/>
    <xdr:sp macro="" textlink="">
      <xdr:nvSpPr>
        <xdr:cNvPr id="83" name="人件費該当値テキスト">
          <a:extLst>
            <a:ext uri="{FF2B5EF4-FFF2-40B4-BE49-F238E27FC236}">
              <a16:creationId xmlns:a16="http://schemas.microsoft.com/office/drawing/2014/main" id="{00000000-0008-0000-0400-000053000000}"/>
            </a:ext>
          </a:extLst>
        </xdr:cNvPr>
        <xdr:cNvSpPr txBox="1"/>
      </xdr:nvSpPr>
      <xdr:spPr>
        <a:xfrm>
          <a:off x="4914900" y="6865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34</xdr:row>
      <xdr:rowOff>121920</xdr:rowOff>
    </xdr:from>
    <xdr:to>
      <xdr:col>20</xdr:col>
      <xdr:colOff>38100</xdr:colOff>
      <xdr:row>35</xdr:row>
      <xdr:rowOff>52070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3937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36830</xdr:rowOff>
    </xdr:from>
    <xdr:ext cx="735965" cy="259080"/>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606800" y="60375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40</xdr:row>
      <xdr:rowOff>144780</xdr:rowOff>
    </xdr:from>
    <xdr:to>
      <xdr:col>15</xdr:col>
      <xdr:colOff>149225</xdr:colOff>
      <xdr:row>41</xdr:row>
      <xdr:rowOff>74930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048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59690</xdr:rowOff>
    </xdr:from>
    <xdr:ext cx="762000" cy="259080"/>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2717800" y="7089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41</xdr:row>
      <xdr:rowOff>110490</xdr:rowOff>
    </xdr:from>
    <xdr:to>
      <xdr:col>11</xdr:col>
      <xdr:colOff>60325</xdr:colOff>
      <xdr:row>42</xdr:row>
      <xdr:rowOff>40640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2159000" y="713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42</xdr:row>
      <xdr:rowOff>25400</xdr:rowOff>
    </xdr:from>
    <xdr:ext cx="761365" cy="259080"/>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1828800" y="72263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40</xdr:row>
      <xdr:rowOff>7620</xdr:rowOff>
    </xdr:from>
    <xdr:to>
      <xdr:col>6</xdr:col>
      <xdr:colOff>171450</xdr:colOff>
      <xdr:row>40</xdr:row>
      <xdr:rowOff>109220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1270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93980</xdr:rowOff>
    </xdr:from>
    <xdr:ext cx="761365" cy="259080"/>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939800" y="69519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859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859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175641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新型コロナウイルス感染症への対応による委託料の増等や、地方交付税の追加交付の減に伴い、算定の分母となる経常一般財源等総額が減少したため、経常収支比率は前年度から0.6ポイント増となり、類似団体平均を上回る傾向が続いている。</a:t>
          </a:r>
        </a:p>
        <a:p>
          <a:r>
            <a:rPr kumimoji="1" lang="ja-JP" altLang="en-US" sz="1200">
              <a:latin typeface="ＭＳ Ｐゴシック"/>
              <a:ea typeface="ＭＳ Ｐゴシック"/>
            </a:rPr>
            <a:t>○簡素で効率的な組織の構築のためには、民間事業者に委託できる業務は委託し、県が担うべき業務に集中して取り組むよう見直しをしていくことが必要と考えており、類似団体平均を上回る状況は、引き続き継続するものと考えられる。</a:t>
          </a:r>
        </a:p>
      </xdr:txBody>
    </xdr:sp>
    <xdr:clientData/>
  </xdr:twoCellAnchor>
  <xdr:oneCellAnchor>
    <xdr:from>
      <xdr:col>62</xdr:col>
      <xdr:colOff>6350</xdr:colOff>
      <xdr:row>9</xdr:row>
      <xdr:rowOff>107950</xdr:rowOff>
    </xdr:from>
    <xdr:ext cx="297815" cy="225425"/>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a:extLst>
            <a:ext uri="{FF2B5EF4-FFF2-40B4-BE49-F238E27FC236}">
              <a16:creationId xmlns:a16="http://schemas.microsoft.com/office/drawing/2014/main" id="{00000000-0008-0000-0400-000066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41910</xdr:rowOff>
    </xdr:from>
    <xdr:ext cx="761365" cy="258445"/>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1684000" y="3985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58420</xdr:rowOff>
    </xdr:from>
    <xdr:ext cx="761365" cy="259080"/>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658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5.7</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19</xdr:row>
      <xdr:rowOff>74930</xdr:rowOff>
    </xdr:from>
    <xdr:ext cx="761365" cy="2584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3324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5.4</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90805</xdr:rowOff>
    </xdr:from>
    <xdr:ext cx="761365" cy="2584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0054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5.1</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107315</xdr:rowOff>
    </xdr:from>
    <xdr:ext cx="761365" cy="259080"/>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6790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4.8</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13</xdr:row>
      <xdr:rowOff>123825</xdr:rowOff>
    </xdr:from>
    <xdr:ext cx="761365" cy="2584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3526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4.5</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11</xdr:row>
      <xdr:rowOff>139700</xdr:rowOff>
    </xdr:from>
    <xdr:ext cx="761365" cy="259080"/>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025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4.2</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156210</xdr:rowOff>
    </xdr:from>
    <xdr:ext cx="761365" cy="2584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3.9</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156845</xdr:rowOff>
    </xdr:from>
    <xdr:to>
      <xdr:col>82</xdr:col>
      <xdr:colOff>107950</xdr:colOff>
      <xdr:row>20</xdr:row>
      <xdr:rowOff>154940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85695"/>
          <a:ext cx="0" cy="1198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126365</xdr:rowOff>
    </xdr:from>
    <xdr:ext cx="762000" cy="259080"/>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55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154940</xdr:rowOff>
    </xdr:from>
    <xdr:to>
      <xdr:col>82</xdr:col>
      <xdr:colOff>196850</xdr:colOff>
      <xdr:row>20</xdr:row>
      <xdr:rowOff>154940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83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71755</xdr:rowOff>
    </xdr:from>
    <xdr:ext cx="762000" cy="259080"/>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29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156845</xdr:rowOff>
    </xdr:from>
    <xdr:to>
      <xdr:col>82</xdr:col>
      <xdr:colOff>196850</xdr:colOff>
      <xdr:row>13</xdr:row>
      <xdr:rowOff>156845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85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78105</xdr:rowOff>
    </xdr:from>
    <xdr:to>
      <xdr:col>82</xdr:col>
      <xdr:colOff>107950</xdr:colOff>
      <xdr:row>20</xdr:row>
      <xdr:rowOff>45085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821305"/>
          <a:ext cx="838200" cy="652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27305</xdr:rowOff>
    </xdr:from>
    <xdr:ext cx="762000" cy="259080"/>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9419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18</xdr:row>
      <xdr:rowOff>10795</xdr:rowOff>
    </xdr:from>
    <xdr:to>
      <xdr:col>82</xdr:col>
      <xdr:colOff>158750</xdr:colOff>
      <xdr:row>18</xdr:row>
      <xdr:rowOff>112395</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309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78105</xdr:rowOff>
    </xdr:from>
    <xdr:to>
      <xdr:col>78</xdr:col>
      <xdr:colOff>69850</xdr:colOff>
      <xdr:row>17</xdr:row>
      <xdr:rowOff>15240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82130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12</xdr:row>
      <xdr:rowOff>168910</xdr:rowOff>
    </xdr:from>
    <xdr:to>
      <xdr:col>78</xdr:col>
      <xdr:colOff>120650</xdr:colOff>
      <xdr:row>13</xdr:row>
      <xdr:rowOff>99060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22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109220</xdr:rowOff>
    </xdr:from>
    <xdr:ext cx="736600" cy="2584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19951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15240</xdr:rowOff>
    </xdr:from>
    <xdr:to>
      <xdr:col>73</xdr:col>
      <xdr:colOff>180975</xdr:colOff>
      <xdr:row>20</xdr:row>
      <xdr:rowOff>154940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929890"/>
          <a:ext cx="889000" cy="654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89535</xdr:rowOff>
    </xdr:from>
    <xdr:to>
      <xdr:col>74</xdr:col>
      <xdr:colOff>31750</xdr:colOff>
      <xdr:row>16</xdr:row>
      <xdr:rowOff>19685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66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29845</xdr:rowOff>
    </xdr:from>
    <xdr:ext cx="762000" cy="2584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430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20</xdr:row>
      <xdr:rowOff>45085</xdr:rowOff>
    </xdr:from>
    <xdr:to>
      <xdr:col>69</xdr:col>
      <xdr:colOff>92075</xdr:colOff>
      <xdr:row>20</xdr:row>
      <xdr:rowOff>154940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474085"/>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73660</xdr:rowOff>
    </xdr:from>
    <xdr:to>
      <xdr:col>69</xdr:col>
      <xdr:colOff>142875</xdr:colOff>
      <xdr:row>18</xdr:row>
      <xdr:rowOff>3810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8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13970</xdr:rowOff>
    </xdr:from>
    <xdr:ext cx="761365" cy="259080"/>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57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27305</xdr:rowOff>
    </xdr:from>
    <xdr:to>
      <xdr:col>65</xdr:col>
      <xdr:colOff>53975</xdr:colOff>
      <xdr:row>16</xdr:row>
      <xdr:rowOff>128905</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77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139065</xdr:rowOff>
    </xdr:from>
    <xdr:ext cx="76200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539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1365"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1365"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1365"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19</xdr:row>
      <xdr:rowOff>166370</xdr:rowOff>
    </xdr:from>
    <xdr:to>
      <xdr:col>82</xdr:col>
      <xdr:colOff>158750</xdr:colOff>
      <xdr:row>20</xdr:row>
      <xdr:rowOff>95885</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423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74930</xdr:rowOff>
    </xdr:from>
    <xdr:ext cx="762000" cy="2584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3324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27305</xdr:rowOff>
    </xdr:from>
    <xdr:to>
      <xdr:col>78</xdr:col>
      <xdr:colOff>120650</xdr:colOff>
      <xdr:row>16</xdr:row>
      <xdr:rowOff>128905</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7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113665</xdr:rowOff>
    </xdr:from>
    <xdr:ext cx="736600" cy="2584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8568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135890</xdr:rowOff>
    </xdr:from>
    <xdr:to>
      <xdr:col>74</xdr:col>
      <xdr:colOff>31750</xdr:colOff>
      <xdr:row>17</xdr:row>
      <xdr:rowOff>66040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7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50800</xdr:rowOff>
    </xdr:from>
    <xdr:ext cx="762000" cy="259080"/>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965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20</xdr:row>
      <xdr:rowOff>103505</xdr:rowOff>
    </xdr:from>
    <xdr:to>
      <xdr:col>69</xdr:col>
      <xdr:colOff>142875</xdr:colOff>
      <xdr:row>21</xdr:row>
      <xdr:rowOff>33655</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53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18415</xdr:rowOff>
    </xdr:from>
    <xdr:ext cx="761365" cy="2584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6188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19</xdr:row>
      <xdr:rowOff>166370</xdr:rowOff>
    </xdr:from>
    <xdr:to>
      <xdr:col>65</xdr:col>
      <xdr:colOff>53975</xdr:colOff>
      <xdr:row>20</xdr:row>
      <xdr:rowOff>95885</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423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80645</xdr:rowOff>
    </xdr:from>
    <xdr:ext cx="762000" cy="259080"/>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509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○令和４年度は決算額及び経常収支比率ともに概ね横ばいとなっており、類似団体平均を下回る状況が続いている。</a:t>
          </a:r>
        </a:p>
      </xdr:txBody>
    </xdr:sp>
    <xdr:clientData/>
  </xdr:twoCellAnchor>
  <xdr:oneCellAnchor>
    <xdr:from>
      <xdr:col>3</xdr:col>
      <xdr:colOff>123825</xdr:colOff>
      <xdr:row>49</xdr:row>
      <xdr:rowOff>107950</xdr:rowOff>
    </xdr:from>
    <xdr:ext cx="297815" cy="22542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41910</xdr:rowOff>
    </xdr:from>
    <xdr:ext cx="762000" cy="2584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3810</xdr:rowOff>
    </xdr:from>
    <xdr:ext cx="762000" cy="259080"/>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462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137160</xdr:rowOff>
    </xdr:from>
    <xdr:ext cx="762000" cy="259080"/>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081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99060</xdr:rowOff>
    </xdr:from>
    <xdr:ext cx="762000" cy="2584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700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60960</xdr:rowOff>
    </xdr:from>
    <xdr:ext cx="762000" cy="259080"/>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31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22860</xdr:rowOff>
    </xdr:from>
    <xdr:ext cx="762000" cy="259080"/>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93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156210</xdr:rowOff>
    </xdr:from>
    <xdr:ext cx="762000" cy="2584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557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60</xdr:row>
      <xdr:rowOff>88900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0430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60960</xdr:rowOff>
    </xdr:from>
    <xdr:ext cx="762000" cy="259080"/>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34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375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3810</xdr:rowOff>
    </xdr:from>
    <xdr:ext cx="762000" cy="259080"/>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74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0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56</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385300"/>
          <a:ext cx="8382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10160</xdr:rowOff>
    </xdr:from>
    <xdr:ext cx="762000" cy="259080"/>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611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31750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098800" y="93853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143510</xdr:rowOff>
    </xdr:from>
    <xdr:ext cx="735965" cy="2584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5732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31750</xdr:rowOff>
    </xdr:from>
    <xdr:to>
      <xdr:col>15</xdr:col>
      <xdr:colOff>98425</xdr:colOff>
      <xdr:row>55</xdr:row>
      <xdr:rowOff>107950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209800" y="94615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48260</xdr:rowOff>
    </xdr:from>
    <xdr:ext cx="762000" cy="259080"/>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64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31750</xdr:rowOff>
    </xdr:from>
    <xdr:to>
      <xdr:col>11</xdr:col>
      <xdr:colOff>9525</xdr:colOff>
      <xdr:row>55</xdr:row>
      <xdr:rowOff>107950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4615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124460</xdr:rowOff>
    </xdr:from>
    <xdr:ext cx="761365" cy="259080"/>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725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48260</xdr:rowOff>
    </xdr:from>
    <xdr:ext cx="761365" cy="259080"/>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64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1365"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149860</xdr:rowOff>
    </xdr:from>
    <xdr:ext cx="762000" cy="259080"/>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408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16510</xdr:rowOff>
    </xdr:from>
    <xdr:ext cx="735965"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1033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92710</xdr:rowOff>
    </xdr:from>
    <xdr:ext cx="762000"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17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168910</xdr:rowOff>
    </xdr:from>
    <xdr:ext cx="761365" cy="2584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255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92710</xdr:rowOff>
    </xdr:from>
    <xdr:ext cx="761365" cy="259080"/>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179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85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85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75641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○算定の分母となる経常一般財源等総額の減等により、経常収支比率は前年度から0.2ポイント増となったが、財政調整基金の積立金の減などにより、例年と比較すると低くなっている。</a:t>
          </a:r>
        </a:p>
        <a:p>
          <a:r>
            <a:rPr kumimoji="1" lang="ja-JP" altLang="en-US" sz="1300">
              <a:latin typeface="ＭＳ Ｐゴシック"/>
              <a:ea typeface="ＭＳ Ｐゴシック"/>
            </a:rPr>
            <a:t>○将来的に、既存ストックの維持修繕等に係るコストの増加が見込まれることから、特定財源の活用などにより数値の更なる改善に努める。</a:t>
          </a:r>
        </a:p>
      </xdr:txBody>
    </xdr:sp>
    <xdr:clientData/>
  </xdr:twoCellAnchor>
  <xdr:oneCellAnchor>
    <xdr:from>
      <xdr:col>62</xdr:col>
      <xdr:colOff>6350</xdr:colOff>
      <xdr:row>49</xdr:row>
      <xdr:rowOff>107950</xdr:rowOff>
    </xdr:from>
    <xdr:ext cx="297815" cy="22542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41910</xdr:rowOff>
    </xdr:from>
    <xdr:ext cx="761365" cy="2584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843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4.8</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58420</xdr:rowOff>
    </xdr:from>
    <xdr:ext cx="761365" cy="259080"/>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516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4.6</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59</xdr:row>
      <xdr:rowOff>74930</xdr:rowOff>
    </xdr:from>
    <xdr:ext cx="761365" cy="2584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101904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4.4</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90805</xdr:rowOff>
    </xdr:from>
    <xdr:ext cx="761365" cy="2584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8634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4.2</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107315</xdr:rowOff>
    </xdr:from>
    <xdr:ext cx="761365" cy="259080"/>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5370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53</xdr:row>
      <xdr:rowOff>123825</xdr:rowOff>
    </xdr:from>
    <xdr:ext cx="761365" cy="2584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92106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3.8</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51</xdr:row>
      <xdr:rowOff>139700</xdr:rowOff>
    </xdr:from>
    <xdr:ext cx="761365" cy="259080"/>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684000" y="8883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156210</xdr:rowOff>
    </xdr:from>
    <xdr:ext cx="761365" cy="2584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684000" y="8557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3.4</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102235</xdr:rowOff>
    </xdr:from>
    <xdr:to>
      <xdr:col>82</xdr:col>
      <xdr:colOff>107950</xdr:colOff>
      <xdr:row>60</xdr:row>
      <xdr:rowOff>45085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189085"/>
          <a:ext cx="0" cy="1143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17780</xdr:rowOff>
    </xdr:from>
    <xdr:ext cx="762000" cy="2584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304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45085</xdr:rowOff>
    </xdr:from>
    <xdr:to>
      <xdr:col>82</xdr:col>
      <xdr:colOff>196850</xdr:colOff>
      <xdr:row>60</xdr:row>
      <xdr:rowOff>45085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332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17780</xdr:rowOff>
    </xdr:from>
    <xdr:ext cx="762000" cy="2584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9331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102235</xdr:rowOff>
    </xdr:from>
    <xdr:to>
      <xdr:col>82</xdr:col>
      <xdr:colOff>196850</xdr:colOff>
      <xdr:row>53</xdr:row>
      <xdr:rowOff>102235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189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86360</xdr:rowOff>
    </xdr:from>
    <xdr:to>
      <xdr:col>82</xdr:col>
      <xdr:colOff>107950</xdr:colOff>
      <xdr:row>57</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516110"/>
          <a:ext cx="838200" cy="326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35560</xdr:rowOff>
    </xdr:from>
    <xdr:ext cx="762000" cy="259080"/>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36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86360</xdr:rowOff>
    </xdr:from>
    <xdr:to>
      <xdr:col>78</xdr:col>
      <xdr:colOff>69850</xdr:colOff>
      <xdr:row>60</xdr:row>
      <xdr:rowOff>45085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516110"/>
          <a:ext cx="889000" cy="815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43815</xdr:rowOff>
    </xdr:from>
    <xdr:to>
      <xdr:col>78</xdr:col>
      <xdr:colOff>120650</xdr:colOff>
      <xdr:row>54</xdr:row>
      <xdr:rowOff>145415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30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155575</xdr:rowOff>
    </xdr:from>
    <xdr:ext cx="736600" cy="2584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0709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60</xdr:row>
      <xdr:rowOff>45085</xdr:rowOff>
    </xdr:from>
    <xdr:to>
      <xdr:col>73</xdr:col>
      <xdr:colOff>180975</xdr:colOff>
      <xdr:row>61</xdr:row>
      <xdr:rowOff>37465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10332085"/>
          <a:ext cx="88900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130810</xdr:rowOff>
    </xdr:from>
    <xdr:ext cx="762000" cy="259080"/>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6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61</xdr:row>
      <xdr:rowOff>37465</xdr:rowOff>
    </xdr:from>
    <xdr:to>
      <xdr:col>69</xdr:col>
      <xdr:colOff>92075</xdr:colOff>
      <xdr:row>61</xdr:row>
      <xdr:rowOff>37465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104959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130810</xdr:rowOff>
    </xdr:from>
    <xdr:ext cx="761365" cy="259080"/>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560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130810</xdr:rowOff>
    </xdr:from>
    <xdr:ext cx="762000" cy="259080"/>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56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1365" cy="25908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1365" cy="25908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1365"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162560</xdr:rowOff>
    </xdr:from>
    <xdr:ext cx="762000" cy="259080"/>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76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35560</xdr:rowOff>
    </xdr:from>
    <xdr:to>
      <xdr:col>78</xdr:col>
      <xdr:colOff>120650</xdr:colOff>
      <xdr:row>55</xdr:row>
      <xdr:rowOff>137160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121920</xdr:rowOff>
    </xdr:from>
    <xdr:ext cx="736600" cy="2584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5516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59</xdr:row>
      <xdr:rowOff>166370</xdr:rowOff>
    </xdr:from>
    <xdr:to>
      <xdr:col>74</xdr:col>
      <xdr:colOff>31750</xdr:colOff>
      <xdr:row>60</xdr:row>
      <xdr:rowOff>95885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281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80645</xdr:rowOff>
    </xdr:from>
    <xdr:ext cx="7620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367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60</xdr:row>
      <xdr:rowOff>158115</xdr:rowOff>
    </xdr:from>
    <xdr:to>
      <xdr:col>69</xdr:col>
      <xdr:colOff>142875</xdr:colOff>
      <xdr:row>61</xdr:row>
      <xdr:rowOff>88265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44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73025</xdr:rowOff>
    </xdr:from>
    <xdr:ext cx="761365" cy="25908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5314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60</xdr:row>
      <xdr:rowOff>158115</xdr:rowOff>
    </xdr:from>
    <xdr:to>
      <xdr:col>65</xdr:col>
      <xdr:colOff>53975</xdr:colOff>
      <xdr:row>61</xdr:row>
      <xdr:rowOff>88265</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44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73025</xdr:rowOff>
    </xdr:from>
    <xdr:ext cx="762000" cy="259080"/>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531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85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85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641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○新型コロナウイルス感染症対策のための補助金の減等により補助費等は減となったものの、算定の分母となる経常一般財源等総額の減等により、経常収支比率は前年度から0.4ポイント増となった。</a:t>
          </a:r>
        </a:p>
        <a:p>
          <a:r>
            <a:rPr kumimoji="1" lang="ja-JP" altLang="en-US" sz="1300">
              <a:latin typeface="ＭＳ Ｐゴシック"/>
              <a:ea typeface="ＭＳ Ｐゴシック"/>
            </a:rPr>
            <a:t>○本県では「産業振興計画」「南海トラフ地震対策行動計画」「日本一の健康長寿県構想」等に関連する経費を要しているため、類似団体平均を上回る状況が続いている。</a:t>
          </a:r>
        </a:p>
        <a:p>
          <a:r>
            <a:rPr kumimoji="1" lang="ja-JP" altLang="en-US" sz="1300">
              <a:latin typeface="ＭＳ Ｐゴシック"/>
              <a:ea typeface="ＭＳ Ｐゴシック"/>
            </a:rPr>
            <a:t>○引き続き、国庫補助事業の活用や補助金等の再精査により、歳入歳出全般にわたって見直しに取り組む。</a:t>
          </a:r>
        </a:p>
      </xdr:txBody>
    </xdr:sp>
    <xdr:clientData/>
  </xdr:twoCellAnchor>
  <xdr:oneCellAnchor>
    <xdr:from>
      <xdr:col>62</xdr:col>
      <xdr:colOff>6350</xdr:colOff>
      <xdr:row>29</xdr:row>
      <xdr:rowOff>107950</xdr:rowOff>
    </xdr:from>
    <xdr:ext cx="297815" cy="22542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41910</xdr:rowOff>
    </xdr:from>
    <xdr:ext cx="761365" cy="2584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7414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28.0</a:t>
          </a:r>
          <a:endParaRPr kumimoji="1" lang="ja-JP" altLang="en-US" sz="1000">
            <a:latin typeface="ＭＳ Ｐゴシック"/>
            <a:ea typeface="ＭＳ Ｐゴシック"/>
          </a:endParaRPr>
        </a:p>
      </xdr:txBody>
    </xdr:sp>
    <xdr:clientData/>
  </xdr:oneCellAnchor>
  <xdr:twoCellAnchor>
    <xdr:from>
      <xdr:col>62</xdr:col>
      <xdr:colOff>44450</xdr:colOff>
      <xdr:row>42</xdr:row>
      <xdr:rowOff>29210</xdr:rowOff>
    </xdr:from>
    <xdr:to>
      <xdr:col>85</xdr:col>
      <xdr:colOff>66675</xdr:colOff>
      <xdr:row>42</xdr:row>
      <xdr:rowOff>29210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58420</xdr:rowOff>
    </xdr:from>
    <xdr:ext cx="761365" cy="259080"/>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7087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26.0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45085</xdr:rowOff>
    </xdr:from>
    <xdr:to>
      <xdr:col>85</xdr:col>
      <xdr:colOff>66675</xdr:colOff>
      <xdr:row>40</xdr:row>
      <xdr:rowOff>45085</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74930</xdr:rowOff>
    </xdr:from>
    <xdr:ext cx="761365" cy="2584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7614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61595</xdr:rowOff>
    </xdr:from>
    <xdr:to>
      <xdr:col>85</xdr:col>
      <xdr:colOff>66675</xdr:colOff>
      <xdr:row>38</xdr:row>
      <xdr:rowOff>61595</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90805</xdr:rowOff>
    </xdr:from>
    <xdr:ext cx="761365" cy="2584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64344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78105</xdr:rowOff>
    </xdr:from>
    <xdr:to>
      <xdr:col>85</xdr:col>
      <xdr:colOff>66675</xdr:colOff>
      <xdr:row>36</xdr:row>
      <xdr:rowOff>78105</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107315</xdr:rowOff>
    </xdr:from>
    <xdr:ext cx="761365" cy="259080"/>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61080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94615</xdr:rowOff>
    </xdr:from>
    <xdr:to>
      <xdr:col>85</xdr:col>
      <xdr:colOff>66675</xdr:colOff>
      <xdr:row>34</xdr:row>
      <xdr:rowOff>94615</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123825</xdr:rowOff>
    </xdr:from>
    <xdr:ext cx="761365" cy="2584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7816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110490</xdr:rowOff>
    </xdr:from>
    <xdr:to>
      <xdr:col>85</xdr:col>
      <xdr:colOff>66675</xdr:colOff>
      <xdr:row>32</xdr:row>
      <xdr:rowOff>110490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139700</xdr:rowOff>
    </xdr:from>
    <xdr:ext cx="761365" cy="259080"/>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684000" y="5454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156210</xdr:rowOff>
    </xdr:from>
    <xdr:ext cx="761365" cy="2584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684000" y="5128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53340</xdr:rowOff>
    </xdr:from>
    <xdr:to>
      <xdr:col>82</xdr:col>
      <xdr:colOff>107950</xdr:colOff>
      <xdr:row>39</xdr:row>
      <xdr:rowOff>53340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711190"/>
          <a:ext cx="0" cy="1028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25400</xdr:rowOff>
    </xdr:from>
    <xdr:ext cx="762000" cy="259080"/>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11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23.0</a:t>
          </a:r>
          <a:endParaRPr kumimoji="1" lang="ja-JP" altLang="en-US" sz="1000" b="1">
            <a:latin typeface="ＭＳ Ｐゴシック"/>
            <a:ea typeface="ＭＳ Ｐゴシック"/>
          </a:endParaRPr>
        </a:p>
      </xdr:txBody>
    </xdr:sp>
    <xdr:clientData/>
  </xdr:oneCellAnchor>
  <xdr:twoCellAnchor>
    <xdr:from>
      <xdr:col>82</xdr:col>
      <xdr:colOff>19050</xdr:colOff>
      <xdr:row>39</xdr:row>
      <xdr:rowOff>53340</xdr:rowOff>
    </xdr:from>
    <xdr:to>
      <xdr:col>82</xdr:col>
      <xdr:colOff>196850</xdr:colOff>
      <xdr:row>39</xdr:row>
      <xdr:rowOff>53340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739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139700</xdr:rowOff>
    </xdr:from>
    <xdr:ext cx="762000" cy="259080"/>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454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53340</xdr:rowOff>
    </xdr:from>
    <xdr:to>
      <xdr:col>82</xdr:col>
      <xdr:colOff>196850</xdr:colOff>
      <xdr:row>33</xdr:row>
      <xdr:rowOff>53340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711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159385</xdr:rowOff>
    </xdr:from>
    <xdr:to>
      <xdr:col>82</xdr:col>
      <xdr:colOff>107950</xdr:colOff>
      <xdr:row>39</xdr:row>
      <xdr:rowOff>53340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674485"/>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149860</xdr:rowOff>
    </xdr:from>
    <xdr:ext cx="762000" cy="259080"/>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5979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159385</xdr:rowOff>
    </xdr:from>
    <xdr:to>
      <xdr:col>78</xdr:col>
      <xdr:colOff>69850</xdr:colOff>
      <xdr:row>40</xdr:row>
      <xdr:rowOff>61595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674485"/>
          <a:ext cx="889000" cy="245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116840</xdr:rowOff>
    </xdr:from>
    <xdr:to>
      <xdr:col>78</xdr:col>
      <xdr:colOff>120650</xdr:colOff>
      <xdr:row>36</xdr:row>
      <xdr:rowOff>46990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57150</xdr:rowOff>
    </xdr:from>
    <xdr:ext cx="736600" cy="259080"/>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886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40</xdr:row>
      <xdr:rowOff>61595</xdr:rowOff>
    </xdr:from>
    <xdr:to>
      <xdr:col>73</xdr:col>
      <xdr:colOff>180975</xdr:colOff>
      <xdr:row>40</xdr:row>
      <xdr:rowOff>143510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91959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43815</xdr:rowOff>
    </xdr:from>
    <xdr:to>
      <xdr:col>74</xdr:col>
      <xdr:colOff>31750</xdr:colOff>
      <xdr:row>36</xdr:row>
      <xdr:rowOff>145415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1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155575</xdr:rowOff>
    </xdr:from>
    <xdr:ext cx="762000" cy="2584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59848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39</xdr:row>
      <xdr:rowOff>167640</xdr:rowOff>
    </xdr:from>
    <xdr:to>
      <xdr:col>69</xdr:col>
      <xdr:colOff>92075</xdr:colOff>
      <xdr:row>40</xdr:row>
      <xdr:rowOff>143510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854190"/>
          <a:ext cx="8890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92710</xdr:rowOff>
    </xdr:from>
    <xdr:to>
      <xdr:col>69</xdr:col>
      <xdr:colOff>142875</xdr:colOff>
      <xdr:row>37</xdr:row>
      <xdr:rowOff>22860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33020</xdr:rowOff>
    </xdr:from>
    <xdr:ext cx="761365" cy="259080"/>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337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100965</xdr:rowOff>
    </xdr:from>
    <xdr:to>
      <xdr:col>65</xdr:col>
      <xdr:colOff>53975</xdr:colOff>
      <xdr:row>36</xdr:row>
      <xdr:rowOff>31115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10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41275</xdr:rowOff>
    </xdr:from>
    <xdr:ext cx="762000" cy="2584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5870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1365"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1365"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1365"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39</xdr:row>
      <xdr:rowOff>2540</xdr:rowOff>
    </xdr:from>
    <xdr:to>
      <xdr:col>82</xdr:col>
      <xdr:colOff>158750</xdr:colOff>
      <xdr:row>39</xdr:row>
      <xdr:rowOff>104140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82550</xdr:rowOff>
    </xdr:from>
    <xdr:ext cx="762000" cy="259080"/>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597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38</xdr:row>
      <xdr:rowOff>109220</xdr:rowOff>
    </xdr:from>
    <xdr:to>
      <xdr:col>78</xdr:col>
      <xdr:colOff>120650</xdr:colOff>
      <xdr:row>39</xdr:row>
      <xdr:rowOff>38735</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624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23495</xdr:rowOff>
    </xdr:from>
    <xdr:ext cx="73660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7100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40</xdr:row>
      <xdr:rowOff>10795</xdr:rowOff>
    </xdr:from>
    <xdr:to>
      <xdr:col>74</xdr:col>
      <xdr:colOff>31750</xdr:colOff>
      <xdr:row>40</xdr:row>
      <xdr:rowOff>112395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86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97790</xdr:rowOff>
    </xdr:from>
    <xdr:ext cx="762000" cy="2584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9557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40</xdr:row>
      <xdr:rowOff>92710</xdr:rowOff>
    </xdr:from>
    <xdr:to>
      <xdr:col>69</xdr:col>
      <xdr:colOff>142875</xdr:colOff>
      <xdr:row>41</xdr:row>
      <xdr:rowOff>22860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95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7620</xdr:rowOff>
    </xdr:from>
    <xdr:ext cx="761365" cy="2584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70370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39</xdr:row>
      <xdr:rowOff>116840</xdr:rowOff>
    </xdr:from>
    <xdr:to>
      <xdr:col>65</xdr:col>
      <xdr:colOff>53975</xdr:colOff>
      <xdr:row>40</xdr:row>
      <xdr:rowOff>46990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31750</xdr:rowOff>
    </xdr:from>
    <xdr:ext cx="762000" cy="2584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889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175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175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801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公債費は、令和３年度における臨時財政対策債の繰上償還の影響などにより減となったが、地方交付税の追加交付の減に伴い、算定の分母となる経常一般財源等総額が減少したため、経常収支比率は前年度から2.2ポイント増となった。</a:t>
          </a:r>
        </a:p>
        <a:p>
          <a:r>
            <a:rPr kumimoji="1" lang="ja-JP" altLang="en-US" sz="1200">
              <a:latin typeface="ＭＳ Ｐゴシック"/>
              <a:ea typeface="ＭＳ Ｐゴシック"/>
            </a:rPr>
            <a:t>○引き続き、国の経済対策を最大限に活用し、防災・減災に資するインフラ整備を加速化を図るとともに、その他の公共事業等は事業量を平準化するなどにより、投資的経費の所要額を精査することで、県債残高の安定的な推移を確保し、数値の改善に努める。</a:t>
          </a:r>
        </a:p>
      </xdr:txBody>
    </xdr:sp>
    <xdr:clientData/>
  </xdr:twoCellAnchor>
  <xdr:oneCellAnchor>
    <xdr:from>
      <xdr:col>3</xdr:col>
      <xdr:colOff>123825</xdr:colOff>
      <xdr:row>69</xdr:row>
      <xdr:rowOff>107950</xdr:rowOff>
    </xdr:from>
    <xdr:ext cx="297815" cy="22542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41910</xdr:rowOff>
    </xdr:from>
    <xdr:ext cx="762000" cy="2584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4272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28.0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184150</xdr:colOff>
      <xdr:row>82</xdr:row>
      <xdr:rowOff>29210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184150</xdr:colOff>
      <xdr:row>80</xdr:row>
      <xdr:rowOff>45085</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74930</xdr:rowOff>
    </xdr:from>
    <xdr:ext cx="762000" cy="2584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36194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26.0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184150</xdr:colOff>
      <xdr:row>78</xdr:row>
      <xdr:rowOff>61595</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90805</xdr:rowOff>
    </xdr:from>
    <xdr:ext cx="762000" cy="2584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3292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184150</xdr:colOff>
      <xdr:row>76</xdr:row>
      <xdr:rowOff>78105</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107315</xdr:rowOff>
    </xdr:from>
    <xdr:ext cx="762000" cy="259080"/>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2966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184150</xdr:colOff>
      <xdr:row>74</xdr:row>
      <xdr:rowOff>94615</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123825</xdr:rowOff>
    </xdr:from>
    <xdr:ext cx="762000" cy="2584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0" y="12639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23.0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184150</xdr:colOff>
      <xdr:row>72</xdr:row>
      <xdr:rowOff>110490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139700</xdr:rowOff>
    </xdr:from>
    <xdr:ext cx="762000" cy="259080"/>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0" y="12312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156210</xdr:rowOff>
    </xdr:from>
    <xdr:ext cx="762000" cy="2584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0" y="1198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167640</xdr:rowOff>
    </xdr:from>
    <xdr:to>
      <xdr:col>24</xdr:col>
      <xdr:colOff>25400</xdr:colOff>
      <xdr:row>80</xdr:row>
      <xdr:rowOff>78105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83490"/>
          <a:ext cx="0" cy="1110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50165</xdr:rowOff>
    </xdr:from>
    <xdr:ext cx="762000" cy="259080"/>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66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26.1</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78105</xdr:rowOff>
    </xdr:from>
    <xdr:to>
      <xdr:col>24</xdr:col>
      <xdr:colOff>114300</xdr:colOff>
      <xdr:row>80</xdr:row>
      <xdr:rowOff>78105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794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82550</xdr:rowOff>
    </xdr:from>
    <xdr:ext cx="762000" cy="259080"/>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426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22.7</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167640</xdr:rowOff>
    </xdr:from>
    <xdr:to>
      <xdr:col>24</xdr:col>
      <xdr:colOff>114300</xdr:colOff>
      <xdr:row>73</xdr:row>
      <xdr:rowOff>167640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83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29210</xdr:rowOff>
    </xdr:from>
    <xdr:to>
      <xdr:col>24</xdr:col>
      <xdr:colOff>25400</xdr:colOff>
      <xdr:row>78</xdr:row>
      <xdr:rowOff>61595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2716510"/>
          <a:ext cx="838200" cy="718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133350</xdr:rowOff>
    </xdr:from>
    <xdr:ext cx="762000" cy="2584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635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116840</xdr:rowOff>
    </xdr:from>
    <xdr:to>
      <xdr:col>24</xdr:col>
      <xdr:colOff>76200</xdr:colOff>
      <xdr:row>78</xdr:row>
      <xdr:rowOff>46990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31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29210</xdr:rowOff>
    </xdr:from>
    <xdr:to>
      <xdr:col>19</xdr:col>
      <xdr:colOff>187325</xdr:colOff>
      <xdr:row>77</xdr:row>
      <xdr:rowOff>167640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2716510"/>
          <a:ext cx="889000" cy="652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73</xdr:row>
      <xdr:rowOff>52070</xdr:rowOff>
    </xdr:from>
    <xdr:to>
      <xdr:col>20</xdr:col>
      <xdr:colOff>38100</xdr:colOff>
      <xdr:row>73</xdr:row>
      <xdr:rowOff>153035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25679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163195</xdr:rowOff>
    </xdr:from>
    <xdr:ext cx="735965" cy="259080"/>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233614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167640</xdr:rowOff>
    </xdr:from>
    <xdr:to>
      <xdr:col>15</xdr:col>
      <xdr:colOff>98425</xdr:colOff>
      <xdr:row>79</xdr:row>
      <xdr:rowOff>86360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369290"/>
          <a:ext cx="889000" cy="261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149860</xdr:rowOff>
    </xdr:from>
    <xdr:to>
      <xdr:col>15</xdr:col>
      <xdr:colOff>149225</xdr:colOff>
      <xdr:row>78</xdr:row>
      <xdr:rowOff>80010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64770</xdr:rowOff>
    </xdr:from>
    <xdr:ext cx="762000" cy="2584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437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79</xdr:row>
      <xdr:rowOff>86360</xdr:rowOff>
    </xdr:from>
    <xdr:to>
      <xdr:col>11</xdr:col>
      <xdr:colOff>9525</xdr:colOff>
      <xdr:row>79</xdr:row>
      <xdr:rowOff>118745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6309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166370</xdr:rowOff>
    </xdr:from>
    <xdr:to>
      <xdr:col>11</xdr:col>
      <xdr:colOff>60325</xdr:colOff>
      <xdr:row>80</xdr:row>
      <xdr:rowOff>95885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7109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80645</xdr:rowOff>
    </xdr:from>
    <xdr:ext cx="761365" cy="259080"/>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7966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81</xdr:row>
      <xdr:rowOff>52070</xdr:rowOff>
    </xdr:from>
    <xdr:to>
      <xdr:col>6</xdr:col>
      <xdr:colOff>171450</xdr:colOff>
      <xdr:row>81</xdr:row>
      <xdr:rowOff>153035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9395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137795</xdr:rowOff>
    </xdr:from>
    <xdr:ext cx="761365" cy="25908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40252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1365"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10795</xdr:rowOff>
    </xdr:from>
    <xdr:to>
      <xdr:col>24</xdr:col>
      <xdr:colOff>76200</xdr:colOff>
      <xdr:row>78</xdr:row>
      <xdr:rowOff>112395</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38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154940</xdr:rowOff>
    </xdr:from>
    <xdr:ext cx="762000" cy="2584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3565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73</xdr:row>
      <xdr:rowOff>149860</xdr:rowOff>
    </xdr:from>
    <xdr:to>
      <xdr:col>20</xdr:col>
      <xdr:colOff>38100</xdr:colOff>
      <xdr:row>74</xdr:row>
      <xdr:rowOff>80010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66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64770</xdr:rowOff>
    </xdr:from>
    <xdr:ext cx="735965" cy="2584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75207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116840</xdr:rowOff>
    </xdr:from>
    <xdr:to>
      <xdr:col>15</xdr:col>
      <xdr:colOff>149225</xdr:colOff>
      <xdr:row>78</xdr:row>
      <xdr:rowOff>46990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31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57150</xdr:rowOff>
    </xdr:from>
    <xdr:ext cx="762000" cy="25908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087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79</xdr:row>
      <xdr:rowOff>35560</xdr:rowOff>
    </xdr:from>
    <xdr:to>
      <xdr:col>11</xdr:col>
      <xdr:colOff>60325</xdr:colOff>
      <xdr:row>79</xdr:row>
      <xdr:rowOff>137160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58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147320</xdr:rowOff>
    </xdr:from>
    <xdr:ext cx="761365" cy="259080"/>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3489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79</xdr:row>
      <xdr:rowOff>67945</xdr:rowOff>
    </xdr:from>
    <xdr:to>
      <xdr:col>6</xdr:col>
      <xdr:colOff>171450</xdr:colOff>
      <xdr:row>79</xdr:row>
      <xdr:rowOff>169545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61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8255</xdr:rowOff>
    </xdr:from>
    <xdr:ext cx="761365" cy="2584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3813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85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85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641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人口減少と少子高齢化が全国より10～15年先行している本県においては多様な課題が山積しており、「産業振興計画」「南海トラフ地震対策行動計画」「日本一の健康長寿県構想」といった重点施策に関連する経費を要しているため、類似団体平均を上回る状況が続いている。</a:t>
          </a:r>
        </a:p>
        <a:p>
          <a:r>
            <a:rPr kumimoji="1" lang="ja-JP" altLang="en-US" sz="1200">
              <a:latin typeface="ＭＳ Ｐゴシック"/>
              <a:ea typeface="ＭＳ Ｐゴシック"/>
            </a:rPr>
            <a:t>○こうした状況を踏まえ、令和６年度当初予算編成においても事務事業のスクラップアンドビルドを徹底したところ。今後も引き続き、国庫補助事業の活用や補助金の再精査など、歳入歳出全般にわたって見直しに取り組む。</a:t>
          </a:r>
        </a:p>
      </xdr:txBody>
    </xdr:sp>
    <xdr:clientData/>
  </xdr:twoCellAnchor>
  <xdr:oneCellAnchor>
    <xdr:from>
      <xdr:col>62</xdr:col>
      <xdr:colOff>6350</xdr:colOff>
      <xdr:row>69</xdr:row>
      <xdr:rowOff>107950</xdr:rowOff>
    </xdr:from>
    <xdr:ext cx="297815" cy="22542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41910</xdr:rowOff>
    </xdr:from>
    <xdr:ext cx="761365" cy="2584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4272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76.0</a:t>
          </a:r>
          <a:endParaRPr kumimoji="1" lang="ja-JP" altLang="en-US" sz="1000">
            <a:latin typeface="ＭＳ Ｐゴシック"/>
            <a:ea typeface="ＭＳ Ｐゴシック"/>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128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99060</xdr:rowOff>
    </xdr:from>
    <xdr:ext cx="761365" cy="2584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3986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74.0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156210</xdr:rowOff>
    </xdr:from>
    <xdr:ext cx="761365" cy="2584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3700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72.0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57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41910</xdr:rowOff>
    </xdr:from>
    <xdr:ext cx="761365" cy="2584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3415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99060</xdr:rowOff>
    </xdr:from>
    <xdr:ext cx="761365" cy="2584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684000" y="13129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68.0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985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156210</xdr:rowOff>
    </xdr:from>
    <xdr:ext cx="761365" cy="2584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684000" y="12843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66.0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41910</xdr:rowOff>
    </xdr:from>
    <xdr:ext cx="761365" cy="2584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684000" y="12557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64.0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414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99060</xdr:rowOff>
    </xdr:from>
    <xdr:ext cx="761365" cy="2584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684000" y="12272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62.0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156210</xdr:rowOff>
    </xdr:from>
    <xdr:ext cx="761365" cy="2584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684000" y="11986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79</xdr:row>
      <xdr:rowOff>84455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00000"/>
          <a:ext cx="0" cy="929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56515</xdr:rowOff>
    </xdr:from>
    <xdr:ext cx="762000" cy="2584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70.5</a:t>
          </a:r>
          <a:endParaRPr kumimoji="1" lang="ja-JP" altLang="en-US" sz="1000" b="1">
            <a:latin typeface="ＭＳ Ｐゴシック"/>
            <a:ea typeface="ＭＳ Ｐゴシック"/>
          </a:endParaRPr>
        </a:p>
      </xdr:txBody>
    </xdr:sp>
    <xdr:clientData/>
  </xdr:oneCellAnchor>
  <xdr:twoCellAnchor>
    <xdr:from>
      <xdr:col>82</xdr:col>
      <xdr:colOff>19050</xdr:colOff>
      <xdr:row>79</xdr:row>
      <xdr:rowOff>84455</xdr:rowOff>
    </xdr:from>
    <xdr:to>
      <xdr:col>82</xdr:col>
      <xdr:colOff>196850</xdr:colOff>
      <xdr:row>79</xdr:row>
      <xdr:rowOff>84455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629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99060</xdr:rowOff>
    </xdr:from>
    <xdr:ext cx="762000" cy="2584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43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64.0</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0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69850</xdr:rowOff>
    </xdr:from>
    <xdr:to>
      <xdr:col>82</xdr:col>
      <xdr:colOff>107950</xdr:colOff>
      <xdr:row>79</xdr:row>
      <xdr:rowOff>84455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100050"/>
          <a:ext cx="838200" cy="528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164465</xdr:rowOff>
    </xdr:from>
    <xdr:ext cx="762000" cy="259080"/>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8517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75</xdr:row>
      <xdr:rowOff>147955</xdr:rowOff>
    </xdr:from>
    <xdr:to>
      <xdr:col>82</xdr:col>
      <xdr:colOff>158750</xdr:colOff>
      <xdr:row>76</xdr:row>
      <xdr:rowOff>78105</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0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69850</xdr:rowOff>
    </xdr:from>
    <xdr:to>
      <xdr:col>78</xdr:col>
      <xdr:colOff>69850</xdr:colOff>
      <xdr:row>80</xdr:row>
      <xdr:rowOff>27305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100050"/>
          <a:ext cx="889000" cy="643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73</xdr:row>
      <xdr:rowOff>5080</xdr:rowOff>
    </xdr:from>
    <xdr:to>
      <xdr:col>78</xdr:col>
      <xdr:colOff>120650</xdr:colOff>
      <xdr:row>73</xdr:row>
      <xdr:rowOff>106680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252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116840</xdr:rowOff>
    </xdr:from>
    <xdr:ext cx="736600" cy="259080"/>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2897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80</xdr:row>
      <xdr:rowOff>27305</xdr:rowOff>
    </xdr:from>
    <xdr:to>
      <xdr:col>73</xdr:col>
      <xdr:colOff>180975</xdr:colOff>
      <xdr:row>81</xdr:row>
      <xdr:rowOff>84455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743305"/>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47625</xdr:rowOff>
    </xdr:from>
    <xdr:to>
      <xdr:col>74</xdr:col>
      <xdr:colOff>31750</xdr:colOff>
      <xdr:row>76</xdr:row>
      <xdr:rowOff>149225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159385</xdr:rowOff>
    </xdr:from>
    <xdr:ext cx="762000" cy="2584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846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80</xdr:row>
      <xdr:rowOff>12700</xdr:rowOff>
    </xdr:from>
    <xdr:to>
      <xdr:col>69</xdr:col>
      <xdr:colOff>92075</xdr:colOff>
      <xdr:row>81</xdr:row>
      <xdr:rowOff>84455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728700"/>
          <a:ext cx="889000" cy="243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161925</xdr:rowOff>
    </xdr:from>
    <xdr:to>
      <xdr:col>69</xdr:col>
      <xdr:colOff>142875</xdr:colOff>
      <xdr:row>77</xdr:row>
      <xdr:rowOff>92075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102235</xdr:rowOff>
    </xdr:from>
    <xdr:ext cx="761365" cy="2584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609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90805</xdr:rowOff>
    </xdr:from>
    <xdr:to>
      <xdr:col>65</xdr:col>
      <xdr:colOff>53975</xdr:colOff>
      <xdr:row>76</xdr:row>
      <xdr:rowOff>20955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294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31115</xdr:rowOff>
    </xdr:from>
    <xdr:ext cx="762000" cy="2584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7184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1365"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1365"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1365"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79</xdr:row>
      <xdr:rowOff>33655</xdr:rowOff>
    </xdr:from>
    <xdr:to>
      <xdr:col>82</xdr:col>
      <xdr:colOff>158750</xdr:colOff>
      <xdr:row>79</xdr:row>
      <xdr:rowOff>135255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5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113665</xdr:rowOff>
    </xdr:from>
    <xdr:ext cx="762000" cy="2584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48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19050</xdr:rowOff>
    </xdr:from>
    <xdr:to>
      <xdr:col>78</xdr:col>
      <xdr:colOff>120650</xdr:colOff>
      <xdr:row>76</xdr:row>
      <xdr:rowOff>120650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105410</xdr:rowOff>
    </xdr:from>
    <xdr:ext cx="736600" cy="25908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1356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79</xdr:row>
      <xdr:rowOff>147955</xdr:rowOff>
    </xdr:from>
    <xdr:to>
      <xdr:col>74</xdr:col>
      <xdr:colOff>31750</xdr:colOff>
      <xdr:row>80</xdr:row>
      <xdr:rowOff>78105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69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63500</xdr:rowOff>
    </xdr:from>
    <xdr:ext cx="762000" cy="2584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779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81</xdr:row>
      <xdr:rowOff>33655</xdr:rowOff>
    </xdr:from>
    <xdr:to>
      <xdr:col>69</xdr:col>
      <xdr:colOff>142875</xdr:colOff>
      <xdr:row>81</xdr:row>
      <xdr:rowOff>135255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92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120650</xdr:rowOff>
    </xdr:from>
    <xdr:ext cx="761365" cy="2584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40081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79</xdr:row>
      <xdr:rowOff>133350</xdr:rowOff>
    </xdr:from>
    <xdr:to>
      <xdr:col>65</xdr:col>
      <xdr:colOff>53975</xdr:colOff>
      <xdr:row>80</xdr:row>
      <xdr:rowOff>63500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48260</xdr:rowOff>
    </xdr:from>
    <xdr:ext cx="762000" cy="259080"/>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76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都道府県経常経費分析表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グループ内平均値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845" cy="27495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84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145,000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84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155,000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84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84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165,000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170,000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84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175,000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22860</xdr:rowOff>
    </xdr:from>
    <xdr:to>
      <xdr:col>29</xdr:col>
      <xdr:colOff>127000</xdr:colOff>
      <xdr:row>19</xdr:row>
      <xdr:rowOff>169545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V="1">
          <a:off x="5651500" y="2127885"/>
          <a:ext cx="0" cy="13468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141605</xdr:rowOff>
    </xdr:from>
    <xdr:ext cx="761365" cy="259080"/>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67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151,063</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169545</xdr:rowOff>
    </xdr:from>
    <xdr:to>
      <xdr:col>30</xdr:col>
      <xdr:colOff>25400</xdr:colOff>
      <xdr:row>19</xdr:row>
      <xdr:rowOff>169545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2600" y="34747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109220</xdr:rowOff>
    </xdr:from>
    <xdr:ext cx="761365" cy="2584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13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168,741</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22860</xdr:rowOff>
    </xdr:from>
    <xdr:to>
      <xdr:col>30</xdr:col>
      <xdr:colOff>25400</xdr:colOff>
      <xdr:row>12</xdr:row>
      <xdr:rowOff>22860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21278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140970</xdr:rowOff>
    </xdr:from>
    <xdr:to>
      <xdr:col>29</xdr:col>
      <xdr:colOff>127000</xdr:colOff>
      <xdr:row>19</xdr:row>
      <xdr:rowOff>169545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a:off x="5003800" y="3446145"/>
          <a:ext cx="647700" cy="285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53975</xdr:rowOff>
    </xdr:from>
    <xdr:ext cx="761365" cy="2584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7335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158,884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37465</xdr:rowOff>
    </xdr:from>
    <xdr:to>
      <xdr:col>29</xdr:col>
      <xdr:colOff>177800</xdr:colOff>
      <xdr:row>16</xdr:row>
      <xdr:rowOff>139065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5600700" y="2828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140970</xdr:rowOff>
    </xdr:from>
    <xdr:to>
      <xdr:col>26</xdr:col>
      <xdr:colOff>50800</xdr:colOff>
      <xdr:row>20</xdr:row>
      <xdr:rowOff>635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flipV="1">
          <a:off x="4305300" y="3446145"/>
          <a:ext cx="698500" cy="311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10160</xdr:rowOff>
    </xdr:from>
    <xdr:to>
      <xdr:col>26</xdr:col>
      <xdr:colOff>101600</xdr:colOff>
      <xdr:row>17</xdr:row>
      <xdr:rowOff>111760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953000" y="2972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121920</xdr:rowOff>
    </xdr:from>
    <xdr:ext cx="736600" cy="2584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412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156,995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20</xdr:row>
      <xdr:rowOff>635</xdr:rowOff>
    </xdr:from>
    <xdr:to>
      <xdr:col>22</xdr:col>
      <xdr:colOff>114300</xdr:colOff>
      <xdr:row>20</xdr:row>
      <xdr:rowOff>31115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flipV="1">
          <a:off x="3606800" y="3477260"/>
          <a:ext cx="698500" cy="304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64135</xdr:rowOff>
    </xdr:from>
    <xdr:to>
      <xdr:col>22</xdr:col>
      <xdr:colOff>165100</xdr:colOff>
      <xdr:row>17</xdr:row>
      <xdr:rowOff>166370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4254500" y="30264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4445</xdr:rowOff>
    </xdr:from>
    <xdr:ext cx="762000" cy="259080"/>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95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156,281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20</xdr:row>
      <xdr:rowOff>31115</xdr:rowOff>
    </xdr:from>
    <xdr:to>
      <xdr:col>18</xdr:col>
      <xdr:colOff>177800</xdr:colOff>
      <xdr:row>20</xdr:row>
      <xdr:rowOff>93980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flipV="1">
          <a:off x="2908300" y="3507740"/>
          <a:ext cx="698500" cy="628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75565</xdr:rowOff>
    </xdr:from>
    <xdr:to>
      <xdr:col>19</xdr:col>
      <xdr:colOff>38100</xdr:colOff>
      <xdr:row>18</xdr:row>
      <xdr:rowOff>6350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3556000" y="30378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15875</xdr:rowOff>
    </xdr:from>
    <xdr:ext cx="762000" cy="25908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06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156,132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18</xdr:row>
      <xdr:rowOff>29210</xdr:rowOff>
    </xdr:from>
    <xdr:to>
      <xdr:col>15</xdr:col>
      <xdr:colOff>101600</xdr:colOff>
      <xdr:row>18</xdr:row>
      <xdr:rowOff>130175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2857500" y="316293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140970</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31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154,496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1365"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19</xdr:row>
      <xdr:rowOff>118745</xdr:rowOff>
    </xdr:from>
    <xdr:to>
      <xdr:col>29</xdr:col>
      <xdr:colOff>177800</xdr:colOff>
      <xdr:row>20</xdr:row>
      <xdr:rowOff>48895</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5600700" y="3423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27305</xdr:rowOff>
    </xdr:from>
    <xdr:ext cx="761365" cy="259080"/>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324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151,063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19</xdr:row>
      <xdr:rowOff>90170</xdr:rowOff>
    </xdr:from>
    <xdr:to>
      <xdr:col>26</xdr:col>
      <xdr:colOff>101600</xdr:colOff>
      <xdr:row>20</xdr:row>
      <xdr:rowOff>20320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953000" y="3395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5080</xdr:rowOff>
    </xdr:from>
    <xdr:ext cx="736600"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817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151,438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19</xdr:row>
      <xdr:rowOff>121285</xdr:rowOff>
    </xdr:from>
    <xdr:to>
      <xdr:col>22</xdr:col>
      <xdr:colOff>165100</xdr:colOff>
      <xdr:row>20</xdr:row>
      <xdr:rowOff>52070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254500" y="34264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36195</xdr:rowOff>
    </xdr:from>
    <xdr:ext cx="76200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512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151,034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19</xdr:row>
      <xdr:rowOff>151765</xdr:rowOff>
    </xdr:from>
    <xdr:to>
      <xdr:col>19</xdr:col>
      <xdr:colOff>38100</xdr:colOff>
      <xdr:row>20</xdr:row>
      <xdr:rowOff>81915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556000" y="3456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66675</xdr:rowOff>
    </xdr:from>
    <xdr:ext cx="762000" cy="2584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5433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150,634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20</xdr:row>
      <xdr:rowOff>43180</xdr:rowOff>
    </xdr:from>
    <xdr:to>
      <xdr:col>15</xdr:col>
      <xdr:colOff>101600</xdr:colOff>
      <xdr:row>20</xdr:row>
      <xdr:rowOff>144780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2857500" y="3519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129540</xdr:rowOff>
    </xdr:from>
    <xdr:ext cx="762000" cy="2590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606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149,808</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845" cy="275590"/>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156210</xdr:rowOff>
    </xdr:from>
    <xdr:ext cx="762000" cy="2584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11</xdr:col>
      <xdr:colOff>63500</xdr:colOff>
      <xdr:row>38</xdr:row>
      <xdr:rowOff>143510</xdr:rowOff>
    </xdr:from>
    <xdr:to>
      <xdr:col>33</xdr:col>
      <xdr:colOff>114300</xdr:colOff>
      <xdr:row>38</xdr:row>
      <xdr:rowOff>143510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2000" cy="259080"/>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7810"/>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7810"/>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39,000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84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42,000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57785</xdr:rowOff>
    </xdr:from>
    <xdr:to>
      <xdr:col>29</xdr:col>
      <xdr:colOff>127000</xdr:colOff>
      <xdr:row>36</xdr:row>
      <xdr:rowOff>166370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flipV="1">
          <a:off x="5651500" y="5982335"/>
          <a:ext cx="0" cy="11372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138430</xdr:rowOff>
    </xdr:from>
    <xdr:ext cx="761365" cy="259080"/>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0916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28,516</a:t>
          </a:r>
          <a:endParaRPr kumimoji="1" lang="ja-JP" altLang="en-US" sz="1000" b="1">
            <a:latin typeface="ＭＳ Ｐゴシック"/>
            <a:ea typeface="ＭＳ Ｐゴシック"/>
          </a:endParaRPr>
        </a:p>
      </xdr:txBody>
    </xdr:sp>
    <xdr:clientData/>
  </xdr:oneCellAnchor>
  <xdr:twoCellAnchor>
    <xdr:from>
      <xdr:col>29</xdr:col>
      <xdr:colOff>38100</xdr:colOff>
      <xdr:row>36</xdr:row>
      <xdr:rowOff>166370</xdr:rowOff>
    </xdr:from>
    <xdr:to>
      <xdr:col>30</xdr:col>
      <xdr:colOff>25400</xdr:colOff>
      <xdr:row>36</xdr:row>
      <xdr:rowOff>166370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a:off x="5562600" y="71196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314960</xdr:rowOff>
    </xdr:from>
    <xdr:ext cx="761365" cy="2584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251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38,965</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57785</xdr:rowOff>
    </xdr:from>
    <xdr:to>
      <xdr:col>30</xdr:col>
      <xdr:colOff>25400</xdr:colOff>
      <xdr:row>33</xdr:row>
      <xdr:rowOff>57785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a:off x="5562600" y="59823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57785</xdr:rowOff>
    </xdr:from>
    <xdr:to>
      <xdr:col>29</xdr:col>
      <xdr:colOff>127000</xdr:colOff>
      <xdr:row>33</xdr:row>
      <xdr:rowOff>323850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flipV="1">
          <a:off x="5003800" y="5982335"/>
          <a:ext cx="647700" cy="266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332105</xdr:rowOff>
    </xdr:from>
    <xdr:ext cx="761365" cy="25971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599555"/>
          <a:ext cx="76136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32,574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15875</xdr:rowOff>
    </xdr:from>
    <xdr:to>
      <xdr:col>29</xdr:col>
      <xdr:colOff>177800</xdr:colOff>
      <xdr:row>35</xdr:row>
      <xdr:rowOff>118110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a:xfrm>
          <a:off x="5600700" y="66262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323850</xdr:rowOff>
    </xdr:from>
    <xdr:to>
      <xdr:col>26</xdr:col>
      <xdr:colOff>50800</xdr:colOff>
      <xdr:row>34</xdr:row>
      <xdr:rowOff>240665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flipV="1">
          <a:off x="4305300" y="6248400"/>
          <a:ext cx="698500" cy="259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335915</xdr:rowOff>
    </xdr:from>
    <xdr:to>
      <xdr:col>26</xdr:col>
      <xdr:colOff>101600</xdr:colOff>
      <xdr:row>36</xdr:row>
      <xdr:rowOff>95250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4953000" y="694626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80010</xdr:rowOff>
    </xdr:from>
    <xdr:ext cx="736600" cy="25971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703326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29,635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34</xdr:row>
      <xdr:rowOff>240665</xdr:rowOff>
    </xdr:from>
    <xdr:to>
      <xdr:col>22</xdr:col>
      <xdr:colOff>114300</xdr:colOff>
      <xdr:row>35</xdr:row>
      <xdr:rowOff>227330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flipV="1">
          <a:off x="3606800" y="6508115"/>
          <a:ext cx="698500" cy="3295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216535</xdr:rowOff>
    </xdr:from>
    <xdr:to>
      <xdr:col>22</xdr:col>
      <xdr:colOff>165100</xdr:colOff>
      <xdr:row>37</xdr:row>
      <xdr:rowOff>317500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4254500" y="734123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302260</xdr:rowOff>
    </xdr:from>
    <xdr:ext cx="762000" cy="25908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7426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26,019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91440</xdr:rowOff>
    </xdr:from>
    <xdr:to>
      <xdr:col>18</xdr:col>
      <xdr:colOff>177800</xdr:colOff>
      <xdr:row>35</xdr:row>
      <xdr:rowOff>227330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a:xfrm>
          <a:off x="2908300" y="6701790"/>
          <a:ext cx="698500" cy="135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262255</xdr:rowOff>
    </xdr:from>
    <xdr:to>
      <xdr:col>19</xdr:col>
      <xdr:colOff>38100</xdr:colOff>
      <xdr:row>38</xdr:row>
      <xdr:rowOff>20955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a:xfrm>
          <a:off x="3556000" y="7386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6350</xdr:rowOff>
    </xdr:from>
    <xdr:ext cx="762000" cy="25781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74739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25,590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56515</xdr:rowOff>
    </xdr:from>
    <xdr:to>
      <xdr:col>15</xdr:col>
      <xdr:colOff>101600</xdr:colOff>
      <xdr:row>36</xdr:row>
      <xdr:rowOff>158115</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a:xfrm>
          <a:off x="2857500" y="7009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143510</xdr:rowOff>
    </xdr:from>
    <xdr:ext cx="762000" cy="25781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7096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29,054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1365"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33</xdr:row>
      <xdr:rowOff>6985</xdr:rowOff>
    </xdr:from>
    <xdr:to>
      <xdr:col>29</xdr:col>
      <xdr:colOff>177800</xdr:colOff>
      <xdr:row>33</xdr:row>
      <xdr:rowOff>107315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5600700" y="593153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32</xdr:row>
      <xdr:rowOff>86360</xdr:rowOff>
    </xdr:from>
    <xdr:ext cx="761365" cy="2584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5839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38,965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33</xdr:row>
      <xdr:rowOff>273050</xdr:rowOff>
    </xdr:from>
    <xdr:to>
      <xdr:col>26</xdr:col>
      <xdr:colOff>101600</xdr:colOff>
      <xdr:row>34</xdr:row>
      <xdr:rowOff>32385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4953000" y="61976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41910</xdr:rowOff>
    </xdr:from>
    <xdr:ext cx="736600" cy="257810"/>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596646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36,516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191135</xdr:rowOff>
    </xdr:from>
    <xdr:to>
      <xdr:col>22</xdr:col>
      <xdr:colOff>165100</xdr:colOff>
      <xdr:row>34</xdr:row>
      <xdr:rowOff>292100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a:xfrm>
          <a:off x="4254500" y="64585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302260</xdr:rowOff>
    </xdr:from>
    <xdr:ext cx="762000" cy="2584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226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34,125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175895</xdr:rowOff>
    </xdr:from>
    <xdr:to>
      <xdr:col>19</xdr:col>
      <xdr:colOff>38100</xdr:colOff>
      <xdr:row>35</xdr:row>
      <xdr:rowOff>276860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a:xfrm>
          <a:off x="3556000" y="67862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287655</xdr:rowOff>
    </xdr:from>
    <xdr:ext cx="762000" cy="25971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55510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31,111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41910</xdr:rowOff>
    </xdr:from>
    <xdr:to>
      <xdr:col>15</xdr:col>
      <xdr:colOff>101600</xdr:colOff>
      <xdr:row>35</xdr:row>
      <xdr:rowOff>142240</xdr:rowOff>
    </xdr:to>
    <xdr:sp macro="" textlink="">
      <xdr:nvSpPr>
        <xdr:cNvPr id="142" name="楕円 141">
          <a:extLst>
            <a:ext uri="{FF2B5EF4-FFF2-40B4-BE49-F238E27FC236}">
              <a16:creationId xmlns:a16="http://schemas.microsoft.com/office/drawing/2014/main" id="{00000000-0008-0000-0500-00008E000000}"/>
            </a:ext>
          </a:extLst>
        </xdr:cNvPr>
        <xdr:cNvSpPr/>
      </xdr:nvSpPr>
      <xdr:spPr>
        <a:xfrm>
          <a:off x="2857500" y="665226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153035</xdr:rowOff>
    </xdr:from>
    <xdr:ext cx="762000" cy="2584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4204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32,345</a:t>
          </a:r>
          <a:endParaRPr kumimoji="1" lang="ja-JP" altLang="en-US" sz="1000" b="1">
            <a:solidFill>
              <a:srgbClr val="FF0000"/>
            </a:solidFill>
            <a:latin typeface="ＭＳ Ｐゴシック"/>
            <a:ea typeface="ＭＳ Ｐゴシック"/>
          </a:endParaRPr>
        </a:p>
      </xdr:txBody>
    </xdr:sp>
    <xdr:clientData/>
  </xdr:oneCellAnchor>
</xdr:wsDr>
</file>

<file path=xl/drawings/drawing8.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97282" name="Rectangle 2"/>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9.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684,964
679,769
7,102.91
496,689,021
483,483,446
3,673,925
271,082,248
892,009,783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11.1
176.4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グループ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Ｅ</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465"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4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グループとは、道府県を財政力指数の高低によって</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つに分類したものである。</a:t>
          </a:r>
        </a:p>
      </xdr:txBody>
    </xdr:sp>
    <xdr:clientData/>
  </xdr:oneCellAnchor>
  <xdr:oneCellAnchor>
    <xdr:from>
      <xdr:col>3</xdr:col>
      <xdr:colOff>127000</xdr:colOff>
      <xdr:row>17</xdr:row>
      <xdr:rowOff>69850</xdr:rowOff>
    </xdr:from>
    <xdr:ext cx="8590915" cy="25908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　　　　　Ａグループ　</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以上、Ｂグループ　</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未満、Ｃグループ　</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未満、Ｄグループ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未満、Ｅグループ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470" cy="259080"/>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127000</xdr:rowOff>
    </xdr:from>
    <xdr:ext cx="8145145" cy="259080"/>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グループ内順位及び都道府県平均は、令和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99,150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40</xdr:row>
      <xdr:rowOff>111760</xdr:rowOff>
    </xdr:from>
    <xdr:ext cx="594995" cy="2584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166370" y="6969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155,000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38</xdr:row>
      <xdr:rowOff>73660</xdr:rowOff>
    </xdr:from>
    <xdr:ext cx="5949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370" y="6588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36</xdr:row>
      <xdr:rowOff>35560</xdr:rowOff>
    </xdr:from>
    <xdr:ext cx="594995" cy="25908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165,000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4995" cy="2584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170,000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4995"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175,000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4995" cy="2590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995" cy="2584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185,000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40640</xdr:rowOff>
    </xdr:from>
    <xdr:to>
      <xdr:col>24</xdr:col>
      <xdr:colOff>62865</xdr:colOff>
      <xdr:row>37</xdr:row>
      <xdr:rowOff>106680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55590"/>
          <a:ext cx="1270" cy="1094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110490</xdr:rowOff>
    </xdr:from>
    <xdr:ext cx="598805" cy="2584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541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163,687</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106680</xdr:rowOff>
    </xdr:from>
    <xdr:to>
      <xdr:col>24</xdr:col>
      <xdr:colOff>152400</xdr:colOff>
      <xdr:row>37</xdr:row>
      <xdr:rowOff>106680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50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158750</xdr:rowOff>
    </xdr:from>
    <xdr:ext cx="598805" cy="259080"/>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08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178,052</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40640</xdr:rowOff>
    </xdr:from>
    <xdr:to>
      <xdr:col>24</xdr:col>
      <xdr:colOff>152400</xdr:colOff>
      <xdr:row>31</xdr:row>
      <xdr:rowOff>40640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5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49530</xdr:rowOff>
    </xdr:from>
    <xdr:to>
      <xdr:col>24</xdr:col>
      <xdr:colOff>63500</xdr:colOff>
      <xdr:row>37</xdr:row>
      <xdr:rowOff>106680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9318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31115</xdr:rowOff>
    </xdr:from>
    <xdr:ext cx="598805" cy="2584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6041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168,809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8255</xdr:rowOff>
    </xdr:from>
    <xdr:to>
      <xdr:col>24</xdr:col>
      <xdr:colOff>114300</xdr:colOff>
      <xdr:row>35</xdr:row>
      <xdr:rowOff>109855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49530</xdr:rowOff>
    </xdr:from>
    <xdr:to>
      <xdr:col>19</xdr:col>
      <xdr:colOff>177800</xdr:colOff>
      <xdr:row>38</xdr:row>
      <xdr:rowOff>137795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93180"/>
          <a:ext cx="889000" cy="259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65405</xdr:rowOff>
    </xdr:from>
    <xdr:to>
      <xdr:col>20</xdr:col>
      <xdr:colOff>38100</xdr:colOff>
      <xdr:row>35</xdr:row>
      <xdr:rowOff>167005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55880</xdr:colOff>
      <xdr:row>34</xdr:row>
      <xdr:rowOff>12065</xdr:rowOff>
    </xdr:from>
    <xdr:ext cx="598170" cy="25908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84880" y="58413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168,057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38</xdr:row>
      <xdr:rowOff>137795</xdr:rowOff>
    </xdr:from>
    <xdr:to>
      <xdr:col>15</xdr:col>
      <xdr:colOff>50800</xdr:colOff>
      <xdr:row>39</xdr:row>
      <xdr:rowOff>35560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5289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46990</xdr:rowOff>
    </xdr:from>
    <xdr:to>
      <xdr:col>15</xdr:col>
      <xdr:colOff>101600</xdr:colOff>
      <xdr:row>36</xdr:row>
      <xdr:rowOff>148590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34</xdr:row>
      <xdr:rowOff>165100</xdr:rowOff>
    </xdr:from>
    <xdr:ext cx="598170" cy="259080"/>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580" y="59944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166,048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39</xdr:row>
      <xdr:rowOff>35560</xdr:rowOff>
    </xdr:from>
    <xdr:to>
      <xdr:col>10</xdr:col>
      <xdr:colOff>114300</xdr:colOff>
      <xdr:row>39</xdr:row>
      <xdr:rowOff>73025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72211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13335</xdr:rowOff>
    </xdr:from>
    <xdr:to>
      <xdr:col>10</xdr:col>
      <xdr:colOff>165100</xdr:colOff>
      <xdr:row>37</xdr:row>
      <xdr:rowOff>114935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35</xdr:row>
      <xdr:rowOff>132080</xdr:rowOff>
    </xdr:from>
    <xdr:ext cx="598170" cy="2584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580" y="61328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164,245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96520</xdr:rowOff>
    </xdr:from>
    <xdr:to>
      <xdr:col>6</xdr:col>
      <xdr:colOff>38100</xdr:colOff>
      <xdr:row>38</xdr:row>
      <xdr:rowOff>26670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36</xdr:row>
      <xdr:rowOff>43180</xdr:rowOff>
    </xdr:from>
    <xdr:ext cx="598170" cy="2584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580" y="62153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163,151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142240</xdr:rowOff>
    </xdr:from>
    <xdr:ext cx="598805" cy="259080"/>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14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163,687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170180</xdr:rowOff>
    </xdr:from>
    <xdr:to>
      <xdr:col>20</xdr:col>
      <xdr:colOff>38100</xdr:colOff>
      <xdr:row>37</xdr:row>
      <xdr:rowOff>100330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55880</xdr:colOff>
      <xdr:row>37</xdr:row>
      <xdr:rowOff>91440</xdr:rowOff>
    </xdr:from>
    <xdr:ext cx="598170" cy="25908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84880" y="64350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164,433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38</xdr:row>
      <xdr:rowOff>86995</xdr:rowOff>
    </xdr:from>
    <xdr:to>
      <xdr:col>15</xdr:col>
      <xdr:colOff>101600</xdr:colOff>
      <xdr:row>39</xdr:row>
      <xdr:rowOff>17780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02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39</xdr:row>
      <xdr:rowOff>8255</xdr:rowOff>
    </xdr:from>
    <xdr:ext cx="598170" cy="2584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580" y="66948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161,022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38</xdr:row>
      <xdr:rowOff>156210</xdr:rowOff>
    </xdr:from>
    <xdr:to>
      <xdr:col>10</xdr:col>
      <xdr:colOff>165100</xdr:colOff>
      <xdr:row>39</xdr:row>
      <xdr:rowOff>86360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7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39</xdr:row>
      <xdr:rowOff>77470</xdr:rowOff>
    </xdr:from>
    <xdr:ext cx="598170" cy="2584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580" y="67640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160,117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39</xdr:row>
      <xdr:rowOff>22225</xdr:rowOff>
    </xdr:from>
    <xdr:to>
      <xdr:col>6</xdr:col>
      <xdr:colOff>38100</xdr:colOff>
      <xdr:row>39</xdr:row>
      <xdr:rowOff>123825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70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39</xdr:row>
      <xdr:rowOff>114935</xdr:rowOff>
    </xdr:from>
    <xdr:ext cx="598170" cy="25908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580" y="68014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159,629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27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27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292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292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27,574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84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505" y="10398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584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51</xdr:row>
      <xdr:rowOff>130810</xdr:rowOff>
    </xdr:from>
    <xdr:ext cx="531495" cy="25908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49</xdr:row>
      <xdr:rowOff>92710</xdr:rowOff>
    </xdr:from>
    <xdr:ext cx="531495" cy="25908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47</xdr:row>
      <xdr:rowOff>54610</xdr:rowOff>
    </xdr:from>
    <xdr:ext cx="531495" cy="2584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19050</xdr:rowOff>
    </xdr:from>
    <xdr:to>
      <xdr:col>24</xdr:col>
      <xdr:colOff>62865</xdr:colOff>
      <xdr:row>56</xdr:row>
      <xdr:rowOff>10795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63000"/>
          <a:ext cx="1270" cy="848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xdr:rowOff>
    </xdr:from>
    <xdr:ext cx="534670" cy="259080"/>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615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44,377</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10795</xdr:rowOff>
    </xdr:from>
    <xdr:to>
      <xdr:col>24</xdr:col>
      <xdr:colOff>152400</xdr:colOff>
      <xdr:row>56</xdr:row>
      <xdr:rowOff>10795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611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137160</xdr:rowOff>
    </xdr:from>
    <xdr:ext cx="534670" cy="259080"/>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38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66,674</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19050</xdr:rowOff>
    </xdr:from>
    <xdr:to>
      <xdr:col>24</xdr:col>
      <xdr:colOff>152400</xdr:colOff>
      <xdr:row>51</xdr:row>
      <xdr:rowOff>19050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63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10795</xdr:rowOff>
    </xdr:from>
    <xdr:to>
      <xdr:col>24</xdr:col>
      <xdr:colOff>63500</xdr:colOff>
      <xdr:row>57</xdr:row>
      <xdr:rowOff>33655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611995"/>
          <a:ext cx="838200"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130175</xdr:rowOff>
    </xdr:from>
    <xdr:ext cx="534670" cy="259080"/>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0455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54,015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53</xdr:row>
      <xdr:rowOff>107315</xdr:rowOff>
    </xdr:from>
    <xdr:to>
      <xdr:col>24</xdr:col>
      <xdr:colOff>114300</xdr:colOff>
      <xdr:row>54</xdr:row>
      <xdr:rowOff>37465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19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33655</xdr:rowOff>
    </xdr:from>
    <xdr:to>
      <xdr:col>19</xdr:col>
      <xdr:colOff>177800</xdr:colOff>
      <xdr:row>58</xdr:row>
      <xdr:rowOff>129540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06305"/>
          <a:ext cx="889000" cy="267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118745</xdr:rowOff>
    </xdr:from>
    <xdr:to>
      <xdr:col>20</xdr:col>
      <xdr:colOff>38100</xdr:colOff>
      <xdr:row>57</xdr:row>
      <xdr:rowOff>48895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1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55</xdr:row>
      <xdr:rowOff>65405</xdr:rowOff>
    </xdr:from>
    <xdr:ext cx="534670" cy="2584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265" y="94951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40,209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129540</xdr:rowOff>
    </xdr:from>
    <xdr:to>
      <xdr:col>15</xdr:col>
      <xdr:colOff>50800</xdr:colOff>
      <xdr:row>59</xdr:row>
      <xdr:rowOff>20955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07364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36195</xdr:rowOff>
    </xdr:from>
    <xdr:to>
      <xdr:col>15</xdr:col>
      <xdr:colOff>101600</xdr:colOff>
      <xdr:row>58</xdr:row>
      <xdr:rowOff>137795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154940</xdr:rowOff>
    </xdr:from>
    <xdr:ext cx="534035" cy="2584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0965" y="9756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33,383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59</xdr:row>
      <xdr:rowOff>20955</xdr:rowOff>
    </xdr:from>
    <xdr:to>
      <xdr:col>10</xdr:col>
      <xdr:colOff>114300</xdr:colOff>
      <xdr:row>59</xdr:row>
      <xdr:rowOff>52070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13650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109220</xdr:rowOff>
    </xdr:from>
    <xdr:to>
      <xdr:col>10</xdr:col>
      <xdr:colOff>165100</xdr:colOff>
      <xdr:row>59</xdr:row>
      <xdr:rowOff>38735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100533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55245</xdr:rowOff>
    </xdr:from>
    <xdr:ext cx="534035" cy="2584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1965" y="98278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31,478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139065</xdr:rowOff>
    </xdr:from>
    <xdr:to>
      <xdr:col>6</xdr:col>
      <xdr:colOff>38100</xdr:colOff>
      <xdr:row>59</xdr:row>
      <xdr:rowOff>69215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8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86360</xdr:rowOff>
    </xdr:from>
    <xdr:ext cx="534035" cy="2584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2965" y="98590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30,689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132080</xdr:rowOff>
    </xdr:from>
    <xdr:to>
      <xdr:col>24</xdr:col>
      <xdr:colOff>114300</xdr:colOff>
      <xdr:row>56</xdr:row>
      <xdr:rowOff>61595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61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46355</xdr:rowOff>
    </xdr:from>
    <xdr:ext cx="534670" cy="259080"/>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761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44,377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154940</xdr:rowOff>
    </xdr:from>
    <xdr:to>
      <xdr:col>20</xdr:col>
      <xdr:colOff>38100</xdr:colOff>
      <xdr:row>57</xdr:row>
      <xdr:rowOff>84455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56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57</xdr:row>
      <xdr:rowOff>75565</xdr:rowOff>
    </xdr:from>
    <xdr:ext cx="534670" cy="2584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265" y="98482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78740</xdr:rowOff>
    </xdr:from>
    <xdr:to>
      <xdr:col>15</xdr:col>
      <xdr:colOff>101600</xdr:colOff>
      <xdr:row>59</xdr:row>
      <xdr:rowOff>8890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59</xdr:row>
      <xdr:rowOff>0</xdr:rowOff>
    </xdr:from>
    <xdr:ext cx="534035" cy="25908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0965" y="10115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32,263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141605</xdr:rowOff>
    </xdr:from>
    <xdr:to>
      <xdr:col>10</xdr:col>
      <xdr:colOff>165100</xdr:colOff>
      <xdr:row>59</xdr:row>
      <xdr:rowOff>71755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63500</xdr:rowOff>
    </xdr:from>
    <xdr:ext cx="534035" cy="2584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1965" y="101790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30,625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59</xdr:row>
      <xdr:rowOff>1270</xdr:rowOff>
    </xdr:from>
    <xdr:to>
      <xdr:col>6</xdr:col>
      <xdr:colOff>38100</xdr:colOff>
      <xdr:row>59</xdr:row>
      <xdr:rowOff>102870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93980</xdr:rowOff>
    </xdr:from>
    <xdr:ext cx="534035" cy="25908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2965" y="102095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29,807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4,520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80</xdr:row>
      <xdr:rowOff>111760</xdr:rowOff>
    </xdr:from>
    <xdr:ext cx="466725" cy="2584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640" y="1382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78</xdr:row>
      <xdr:rowOff>128270</xdr:rowOff>
    </xdr:from>
    <xdr:ext cx="466725" cy="259080"/>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640" y="1350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144145</xdr:rowOff>
    </xdr:from>
    <xdr:ext cx="531495" cy="2584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74</xdr:row>
      <xdr:rowOff>160655</xdr:rowOff>
    </xdr:from>
    <xdr:ext cx="531495" cy="259080"/>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6350</xdr:rowOff>
    </xdr:from>
    <xdr:ext cx="531495" cy="2584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22225</xdr:rowOff>
    </xdr:from>
    <xdr:ext cx="531495" cy="2584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38100</xdr:rowOff>
    </xdr:from>
    <xdr:ext cx="531495" cy="259080"/>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84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49530</xdr:rowOff>
    </xdr:from>
    <xdr:to>
      <xdr:col>24</xdr:col>
      <xdr:colOff>62865</xdr:colOff>
      <xdr:row>78</xdr:row>
      <xdr:rowOff>65405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22480"/>
          <a:ext cx="1270" cy="1216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69215</xdr:rowOff>
    </xdr:from>
    <xdr:ext cx="469900" cy="259080"/>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4423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9,256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65405</xdr:rowOff>
    </xdr:from>
    <xdr:to>
      <xdr:col>24</xdr:col>
      <xdr:colOff>152400</xdr:colOff>
      <xdr:row>78</xdr:row>
      <xdr:rowOff>65405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438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167640</xdr:rowOff>
    </xdr:from>
    <xdr:ext cx="534670" cy="2584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976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16,704</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49530</xdr:rowOff>
    </xdr:from>
    <xdr:to>
      <xdr:col>24</xdr:col>
      <xdr:colOff>152400</xdr:colOff>
      <xdr:row>71</xdr:row>
      <xdr:rowOff>49530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22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52070</xdr:rowOff>
    </xdr:from>
    <xdr:to>
      <xdr:col>24</xdr:col>
      <xdr:colOff>63500</xdr:colOff>
      <xdr:row>78</xdr:row>
      <xdr:rowOff>65405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42517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73660</xdr:rowOff>
    </xdr:from>
    <xdr:ext cx="534670" cy="259080"/>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7609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12,182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50800</xdr:rowOff>
    </xdr:from>
    <xdr:to>
      <xdr:col>24</xdr:col>
      <xdr:colOff>114300</xdr:colOff>
      <xdr:row>75</xdr:row>
      <xdr:rowOff>152400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29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52070</xdr:rowOff>
    </xdr:from>
    <xdr:to>
      <xdr:col>19</xdr:col>
      <xdr:colOff>177800</xdr:colOff>
      <xdr:row>78</xdr:row>
      <xdr:rowOff>101600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42517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75565</xdr:rowOff>
    </xdr:from>
    <xdr:to>
      <xdr:col>20</xdr:col>
      <xdr:colOff>38100</xdr:colOff>
      <xdr:row>76</xdr:row>
      <xdr:rowOff>6350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2934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74</xdr:row>
      <xdr:rowOff>22225</xdr:rowOff>
    </xdr:from>
    <xdr:ext cx="534670" cy="2584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17265" y="127095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101600</xdr:rowOff>
    </xdr:from>
    <xdr:to>
      <xdr:col>15</xdr:col>
      <xdr:colOff>50800</xdr:colOff>
      <xdr:row>79</xdr:row>
      <xdr:rowOff>44450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4747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85090</xdr:rowOff>
    </xdr:from>
    <xdr:to>
      <xdr:col>15</xdr:col>
      <xdr:colOff>101600</xdr:colOff>
      <xdr:row>77</xdr:row>
      <xdr:rowOff>15240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75</xdr:row>
      <xdr:rowOff>31750</xdr:rowOff>
    </xdr:from>
    <xdr:ext cx="534035" cy="2584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0965" y="128905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127000</xdr:rowOff>
    </xdr:from>
    <xdr:to>
      <xdr:col>10</xdr:col>
      <xdr:colOff>114300</xdr:colOff>
      <xdr:row>79</xdr:row>
      <xdr:rowOff>44450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50010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101600</xdr:rowOff>
    </xdr:from>
    <xdr:to>
      <xdr:col>10</xdr:col>
      <xdr:colOff>165100</xdr:colOff>
      <xdr:row>78</xdr:row>
      <xdr:rowOff>31750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48260</xdr:rowOff>
    </xdr:from>
    <xdr:ext cx="469265" cy="25908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350" y="130784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9,772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1905</xdr:rowOff>
    </xdr:from>
    <xdr:to>
      <xdr:col>6</xdr:col>
      <xdr:colOff>38100</xdr:colOff>
      <xdr:row>77</xdr:row>
      <xdr:rowOff>103505</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0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75</xdr:row>
      <xdr:rowOff>120650</xdr:rowOff>
    </xdr:from>
    <xdr:ext cx="534035" cy="2584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62965" y="129794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14605</xdr:rowOff>
    </xdr:from>
    <xdr:to>
      <xdr:col>24</xdr:col>
      <xdr:colOff>114300</xdr:colOff>
      <xdr:row>78</xdr:row>
      <xdr:rowOff>116205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8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100965</xdr:rowOff>
    </xdr:from>
    <xdr:ext cx="469900" cy="2584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026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635</xdr:rowOff>
    </xdr:from>
    <xdr:to>
      <xdr:col>20</xdr:col>
      <xdr:colOff>38100</xdr:colOff>
      <xdr:row>78</xdr:row>
      <xdr:rowOff>102235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7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120650</xdr:colOff>
      <xdr:row>78</xdr:row>
      <xdr:rowOff>93345</xdr:rowOff>
    </xdr:from>
    <xdr:ext cx="469900" cy="259080"/>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49650" y="13466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50800</xdr:rowOff>
    </xdr:from>
    <xdr:to>
      <xdr:col>15</xdr:col>
      <xdr:colOff>101600</xdr:colOff>
      <xdr:row>78</xdr:row>
      <xdr:rowOff>152400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143510</xdr:rowOff>
    </xdr:from>
    <xdr:ext cx="469265" cy="2584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350" y="135166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9,032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165100</xdr:rowOff>
    </xdr:from>
    <xdr:to>
      <xdr:col>10</xdr:col>
      <xdr:colOff>165100</xdr:colOff>
      <xdr:row>79</xdr:row>
      <xdr:rowOff>95250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86360</xdr:rowOff>
    </xdr:from>
    <xdr:ext cx="469265" cy="2584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350" y="136309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76200</xdr:rowOff>
    </xdr:from>
    <xdr:to>
      <xdr:col>6</xdr:col>
      <xdr:colOff>38100</xdr:colOff>
      <xdr:row>79</xdr:row>
      <xdr:rowOff>6350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168910</xdr:rowOff>
    </xdr:from>
    <xdr:ext cx="469265" cy="2584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350" y="135420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8,877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27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27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92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292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84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84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92710</xdr:rowOff>
    </xdr:from>
    <xdr:ext cx="531495" cy="259080"/>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87</xdr:row>
      <xdr:rowOff>54610</xdr:rowOff>
    </xdr:from>
    <xdr:ext cx="531495" cy="2584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27305</xdr:rowOff>
    </xdr:from>
    <xdr:to>
      <xdr:col>24</xdr:col>
      <xdr:colOff>62865</xdr:colOff>
      <xdr:row>99</xdr:row>
      <xdr:rowOff>137160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57805"/>
          <a:ext cx="1270" cy="1652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140970</xdr:rowOff>
    </xdr:from>
    <xdr:ext cx="534670" cy="259080"/>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114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11,514</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137160</xdr:rowOff>
    </xdr:from>
    <xdr:to>
      <xdr:col>24</xdr:col>
      <xdr:colOff>152400</xdr:colOff>
      <xdr:row>99</xdr:row>
      <xdr:rowOff>137160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110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145415</xdr:rowOff>
    </xdr:from>
    <xdr:ext cx="534670" cy="2584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330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20,189</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27305</xdr:rowOff>
    </xdr:from>
    <xdr:to>
      <xdr:col>24</xdr:col>
      <xdr:colOff>152400</xdr:colOff>
      <xdr:row>90</xdr:row>
      <xdr:rowOff>27305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57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27305</xdr:rowOff>
    </xdr:from>
    <xdr:to>
      <xdr:col>24</xdr:col>
      <xdr:colOff>63500</xdr:colOff>
      <xdr:row>91</xdr:row>
      <xdr:rowOff>29210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5457805"/>
          <a:ext cx="8382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110490</xdr:rowOff>
    </xdr:from>
    <xdr:ext cx="534670" cy="2584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588389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17,575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92</xdr:row>
      <xdr:rowOff>132080</xdr:rowOff>
    </xdr:from>
    <xdr:to>
      <xdr:col>24</xdr:col>
      <xdr:colOff>114300</xdr:colOff>
      <xdr:row>93</xdr:row>
      <xdr:rowOff>62230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590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29210</xdr:rowOff>
    </xdr:from>
    <xdr:to>
      <xdr:col>19</xdr:col>
      <xdr:colOff>177800</xdr:colOff>
      <xdr:row>91</xdr:row>
      <xdr:rowOff>147320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5631160"/>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8890</xdr:rowOff>
    </xdr:from>
    <xdr:to>
      <xdr:col>20</xdr:col>
      <xdr:colOff>38100</xdr:colOff>
      <xdr:row>94</xdr:row>
      <xdr:rowOff>110490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1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94</xdr:row>
      <xdr:rowOff>101600</xdr:rowOff>
    </xdr:from>
    <xdr:ext cx="534670" cy="259080"/>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17265" y="16217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16,420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91</xdr:row>
      <xdr:rowOff>99695</xdr:rowOff>
    </xdr:from>
    <xdr:to>
      <xdr:col>15</xdr:col>
      <xdr:colOff>50800</xdr:colOff>
      <xdr:row>91</xdr:row>
      <xdr:rowOff>147320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570164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143510</xdr:rowOff>
    </xdr:from>
    <xdr:to>
      <xdr:col>15</xdr:col>
      <xdr:colOff>101600</xdr:colOff>
      <xdr:row>95</xdr:row>
      <xdr:rowOff>73660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25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64770</xdr:rowOff>
    </xdr:from>
    <xdr:ext cx="534035" cy="2584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0965" y="16352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91</xdr:row>
      <xdr:rowOff>99695</xdr:rowOff>
    </xdr:from>
    <xdr:to>
      <xdr:col>10</xdr:col>
      <xdr:colOff>114300</xdr:colOff>
      <xdr:row>92</xdr:row>
      <xdr:rowOff>62230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5701645"/>
          <a:ext cx="8890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8255</xdr:rowOff>
    </xdr:from>
    <xdr:to>
      <xdr:col>10</xdr:col>
      <xdr:colOff>165100</xdr:colOff>
      <xdr:row>95</xdr:row>
      <xdr:rowOff>109855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29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100965</xdr:rowOff>
    </xdr:from>
    <xdr:ext cx="534035" cy="2584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1965" y="163887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73025</xdr:rowOff>
    </xdr:from>
    <xdr:to>
      <xdr:col>6</xdr:col>
      <xdr:colOff>38100</xdr:colOff>
      <xdr:row>96</xdr:row>
      <xdr:rowOff>3175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36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166370</xdr:rowOff>
    </xdr:from>
    <xdr:ext cx="534035" cy="2584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2965" y="164541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89</xdr:row>
      <xdr:rowOff>147955</xdr:rowOff>
    </xdr:from>
    <xdr:to>
      <xdr:col>24</xdr:col>
      <xdr:colOff>114300</xdr:colOff>
      <xdr:row>90</xdr:row>
      <xdr:rowOff>78105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540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100965</xdr:rowOff>
    </xdr:from>
    <xdr:ext cx="534670" cy="2584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3600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20,189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90</xdr:row>
      <xdr:rowOff>149860</xdr:rowOff>
    </xdr:from>
    <xdr:to>
      <xdr:col>20</xdr:col>
      <xdr:colOff>38100</xdr:colOff>
      <xdr:row>91</xdr:row>
      <xdr:rowOff>80010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55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89</xdr:row>
      <xdr:rowOff>96520</xdr:rowOff>
    </xdr:from>
    <xdr:ext cx="53467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17265" y="15355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19,280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91</xdr:row>
      <xdr:rowOff>96520</xdr:rowOff>
    </xdr:from>
    <xdr:to>
      <xdr:col>15</xdr:col>
      <xdr:colOff>101600</xdr:colOff>
      <xdr:row>92</xdr:row>
      <xdr:rowOff>26670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569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90</xdr:row>
      <xdr:rowOff>43180</xdr:rowOff>
    </xdr:from>
    <xdr:ext cx="534035" cy="2584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0965" y="154736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18,660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91</xdr:row>
      <xdr:rowOff>48895</xdr:rowOff>
    </xdr:from>
    <xdr:to>
      <xdr:col>10</xdr:col>
      <xdr:colOff>165100</xdr:colOff>
      <xdr:row>91</xdr:row>
      <xdr:rowOff>150495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565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89</xdr:row>
      <xdr:rowOff>167005</xdr:rowOff>
    </xdr:from>
    <xdr:ext cx="534035" cy="2584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1965" y="154260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18,909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92</xdr:row>
      <xdr:rowOff>11430</xdr:rowOff>
    </xdr:from>
    <xdr:to>
      <xdr:col>6</xdr:col>
      <xdr:colOff>38100</xdr:colOff>
      <xdr:row>92</xdr:row>
      <xdr:rowOff>113030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578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90</xdr:row>
      <xdr:rowOff>129540</xdr:rowOff>
    </xdr:from>
    <xdr:ext cx="534035" cy="259080"/>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2965" y="15560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18,207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11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76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162,745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40</xdr:row>
      <xdr:rowOff>111760</xdr:rowOff>
    </xdr:from>
    <xdr:ext cx="594995" cy="2584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370" y="6969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38</xdr:row>
      <xdr:rowOff>73660</xdr:rowOff>
    </xdr:from>
    <xdr:ext cx="594995" cy="259080"/>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370" y="6588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94995" cy="259080"/>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4995" cy="2584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4995" cy="259080"/>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4995" cy="259080"/>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995" cy="2584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24765</xdr:rowOff>
    </xdr:from>
    <xdr:to>
      <xdr:col>54</xdr:col>
      <xdr:colOff>189865</xdr:colOff>
      <xdr:row>32</xdr:row>
      <xdr:rowOff>64135</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339715"/>
          <a:ext cx="1270" cy="210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67945</xdr:rowOff>
    </xdr:from>
    <xdr:ext cx="598805" cy="2584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55543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181,971</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64135</xdr:rowOff>
    </xdr:from>
    <xdr:to>
      <xdr:col>55</xdr:col>
      <xdr:colOff>88900</xdr:colOff>
      <xdr:row>32</xdr:row>
      <xdr:rowOff>64135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50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143510</xdr:rowOff>
    </xdr:from>
    <xdr:ext cx="598805" cy="2584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1155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193,036</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24765</xdr:rowOff>
    </xdr:from>
    <xdr:to>
      <xdr:col>55</xdr:col>
      <xdr:colOff>88900</xdr:colOff>
      <xdr:row>31</xdr:row>
      <xdr:rowOff>24765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33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6985</xdr:rowOff>
    </xdr:from>
    <xdr:to>
      <xdr:col>55</xdr:col>
      <xdr:colOff>0</xdr:colOff>
      <xdr:row>31</xdr:row>
      <xdr:rowOff>63500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5150485"/>
          <a:ext cx="838200" cy="227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53975</xdr:rowOff>
    </xdr:from>
    <xdr:ext cx="598805" cy="2584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36892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188,452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31</xdr:row>
      <xdr:rowOff>60960</xdr:rowOff>
    </xdr:from>
    <xdr:to>
      <xdr:col>55</xdr:col>
      <xdr:colOff>50800</xdr:colOff>
      <xdr:row>31</xdr:row>
      <xdr:rowOff>162560</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537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6985</xdr:rowOff>
    </xdr:from>
    <xdr:to>
      <xdr:col>50</xdr:col>
      <xdr:colOff>114300</xdr:colOff>
      <xdr:row>31</xdr:row>
      <xdr:rowOff>162560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5150485"/>
          <a:ext cx="889000" cy="327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145415</xdr:rowOff>
    </xdr:from>
    <xdr:to>
      <xdr:col>50</xdr:col>
      <xdr:colOff>165100</xdr:colOff>
      <xdr:row>31</xdr:row>
      <xdr:rowOff>75565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28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182880</xdr:colOff>
      <xdr:row>31</xdr:row>
      <xdr:rowOff>66675</xdr:rowOff>
    </xdr:from>
    <xdr:ext cx="598170" cy="2584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26880" y="53816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193,027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31</xdr:row>
      <xdr:rowOff>162560</xdr:rowOff>
    </xdr:from>
    <xdr:to>
      <xdr:col>45</xdr:col>
      <xdr:colOff>177800</xdr:colOff>
      <xdr:row>37</xdr:row>
      <xdr:rowOff>140970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5477510"/>
          <a:ext cx="889000" cy="1007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106680</xdr:rowOff>
    </xdr:from>
    <xdr:to>
      <xdr:col>46</xdr:col>
      <xdr:colOff>38100</xdr:colOff>
      <xdr:row>33</xdr:row>
      <xdr:rowOff>36830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55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33</xdr:row>
      <xdr:rowOff>27940</xdr:rowOff>
    </xdr:from>
    <xdr:ext cx="598170" cy="259080"/>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580" y="56857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177,061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140970</xdr:rowOff>
    </xdr:from>
    <xdr:to>
      <xdr:col>41</xdr:col>
      <xdr:colOff>50800</xdr:colOff>
      <xdr:row>38</xdr:row>
      <xdr:rowOff>64135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484620"/>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140335</xdr:rowOff>
    </xdr:from>
    <xdr:to>
      <xdr:col>41</xdr:col>
      <xdr:colOff>101600</xdr:colOff>
      <xdr:row>38</xdr:row>
      <xdr:rowOff>70485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48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38</xdr:row>
      <xdr:rowOff>61595</xdr:rowOff>
    </xdr:from>
    <xdr:ext cx="598170" cy="259080"/>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580" y="65766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130,314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38100</xdr:rowOff>
    </xdr:from>
    <xdr:to>
      <xdr:col>36</xdr:col>
      <xdr:colOff>165100</xdr:colOff>
      <xdr:row>38</xdr:row>
      <xdr:rowOff>139700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38</xdr:row>
      <xdr:rowOff>130810</xdr:rowOff>
    </xdr:from>
    <xdr:ext cx="598170" cy="25908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580" y="66459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126,678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31</xdr:row>
      <xdr:rowOff>12065</xdr:rowOff>
    </xdr:from>
    <xdr:to>
      <xdr:col>55</xdr:col>
      <xdr:colOff>50800</xdr:colOff>
      <xdr:row>31</xdr:row>
      <xdr:rowOff>113665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532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98425</xdr:rowOff>
    </xdr:from>
    <xdr:ext cx="598805" cy="2584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2419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191,027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29</xdr:row>
      <xdr:rowOff>127635</xdr:rowOff>
    </xdr:from>
    <xdr:to>
      <xdr:col>50</xdr:col>
      <xdr:colOff>165100</xdr:colOff>
      <xdr:row>30</xdr:row>
      <xdr:rowOff>57785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0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182880</xdr:colOff>
      <xdr:row>28</xdr:row>
      <xdr:rowOff>74930</xdr:rowOff>
    </xdr:from>
    <xdr:ext cx="598170" cy="2584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26880" y="48755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202,978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31</xdr:row>
      <xdr:rowOff>111760</xdr:rowOff>
    </xdr:from>
    <xdr:to>
      <xdr:col>46</xdr:col>
      <xdr:colOff>38100</xdr:colOff>
      <xdr:row>32</xdr:row>
      <xdr:rowOff>41910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542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30</xdr:row>
      <xdr:rowOff>58420</xdr:rowOff>
    </xdr:from>
    <xdr:ext cx="598170"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580" y="52019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185,809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90170</xdr:rowOff>
    </xdr:from>
    <xdr:to>
      <xdr:col>41</xdr:col>
      <xdr:colOff>101600</xdr:colOff>
      <xdr:row>38</xdr:row>
      <xdr:rowOff>20320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36</xdr:row>
      <xdr:rowOff>36830</xdr:rowOff>
    </xdr:from>
    <xdr:ext cx="598170" cy="25908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580" y="62090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132,919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13335</xdr:rowOff>
    </xdr:from>
    <xdr:to>
      <xdr:col>36</xdr:col>
      <xdr:colOff>165100</xdr:colOff>
      <xdr:row>38</xdr:row>
      <xdr:rowOff>114935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5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36</xdr:row>
      <xdr:rowOff>132080</xdr:rowOff>
    </xdr:from>
    <xdr:ext cx="598170" cy="2584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580" y="63042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127,975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111760</xdr:rowOff>
    </xdr:from>
    <xdr:ext cx="594995" cy="2584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08370" y="10398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57</xdr:row>
      <xdr:rowOff>168910</xdr:rowOff>
    </xdr:from>
    <xdr:ext cx="594995" cy="2584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370" y="99415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4995" cy="2584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4995" cy="2584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4995" cy="2584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52070</xdr:rowOff>
    </xdr:from>
    <xdr:to>
      <xdr:col>54</xdr:col>
      <xdr:colOff>189865</xdr:colOff>
      <xdr:row>56</xdr:row>
      <xdr:rowOff>137795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9138920"/>
          <a:ext cx="1270" cy="600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141605</xdr:rowOff>
    </xdr:from>
    <xdr:ext cx="598805" cy="259080"/>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97428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135,094</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137795</xdr:rowOff>
    </xdr:from>
    <xdr:to>
      <xdr:col>55</xdr:col>
      <xdr:colOff>88900</xdr:colOff>
      <xdr:row>56</xdr:row>
      <xdr:rowOff>137795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973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169545</xdr:rowOff>
    </xdr:from>
    <xdr:ext cx="598805" cy="2584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9134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161,373</a:t>
          </a:r>
          <a:endParaRPr kumimoji="1" lang="ja-JP" altLang="en-US" sz="1000" b="1">
            <a:latin typeface="ＭＳ Ｐゴシック"/>
            <a:ea typeface="ＭＳ Ｐゴシック"/>
          </a:endParaRPr>
        </a:p>
      </xdr:txBody>
    </xdr:sp>
    <xdr:clientData/>
  </xdr:oneCellAnchor>
  <xdr:twoCellAnchor>
    <xdr:from>
      <xdr:col>54</xdr:col>
      <xdr:colOff>101600</xdr:colOff>
      <xdr:row>53</xdr:row>
      <xdr:rowOff>52070</xdr:rowOff>
    </xdr:from>
    <xdr:to>
      <xdr:col>55</xdr:col>
      <xdr:colOff>88900</xdr:colOff>
      <xdr:row>53</xdr:row>
      <xdr:rowOff>52070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9138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139700</xdr:rowOff>
    </xdr:from>
    <xdr:to>
      <xdr:col>55</xdr:col>
      <xdr:colOff>0</xdr:colOff>
      <xdr:row>54</xdr:row>
      <xdr:rowOff>14605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9639300" y="8712200"/>
          <a:ext cx="838200" cy="560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29845</xdr:rowOff>
    </xdr:from>
    <xdr:ext cx="598805" cy="2584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28814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151,639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54</xdr:row>
      <xdr:rowOff>52070</xdr:rowOff>
    </xdr:from>
    <xdr:to>
      <xdr:col>55</xdr:col>
      <xdr:colOff>50800</xdr:colOff>
      <xdr:row>54</xdr:row>
      <xdr:rowOff>153035</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3103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139700</xdr:rowOff>
    </xdr:from>
    <xdr:to>
      <xdr:col>50</xdr:col>
      <xdr:colOff>114300</xdr:colOff>
      <xdr:row>53</xdr:row>
      <xdr:rowOff>139700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8750300" y="8712200"/>
          <a:ext cx="889000" cy="514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56515</xdr:rowOff>
    </xdr:from>
    <xdr:to>
      <xdr:col>50</xdr:col>
      <xdr:colOff>165100</xdr:colOff>
      <xdr:row>52</xdr:row>
      <xdr:rowOff>158115</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897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182880</xdr:colOff>
      <xdr:row>52</xdr:row>
      <xdr:rowOff>149860</xdr:rowOff>
    </xdr:from>
    <xdr:ext cx="598170" cy="259080"/>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26880" y="90652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166,403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53</xdr:row>
      <xdr:rowOff>139700</xdr:rowOff>
    </xdr:from>
    <xdr:to>
      <xdr:col>45</xdr:col>
      <xdr:colOff>177800</xdr:colOff>
      <xdr:row>54</xdr:row>
      <xdr:rowOff>158750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7861300" y="922655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102870</xdr:rowOff>
    </xdr:from>
    <xdr:to>
      <xdr:col>46</xdr:col>
      <xdr:colOff>38100</xdr:colOff>
      <xdr:row>54</xdr:row>
      <xdr:rowOff>33020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18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54</xdr:row>
      <xdr:rowOff>24130</xdr:rowOff>
    </xdr:from>
    <xdr:ext cx="598170" cy="259080"/>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50580" y="92824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156,891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54</xdr:row>
      <xdr:rowOff>158750</xdr:rowOff>
    </xdr:from>
    <xdr:to>
      <xdr:col>41</xdr:col>
      <xdr:colOff>50800</xdr:colOff>
      <xdr:row>57</xdr:row>
      <xdr:rowOff>80645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9417050"/>
          <a:ext cx="889000" cy="436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8890</xdr:rowOff>
    </xdr:from>
    <xdr:to>
      <xdr:col>41</xdr:col>
      <xdr:colOff>101600</xdr:colOff>
      <xdr:row>55</xdr:row>
      <xdr:rowOff>110490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4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55</xdr:row>
      <xdr:rowOff>101600</xdr:rowOff>
    </xdr:from>
    <xdr:ext cx="598170" cy="259080"/>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61580" y="95313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145,988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72390</xdr:rowOff>
    </xdr:from>
    <xdr:to>
      <xdr:col>36</xdr:col>
      <xdr:colOff>165100</xdr:colOff>
      <xdr:row>58</xdr:row>
      <xdr:rowOff>2540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57</xdr:row>
      <xdr:rowOff>165100</xdr:rowOff>
    </xdr:from>
    <xdr:ext cx="598170" cy="259080"/>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672580" y="99377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128,232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53</xdr:row>
      <xdr:rowOff>135255</xdr:rowOff>
    </xdr:from>
    <xdr:to>
      <xdr:col>55</xdr:col>
      <xdr:colOff>50800</xdr:colOff>
      <xdr:row>54</xdr:row>
      <xdr:rowOff>65405</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22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158115</xdr:rowOff>
    </xdr:from>
    <xdr:ext cx="598805" cy="2584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0735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155,478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50</xdr:row>
      <xdr:rowOff>88900</xdr:rowOff>
    </xdr:from>
    <xdr:to>
      <xdr:col>50</xdr:col>
      <xdr:colOff>165100</xdr:colOff>
      <xdr:row>51</xdr:row>
      <xdr:rowOff>19050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866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182880</xdr:colOff>
      <xdr:row>49</xdr:row>
      <xdr:rowOff>35560</xdr:rowOff>
    </xdr:from>
    <xdr:ext cx="59817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26880" y="84366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180,012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53</xdr:row>
      <xdr:rowOff>88900</xdr:rowOff>
    </xdr:from>
    <xdr:to>
      <xdr:col>46</xdr:col>
      <xdr:colOff>38100</xdr:colOff>
      <xdr:row>54</xdr:row>
      <xdr:rowOff>19050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17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52</xdr:row>
      <xdr:rowOff>35560</xdr:rowOff>
    </xdr:from>
    <xdr:ext cx="598170"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50580" y="89509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157,499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54</xdr:row>
      <xdr:rowOff>107950</xdr:rowOff>
    </xdr:from>
    <xdr:to>
      <xdr:col>41</xdr:col>
      <xdr:colOff>101600</xdr:colOff>
      <xdr:row>55</xdr:row>
      <xdr:rowOff>38100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36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53</xdr:row>
      <xdr:rowOff>54610</xdr:rowOff>
    </xdr:from>
    <xdr:ext cx="598170" cy="2584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61580" y="91414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149,159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29845</xdr:rowOff>
    </xdr:from>
    <xdr:to>
      <xdr:col>36</xdr:col>
      <xdr:colOff>165100</xdr:colOff>
      <xdr:row>57</xdr:row>
      <xdr:rowOff>132080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802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55</xdr:row>
      <xdr:rowOff>147955</xdr:rowOff>
    </xdr:from>
    <xdr:ext cx="598170" cy="2584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672580" y="95777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130,093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11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11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76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76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80</xdr:row>
      <xdr:rowOff>111760</xdr:rowOff>
    </xdr:from>
    <xdr:ext cx="531495" cy="2584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072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78</xdr:row>
      <xdr:rowOff>73660</xdr:rowOff>
    </xdr:from>
    <xdr:ext cx="531495" cy="259080"/>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84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84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95250</xdr:rowOff>
    </xdr:from>
    <xdr:to>
      <xdr:col>54</xdr:col>
      <xdr:colOff>189865</xdr:colOff>
      <xdr:row>78</xdr:row>
      <xdr:rowOff>29845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6750"/>
          <a:ext cx="127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33655</xdr:rowOff>
    </xdr:from>
    <xdr:ext cx="534670" cy="2584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4067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44,889</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29845</xdr:rowOff>
    </xdr:from>
    <xdr:to>
      <xdr:col>55</xdr:col>
      <xdr:colOff>88900</xdr:colOff>
      <xdr:row>78</xdr:row>
      <xdr:rowOff>29845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402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41910</xdr:rowOff>
    </xdr:from>
    <xdr:ext cx="534670" cy="2584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719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79,160</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95250</xdr:rowOff>
    </xdr:from>
    <xdr:to>
      <xdr:col>55</xdr:col>
      <xdr:colOff>88900</xdr:colOff>
      <xdr:row>70</xdr:row>
      <xdr:rowOff>95250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6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115570</xdr:rowOff>
    </xdr:from>
    <xdr:to>
      <xdr:col>55</xdr:col>
      <xdr:colOff>0</xdr:colOff>
      <xdr:row>73</xdr:row>
      <xdr:rowOff>38100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2117070"/>
          <a:ext cx="838200" cy="436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52070</xdr:rowOff>
    </xdr:from>
    <xdr:ext cx="534670" cy="2584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256792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64,904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73</xdr:row>
      <xdr:rowOff>73660</xdr:rowOff>
    </xdr:from>
    <xdr:to>
      <xdr:col>55</xdr:col>
      <xdr:colOff>50800</xdr:colOff>
      <xdr:row>74</xdr:row>
      <xdr:rowOff>3810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258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115570</xdr:rowOff>
    </xdr:from>
    <xdr:to>
      <xdr:col>50</xdr:col>
      <xdr:colOff>114300</xdr:colOff>
      <xdr:row>73</xdr:row>
      <xdr:rowOff>43180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2117070"/>
          <a:ext cx="889000" cy="441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48895</xdr:rowOff>
    </xdr:from>
    <xdr:to>
      <xdr:col>50</xdr:col>
      <xdr:colOff>165100</xdr:colOff>
      <xdr:row>72</xdr:row>
      <xdr:rowOff>150495</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239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72</xdr:row>
      <xdr:rowOff>141605</xdr:rowOff>
    </xdr:from>
    <xdr:ext cx="534670" cy="259080"/>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59265" y="12486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70,056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73</xdr:row>
      <xdr:rowOff>43180</xdr:rowOff>
    </xdr:from>
    <xdr:to>
      <xdr:col>45</xdr:col>
      <xdr:colOff>177800</xdr:colOff>
      <xdr:row>75</xdr:row>
      <xdr:rowOff>37465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2559030"/>
          <a:ext cx="889000" cy="337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54610</xdr:rowOff>
    </xdr:from>
    <xdr:to>
      <xdr:col>46</xdr:col>
      <xdr:colOff>38100</xdr:colOff>
      <xdr:row>73</xdr:row>
      <xdr:rowOff>156210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25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73</xdr:row>
      <xdr:rowOff>147320</xdr:rowOff>
    </xdr:from>
    <xdr:ext cx="534035" cy="259080"/>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2965" y="12663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74</xdr:row>
      <xdr:rowOff>162560</xdr:rowOff>
    </xdr:from>
    <xdr:to>
      <xdr:col>41</xdr:col>
      <xdr:colOff>50800</xdr:colOff>
      <xdr:row>75</xdr:row>
      <xdr:rowOff>37465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284986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48895</xdr:rowOff>
    </xdr:from>
    <xdr:to>
      <xdr:col>41</xdr:col>
      <xdr:colOff>101600</xdr:colOff>
      <xdr:row>75</xdr:row>
      <xdr:rowOff>150495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290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141605</xdr:rowOff>
    </xdr:from>
    <xdr:ext cx="534035" cy="259080"/>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3965" y="130003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56,557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75</xdr:row>
      <xdr:rowOff>166370</xdr:rowOff>
    </xdr:from>
    <xdr:to>
      <xdr:col>36</xdr:col>
      <xdr:colOff>165100</xdr:colOff>
      <xdr:row>76</xdr:row>
      <xdr:rowOff>96520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02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87630</xdr:rowOff>
    </xdr:from>
    <xdr:ext cx="534035" cy="2584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4965" y="131178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53,472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72</xdr:row>
      <xdr:rowOff>158750</xdr:rowOff>
    </xdr:from>
    <xdr:to>
      <xdr:col>55</xdr:col>
      <xdr:colOff>50800</xdr:colOff>
      <xdr:row>73</xdr:row>
      <xdr:rowOff>88900</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250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10160</xdr:rowOff>
    </xdr:from>
    <xdr:ext cx="534670" cy="259080"/>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2354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67,164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70</xdr:row>
      <xdr:rowOff>64770</xdr:rowOff>
    </xdr:from>
    <xdr:to>
      <xdr:col>50</xdr:col>
      <xdr:colOff>165100</xdr:colOff>
      <xdr:row>70</xdr:row>
      <xdr:rowOff>166370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206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69</xdr:row>
      <xdr:rowOff>11430</xdr:rowOff>
    </xdr:from>
    <xdr:ext cx="534670"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59265" y="11841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78,629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72</xdr:row>
      <xdr:rowOff>163830</xdr:rowOff>
    </xdr:from>
    <xdr:to>
      <xdr:col>46</xdr:col>
      <xdr:colOff>38100</xdr:colOff>
      <xdr:row>73</xdr:row>
      <xdr:rowOff>93980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250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71</xdr:row>
      <xdr:rowOff>110490</xdr:rowOff>
    </xdr:from>
    <xdr:ext cx="534035" cy="2584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2965" y="122834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67,032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74</xdr:row>
      <xdr:rowOff>158115</xdr:rowOff>
    </xdr:from>
    <xdr:to>
      <xdr:col>41</xdr:col>
      <xdr:colOff>101600</xdr:colOff>
      <xdr:row>75</xdr:row>
      <xdr:rowOff>88265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28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73</xdr:row>
      <xdr:rowOff>104775</xdr:rowOff>
    </xdr:from>
    <xdr:ext cx="534035"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3965" y="126206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58,186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74</xdr:row>
      <xdr:rowOff>111760</xdr:rowOff>
    </xdr:from>
    <xdr:to>
      <xdr:col>36</xdr:col>
      <xdr:colOff>165100</xdr:colOff>
      <xdr:row>75</xdr:row>
      <xdr:rowOff>41910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279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73</xdr:row>
      <xdr:rowOff>58420</xdr:rowOff>
    </xdr:from>
    <xdr:ext cx="534035"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4965" y="125742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59,395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11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11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76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76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24,982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100</xdr:row>
      <xdr:rowOff>111760</xdr:rowOff>
    </xdr:from>
    <xdr:ext cx="531495" cy="2584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72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1495" cy="259080"/>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84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92710</xdr:rowOff>
    </xdr:from>
    <xdr:ext cx="531495" cy="259080"/>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87</xdr:row>
      <xdr:rowOff>54610</xdr:rowOff>
    </xdr:from>
    <xdr:ext cx="531495" cy="2584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95885</xdr:rowOff>
    </xdr:from>
    <xdr:to>
      <xdr:col>54</xdr:col>
      <xdr:colOff>189865</xdr:colOff>
      <xdr:row>95</xdr:row>
      <xdr:rowOff>62230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697835"/>
          <a:ext cx="1270" cy="652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66040</xdr:rowOff>
    </xdr:from>
    <xdr:ext cx="534670" cy="2584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3537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47,530</a:t>
          </a:r>
          <a:endParaRPr kumimoji="1" lang="ja-JP" altLang="en-US" sz="1000" b="1">
            <a:latin typeface="ＭＳ Ｐゴシック"/>
            <a:ea typeface="ＭＳ Ｐゴシック"/>
          </a:endParaRPr>
        </a:p>
      </xdr:txBody>
    </xdr:sp>
    <xdr:clientData/>
  </xdr:oneCellAnchor>
  <xdr:twoCellAnchor>
    <xdr:from>
      <xdr:col>54</xdr:col>
      <xdr:colOff>101600</xdr:colOff>
      <xdr:row>95</xdr:row>
      <xdr:rowOff>62230</xdr:rowOff>
    </xdr:from>
    <xdr:to>
      <xdr:col>55</xdr:col>
      <xdr:colOff>88900</xdr:colOff>
      <xdr:row>95</xdr:row>
      <xdr:rowOff>62230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349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42545</xdr:rowOff>
    </xdr:from>
    <xdr:ext cx="534670" cy="2584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4730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64,648</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95885</xdr:rowOff>
    </xdr:from>
    <xdr:to>
      <xdr:col>55</xdr:col>
      <xdr:colOff>88900</xdr:colOff>
      <xdr:row>91</xdr:row>
      <xdr:rowOff>95885</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697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56515</xdr:rowOff>
    </xdr:from>
    <xdr:to>
      <xdr:col>55</xdr:col>
      <xdr:colOff>0</xdr:colOff>
      <xdr:row>95</xdr:row>
      <xdr:rowOff>62230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639300" y="16001365"/>
          <a:ext cx="838200" cy="348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5080</xdr:rowOff>
    </xdr:from>
    <xdr:ext cx="534670" cy="259080"/>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59499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52,799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93</xdr:row>
      <xdr:rowOff>153670</xdr:rowOff>
    </xdr:from>
    <xdr:to>
      <xdr:col>55</xdr:col>
      <xdr:colOff>50800</xdr:colOff>
      <xdr:row>94</xdr:row>
      <xdr:rowOff>83820</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0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56515</xdr:rowOff>
    </xdr:from>
    <xdr:to>
      <xdr:col>50</xdr:col>
      <xdr:colOff>114300</xdr:colOff>
      <xdr:row>95</xdr:row>
      <xdr:rowOff>150495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001365"/>
          <a:ext cx="889000" cy="436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109220</xdr:rowOff>
    </xdr:from>
    <xdr:to>
      <xdr:col>50</xdr:col>
      <xdr:colOff>165100</xdr:colOff>
      <xdr:row>93</xdr:row>
      <xdr:rowOff>38735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58826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91</xdr:row>
      <xdr:rowOff>55245</xdr:rowOff>
    </xdr:from>
    <xdr:ext cx="534670" cy="2584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59265" y="156571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58,481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93</xdr:row>
      <xdr:rowOff>163830</xdr:rowOff>
    </xdr:from>
    <xdr:to>
      <xdr:col>45</xdr:col>
      <xdr:colOff>177800</xdr:colOff>
      <xdr:row>95</xdr:row>
      <xdr:rowOff>150495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7861300" y="16108680"/>
          <a:ext cx="889000" cy="329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130810</xdr:rowOff>
    </xdr:from>
    <xdr:to>
      <xdr:col>46</xdr:col>
      <xdr:colOff>38100</xdr:colOff>
      <xdr:row>94</xdr:row>
      <xdr:rowOff>60960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07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92</xdr:row>
      <xdr:rowOff>77470</xdr:rowOff>
    </xdr:from>
    <xdr:ext cx="534035" cy="2584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2965" y="158508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93</xdr:row>
      <xdr:rowOff>163830</xdr:rowOff>
    </xdr:from>
    <xdr:to>
      <xdr:col>41</xdr:col>
      <xdr:colOff>50800</xdr:colOff>
      <xdr:row>98</xdr:row>
      <xdr:rowOff>7620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108680"/>
          <a:ext cx="889000" cy="701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35560</xdr:rowOff>
    </xdr:from>
    <xdr:to>
      <xdr:col>41</xdr:col>
      <xdr:colOff>101600</xdr:colOff>
      <xdr:row>94</xdr:row>
      <xdr:rowOff>137160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1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128270</xdr:rowOff>
    </xdr:from>
    <xdr:ext cx="534035" cy="259080"/>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3965" y="16244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51,400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55245</xdr:rowOff>
    </xdr:from>
    <xdr:to>
      <xdr:col>36</xdr:col>
      <xdr:colOff>165100</xdr:colOff>
      <xdr:row>96</xdr:row>
      <xdr:rowOff>156845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51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1905</xdr:rowOff>
    </xdr:from>
    <xdr:ext cx="534035" cy="259080"/>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4965" y="162896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41,880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11430</xdr:rowOff>
    </xdr:from>
    <xdr:to>
      <xdr:col>55</xdr:col>
      <xdr:colOff>50800</xdr:colOff>
      <xdr:row>95</xdr:row>
      <xdr:rowOff>113030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29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97790</xdr:rowOff>
    </xdr:from>
    <xdr:ext cx="534670" cy="2584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2140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47,530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93</xdr:row>
      <xdr:rowOff>6350</xdr:rowOff>
    </xdr:from>
    <xdr:to>
      <xdr:col>50</xdr:col>
      <xdr:colOff>165100</xdr:colOff>
      <xdr:row>93</xdr:row>
      <xdr:rowOff>107315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5951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93</xdr:row>
      <xdr:rowOff>98425</xdr:rowOff>
    </xdr:from>
    <xdr:ext cx="534670" cy="2584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59265" y="160432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56,680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99695</xdr:rowOff>
    </xdr:from>
    <xdr:to>
      <xdr:col>46</xdr:col>
      <xdr:colOff>38100</xdr:colOff>
      <xdr:row>96</xdr:row>
      <xdr:rowOff>29845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38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20955</xdr:rowOff>
    </xdr:from>
    <xdr:ext cx="534035" cy="2584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2965" y="164801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45,223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93</xdr:row>
      <xdr:rowOff>113030</xdr:rowOff>
    </xdr:from>
    <xdr:to>
      <xdr:col>41</xdr:col>
      <xdr:colOff>101600</xdr:colOff>
      <xdr:row>94</xdr:row>
      <xdr:rowOff>43180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05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92</xdr:row>
      <xdr:rowOff>59690</xdr:rowOff>
    </xdr:from>
    <xdr:ext cx="534035"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3965" y="15833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53,873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128270</xdr:rowOff>
    </xdr:from>
    <xdr:to>
      <xdr:col>36</xdr:col>
      <xdr:colOff>165100</xdr:colOff>
      <xdr:row>98</xdr:row>
      <xdr:rowOff>58420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75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49530</xdr:rowOff>
    </xdr:from>
    <xdr:ext cx="534035"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4965" y="16851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35,470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95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95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6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6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111760</xdr:rowOff>
    </xdr:from>
    <xdr:ext cx="466725" cy="2584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78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99060</xdr:rowOff>
    </xdr:from>
    <xdr:to>
      <xdr:col>89</xdr:col>
      <xdr:colOff>177800</xdr:colOff>
      <xdr:row>39</xdr:row>
      <xdr:rowOff>99060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38</xdr:row>
      <xdr:rowOff>128270</xdr:rowOff>
    </xdr:from>
    <xdr:ext cx="466725" cy="259080"/>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78640" y="6643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36</xdr:row>
      <xdr:rowOff>144145</xdr:rowOff>
    </xdr:from>
    <xdr:ext cx="466725" cy="2584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78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84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38100</xdr:rowOff>
    </xdr:from>
    <xdr:ext cx="531495" cy="259080"/>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84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68580</xdr:rowOff>
    </xdr:from>
    <xdr:to>
      <xdr:col>85</xdr:col>
      <xdr:colOff>126365</xdr:colOff>
      <xdr:row>38</xdr:row>
      <xdr:rowOff>17780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554980"/>
          <a:ext cx="1270" cy="977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20955</xdr:rowOff>
    </xdr:from>
    <xdr:ext cx="469900" cy="2584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5360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8,324</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17780</xdr:rowOff>
    </xdr:from>
    <xdr:to>
      <xdr:col>86</xdr:col>
      <xdr:colOff>25400</xdr:colOff>
      <xdr:row>38</xdr:row>
      <xdr:rowOff>17780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532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15240</xdr:rowOff>
    </xdr:from>
    <xdr:ext cx="534670" cy="259080"/>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330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17,303</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68580</xdr:rowOff>
    </xdr:from>
    <xdr:to>
      <xdr:col>86</xdr:col>
      <xdr:colOff>25400</xdr:colOff>
      <xdr:row>32</xdr:row>
      <xdr:rowOff>68580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554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17780</xdr:rowOff>
    </xdr:from>
    <xdr:to>
      <xdr:col>85</xdr:col>
      <xdr:colOff>127000</xdr:colOff>
      <xdr:row>38</xdr:row>
      <xdr:rowOff>60325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5481300" y="6532880"/>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147955</xdr:rowOff>
    </xdr:from>
    <xdr:ext cx="534670" cy="2584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59772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11,592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125095</xdr:rowOff>
    </xdr:from>
    <xdr:to>
      <xdr:col>85</xdr:col>
      <xdr:colOff>177800</xdr:colOff>
      <xdr:row>36</xdr:row>
      <xdr:rowOff>55245</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12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75565</xdr:rowOff>
    </xdr:from>
    <xdr:to>
      <xdr:col>81</xdr:col>
      <xdr:colOff>50800</xdr:colOff>
      <xdr:row>38</xdr:row>
      <xdr:rowOff>60325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5561965"/>
          <a:ext cx="889000" cy="1013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126365</xdr:rowOff>
    </xdr:from>
    <xdr:to>
      <xdr:col>81</xdr:col>
      <xdr:colOff>101600</xdr:colOff>
      <xdr:row>39</xdr:row>
      <xdr:rowOff>56515</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184150</xdr:colOff>
      <xdr:row>39</xdr:row>
      <xdr:rowOff>47625</xdr:rowOff>
    </xdr:from>
    <xdr:ext cx="469900" cy="259080"/>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33650" y="6734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29</xdr:row>
      <xdr:rowOff>170180</xdr:rowOff>
    </xdr:from>
    <xdr:to>
      <xdr:col>76</xdr:col>
      <xdr:colOff>114300</xdr:colOff>
      <xdr:row>32</xdr:row>
      <xdr:rowOff>75565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5142230"/>
          <a:ext cx="889000" cy="419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103505</xdr:rowOff>
    </xdr:from>
    <xdr:to>
      <xdr:col>76</xdr:col>
      <xdr:colOff>165100</xdr:colOff>
      <xdr:row>38</xdr:row>
      <xdr:rowOff>33655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24765</xdr:rowOff>
    </xdr:from>
    <xdr:ext cx="469265" cy="259080"/>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350" y="65398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29</xdr:row>
      <xdr:rowOff>170180</xdr:rowOff>
    </xdr:from>
    <xdr:to>
      <xdr:col>71</xdr:col>
      <xdr:colOff>177800</xdr:colOff>
      <xdr:row>34</xdr:row>
      <xdr:rowOff>40640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2814300" y="5142230"/>
          <a:ext cx="889000" cy="727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104775</xdr:rowOff>
    </xdr:from>
    <xdr:to>
      <xdr:col>72</xdr:col>
      <xdr:colOff>38100</xdr:colOff>
      <xdr:row>34</xdr:row>
      <xdr:rowOff>34925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57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26035</xdr:rowOff>
    </xdr:from>
    <xdr:ext cx="534035" cy="259080"/>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35965" y="58553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10795</xdr:rowOff>
    </xdr:from>
    <xdr:to>
      <xdr:col>67</xdr:col>
      <xdr:colOff>101600</xdr:colOff>
      <xdr:row>36</xdr:row>
      <xdr:rowOff>112395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18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103505</xdr:rowOff>
    </xdr:from>
    <xdr:ext cx="534035" cy="259080"/>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46965" y="6275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11,069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137795</xdr:rowOff>
    </xdr:from>
    <xdr:to>
      <xdr:col>85</xdr:col>
      <xdr:colOff>177800</xdr:colOff>
      <xdr:row>38</xdr:row>
      <xdr:rowOff>67945</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52705</xdr:rowOff>
    </xdr:from>
    <xdr:ext cx="469900" cy="2584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3963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8,324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9525</xdr:rowOff>
    </xdr:from>
    <xdr:to>
      <xdr:col>81</xdr:col>
      <xdr:colOff>101600</xdr:colOff>
      <xdr:row>38</xdr:row>
      <xdr:rowOff>111125</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52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184150</xdr:colOff>
      <xdr:row>36</xdr:row>
      <xdr:rowOff>127635</xdr:rowOff>
    </xdr:from>
    <xdr:ext cx="469900"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33650" y="62998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32</xdr:row>
      <xdr:rowOff>24765</xdr:rowOff>
    </xdr:from>
    <xdr:to>
      <xdr:col>76</xdr:col>
      <xdr:colOff>165100</xdr:colOff>
      <xdr:row>32</xdr:row>
      <xdr:rowOff>126365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551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30</xdr:row>
      <xdr:rowOff>143510</xdr:rowOff>
    </xdr:from>
    <xdr:ext cx="534035" cy="2584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24965" y="52870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17,239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29</xdr:row>
      <xdr:rowOff>119380</xdr:rowOff>
    </xdr:from>
    <xdr:to>
      <xdr:col>72</xdr:col>
      <xdr:colOff>38100</xdr:colOff>
      <xdr:row>30</xdr:row>
      <xdr:rowOff>49530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50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28</xdr:row>
      <xdr:rowOff>66040</xdr:rowOff>
    </xdr:from>
    <xdr:ext cx="534035" cy="2584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35965" y="48666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21,093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33</xdr:row>
      <xdr:rowOff>160655</xdr:rowOff>
    </xdr:from>
    <xdr:to>
      <xdr:col>67</xdr:col>
      <xdr:colOff>101600</xdr:colOff>
      <xdr:row>34</xdr:row>
      <xdr:rowOff>90805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581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32</xdr:row>
      <xdr:rowOff>107315</xdr:rowOff>
    </xdr:from>
    <xdr:ext cx="534035" cy="25908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46965" y="55937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14,415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95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95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6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6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8285" cy="2584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8285" cy="2584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104140</xdr:colOff>
      <xdr:row>55</xdr:row>
      <xdr:rowOff>10160</xdr:rowOff>
    </xdr:from>
    <xdr:ext cx="248920" cy="259080"/>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441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8920" cy="259080"/>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920" cy="259080"/>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920" cy="259080"/>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104140</xdr:colOff>
      <xdr:row>53</xdr:row>
      <xdr:rowOff>35560</xdr:rowOff>
    </xdr:from>
    <xdr:ext cx="248920"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441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892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920"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920"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95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95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6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6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54,044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80</xdr:row>
      <xdr:rowOff>111760</xdr:rowOff>
    </xdr:from>
    <xdr:ext cx="531495" cy="2584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73660</xdr:rowOff>
    </xdr:from>
    <xdr:ext cx="531495" cy="25908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35560</xdr:rowOff>
    </xdr:from>
    <xdr:ext cx="594995" cy="259080"/>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4995" cy="2584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4995" cy="259080"/>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4995" cy="259080"/>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130,000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19685</xdr:rowOff>
    </xdr:from>
    <xdr:to>
      <xdr:col>85</xdr:col>
      <xdr:colOff>126365</xdr:colOff>
      <xdr:row>78</xdr:row>
      <xdr:rowOff>147955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6317595" y="12021185"/>
          <a:ext cx="127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151765</xdr:rowOff>
    </xdr:from>
    <xdr:ext cx="534670" cy="259080"/>
    <xdr:sp macro="" textlink="">
      <xdr:nvSpPr>
        <xdr:cNvPr id="610" name="公債費最小値テキスト">
          <a:extLst>
            <a:ext uri="{FF2B5EF4-FFF2-40B4-BE49-F238E27FC236}">
              <a16:creationId xmlns:a16="http://schemas.microsoft.com/office/drawing/2014/main" id="{00000000-0008-0000-0600-000062020000}"/>
            </a:ext>
          </a:extLst>
        </xdr:cNvPr>
        <xdr:cNvSpPr txBox="1"/>
      </xdr:nvSpPr>
      <xdr:spPr>
        <a:xfrm>
          <a:off x="16370300" y="13524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91,776</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147955</xdr:rowOff>
    </xdr:from>
    <xdr:to>
      <xdr:col>86</xdr:col>
      <xdr:colOff>25400</xdr:colOff>
      <xdr:row>78</xdr:row>
      <xdr:rowOff>147955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3521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137795</xdr:rowOff>
    </xdr:from>
    <xdr:ext cx="598805" cy="259080"/>
    <xdr:sp macro="" textlink="">
      <xdr:nvSpPr>
        <xdr:cNvPr id="612" name="公債費最大値テキスト">
          <a:extLst>
            <a:ext uri="{FF2B5EF4-FFF2-40B4-BE49-F238E27FC236}">
              <a16:creationId xmlns:a16="http://schemas.microsoft.com/office/drawing/2014/main" id="{00000000-0008-0000-0600-000064020000}"/>
            </a:ext>
          </a:extLst>
        </xdr:cNvPr>
        <xdr:cNvSpPr txBox="1"/>
      </xdr:nvSpPr>
      <xdr:spPr>
        <a:xfrm>
          <a:off x="16370300" y="117963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131,158</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19685</xdr:rowOff>
    </xdr:from>
    <xdr:to>
      <xdr:col>86</xdr:col>
      <xdr:colOff>25400</xdr:colOff>
      <xdr:row>70</xdr:row>
      <xdr:rowOff>19685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2021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116205</xdr:rowOff>
    </xdr:from>
    <xdr:to>
      <xdr:col>85</xdr:col>
      <xdr:colOff>127000</xdr:colOff>
      <xdr:row>76</xdr:row>
      <xdr:rowOff>162560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5481300" y="12974955"/>
          <a:ext cx="838200"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164465</xdr:rowOff>
    </xdr:from>
    <xdr:ext cx="598805" cy="259080"/>
    <xdr:sp macro="" textlink="">
      <xdr:nvSpPr>
        <xdr:cNvPr id="615" name="公債費平均値テキスト">
          <a:extLst>
            <a:ext uri="{FF2B5EF4-FFF2-40B4-BE49-F238E27FC236}">
              <a16:creationId xmlns:a16="http://schemas.microsoft.com/office/drawing/2014/main" id="{00000000-0008-0000-0600-000067020000}"/>
            </a:ext>
          </a:extLst>
        </xdr:cNvPr>
        <xdr:cNvSpPr txBox="1"/>
      </xdr:nvSpPr>
      <xdr:spPr>
        <a:xfrm>
          <a:off x="16370300" y="126803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108,624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141605</xdr:rowOff>
    </xdr:from>
    <xdr:to>
      <xdr:col>85</xdr:col>
      <xdr:colOff>177800</xdr:colOff>
      <xdr:row>75</xdr:row>
      <xdr:rowOff>71755</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6268700" y="1282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116205</xdr:rowOff>
    </xdr:from>
    <xdr:to>
      <xdr:col>81</xdr:col>
      <xdr:colOff>50800</xdr:colOff>
      <xdr:row>77</xdr:row>
      <xdr:rowOff>135890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4592300" y="12974955"/>
          <a:ext cx="889000" cy="362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120650</xdr:rowOff>
    </xdr:from>
    <xdr:to>
      <xdr:col>81</xdr:col>
      <xdr:colOff>101600</xdr:colOff>
      <xdr:row>76</xdr:row>
      <xdr:rowOff>50165</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5430500" y="12979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119380</xdr:colOff>
      <xdr:row>76</xdr:row>
      <xdr:rowOff>41275</xdr:rowOff>
    </xdr:from>
    <xdr:ext cx="598170" cy="2584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5168880" y="130714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104,687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130175</xdr:rowOff>
    </xdr:from>
    <xdr:to>
      <xdr:col>76</xdr:col>
      <xdr:colOff>114300</xdr:colOff>
      <xdr:row>77</xdr:row>
      <xdr:rowOff>135890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3703300" y="133318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67945</xdr:rowOff>
    </xdr:from>
    <xdr:to>
      <xdr:col>76</xdr:col>
      <xdr:colOff>165100</xdr:colOff>
      <xdr:row>76</xdr:row>
      <xdr:rowOff>169545</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4541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75</xdr:row>
      <xdr:rowOff>14605</xdr:rowOff>
    </xdr:from>
    <xdr:ext cx="598170" cy="259080"/>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292580" y="128733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170180</xdr:rowOff>
    </xdr:from>
    <xdr:to>
      <xdr:col>71</xdr:col>
      <xdr:colOff>177800</xdr:colOff>
      <xdr:row>77</xdr:row>
      <xdr:rowOff>130175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814300" y="13200380"/>
          <a:ext cx="8890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133985</xdr:rowOff>
    </xdr:from>
    <xdr:to>
      <xdr:col>72</xdr:col>
      <xdr:colOff>38100</xdr:colOff>
      <xdr:row>76</xdr:row>
      <xdr:rowOff>64135</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36525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74</xdr:row>
      <xdr:rowOff>80645</xdr:rowOff>
    </xdr:from>
    <xdr:ext cx="598170" cy="259080"/>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403580" y="127679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104,319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74</xdr:row>
      <xdr:rowOff>130175</xdr:rowOff>
    </xdr:from>
    <xdr:to>
      <xdr:col>67</xdr:col>
      <xdr:colOff>101600</xdr:colOff>
      <xdr:row>75</xdr:row>
      <xdr:rowOff>60325</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2763500" y="1281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73</xdr:row>
      <xdr:rowOff>76835</xdr:rowOff>
    </xdr:from>
    <xdr:ext cx="598170" cy="2584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514580" y="125926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108,912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76</xdr:row>
      <xdr:rowOff>111760</xdr:rowOff>
    </xdr:from>
    <xdr:to>
      <xdr:col>85</xdr:col>
      <xdr:colOff>177800</xdr:colOff>
      <xdr:row>77</xdr:row>
      <xdr:rowOff>41910</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6268700" y="1314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90170</xdr:rowOff>
    </xdr:from>
    <xdr:ext cx="598805" cy="259080"/>
    <xdr:sp macro="" textlink="">
      <xdr:nvSpPr>
        <xdr:cNvPr id="634" name="公債費該当値テキスト">
          <a:extLst>
            <a:ext uri="{FF2B5EF4-FFF2-40B4-BE49-F238E27FC236}">
              <a16:creationId xmlns:a16="http://schemas.microsoft.com/office/drawing/2014/main" id="{00000000-0008-0000-0600-00007A020000}"/>
            </a:ext>
          </a:extLst>
        </xdr:cNvPr>
        <xdr:cNvSpPr txBox="1"/>
      </xdr:nvSpPr>
      <xdr:spPr>
        <a:xfrm>
          <a:off x="16370300" y="13120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100,395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65405</xdr:rowOff>
    </xdr:from>
    <xdr:to>
      <xdr:col>81</xdr:col>
      <xdr:colOff>101600</xdr:colOff>
      <xdr:row>75</xdr:row>
      <xdr:rowOff>167005</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5430500" y="1292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119380</xdr:colOff>
      <xdr:row>74</xdr:row>
      <xdr:rowOff>12065</xdr:rowOff>
    </xdr:from>
    <xdr:ext cx="598170" cy="25908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168880" y="126993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106,113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85090</xdr:rowOff>
    </xdr:from>
    <xdr:to>
      <xdr:col>76</xdr:col>
      <xdr:colOff>165100</xdr:colOff>
      <xdr:row>78</xdr:row>
      <xdr:rowOff>15240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4541500" y="1328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6350</xdr:rowOff>
    </xdr:from>
    <xdr:ext cx="534035" cy="2584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4965" y="133794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96,598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79375</xdr:rowOff>
    </xdr:from>
    <xdr:to>
      <xdr:col>72</xdr:col>
      <xdr:colOff>38100</xdr:colOff>
      <xdr:row>78</xdr:row>
      <xdr:rowOff>9525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3652500" y="1328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635</xdr:rowOff>
    </xdr:from>
    <xdr:ext cx="534035" cy="259080"/>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5965" y="133737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96,750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119380</xdr:rowOff>
    </xdr:from>
    <xdr:to>
      <xdr:col>67</xdr:col>
      <xdr:colOff>101600</xdr:colOff>
      <xdr:row>77</xdr:row>
      <xdr:rowOff>49530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2763500" y="1314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77</xdr:row>
      <xdr:rowOff>40640</xdr:rowOff>
    </xdr:from>
    <xdr:ext cx="598170" cy="2584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14580" y="132422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100,193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95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95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6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6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19,106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8285" cy="2584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31495" cy="2584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505" y="16342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92</xdr:row>
      <xdr:rowOff>111760</xdr:rowOff>
    </xdr:from>
    <xdr:ext cx="531495" cy="2584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505" y="15885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168910</xdr:rowOff>
    </xdr:from>
    <xdr:ext cx="531495" cy="2584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505" y="15427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584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170815</xdr:rowOff>
    </xdr:from>
    <xdr:to>
      <xdr:col>85</xdr:col>
      <xdr:colOff>126365</xdr:colOff>
      <xdr:row>97</xdr:row>
      <xdr:rowOff>138430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6115665"/>
          <a:ext cx="1270" cy="653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142240</xdr:rowOff>
    </xdr:from>
    <xdr:ext cx="469900" cy="259080"/>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6772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3,776</a:t>
          </a:r>
          <a:endParaRPr kumimoji="1" lang="ja-JP" altLang="en-US" sz="1000" b="1">
            <a:latin typeface="ＭＳ Ｐゴシック"/>
            <a:ea typeface="ＭＳ Ｐゴシック"/>
          </a:endParaRPr>
        </a:p>
      </xdr:txBody>
    </xdr:sp>
    <xdr:clientData/>
  </xdr:oneCellAnchor>
  <xdr:twoCellAnchor>
    <xdr:from>
      <xdr:col>85</xdr:col>
      <xdr:colOff>38100</xdr:colOff>
      <xdr:row>97</xdr:row>
      <xdr:rowOff>138430</xdr:rowOff>
    </xdr:from>
    <xdr:to>
      <xdr:col>86</xdr:col>
      <xdr:colOff>25400</xdr:colOff>
      <xdr:row>97</xdr:row>
      <xdr:rowOff>138430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6769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117475</xdr:rowOff>
    </xdr:from>
    <xdr:ext cx="534670" cy="259080"/>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8908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18,066</a:t>
          </a:r>
          <a:endParaRPr kumimoji="1" lang="ja-JP" altLang="en-US" sz="1000" b="1">
            <a:latin typeface="ＭＳ Ｐゴシック"/>
            <a:ea typeface="ＭＳ Ｐゴシック"/>
          </a:endParaRPr>
        </a:p>
      </xdr:txBody>
    </xdr:sp>
    <xdr:clientData/>
  </xdr:oneCellAnchor>
  <xdr:twoCellAnchor>
    <xdr:from>
      <xdr:col>85</xdr:col>
      <xdr:colOff>38100</xdr:colOff>
      <xdr:row>93</xdr:row>
      <xdr:rowOff>170815</xdr:rowOff>
    </xdr:from>
    <xdr:to>
      <xdr:col>86</xdr:col>
      <xdr:colOff>25400</xdr:colOff>
      <xdr:row>93</xdr:row>
      <xdr:rowOff>170815</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6115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9525</xdr:rowOff>
    </xdr:from>
    <xdr:to>
      <xdr:col>85</xdr:col>
      <xdr:colOff>127000</xdr:colOff>
      <xdr:row>97</xdr:row>
      <xdr:rowOff>138430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5481300" y="15782925"/>
          <a:ext cx="838200" cy="986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160020</xdr:rowOff>
    </xdr:from>
    <xdr:ext cx="534670" cy="259080"/>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2763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10,195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137160</xdr:rowOff>
    </xdr:from>
    <xdr:to>
      <xdr:col>85</xdr:col>
      <xdr:colOff>177800</xdr:colOff>
      <xdr:row>96</xdr:row>
      <xdr:rowOff>67310</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42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9525</xdr:rowOff>
    </xdr:from>
    <xdr:to>
      <xdr:col>81</xdr:col>
      <xdr:colOff>50800</xdr:colOff>
      <xdr:row>95</xdr:row>
      <xdr:rowOff>16510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4592300" y="15782925"/>
          <a:ext cx="889000" cy="521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90</xdr:row>
      <xdr:rowOff>76200</xdr:rowOff>
    </xdr:from>
    <xdr:to>
      <xdr:col>81</xdr:col>
      <xdr:colOff>101600</xdr:colOff>
      <xdr:row>91</xdr:row>
      <xdr:rowOff>6350</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55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89</xdr:row>
      <xdr:rowOff>22860</xdr:rowOff>
    </xdr:from>
    <xdr:ext cx="534670" cy="259080"/>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201265" y="15281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30,272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16510</xdr:rowOff>
    </xdr:from>
    <xdr:to>
      <xdr:col>76</xdr:col>
      <xdr:colOff>114300</xdr:colOff>
      <xdr:row>97</xdr:row>
      <xdr:rowOff>86360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304260"/>
          <a:ext cx="889000" cy="412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113030</xdr:rowOff>
    </xdr:from>
    <xdr:to>
      <xdr:col>76</xdr:col>
      <xdr:colOff>165100</xdr:colOff>
      <xdr:row>94</xdr:row>
      <xdr:rowOff>43180</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05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92</xdr:row>
      <xdr:rowOff>59690</xdr:rowOff>
    </xdr:from>
    <xdr:ext cx="534035" cy="259080"/>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324965" y="15833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18,229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635</xdr:rowOff>
    </xdr:from>
    <xdr:to>
      <xdr:col>71</xdr:col>
      <xdr:colOff>177800</xdr:colOff>
      <xdr:row>97</xdr:row>
      <xdr:rowOff>86360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814300" y="1663128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153035</xdr:rowOff>
    </xdr:from>
    <xdr:to>
      <xdr:col>72</xdr:col>
      <xdr:colOff>38100</xdr:colOff>
      <xdr:row>97</xdr:row>
      <xdr:rowOff>83185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61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95</xdr:row>
      <xdr:rowOff>99695</xdr:rowOff>
    </xdr:from>
    <xdr:ext cx="469265" cy="2584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68350" y="163874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78740</xdr:rowOff>
    </xdr:from>
    <xdr:to>
      <xdr:col>67</xdr:col>
      <xdr:colOff>101600</xdr:colOff>
      <xdr:row>97</xdr:row>
      <xdr:rowOff>8890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53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95</xdr:row>
      <xdr:rowOff>25400</xdr:rowOff>
    </xdr:from>
    <xdr:ext cx="469265" cy="259080"/>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79350" y="163131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7,717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97</xdr:row>
      <xdr:rowOff>87630</xdr:rowOff>
    </xdr:from>
    <xdr:to>
      <xdr:col>85</xdr:col>
      <xdr:colOff>177800</xdr:colOff>
      <xdr:row>98</xdr:row>
      <xdr:rowOff>17780</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71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2540</xdr:rowOff>
    </xdr:from>
    <xdr:ext cx="469900" cy="259080"/>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633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3,776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91</xdr:row>
      <xdr:rowOff>130175</xdr:rowOff>
    </xdr:from>
    <xdr:to>
      <xdr:col>81</xdr:col>
      <xdr:colOff>101600</xdr:colOff>
      <xdr:row>92</xdr:row>
      <xdr:rowOff>60325</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573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92</xdr:row>
      <xdr:rowOff>52070</xdr:rowOff>
    </xdr:from>
    <xdr:ext cx="534670" cy="2584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01265" y="158254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25,341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94</xdr:row>
      <xdr:rowOff>137160</xdr:rowOff>
    </xdr:from>
    <xdr:to>
      <xdr:col>76</xdr:col>
      <xdr:colOff>165100</xdr:colOff>
      <xdr:row>95</xdr:row>
      <xdr:rowOff>67310</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25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58420</xdr:rowOff>
    </xdr:from>
    <xdr:ext cx="534035" cy="25908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4965" y="16346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13,945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35560</xdr:rowOff>
    </xdr:from>
    <xdr:to>
      <xdr:col>72</xdr:col>
      <xdr:colOff>38100</xdr:colOff>
      <xdr:row>97</xdr:row>
      <xdr:rowOff>137160</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66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97</xdr:row>
      <xdr:rowOff>128270</xdr:rowOff>
    </xdr:from>
    <xdr:ext cx="469265" cy="25908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68350" y="16758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121285</xdr:rowOff>
    </xdr:from>
    <xdr:to>
      <xdr:col>67</xdr:col>
      <xdr:colOff>101600</xdr:colOff>
      <xdr:row>97</xdr:row>
      <xdr:rowOff>52070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580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97</xdr:row>
      <xdr:rowOff>42545</xdr:rowOff>
    </xdr:from>
    <xdr:ext cx="469265" cy="2584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79350" y="166731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796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796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204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204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8285" cy="2584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35</xdr:row>
      <xdr:rowOff>54610</xdr:rowOff>
    </xdr:from>
    <xdr:ext cx="376555" cy="2584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910810" y="60553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32</xdr:row>
      <xdr:rowOff>111760</xdr:rowOff>
    </xdr:from>
    <xdr:ext cx="376555" cy="2584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910810" y="55981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29</xdr:row>
      <xdr:rowOff>168910</xdr:rowOff>
    </xdr:from>
    <xdr:ext cx="376555" cy="2584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910810" y="51409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27</xdr:row>
      <xdr:rowOff>54610</xdr:rowOff>
    </xdr:from>
    <xdr:ext cx="376555" cy="2584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910810" y="46837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投資及び出資金グラフ枠">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45720</xdr:rowOff>
    </xdr:from>
    <xdr:to>
      <xdr:col>116</xdr:col>
      <xdr:colOff>62865</xdr:colOff>
      <xdr:row>38</xdr:row>
      <xdr:rowOff>137160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flipV="1">
          <a:off x="22159595" y="5532120"/>
          <a:ext cx="127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140970</xdr:rowOff>
    </xdr:from>
    <xdr:ext cx="249555" cy="259080"/>
    <xdr:sp macro="" textlink="">
      <xdr:nvSpPr>
        <xdr:cNvPr id="716" name="投資及び出資金最小値テキスト">
          <a:extLst>
            <a:ext uri="{FF2B5EF4-FFF2-40B4-BE49-F238E27FC236}">
              <a16:creationId xmlns:a16="http://schemas.microsoft.com/office/drawing/2014/main" id="{00000000-0008-0000-0600-0000CC020000}"/>
            </a:ext>
          </a:extLst>
        </xdr:cNvPr>
        <xdr:cNvSpPr txBox="1"/>
      </xdr:nvSpPr>
      <xdr:spPr>
        <a:xfrm>
          <a:off x="22212300" y="665607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137160</xdr:rowOff>
    </xdr:from>
    <xdr:to>
      <xdr:col>116</xdr:col>
      <xdr:colOff>152400</xdr:colOff>
      <xdr:row>38</xdr:row>
      <xdr:rowOff>137160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22072600" y="6652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163830</xdr:rowOff>
    </xdr:from>
    <xdr:ext cx="378460" cy="259080"/>
    <xdr:sp macro="" textlink="">
      <xdr:nvSpPr>
        <xdr:cNvPr id="718" name="投資及び出資金最大値テキスト">
          <a:extLst>
            <a:ext uri="{FF2B5EF4-FFF2-40B4-BE49-F238E27FC236}">
              <a16:creationId xmlns:a16="http://schemas.microsoft.com/office/drawing/2014/main" id="{00000000-0008-0000-0600-0000CE020000}"/>
            </a:ext>
          </a:extLst>
        </xdr:cNvPr>
        <xdr:cNvSpPr txBox="1"/>
      </xdr:nvSpPr>
      <xdr:spPr>
        <a:xfrm>
          <a:off x="22212300" y="53073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491</a:t>
          </a:r>
          <a:endParaRPr kumimoji="1" lang="ja-JP" altLang="en-US" sz="1000" b="1">
            <a:latin typeface="ＭＳ Ｐゴシック"/>
            <a:ea typeface="ＭＳ Ｐゴシック"/>
          </a:endParaRPr>
        </a:p>
      </xdr:txBody>
    </xdr:sp>
    <xdr:clientData/>
  </xdr:oneCellAnchor>
  <xdr:twoCellAnchor>
    <xdr:from>
      <xdr:col>115</xdr:col>
      <xdr:colOff>165100</xdr:colOff>
      <xdr:row>32</xdr:row>
      <xdr:rowOff>45720</xdr:rowOff>
    </xdr:from>
    <xdr:to>
      <xdr:col>116</xdr:col>
      <xdr:colOff>152400</xdr:colOff>
      <xdr:row>32</xdr:row>
      <xdr:rowOff>45720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22072600" y="5532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128270</xdr:rowOff>
    </xdr:from>
    <xdr:to>
      <xdr:col>116</xdr:col>
      <xdr:colOff>63500</xdr:colOff>
      <xdr:row>38</xdr:row>
      <xdr:rowOff>132715</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1323300" y="664337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125730</xdr:rowOff>
    </xdr:from>
    <xdr:ext cx="378460" cy="259080"/>
    <xdr:sp macro="" textlink="">
      <xdr:nvSpPr>
        <xdr:cNvPr id="721" name="投資及び出資金平均値テキスト">
          <a:extLst>
            <a:ext uri="{FF2B5EF4-FFF2-40B4-BE49-F238E27FC236}">
              <a16:creationId xmlns:a16="http://schemas.microsoft.com/office/drawing/2014/main" id="{00000000-0008-0000-0600-0000D1020000}"/>
            </a:ext>
          </a:extLst>
        </xdr:cNvPr>
        <xdr:cNvSpPr txBox="1"/>
      </xdr:nvSpPr>
      <xdr:spPr>
        <a:xfrm>
          <a:off x="22212300" y="612648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36</xdr:row>
      <xdr:rowOff>102870</xdr:rowOff>
    </xdr:from>
    <xdr:to>
      <xdr:col>116</xdr:col>
      <xdr:colOff>114300</xdr:colOff>
      <xdr:row>37</xdr:row>
      <xdr:rowOff>33020</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2110700" y="627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132715</xdr:rowOff>
    </xdr:from>
    <xdr:to>
      <xdr:col>111</xdr:col>
      <xdr:colOff>177800</xdr:colOff>
      <xdr:row>38</xdr:row>
      <xdr:rowOff>135255</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0434300" y="664781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59055</xdr:rowOff>
    </xdr:from>
    <xdr:to>
      <xdr:col>112</xdr:col>
      <xdr:colOff>38100</xdr:colOff>
      <xdr:row>36</xdr:row>
      <xdr:rowOff>160655</xdr:rowOff>
    </xdr:to>
    <xdr:sp macro="" textlink="">
      <xdr:nvSpPr>
        <xdr:cNvPr id="724" name="フローチャート: 判断 723">
          <a:extLst>
            <a:ext uri="{FF2B5EF4-FFF2-40B4-BE49-F238E27FC236}">
              <a16:creationId xmlns:a16="http://schemas.microsoft.com/office/drawing/2014/main" id="{00000000-0008-0000-0600-0000D4020000}"/>
            </a:ext>
          </a:extLst>
        </xdr:cNvPr>
        <xdr:cNvSpPr/>
      </xdr:nvSpPr>
      <xdr:spPr>
        <a:xfrm>
          <a:off x="21272500" y="62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166370</xdr:colOff>
      <xdr:row>35</xdr:row>
      <xdr:rowOff>6350</xdr:rowOff>
    </xdr:from>
    <xdr:ext cx="377825" cy="2584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21121370" y="600710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31</xdr:row>
      <xdr:rowOff>11430</xdr:rowOff>
    </xdr:from>
    <xdr:to>
      <xdr:col>107</xdr:col>
      <xdr:colOff>50800</xdr:colOff>
      <xdr:row>38</xdr:row>
      <xdr:rowOff>135255</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9545300" y="5326380"/>
          <a:ext cx="889000" cy="132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68580</xdr:rowOff>
    </xdr:from>
    <xdr:to>
      <xdr:col>107</xdr:col>
      <xdr:colOff>101600</xdr:colOff>
      <xdr:row>36</xdr:row>
      <xdr:rowOff>170180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0383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35</xdr:row>
      <xdr:rowOff>15240</xdr:rowOff>
    </xdr:from>
    <xdr:ext cx="378460" cy="259080"/>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0245070" y="60159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31</xdr:row>
      <xdr:rowOff>11430</xdr:rowOff>
    </xdr:from>
    <xdr:to>
      <xdr:col>102</xdr:col>
      <xdr:colOff>114300</xdr:colOff>
      <xdr:row>38</xdr:row>
      <xdr:rowOff>112395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18656300" y="5326380"/>
          <a:ext cx="889000" cy="130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77470</xdr:rowOff>
    </xdr:from>
    <xdr:to>
      <xdr:col>102</xdr:col>
      <xdr:colOff>165100</xdr:colOff>
      <xdr:row>32</xdr:row>
      <xdr:rowOff>7620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19494500" y="53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31</xdr:row>
      <xdr:rowOff>170180</xdr:rowOff>
    </xdr:from>
    <xdr:ext cx="378460" cy="259080"/>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9356070" y="54851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36</xdr:row>
      <xdr:rowOff>61595</xdr:rowOff>
    </xdr:from>
    <xdr:to>
      <xdr:col>98</xdr:col>
      <xdr:colOff>38100</xdr:colOff>
      <xdr:row>36</xdr:row>
      <xdr:rowOff>163195</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18605500" y="623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35</xdr:row>
      <xdr:rowOff>8255</xdr:rowOff>
    </xdr:from>
    <xdr:ext cx="378460" cy="2584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467070" y="60090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77470</xdr:rowOff>
    </xdr:from>
    <xdr:to>
      <xdr:col>116</xdr:col>
      <xdr:colOff>114300</xdr:colOff>
      <xdr:row>39</xdr:row>
      <xdr:rowOff>7620</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21107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163830</xdr:rowOff>
    </xdr:from>
    <xdr:ext cx="249555" cy="259080"/>
    <xdr:sp macro="" textlink="">
      <xdr:nvSpPr>
        <xdr:cNvPr id="740" name="投資及び出資金該当値テキスト">
          <a:extLst>
            <a:ext uri="{FF2B5EF4-FFF2-40B4-BE49-F238E27FC236}">
              <a16:creationId xmlns:a16="http://schemas.microsoft.com/office/drawing/2014/main" id="{00000000-0008-0000-0600-0000E4020000}"/>
            </a:ext>
          </a:extLst>
        </xdr:cNvPr>
        <xdr:cNvSpPr txBox="1"/>
      </xdr:nvSpPr>
      <xdr:spPr>
        <a:xfrm>
          <a:off x="22212300" y="650748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81915</xdr:rowOff>
    </xdr:from>
    <xdr:to>
      <xdr:col>112</xdr:col>
      <xdr:colOff>38100</xdr:colOff>
      <xdr:row>39</xdr:row>
      <xdr:rowOff>12065</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21272500" y="65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40640</xdr:colOff>
      <xdr:row>39</xdr:row>
      <xdr:rowOff>3175</xdr:rowOff>
    </xdr:from>
    <xdr:ext cx="248920" cy="259080"/>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86140" y="668972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84455</xdr:rowOff>
    </xdr:from>
    <xdr:to>
      <xdr:col>107</xdr:col>
      <xdr:colOff>101600</xdr:colOff>
      <xdr:row>39</xdr:row>
      <xdr:rowOff>14605</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0383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6350</xdr:rowOff>
    </xdr:from>
    <xdr:ext cx="248920" cy="2584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309840" y="669290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30</xdr:row>
      <xdr:rowOff>132080</xdr:rowOff>
    </xdr:from>
    <xdr:to>
      <xdr:col>102</xdr:col>
      <xdr:colOff>165100</xdr:colOff>
      <xdr:row>31</xdr:row>
      <xdr:rowOff>62230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19494500" y="527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29</xdr:row>
      <xdr:rowOff>78740</xdr:rowOff>
    </xdr:from>
    <xdr:ext cx="378460" cy="259080"/>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6070" y="50507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61595</xdr:rowOff>
    </xdr:from>
    <xdr:to>
      <xdr:col>98</xdr:col>
      <xdr:colOff>38100</xdr:colOff>
      <xdr:row>38</xdr:row>
      <xdr:rowOff>163195</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18605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38</xdr:row>
      <xdr:rowOff>154940</xdr:rowOff>
    </xdr:from>
    <xdr:ext cx="313690" cy="2584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99455" y="667004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796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796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204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204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40,633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8285" cy="25908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84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4995" cy="2584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貸付金グラフ枠">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37465</xdr:rowOff>
    </xdr:from>
    <xdr:to>
      <xdr:col>116</xdr:col>
      <xdr:colOff>62865</xdr:colOff>
      <xdr:row>58</xdr:row>
      <xdr:rowOff>171450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flipV="1">
          <a:off x="22159595" y="8781415"/>
          <a:ext cx="1270" cy="1334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3810</xdr:rowOff>
    </xdr:from>
    <xdr:ext cx="469900" cy="259080"/>
    <xdr:sp macro="" textlink="">
      <xdr:nvSpPr>
        <xdr:cNvPr id="771" name="貸付金最小値テキスト">
          <a:extLst>
            <a:ext uri="{FF2B5EF4-FFF2-40B4-BE49-F238E27FC236}">
              <a16:creationId xmlns:a16="http://schemas.microsoft.com/office/drawing/2014/main" id="{00000000-0008-0000-0600-000003030000}"/>
            </a:ext>
          </a:extLst>
        </xdr:cNvPr>
        <xdr:cNvSpPr txBox="1"/>
      </xdr:nvSpPr>
      <xdr:spPr>
        <a:xfrm>
          <a:off x="22212300" y="10119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2,346</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171450</xdr:rowOff>
    </xdr:from>
    <xdr:to>
      <xdr:col>116</xdr:col>
      <xdr:colOff>152400</xdr:colOff>
      <xdr:row>58</xdr:row>
      <xdr:rowOff>171450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2072600" y="10115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155575</xdr:rowOff>
    </xdr:from>
    <xdr:ext cx="534670" cy="258445"/>
    <xdr:sp macro="" textlink="">
      <xdr:nvSpPr>
        <xdr:cNvPr id="773" name="貸付金最大値テキスト">
          <a:extLst>
            <a:ext uri="{FF2B5EF4-FFF2-40B4-BE49-F238E27FC236}">
              <a16:creationId xmlns:a16="http://schemas.microsoft.com/office/drawing/2014/main" id="{00000000-0008-0000-0600-000005030000}"/>
            </a:ext>
          </a:extLst>
        </xdr:cNvPr>
        <xdr:cNvSpPr txBox="1"/>
      </xdr:nvSpPr>
      <xdr:spPr>
        <a:xfrm>
          <a:off x="22212300" y="85566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72,359</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37465</xdr:rowOff>
    </xdr:from>
    <xdr:to>
      <xdr:col>116</xdr:col>
      <xdr:colOff>152400</xdr:colOff>
      <xdr:row>51</xdr:row>
      <xdr:rowOff>37465</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22072600" y="8781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163830</xdr:rowOff>
    </xdr:from>
    <xdr:to>
      <xdr:col>116</xdr:col>
      <xdr:colOff>63500</xdr:colOff>
      <xdr:row>58</xdr:row>
      <xdr:rowOff>171450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1323300" y="1010793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13970</xdr:rowOff>
    </xdr:from>
    <xdr:ext cx="534670" cy="259080"/>
    <xdr:sp macro="" textlink="">
      <xdr:nvSpPr>
        <xdr:cNvPr id="776" name="貸付金平均値テキスト">
          <a:extLst>
            <a:ext uri="{FF2B5EF4-FFF2-40B4-BE49-F238E27FC236}">
              <a16:creationId xmlns:a16="http://schemas.microsoft.com/office/drawing/2014/main" id="{00000000-0008-0000-0600-000008030000}"/>
            </a:ext>
          </a:extLst>
        </xdr:cNvPr>
        <xdr:cNvSpPr txBox="1"/>
      </xdr:nvSpPr>
      <xdr:spPr>
        <a:xfrm>
          <a:off x="22212300" y="94437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27,131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55</xdr:row>
      <xdr:rowOff>162560</xdr:rowOff>
    </xdr:from>
    <xdr:to>
      <xdr:col>116</xdr:col>
      <xdr:colOff>114300</xdr:colOff>
      <xdr:row>56</xdr:row>
      <xdr:rowOff>92710</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22110700" y="959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163830</xdr:rowOff>
    </xdr:from>
    <xdr:to>
      <xdr:col>111</xdr:col>
      <xdr:colOff>177800</xdr:colOff>
      <xdr:row>58</xdr:row>
      <xdr:rowOff>165100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0434300" y="101079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149225</xdr:rowOff>
    </xdr:from>
    <xdr:to>
      <xdr:col>112</xdr:col>
      <xdr:colOff>38100</xdr:colOff>
      <xdr:row>56</xdr:row>
      <xdr:rowOff>79375</xdr:rowOff>
    </xdr:to>
    <xdr:sp macro="" textlink="">
      <xdr:nvSpPr>
        <xdr:cNvPr id="779" name="フローチャート: 判断 778">
          <a:extLst>
            <a:ext uri="{FF2B5EF4-FFF2-40B4-BE49-F238E27FC236}">
              <a16:creationId xmlns:a16="http://schemas.microsoft.com/office/drawing/2014/main" id="{00000000-0008-0000-0600-00000B030000}"/>
            </a:ext>
          </a:extLst>
        </xdr:cNvPr>
        <xdr:cNvSpPr/>
      </xdr:nvSpPr>
      <xdr:spPr>
        <a:xfrm>
          <a:off x="21272500" y="957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88265</xdr:colOff>
      <xdr:row>54</xdr:row>
      <xdr:rowOff>95885</xdr:rowOff>
    </xdr:from>
    <xdr:ext cx="534670" cy="259080"/>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1043265" y="93541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27,841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165100</xdr:rowOff>
    </xdr:from>
    <xdr:to>
      <xdr:col>107</xdr:col>
      <xdr:colOff>50800</xdr:colOff>
      <xdr:row>58</xdr:row>
      <xdr:rowOff>167640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19545300" y="101092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59055</xdr:rowOff>
    </xdr:from>
    <xdr:to>
      <xdr:col>107</xdr:col>
      <xdr:colOff>101600</xdr:colOff>
      <xdr:row>56</xdr:row>
      <xdr:rowOff>160655</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20383500" y="96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55</xdr:row>
      <xdr:rowOff>6350</xdr:rowOff>
    </xdr:from>
    <xdr:ext cx="534035" cy="2584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0166965" y="9436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161290</xdr:rowOff>
    </xdr:from>
    <xdr:to>
      <xdr:col>102</xdr:col>
      <xdr:colOff>114300</xdr:colOff>
      <xdr:row>58</xdr:row>
      <xdr:rowOff>167640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656300" y="1010539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32385</xdr:rowOff>
    </xdr:from>
    <xdr:to>
      <xdr:col>102</xdr:col>
      <xdr:colOff>165100</xdr:colOff>
      <xdr:row>57</xdr:row>
      <xdr:rowOff>133985</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19494500" y="980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55</xdr:row>
      <xdr:rowOff>150495</xdr:rowOff>
    </xdr:from>
    <xdr:ext cx="534035" cy="259080"/>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9277965" y="95802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15,956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56</xdr:row>
      <xdr:rowOff>170815</xdr:rowOff>
    </xdr:from>
    <xdr:to>
      <xdr:col>98</xdr:col>
      <xdr:colOff>38100</xdr:colOff>
      <xdr:row>57</xdr:row>
      <xdr:rowOff>100965</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18605500" y="977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55</xdr:row>
      <xdr:rowOff>117475</xdr:rowOff>
    </xdr:from>
    <xdr:ext cx="534035" cy="259080"/>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388965" y="95472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17,701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120650</xdr:rowOff>
    </xdr:from>
    <xdr:to>
      <xdr:col>116</xdr:col>
      <xdr:colOff>114300</xdr:colOff>
      <xdr:row>59</xdr:row>
      <xdr:rowOff>50800</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21107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35560</xdr:rowOff>
    </xdr:from>
    <xdr:ext cx="469900" cy="259080"/>
    <xdr:sp macro="" textlink="">
      <xdr:nvSpPr>
        <xdr:cNvPr id="795" name="貸付金該当値テキスト">
          <a:extLst>
            <a:ext uri="{FF2B5EF4-FFF2-40B4-BE49-F238E27FC236}">
              <a16:creationId xmlns:a16="http://schemas.microsoft.com/office/drawing/2014/main" id="{00000000-0008-0000-0600-00001B030000}"/>
            </a:ext>
          </a:extLst>
        </xdr:cNvPr>
        <xdr:cNvSpPr txBox="1"/>
      </xdr:nvSpPr>
      <xdr:spPr>
        <a:xfrm>
          <a:off x="22212300" y="9979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2,346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113030</xdr:rowOff>
    </xdr:from>
    <xdr:to>
      <xdr:col>112</xdr:col>
      <xdr:colOff>38100</xdr:colOff>
      <xdr:row>59</xdr:row>
      <xdr:rowOff>43180</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21272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59</xdr:row>
      <xdr:rowOff>34290</xdr:rowOff>
    </xdr:from>
    <xdr:ext cx="469900" cy="259080"/>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75650" y="10149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114300</xdr:rowOff>
    </xdr:from>
    <xdr:to>
      <xdr:col>107</xdr:col>
      <xdr:colOff>101600</xdr:colOff>
      <xdr:row>59</xdr:row>
      <xdr:rowOff>44450</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03835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59</xdr:row>
      <xdr:rowOff>35560</xdr:rowOff>
    </xdr:from>
    <xdr:ext cx="469265" cy="259080"/>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350" y="101511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116840</xdr:rowOff>
    </xdr:from>
    <xdr:to>
      <xdr:col>102</xdr:col>
      <xdr:colOff>165100</xdr:colOff>
      <xdr:row>59</xdr:row>
      <xdr:rowOff>46990</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19494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59</xdr:row>
      <xdr:rowOff>38100</xdr:rowOff>
    </xdr:from>
    <xdr:ext cx="469265" cy="259080"/>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350" y="101536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110490</xdr:rowOff>
    </xdr:from>
    <xdr:to>
      <xdr:col>98</xdr:col>
      <xdr:colOff>38100</xdr:colOff>
      <xdr:row>59</xdr:row>
      <xdr:rowOff>40640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18605500" y="100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59</xdr:row>
      <xdr:rowOff>31750</xdr:rowOff>
    </xdr:from>
    <xdr:ext cx="469265" cy="2584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350" y="101473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796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8796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204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204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250" cy="22479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111760</xdr:rowOff>
    </xdr:from>
    <xdr:ext cx="466725" cy="2584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820640" y="1382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168910</xdr:rowOff>
    </xdr:from>
    <xdr:ext cx="466725" cy="2584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640" y="1337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75</xdr:row>
      <xdr:rowOff>54610</xdr:rowOff>
    </xdr:from>
    <xdr:ext cx="466725" cy="2584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640" y="12913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72</xdr:row>
      <xdr:rowOff>111760</xdr:rowOff>
    </xdr:from>
    <xdr:ext cx="466725" cy="2584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640" y="12456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69</xdr:row>
      <xdr:rowOff>168910</xdr:rowOff>
    </xdr:from>
    <xdr:ext cx="466725" cy="2584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640" y="11998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67</xdr:row>
      <xdr:rowOff>54610</xdr:rowOff>
    </xdr:from>
    <xdr:ext cx="466725" cy="2584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820640" y="1154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3" name="繰出金グラフ枠">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152400</xdr:rowOff>
    </xdr:from>
    <xdr:to>
      <xdr:col>116</xdr:col>
      <xdr:colOff>62865</xdr:colOff>
      <xdr:row>77</xdr:row>
      <xdr:rowOff>29210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flipV="1">
          <a:off x="22159595" y="12496800"/>
          <a:ext cx="1270" cy="734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33655</xdr:rowOff>
    </xdr:from>
    <xdr:ext cx="469900" cy="258445"/>
    <xdr:sp macro="" textlink="">
      <xdr:nvSpPr>
        <xdr:cNvPr id="825" name="繰出金最小値テキスト">
          <a:extLst>
            <a:ext uri="{FF2B5EF4-FFF2-40B4-BE49-F238E27FC236}">
              <a16:creationId xmlns:a16="http://schemas.microsoft.com/office/drawing/2014/main" id="{00000000-0008-0000-0600-000039030000}"/>
            </a:ext>
          </a:extLst>
        </xdr:cNvPr>
        <xdr:cNvSpPr txBox="1"/>
      </xdr:nvSpPr>
      <xdr:spPr>
        <a:xfrm>
          <a:off x="22212300" y="132353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5,616</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29210</xdr:rowOff>
    </xdr:from>
    <xdr:to>
      <xdr:col>116</xdr:col>
      <xdr:colOff>152400</xdr:colOff>
      <xdr:row>77</xdr:row>
      <xdr:rowOff>29210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22072600" y="13230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99060</xdr:rowOff>
    </xdr:from>
    <xdr:ext cx="469900" cy="258445"/>
    <xdr:sp macro="" textlink="">
      <xdr:nvSpPr>
        <xdr:cNvPr id="827" name="繰出金最大値テキスト">
          <a:extLst>
            <a:ext uri="{FF2B5EF4-FFF2-40B4-BE49-F238E27FC236}">
              <a16:creationId xmlns:a16="http://schemas.microsoft.com/office/drawing/2014/main" id="{00000000-0008-0000-0600-00003B030000}"/>
            </a:ext>
          </a:extLst>
        </xdr:cNvPr>
        <xdr:cNvSpPr txBox="1"/>
      </xdr:nvSpPr>
      <xdr:spPr>
        <a:xfrm>
          <a:off x="22212300" y="122720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7,222</a:t>
          </a:r>
          <a:endParaRPr kumimoji="1" lang="ja-JP" altLang="en-US" sz="1000" b="1">
            <a:latin typeface="ＭＳ Ｐゴシック"/>
            <a:ea typeface="ＭＳ Ｐゴシック"/>
          </a:endParaRPr>
        </a:p>
      </xdr:txBody>
    </xdr:sp>
    <xdr:clientData/>
  </xdr:oneCellAnchor>
  <xdr:twoCellAnchor>
    <xdr:from>
      <xdr:col>115</xdr:col>
      <xdr:colOff>165100</xdr:colOff>
      <xdr:row>72</xdr:row>
      <xdr:rowOff>152400</xdr:rowOff>
    </xdr:from>
    <xdr:to>
      <xdr:col>116</xdr:col>
      <xdr:colOff>152400</xdr:colOff>
      <xdr:row>72</xdr:row>
      <xdr:rowOff>152400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2072600" y="12496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57150</xdr:rowOff>
    </xdr:from>
    <xdr:to>
      <xdr:col>116</xdr:col>
      <xdr:colOff>63500</xdr:colOff>
      <xdr:row>73</xdr:row>
      <xdr:rowOff>85090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21323300" y="1257300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31115</xdr:rowOff>
    </xdr:from>
    <xdr:ext cx="469900" cy="258445"/>
    <xdr:sp macro="" textlink="">
      <xdr:nvSpPr>
        <xdr:cNvPr id="830" name="繰出金平均値テキスト">
          <a:extLst>
            <a:ext uri="{FF2B5EF4-FFF2-40B4-BE49-F238E27FC236}">
              <a16:creationId xmlns:a16="http://schemas.microsoft.com/office/drawing/2014/main" id="{00000000-0008-0000-0600-00003E030000}"/>
            </a:ext>
          </a:extLst>
        </xdr:cNvPr>
        <xdr:cNvSpPr txBox="1"/>
      </xdr:nvSpPr>
      <xdr:spPr>
        <a:xfrm>
          <a:off x="22212300" y="1271841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6,579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74</xdr:row>
      <xdr:rowOff>52705</xdr:rowOff>
    </xdr:from>
    <xdr:to>
      <xdr:col>116</xdr:col>
      <xdr:colOff>114300</xdr:colOff>
      <xdr:row>74</xdr:row>
      <xdr:rowOff>154940</xdr:rowOff>
    </xdr:to>
    <xdr:sp macro="" textlink="">
      <xdr:nvSpPr>
        <xdr:cNvPr id="831" name="フローチャート: 判断 830">
          <a:extLst>
            <a:ext uri="{FF2B5EF4-FFF2-40B4-BE49-F238E27FC236}">
              <a16:creationId xmlns:a16="http://schemas.microsoft.com/office/drawing/2014/main" id="{00000000-0008-0000-0600-00003F030000}"/>
            </a:ext>
          </a:extLst>
        </xdr:cNvPr>
        <xdr:cNvSpPr/>
      </xdr:nvSpPr>
      <xdr:spPr>
        <a:xfrm>
          <a:off x="22110700" y="127400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50165</xdr:rowOff>
    </xdr:from>
    <xdr:to>
      <xdr:col>111</xdr:col>
      <xdr:colOff>177800</xdr:colOff>
      <xdr:row>73</xdr:row>
      <xdr:rowOff>57150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20434300" y="1256601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69850</xdr:rowOff>
    </xdr:from>
    <xdr:to>
      <xdr:col>112</xdr:col>
      <xdr:colOff>38100</xdr:colOff>
      <xdr:row>74</xdr:row>
      <xdr:rowOff>171450</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21272500" y="1275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74</xdr:row>
      <xdr:rowOff>162560</xdr:rowOff>
    </xdr:from>
    <xdr:ext cx="469900" cy="259080"/>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1075650" y="12849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71</xdr:row>
      <xdr:rowOff>130810</xdr:rowOff>
    </xdr:from>
    <xdr:to>
      <xdr:col>107</xdr:col>
      <xdr:colOff>50800</xdr:colOff>
      <xdr:row>73</xdr:row>
      <xdr:rowOff>50165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9545300" y="12303760"/>
          <a:ext cx="889000" cy="262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17780</xdr:rowOff>
    </xdr:from>
    <xdr:to>
      <xdr:col>107</xdr:col>
      <xdr:colOff>101600</xdr:colOff>
      <xdr:row>75</xdr:row>
      <xdr:rowOff>119380</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0383500" y="1287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75</xdr:row>
      <xdr:rowOff>110490</xdr:rowOff>
    </xdr:from>
    <xdr:ext cx="469265" cy="2584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0199350" y="129692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71</xdr:row>
      <xdr:rowOff>83820</xdr:rowOff>
    </xdr:from>
    <xdr:to>
      <xdr:col>102</xdr:col>
      <xdr:colOff>114300</xdr:colOff>
      <xdr:row>71</xdr:row>
      <xdr:rowOff>130810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656300" y="1225677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132080</xdr:rowOff>
    </xdr:from>
    <xdr:to>
      <xdr:col>102</xdr:col>
      <xdr:colOff>165100</xdr:colOff>
      <xdr:row>73</xdr:row>
      <xdr:rowOff>62230</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19494500" y="1247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73</xdr:row>
      <xdr:rowOff>53340</xdr:rowOff>
    </xdr:from>
    <xdr:ext cx="469265" cy="2584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9310350" y="125691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7,155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73</xdr:row>
      <xdr:rowOff>58420</xdr:rowOff>
    </xdr:from>
    <xdr:to>
      <xdr:col>98</xdr:col>
      <xdr:colOff>38100</xdr:colOff>
      <xdr:row>73</xdr:row>
      <xdr:rowOff>160020</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18605500" y="1257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73</xdr:row>
      <xdr:rowOff>151765</xdr:rowOff>
    </xdr:from>
    <xdr:ext cx="469265" cy="259080"/>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421350" y="126676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73</xdr:row>
      <xdr:rowOff>34290</xdr:rowOff>
    </xdr:from>
    <xdr:to>
      <xdr:col>116</xdr:col>
      <xdr:colOff>114300</xdr:colOff>
      <xdr:row>73</xdr:row>
      <xdr:rowOff>135890</xdr:rowOff>
    </xdr:to>
    <xdr:sp macro="" textlink="">
      <xdr:nvSpPr>
        <xdr:cNvPr id="848" name="楕円 847">
          <a:extLst>
            <a:ext uri="{FF2B5EF4-FFF2-40B4-BE49-F238E27FC236}">
              <a16:creationId xmlns:a16="http://schemas.microsoft.com/office/drawing/2014/main" id="{00000000-0008-0000-0600-000050030000}"/>
            </a:ext>
          </a:extLst>
        </xdr:cNvPr>
        <xdr:cNvSpPr/>
      </xdr:nvSpPr>
      <xdr:spPr>
        <a:xfrm>
          <a:off x="22110700" y="125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120650</xdr:rowOff>
    </xdr:from>
    <xdr:ext cx="469900" cy="258445"/>
    <xdr:sp macro="" textlink="">
      <xdr:nvSpPr>
        <xdr:cNvPr id="849" name="繰出金該当値テキスト">
          <a:extLst>
            <a:ext uri="{FF2B5EF4-FFF2-40B4-BE49-F238E27FC236}">
              <a16:creationId xmlns:a16="http://schemas.microsoft.com/office/drawing/2014/main" id="{00000000-0008-0000-0600-000051030000}"/>
            </a:ext>
          </a:extLst>
        </xdr:cNvPr>
        <xdr:cNvSpPr txBox="1"/>
      </xdr:nvSpPr>
      <xdr:spPr>
        <a:xfrm>
          <a:off x="22212300" y="124650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6,994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73</xdr:row>
      <xdr:rowOff>6350</xdr:rowOff>
    </xdr:from>
    <xdr:to>
      <xdr:col>112</xdr:col>
      <xdr:colOff>38100</xdr:colOff>
      <xdr:row>73</xdr:row>
      <xdr:rowOff>107950</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21272500" y="1252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71</xdr:row>
      <xdr:rowOff>124460</xdr:rowOff>
    </xdr:from>
    <xdr:ext cx="469900" cy="259080"/>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75650" y="12297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72</xdr:row>
      <xdr:rowOff>170815</xdr:rowOff>
    </xdr:from>
    <xdr:to>
      <xdr:col>107</xdr:col>
      <xdr:colOff>101600</xdr:colOff>
      <xdr:row>73</xdr:row>
      <xdr:rowOff>100965</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20383500" y="1251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71</xdr:row>
      <xdr:rowOff>117475</xdr:rowOff>
    </xdr:from>
    <xdr:ext cx="469265" cy="259080"/>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99350" y="122904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71</xdr:row>
      <xdr:rowOff>80010</xdr:rowOff>
    </xdr:from>
    <xdr:to>
      <xdr:col>102</xdr:col>
      <xdr:colOff>165100</xdr:colOff>
      <xdr:row>72</xdr:row>
      <xdr:rowOff>10160</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19494500" y="1225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70</xdr:row>
      <xdr:rowOff>26670</xdr:rowOff>
    </xdr:from>
    <xdr:ext cx="469265" cy="259080"/>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310350" y="120281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71</xdr:row>
      <xdr:rowOff>33020</xdr:rowOff>
    </xdr:from>
    <xdr:to>
      <xdr:col>98</xdr:col>
      <xdr:colOff>38100</xdr:colOff>
      <xdr:row>71</xdr:row>
      <xdr:rowOff>134620</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18605500" y="1220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69</xdr:row>
      <xdr:rowOff>151130</xdr:rowOff>
    </xdr:from>
    <xdr:ext cx="469265" cy="259080"/>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421350" y="119811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796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796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204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204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250" cy="224790"/>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285" cy="2584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8285" cy="2584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0" name="前年度繰上充用金グラフ枠">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72" name="前年度繰上充用金最小値テキスト">
          <a:extLst>
            <a:ext uri="{FF2B5EF4-FFF2-40B4-BE49-F238E27FC236}">
              <a16:creationId xmlns:a16="http://schemas.microsoft.com/office/drawing/2014/main" id="{00000000-0008-0000-0600-000068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74" name="前年度繰上充用金最大値テキスト">
          <a:extLst>
            <a:ext uri="{FF2B5EF4-FFF2-40B4-BE49-F238E27FC236}">
              <a16:creationId xmlns:a16="http://schemas.microsoft.com/office/drawing/2014/main" id="{00000000-0008-0000-0600-00006A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77" name="前年度繰上充用金平均値テキスト">
          <a:extLst>
            <a:ext uri="{FF2B5EF4-FFF2-40B4-BE49-F238E27FC236}">
              <a16:creationId xmlns:a16="http://schemas.microsoft.com/office/drawing/2014/main" id="{00000000-0008-0000-0600-00006D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40640</xdr:colOff>
      <xdr:row>95</xdr:row>
      <xdr:rowOff>10160</xdr:rowOff>
    </xdr:from>
    <xdr:ext cx="248920" cy="259080"/>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861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920" cy="259080"/>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8920" cy="259080"/>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920" cy="259080"/>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896" name="前年度繰上充用金該当値テキスト">
          <a:extLst>
            <a:ext uri="{FF2B5EF4-FFF2-40B4-BE49-F238E27FC236}">
              <a16:creationId xmlns:a16="http://schemas.microsoft.com/office/drawing/2014/main" id="{00000000-0008-0000-0600-000080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40640</xdr:colOff>
      <xdr:row>93</xdr:row>
      <xdr:rowOff>35560</xdr:rowOff>
    </xdr:from>
    <xdr:ext cx="248920" cy="259080"/>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861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920" cy="259080"/>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8920" cy="259080"/>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920" cy="259080"/>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○歳出決算総額は、住民１人当たり705,852円となっている。</a:t>
          </a:r>
        </a:p>
        <a:p>
          <a:r>
            <a:rPr kumimoji="1" lang="ja-JP" altLang="en-US" sz="1200">
              <a:latin typeface="ＭＳ Ｐゴシック"/>
              <a:ea typeface="ＭＳ Ｐゴシック"/>
            </a:rPr>
            <a:t>○主要な構成項目のうち、補助費等は191,027円/人、公債費は100,395円/人となっており、いずれも類似団体とほぼ同水準である。</a:t>
          </a:r>
        </a:p>
        <a:p>
          <a:r>
            <a:rPr kumimoji="1" lang="ja-JP" altLang="en-US" sz="1200">
              <a:latin typeface="ＭＳ Ｐゴシック"/>
              <a:ea typeface="ＭＳ Ｐゴシック"/>
            </a:rPr>
            <a:t>○一方、扶助費は20,189円/人、普通建設事業は155,478円/人となっており、類似団体よりも高い水準となっている。</a:t>
          </a:r>
        </a:p>
        <a:p>
          <a:r>
            <a:rPr kumimoji="1" lang="ja-JP" altLang="en-US" sz="1200">
              <a:latin typeface="ＭＳ Ｐゴシック"/>
              <a:ea typeface="ＭＳ Ｐゴシック"/>
            </a:rPr>
            <a:t>○一般的に人口密度が低いほど、県民１人当たりコストは高くなる傾向にある。また、人口減少及び少子高齢化が全国より10～15年先行し、条件不利地域を多く抱える本県では、多様な課題が山積しており、「産業振興計画」「南海トラフ地震対策行動計画」「日本一の健康長寿県構想」といった重点施策に関連する経費を要しているところ。</a:t>
          </a:r>
        </a:p>
        <a:p>
          <a:r>
            <a:rPr kumimoji="1" lang="ja-JP" altLang="en-US" sz="1200">
              <a:latin typeface="ＭＳ Ｐゴシック"/>
              <a:ea typeface="ＭＳ Ｐゴシック"/>
            </a:rPr>
            <a:t>○こうした状況を踏まえ、令和6年度当初予算編成においても事務事業のスクラップアンドビルドを徹底したところ。今後も引き続き、国庫補助事業の活用や補助金の再精査など、歳入歳出全般にわたって見直しに取り組む。</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684,964
679,769
7,102.91
496,689,021
483,483,446
3,673,925
271,082,248
892,009,783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11.1
176.4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グループ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Ｅ</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465"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4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グループとは、道府県を財政力指数の高低によって</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つに分類したものである。</a:t>
          </a:r>
        </a:p>
      </xdr:txBody>
    </xdr:sp>
    <xdr:clientData/>
  </xdr:oneCellAnchor>
  <xdr:oneCellAnchor>
    <xdr:from>
      <xdr:col>3</xdr:col>
      <xdr:colOff>127000</xdr:colOff>
      <xdr:row>17</xdr:row>
      <xdr:rowOff>69850</xdr:rowOff>
    </xdr:from>
    <xdr:ext cx="8590915" cy="25908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　　　　　Ａグループ　</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以上、Ｂグループ　</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未満、Ｃグループ　</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未満、Ｄグループ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未満、Ｅグループ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470" cy="259080"/>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127000</xdr:rowOff>
    </xdr:from>
    <xdr:ext cx="8145145" cy="259080"/>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グループ内順位及び都道府県平均は、令和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6725" cy="2584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6725"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1,350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6725"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6725" cy="2584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1,450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6725"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6725"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1,550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6725" cy="2584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13970</xdr:rowOff>
    </xdr:from>
    <xdr:to>
      <xdr:col>24</xdr:col>
      <xdr:colOff>62865</xdr:colOff>
      <xdr:row>36</xdr:row>
      <xdr:rowOff>124460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28920"/>
          <a:ext cx="1270" cy="967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128270</xdr:rowOff>
    </xdr:from>
    <xdr:ext cx="469900" cy="25908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300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1,407</a:t>
          </a:r>
          <a:endParaRPr kumimoji="1" lang="ja-JP" altLang="en-US" sz="1000" b="1">
            <a:latin typeface="ＭＳ Ｐゴシック"/>
            <a:ea typeface="ＭＳ Ｐゴシック"/>
          </a:endParaRPr>
        </a:p>
      </xdr:txBody>
    </xdr:sp>
    <xdr:clientData/>
  </xdr:oneCellAnchor>
  <xdr:twoCellAnchor>
    <xdr:from>
      <xdr:col>23</xdr:col>
      <xdr:colOff>165100</xdr:colOff>
      <xdr:row>36</xdr:row>
      <xdr:rowOff>124460</xdr:rowOff>
    </xdr:from>
    <xdr:to>
      <xdr:col>24</xdr:col>
      <xdr:colOff>152400</xdr:colOff>
      <xdr:row>36</xdr:row>
      <xdr:rowOff>124460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296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132080</xdr:rowOff>
    </xdr:from>
    <xdr:ext cx="469900" cy="2584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41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1,534</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13970</xdr:rowOff>
    </xdr:from>
    <xdr:to>
      <xdr:col>24</xdr:col>
      <xdr:colOff>152400</xdr:colOff>
      <xdr:row>31</xdr:row>
      <xdr:rowOff>13970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28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124460</xdr:rowOff>
    </xdr:from>
    <xdr:to>
      <xdr:col>24</xdr:col>
      <xdr:colOff>63500</xdr:colOff>
      <xdr:row>37</xdr:row>
      <xdr:rowOff>82550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96660"/>
          <a:ext cx="8382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20320</xdr:rowOff>
    </xdr:from>
    <xdr:ext cx="469900" cy="2584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67817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33</xdr:row>
      <xdr:rowOff>168910</xdr:rowOff>
    </xdr:from>
    <xdr:to>
      <xdr:col>24</xdr:col>
      <xdr:colOff>114300</xdr:colOff>
      <xdr:row>34</xdr:row>
      <xdr:rowOff>99060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82550</xdr:rowOff>
    </xdr:from>
    <xdr:to>
      <xdr:col>19</xdr:col>
      <xdr:colOff>177800</xdr:colOff>
      <xdr:row>38</xdr:row>
      <xdr:rowOff>48260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2620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12700</xdr:rowOff>
    </xdr:from>
    <xdr:to>
      <xdr:col>20</xdr:col>
      <xdr:colOff>38100</xdr:colOff>
      <xdr:row>34</xdr:row>
      <xdr:rowOff>114300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120650</xdr:colOff>
      <xdr:row>32</xdr:row>
      <xdr:rowOff>130810</xdr:rowOff>
    </xdr:from>
    <xdr:ext cx="469900" cy="25908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49650" y="5617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93980</xdr:rowOff>
    </xdr:from>
    <xdr:to>
      <xdr:col>15</xdr:col>
      <xdr:colOff>50800</xdr:colOff>
      <xdr:row>38</xdr:row>
      <xdr:rowOff>48260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66180"/>
          <a:ext cx="889000" cy="297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142240</xdr:rowOff>
    </xdr:from>
    <xdr:to>
      <xdr:col>15</xdr:col>
      <xdr:colOff>101600</xdr:colOff>
      <xdr:row>37</xdr:row>
      <xdr:rowOff>72390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88900</xdr:rowOff>
    </xdr:from>
    <xdr:ext cx="469265" cy="2584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60896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93980</xdr:rowOff>
    </xdr:from>
    <xdr:to>
      <xdr:col>10</xdr:col>
      <xdr:colOff>114300</xdr:colOff>
      <xdr:row>37</xdr:row>
      <xdr:rowOff>120650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66180"/>
          <a:ext cx="8890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134620</xdr:rowOff>
    </xdr:from>
    <xdr:to>
      <xdr:col>10</xdr:col>
      <xdr:colOff>165100</xdr:colOff>
      <xdr:row>33</xdr:row>
      <xdr:rowOff>64770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62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31</xdr:row>
      <xdr:rowOff>81280</xdr:rowOff>
    </xdr:from>
    <xdr:ext cx="469265" cy="25908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5396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142240</xdr:rowOff>
    </xdr:from>
    <xdr:to>
      <xdr:col>6</xdr:col>
      <xdr:colOff>38100</xdr:colOff>
      <xdr:row>35</xdr:row>
      <xdr:rowOff>72390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88900</xdr:rowOff>
    </xdr:from>
    <xdr:ext cx="469265" cy="2584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57467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36</xdr:row>
      <xdr:rowOff>73660</xdr:rowOff>
    </xdr:from>
    <xdr:to>
      <xdr:col>24</xdr:col>
      <xdr:colOff>114300</xdr:colOff>
      <xdr:row>37</xdr:row>
      <xdr:rowOff>3810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160020</xdr:rowOff>
    </xdr:from>
    <xdr:ext cx="469900" cy="259080"/>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60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31750</xdr:rowOff>
    </xdr:from>
    <xdr:to>
      <xdr:col>20</xdr:col>
      <xdr:colOff>38100</xdr:colOff>
      <xdr:row>37</xdr:row>
      <xdr:rowOff>133350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120650</xdr:colOff>
      <xdr:row>37</xdr:row>
      <xdr:rowOff>124460</xdr:rowOff>
    </xdr:from>
    <xdr:ext cx="469900" cy="25908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49650" y="6468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168910</xdr:rowOff>
    </xdr:from>
    <xdr:to>
      <xdr:col>15</xdr:col>
      <xdr:colOff>101600</xdr:colOff>
      <xdr:row>38</xdr:row>
      <xdr:rowOff>99060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38</xdr:row>
      <xdr:rowOff>90170</xdr:rowOff>
    </xdr:from>
    <xdr:ext cx="469265"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66052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43180</xdr:rowOff>
    </xdr:from>
    <xdr:to>
      <xdr:col>10</xdr:col>
      <xdr:colOff>165100</xdr:colOff>
      <xdr:row>36</xdr:row>
      <xdr:rowOff>144780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135890</xdr:rowOff>
    </xdr:from>
    <xdr:ext cx="469265"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63080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69850</xdr:rowOff>
    </xdr:from>
    <xdr:to>
      <xdr:col>6</xdr:col>
      <xdr:colOff>38100</xdr:colOff>
      <xdr:row>38</xdr:row>
      <xdr:rowOff>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162560</xdr:rowOff>
    </xdr:from>
    <xdr:ext cx="469265" cy="25908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6506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84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505" y="10398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168910</xdr:rowOff>
    </xdr:from>
    <xdr:ext cx="531495" cy="2584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505" y="9941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55</xdr:row>
      <xdr:rowOff>54610</xdr:rowOff>
    </xdr:from>
    <xdr:ext cx="531495" cy="2584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52</xdr:row>
      <xdr:rowOff>111760</xdr:rowOff>
    </xdr:from>
    <xdr:ext cx="531495" cy="2584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49</xdr:row>
      <xdr:rowOff>168910</xdr:rowOff>
    </xdr:from>
    <xdr:ext cx="531495" cy="2584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50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47</xdr:row>
      <xdr:rowOff>54610</xdr:rowOff>
    </xdr:from>
    <xdr:ext cx="531495" cy="2584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3175</xdr:rowOff>
    </xdr:from>
    <xdr:to>
      <xdr:col>24</xdr:col>
      <xdr:colOff>62865</xdr:colOff>
      <xdr:row>57</xdr:row>
      <xdr:rowOff>62230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9090025"/>
          <a:ext cx="1270" cy="744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66040</xdr:rowOff>
    </xdr:from>
    <xdr:ext cx="534670" cy="2584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98386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35,448</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62230</xdr:rowOff>
    </xdr:from>
    <xdr:to>
      <xdr:col>24</xdr:col>
      <xdr:colOff>152400</xdr:colOff>
      <xdr:row>57</xdr:row>
      <xdr:rowOff>62230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834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121285</xdr:rowOff>
    </xdr:from>
    <xdr:ext cx="534670" cy="2584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8652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51,742</a:t>
          </a:r>
          <a:endParaRPr kumimoji="1" lang="ja-JP" altLang="en-US" sz="1000" b="1">
            <a:latin typeface="ＭＳ Ｐゴシック"/>
            <a:ea typeface="ＭＳ Ｐゴシック"/>
          </a:endParaRPr>
        </a:p>
      </xdr:txBody>
    </xdr:sp>
    <xdr:clientData/>
  </xdr:oneCellAnchor>
  <xdr:twoCellAnchor>
    <xdr:from>
      <xdr:col>23</xdr:col>
      <xdr:colOff>165100</xdr:colOff>
      <xdr:row>53</xdr:row>
      <xdr:rowOff>3175</xdr:rowOff>
    </xdr:from>
    <xdr:to>
      <xdr:col>24</xdr:col>
      <xdr:colOff>152400</xdr:colOff>
      <xdr:row>53</xdr:row>
      <xdr:rowOff>3175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090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111760</xdr:rowOff>
    </xdr:from>
    <xdr:to>
      <xdr:col>24</xdr:col>
      <xdr:colOff>63500</xdr:colOff>
      <xdr:row>57</xdr:row>
      <xdr:rowOff>62230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027160"/>
          <a:ext cx="838200" cy="807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151765</xdr:rowOff>
    </xdr:from>
    <xdr:ext cx="534670" cy="259080"/>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2386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44,129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54</xdr:row>
      <xdr:rowOff>128905</xdr:rowOff>
    </xdr:from>
    <xdr:to>
      <xdr:col>24</xdr:col>
      <xdr:colOff>114300</xdr:colOff>
      <xdr:row>55</xdr:row>
      <xdr:rowOff>59055</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38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111760</xdr:rowOff>
    </xdr:from>
    <xdr:to>
      <xdr:col>19</xdr:col>
      <xdr:colOff>177800</xdr:colOff>
      <xdr:row>59</xdr:row>
      <xdr:rowOff>26035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027160"/>
          <a:ext cx="889000" cy="1114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50800</xdr:rowOff>
    </xdr:from>
    <xdr:to>
      <xdr:col>20</xdr:col>
      <xdr:colOff>38100</xdr:colOff>
      <xdr:row>51</xdr:row>
      <xdr:rowOff>152400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879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49</xdr:row>
      <xdr:rowOff>168910</xdr:rowOff>
    </xdr:from>
    <xdr:ext cx="534670" cy="2584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265" y="85699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57,081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126365</xdr:rowOff>
    </xdr:from>
    <xdr:to>
      <xdr:col>15</xdr:col>
      <xdr:colOff>50800</xdr:colOff>
      <xdr:row>59</xdr:row>
      <xdr:rowOff>26035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10070465"/>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93980</xdr:rowOff>
    </xdr:from>
    <xdr:to>
      <xdr:col>15</xdr:col>
      <xdr:colOff>101600</xdr:colOff>
      <xdr:row>57</xdr:row>
      <xdr:rowOff>24130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69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40640</xdr:rowOff>
    </xdr:from>
    <xdr:ext cx="534035" cy="2584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0965" y="9470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37,394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168275</xdr:rowOff>
    </xdr:from>
    <xdr:to>
      <xdr:col>10</xdr:col>
      <xdr:colOff>114300</xdr:colOff>
      <xdr:row>58</xdr:row>
      <xdr:rowOff>126365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940925"/>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143510</xdr:rowOff>
    </xdr:from>
    <xdr:to>
      <xdr:col>10</xdr:col>
      <xdr:colOff>165100</xdr:colOff>
      <xdr:row>57</xdr:row>
      <xdr:rowOff>73660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7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90170</xdr:rowOff>
    </xdr:from>
    <xdr:ext cx="534035" cy="259080"/>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1965" y="9519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36,309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12700</xdr:rowOff>
    </xdr:from>
    <xdr:to>
      <xdr:col>6</xdr:col>
      <xdr:colOff>38100</xdr:colOff>
      <xdr:row>57</xdr:row>
      <xdr:rowOff>114300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78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130810</xdr:rowOff>
    </xdr:from>
    <xdr:ext cx="534035" cy="259080"/>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2965" y="95605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35,422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11430</xdr:rowOff>
    </xdr:from>
    <xdr:to>
      <xdr:col>24</xdr:col>
      <xdr:colOff>114300</xdr:colOff>
      <xdr:row>57</xdr:row>
      <xdr:rowOff>113030</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97790</xdr:rowOff>
    </xdr:from>
    <xdr:ext cx="534670" cy="2584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989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35,448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52</xdr:row>
      <xdr:rowOff>60960</xdr:rowOff>
    </xdr:from>
    <xdr:to>
      <xdr:col>20</xdr:col>
      <xdr:colOff>38100</xdr:colOff>
      <xdr:row>52</xdr:row>
      <xdr:rowOff>162560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897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52</xdr:row>
      <xdr:rowOff>153670</xdr:rowOff>
    </xdr:from>
    <xdr:ext cx="534670"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265" y="9069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53,112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146685</xdr:rowOff>
    </xdr:from>
    <xdr:to>
      <xdr:col>15</xdr:col>
      <xdr:colOff>101600</xdr:colOff>
      <xdr:row>59</xdr:row>
      <xdr:rowOff>76835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1009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59</xdr:row>
      <xdr:rowOff>67945</xdr:rowOff>
    </xdr:from>
    <xdr:ext cx="534035" cy="2584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0965" y="101834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28,735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75565</xdr:rowOff>
    </xdr:from>
    <xdr:to>
      <xdr:col>10</xdr:col>
      <xdr:colOff>165100</xdr:colOff>
      <xdr:row>59</xdr:row>
      <xdr:rowOff>6350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10019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168275</xdr:rowOff>
    </xdr:from>
    <xdr:ext cx="534035" cy="2584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1965" y="101123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30,296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117475</xdr:rowOff>
    </xdr:from>
    <xdr:to>
      <xdr:col>6</xdr:col>
      <xdr:colOff>38100</xdr:colOff>
      <xdr:row>58</xdr:row>
      <xdr:rowOff>47625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38735</xdr:rowOff>
    </xdr:from>
    <xdr:ext cx="534035" cy="259080"/>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2965" y="9982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33,123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74,025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84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77</xdr:row>
      <xdr:rowOff>168910</xdr:rowOff>
    </xdr:from>
    <xdr:ext cx="531495" cy="2584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505" y="13370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84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94995" cy="2584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94995" cy="2584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民生費グラフ枠">
          <a:extLst>
            <a:ext uri="{FF2B5EF4-FFF2-40B4-BE49-F238E27FC236}">
              <a16:creationId xmlns:a16="http://schemas.microsoft.com/office/drawing/2014/main" id="{00000000-0008-0000-0700-0000A3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73</xdr:row>
      <xdr:rowOff>52070</xdr:rowOff>
    </xdr:from>
    <xdr:to>
      <xdr:col>24</xdr:col>
      <xdr:colOff>62865</xdr:colOff>
      <xdr:row>75</xdr:row>
      <xdr:rowOff>80645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flipV="1">
          <a:off x="4633595" y="12567920"/>
          <a:ext cx="1270" cy="371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85090</xdr:rowOff>
    </xdr:from>
    <xdr:ext cx="534670" cy="259080"/>
    <xdr:sp macro="" textlink="">
      <xdr:nvSpPr>
        <xdr:cNvPr id="165" name="民生費最小値テキスト">
          <a:extLst>
            <a:ext uri="{FF2B5EF4-FFF2-40B4-BE49-F238E27FC236}">
              <a16:creationId xmlns:a16="http://schemas.microsoft.com/office/drawing/2014/main" id="{00000000-0008-0000-0700-0000A5000000}"/>
            </a:ext>
          </a:extLst>
        </xdr:cNvPr>
        <xdr:cNvSpPr txBox="1"/>
      </xdr:nvSpPr>
      <xdr:spPr>
        <a:xfrm>
          <a:off x="4686300" y="12943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92,535</a:t>
          </a:r>
          <a:endParaRPr kumimoji="1" lang="ja-JP" altLang="en-US" sz="1000" b="1">
            <a:latin typeface="ＭＳ Ｐゴシック"/>
            <a:ea typeface="ＭＳ Ｐゴシック"/>
          </a:endParaRPr>
        </a:p>
      </xdr:txBody>
    </xdr:sp>
    <xdr:clientData/>
  </xdr:oneCellAnchor>
  <xdr:twoCellAnchor>
    <xdr:from>
      <xdr:col>23</xdr:col>
      <xdr:colOff>165100</xdr:colOff>
      <xdr:row>75</xdr:row>
      <xdr:rowOff>80645</xdr:rowOff>
    </xdr:from>
    <xdr:to>
      <xdr:col>24</xdr:col>
      <xdr:colOff>152400</xdr:colOff>
      <xdr:row>75</xdr:row>
      <xdr:rowOff>80645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4546600" y="12939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170180</xdr:rowOff>
    </xdr:from>
    <xdr:ext cx="598805" cy="259080"/>
    <xdr:sp macro="" textlink="">
      <xdr:nvSpPr>
        <xdr:cNvPr id="167" name="民生費最大値テキスト">
          <a:extLst>
            <a:ext uri="{FF2B5EF4-FFF2-40B4-BE49-F238E27FC236}">
              <a16:creationId xmlns:a16="http://schemas.microsoft.com/office/drawing/2014/main" id="{00000000-0008-0000-0700-0000A7000000}"/>
            </a:ext>
          </a:extLst>
        </xdr:cNvPr>
        <xdr:cNvSpPr txBox="1"/>
      </xdr:nvSpPr>
      <xdr:spPr>
        <a:xfrm>
          <a:off x="4686300" y="123431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100,665</a:t>
          </a:r>
          <a:endParaRPr kumimoji="1" lang="ja-JP" altLang="en-US" sz="1000" b="1">
            <a:latin typeface="ＭＳ Ｐゴシック"/>
            <a:ea typeface="ＭＳ Ｐゴシック"/>
          </a:endParaRPr>
        </a:p>
      </xdr:txBody>
    </xdr:sp>
    <xdr:clientData/>
  </xdr:oneCellAnchor>
  <xdr:twoCellAnchor>
    <xdr:from>
      <xdr:col>23</xdr:col>
      <xdr:colOff>165100</xdr:colOff>
      <xdr:row>73</xdr:row>
      <xdr:rowOff>52070</xdr:rowOff>
    </xdr:from>
    <xdr:to>
      <xdr:col>24</xdr:col>
      <xdr:colOff>152400</xdr:colOff>
      <xdr:row>73</xdr:row>
      <xdr:rowOff>52070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2567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99695</xdr:rowOff>
    </xdr:from>
    <xdr:to>
      <xdr:col>24</xdr:col>
      <xdr:colOff>63500</xdr:colOff>
      <xdr:row>73</xdr:row>
      <xdr:rowOff>52070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3797300" y="12444095"/>
          <a:ext cx="8382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2540</xdr:rowOff>
    </xdr:from>
    <xdr:ext cx="534670" cy="259080"/>
    <xdr:sp macro="" textlink="">
      <xdr:nvSpPr>
        <xdr:cNvPr id="170" name="民生費平均値テキスト">
          <a:extLst>
            <a:ext uri="{FF2B5EF4-FFF2-40B4-BE49-F238E27FC236}">
              <a16:creationId xmlns:a16="http://schemas.microsoft.com/office/drawing/2014/main" id="{00000000-0008-0000-0700-0000AA000000}"/>
            </a:ext>
          </a:extLst>
        </xdr:cNvPr>
        <xdr:cNvSpPr txBox="1"/>
      </xdr:nvSpPr>
      <xdr:spPr>
        <a:xfrm>
          <a:off x="4686300" y="126898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96,415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24130</xdr:rowOff>
    </xdr:from>
    <xdr:to>
      <xdr:col>24</xdr:col>
      <xdr:colOff>114300</xdr:colOff>
      <xdr:row>74</xdr:row>
      <xdr:rowOff>125730</xdr:rowOff>
    </xdr:to>
    <xdr:sp macro="" textlink="">
      <xdr:nvSpPr>
        <xdr:cNvPr id="171" name="フローチャート: 判断 170">
          <a:extLst>
            <a:ext uri="{FF2B5EF4-FFF2-40B4-BE49-F238E27FC236}">
              <a16:creationId xmlns:a16="http://schemas.microsoft.com/office/drawing/2014/main" id="{00000000-0008-0000-0700-0000AB000000}"/>
            </a:ext>
          </a:extLst>
        </xdr:cNvPr>
        <xdr:cNvSpPr/>
      </xdr:nvSpPr>
      <xdr:spPr>
        <a:xfrm>
          <a:off x="4584700" y="1271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83820</xdr:rowOff>
    </xdr:from>
    <xdr:to>
      <xdr:col>19</xdr:col>
      <xdr:colOff>177800</xdr:colOff>
      <xdr:row>72</xdr:row>
      <xdr:rowOff>99695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2908300" y="12085320"/>
          <a:ext cx="889000" cy="358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139065</xdr:rowOff>
    </xdr:from>
    <xdr:to>
      <xdr:col>20</xdr:col>
      <xdr:colOff>38100</xdr:colOff>
      <xdr:row>74</xdr:row>
      <xdr:rowOff>69215</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3746500" y="1265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74</xdr:row>
      <xdr:rowOff>60325</xdr:rowOff>
    </xdr:from>
    <xdr:ext cx="534670" cy="259080"/>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3517265" y="127476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97,657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70</xdr:row>
      <xdr:rowOff>83820</xdr:rowOff>
    </xdr:from>
    <xdr:to>
      <xdr:col>15</xdr:col>
      <xdr:colOff>50800</xdr:colOff>
      <xdr:row>75</xdr:row>
      <xdr:rowOff>41910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019300" y="12085320"/>
          <a:ext cx="889000" cy="815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54610</xdr:rowOff>
    </xdr:from>
    <xdr:to>
      <xdr:col>15</xdr:col>
      <xdr:colOff>101600</xdr:colOff>
      <xdr:row>73</xdr:row>
      <xdr:rowOff>156210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2857500" y="125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73</xdr:row>
      <xdr:rowOff>147320</xdr:rowOff>
    </xdr:from>
    <xdr:ext cx="534035" cy="259080"/>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2640965" y="12663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99,505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75</xdr:row>
      <xdr:rowOff>41910</xdr:rowOff>
    </xdr:from>
    <xdr:to>
      <xdr:col>10</xdr:col>
      <xdr:colOff>114300</xdr:colOff>
      <xdr:row>76</xdr:row>
      <xdr:rowOff>43815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1130300" y="12900660"/>
          <a:ext cx="8890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137160</xdr:rowOff>
    </xdr:from>
    <xdr:to>
      <xdr:col>10</xdr:col>
      <xdr:colOff>165100</xdr:colOff>
      <xdr:row>77</xdr:row>
      <xdr:rowOff>67310</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1968500" y="1316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77</xdr:row>
      <xdr:rowOff>58420</xdr:rowOff>
    </xdr:from>
    <xdr:ext cx="534035" cy="259080"/>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1751965" y="13260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86,451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140970</xdr:rowOff>
    </xdr:from>
    <xdr:to>
      <xdr:col>6</xdr:col>
      <xdr:colOff>38100</xdr:colOff>
      <xdr:row>78</xdr:row>
      <xdr:rowOff>71120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0795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78</xdr:row>
      <xdr:rowOff>62230</xdr:rowOff>
    </xdr:from>
    <xdr:ext cx="534035" cy="259080"/>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862965" y="13435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82,617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73</xdr:row>
      <xdr:rowOff>1270</xdr:rowOff>
    </xdr:from>
    <xdr:to>
      <xdr:col>24</xdr:col>
      <xdr:colOff>114300</xdr:colOff>
      <xdr:row>73</xdr:row>
      <xdr:rowOff>102870</xdr:rowOff>
    </xdr:to>
    <xdr:sp macro="" textlink="">
      <xdr:nvSpPr>
        <xdr:cNvPr id="188" name="楕円 187">
          <a:extLst>
            <a:ext uri="{FF2B5EF4-FFF2-40B4-BE49-F238E27FC236}">
              <a16:creationId xmlns:a16="http://schemas.microsoft.com/office/drawing/2014/main" id="{00000000-0008-0000-0700-0000BC000000}"/>
            </a:ext>
          </a:extLst>
        </xdr:cNvPr>
        <xdr:cNvSpPr/>
      </xdr:nvSpPr>
      <xdr:spPr>
        <a:xfrm>
          <a:off x="4584700" y="1251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125730</xdr:rowOff>
    </xdr:from>
    <xdr:ext cx="598805" cy="259080"/>
    <xdr:sp macro="" textlink="">
      <xdr:nvSpPr>
        <xdr:cNvPr id="189" name="民生費該当値テキスト">
          <a:extLst>
            <a:ext uri="{FF2B5EF4-FFF2-40B4-BE49-F238E27FC236}">
              <a16:creationId xmlns:a16="http://schemas.microsoft.com/office/drawing/2014/main" id="{00000000-0008-0000-0700-0000BD000000}"/>
            </a:ext>
          </a:extLst>
        </xdr:cNvPr>
        <xdr:cNvSpPr txBox="1"/>
      </xdr:nvSpPr>
      <xdr:spPr>
        <a:xfrm>
          <a:off x="4686300" y="124701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100,665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72</xdr:row>
      <xdr:rowOff>48895</xdr:rowOff>
    </xdr:from>
    <xdr:to>
      <xdr:col>20</xdr:col>
      <xdr:colOff>38100</xdr:colOff>
      <xdr:row>72</xdr:row>
      <xdr:rowOff>150495</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3746500" y="1239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55880</xdr:colOff>
      <xdr:row>70</xdr:row>
      <xdr:rowOff>167005</xdr:rowOff>
    </xdr:from>
    <xdr:ext cx="598170" cy="2584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484880" y="121685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103,381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70</xdr:row>
      <xdr:rowOff>33020</xdr:rowOff>
    </xdr:from>
    <xdr:to>
      <xdr:col>15</xdr:col>
      <xdr:colOff>101600</xdr:colOff>
      <xdr:row>70</xdr:row>
      <xdr:rowOff>134620</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2857500" y="120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68</xdr:row>
      <xdr:rowOff>151130</xdr:rowOff>
    </xdr:from>
    <xdr:ext cx="59817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608580" y="118097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111,225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74</xdr:row>
      <xdr:rowOff>162560</xdr:rowOff>
    </xdr:from>
    <xdr:to>
      <xdr:col>10</xdr:col>
      <xdr:colOff>165100</xdr:colOff>
      <xdr:row>75</xdr:row>
      <xdr:rowOff>92710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1968500" y="1284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73</xdr:row>
      <xdr:rowOff>109220</xdr:rowOff>
    </xdr:from>
    <xdr:ext cx="534035" cy="2584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751965" y="126250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93,390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164465</xdr:rowOff>
    </xdr:from>
    <xdr:to>
      <xdr:col>6</xdr:col>
      <xdr:colOff>38100</xdr:colOff>
      <xdr:row>76</xdr:row>
      <xdr:rowOff>94615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079500" y="1302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74</xdr:row>
      <xdr:rowOff>111125</xdr:rowOff>
    </xdr:from>
    <xdr:ext cx="534035" cy="2584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862965" y="127984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89,603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7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127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127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292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292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47,590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700-0000CD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84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84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84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22225</xdr:rowOff>
    </xdr:from>
    <xdr:ext cx="531495" cy="2584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38100</xdr:rowOff>
    </xdr:from>
    <xdr:ext cx="531495" cy="259080"/>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87</xdr:row>
      <xdr:rowOff>54610</xdr:rowOff>
    </xdr:from>
    <xdr:ext cx="531495" cy="2584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148590</xdr:rowOff>
    </xdr:from>
    <xdr:to>
      <xdr:col>24</xdr:col>
      <xdr:colOff>62865</xdr:colOff>
      <xdr:row>92</xdr:row>
      <xdr:rowOff>147955</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579090"/>
          <a:ext cx="1270" cy="342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151765</xdr:rowOff>
    </xdr:from>
    <xdr:ext cx="534670" cy="259080"/>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59251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55,248</a:t>
          </a:r>
          <a:endParaRPr kumimoji="1" lang="ja-JP" altLang="en-US" sz="1000" b="1">
            <a:latin typeface="ＭＳ Ｐゴシック"/>
            <a:ea typeface="ＭＳ Ｐゴシック"/>
          </a:endParaRPr>
        </a:p>
      </xdr:txBody>
    </xdr:sp>
    <xdr:clientData/>
  </xdr:oneCellAnchor>
  <xdr:twoCellAnchor>
    <xdr:from>
      <xdr:col>23</xdr:col>
      <xdr:colOff>165100</xdr:colOff>
      <xdr:row>92</xdr:row>
      <xdr:rowOff>147955</xdr:rowOff>
    </xdr:from>
    <xdr:to>
      <xdr:col>24</xdr:col>
      <xdr:colOff>152400</xdr:colOff>
      <xdr:row>92</xdr:row>
      <xdr:rowOff>147955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5921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95250</xdr:rowOff>
    </xdr:from>
    <xdr:ext cx="534670" cy="259080"/>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354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65,719</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148590</xdr:rowOff>
    </xdr:from>
    <xdr:to>
      <xdr:col>24</xdr:col>
      <xdr:colOff>152400</xdr:colOff>
      <xdr:row>90</xdr:row>
      <xdr:rowOff>148590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579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147955</xdr:rowOff>
    </xdr:from>
    <xdr:to>
      <xdr:col>24</xdr:col>
      <xdr:colOff>63500</xdr:colOff>
      <xdr:row>93</xdr:row>
      <xdr:rowOff>30480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5921355"/>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112395</xdr:rowOff>
    </xdr:from>
    <xdr:ext cx="534670" cy="2584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55428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60,738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91</xdr:row>
      <xdr:rowOff>89535</xdr:rowOff>
    </xdr:from>
    <xdr:to>
      <xdr:col>24</xdr:col>
      <xdr:colOff>114300</xdr:colOff>
      <xdr:row>92</xdr:row>
      <xdr:rowOff>19685</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569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30480</xdr:rowOff>
    </xdr:from>
    <xdr:to>
      <xdr:col>19</xdr:col>
      <xdr:colOff>177800</xdr:colOff>
      <xdr:row>94</xdr:row>
      <xdr:rowOff>48260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5975330"/>
          <a:ext cx="88900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92</xdr:row>
      <xdr:rowOff>148590</xdr:rowOff>
    </xdr:from>
    <xdr:to>
      <xdr:col>20</xdr:col>
      <xdr:colOff>38100</xdr:colOff>
      <xdr:row>93</xdr:row>
      <xdr:rowOff>78740</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592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91</xdr:row>
      <xdr:rowOff>95250</xdr:rowOff>
    </xdr:from>
    <xdr:ext cx="534670" cy="259080"/>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17265" y="15697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53,670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94</xdr:row>
      <xdr:rowOff>48260</xdr:rowOff>
    </xdr:from>
    <xdr:to>
      <xdr:col>15</xdr:col>
      <xdr:colOff>50800</xdr:colOff>
      <xdr:row>98</xdr:row>
      <xdr:rowOff>128905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164560"/>
          <a:ext cx="889000" cy="766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122555</xdr:rowOff>
    </xdr:from>
    <xdr:to>
      <xdr:col>15</xdr:col>
      <xdr:colOff>101600</xdr:colOff>
      <xdr:row>94</xdr:row>
      <xdr:rowOff>52705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0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92</xdr:row>
      <xdr:rowOff>69215</xdr:rowOff>
    </xdr:from>
    <xdr:ext cx="534035" cy="259080"/>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0965" y="158426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127000</xdr:rowOff>
    </xdr:from>
    <xdr:to>
      <xdr:col>10</xdr:col>
      <xdr:colOff>114300</xdr:colOff>
      <xdr:row>98</xdr:row>
      <xdr:rowOff>128905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9291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65405</xdr:rowOff>
    </xdr:from>
    <xdr:to>
      <xdr:col>10</xdr:col>
      <xdr:colOff>165100</xdr:colOff>
      <xdr:row>98</xdr:row>
      <xdr:rowOff>167005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86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12065</xdr:rowOff>
    </xdr:from>
    <xdr:ext cx="534035" cy="259080"/>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1965" y="166427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24,722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63500</xdr:rowOff>
    </xdr:from>
    <xdr:to>
      <xdr:col>6</xdr:col>
      <xdr:colOff>38100</xdr:colOff>
      <xdr:row>98</xdr:row>
      <xdr:rowOff>164465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865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9525</xdr:rowOff>
    </xdr:from>
    <xdr:ext cx="534035" cy="2584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2965" y="16640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24,793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92</xdr:row>
      <xdr:rowOff>97790</xdr:rowOff>
    </xdr:from>
    <xdr:to>
      <xdr:col>24</xdr:col>
      <xdr:colOff>114300</xdr:colOff>
      <xdr:row>93</xdr:row>
      <xdr:rowOff>27305</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5871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12065</xdr:rowOff>
    </xdr:from>
    <xdr:ext cx="534670" cy="259080"/>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57854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55,248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92</xdr:row>
      <xdr:rowOff>151130</xdr:rowOff>
    </xdr:from>
    <xdr:to>
      <xdr:col>20</xdr:col>
      <xdr:colOff>38100</xdr:colOff>
      <xdr:row>93</xdr:row>
      <xdr:rowOff>81280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592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93</xdr:row>
      <xdr:rowOff>72390</xdr:rowOff>
    </xdr:from>
    <xdr:ext cx="53467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17265" y="16017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53,590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93</xdr:row>
      <xdr:rowOff>168910</xdr:rowOff>
    </xdr:from>
    <xdr:to>
      <xdr:col>15</xdr:col>
      <xdr:colOff>101600</xdr:colOff>
      <xdr:row>94</xdr:row>
      <xdr:rowOff>99060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1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90170</xdr:rowOff>
    </xdr:from>
    <xdr:ext cx="534035"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0965" y="16206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47,794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78105</xdr:rowOff>
    </xdr:from>
    <xdr:to>
      <xdr:col>10</xdr:col>
      <xdr:colOff>165100</xdr:colOff>
      <xdr:row>99</xdr:row>
      <xdr:rowOff>8255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88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170815</xdr:rowOff>
    </xdr:from>
    <xdr:ext cx="534035" cy="2584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1965" y="16972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24,329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76200</xdr:rowOff>
    </xdr:from>
    <xdr:to>
      <xdr:col>6</xdr:col>
      <xdr:colOff>38100</xdr:colOff>
      <xdr:row>99</xdr:row>
      <xdr:rowOff>6350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87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168910</xdr:rowOff>
    </xdr:from>
    <xdr:ext cx="534035" cy="2584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2965" y="169710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24,384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711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711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876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876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111760</xdr:rowOff>
    </xdr:from>
    <xdr:ext cx="466725" cy="2584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136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38</xdr:row>
      <xdr:rowOff>73660</xdr:rowOff>
    </xdr:from>
    <xdr:ext cx="466725" cy="259080"/>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6725" cy="259080"/>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6725" cy="2584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6725" cy="259080"/>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6725" cy="259080"/>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6725" cy="2584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66040</xdr:rowOff>
    </xdr:from>
    <xdr:to>
      <xdr:col>54</xdr:col>
      <xdr:colOff>189865</xdr:colOff>
      <xdr:row>39</xdr:row>
      <xdr:rowOff>45085</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flipV="1">
          <a:off x="10475595" y="5380990"/>
          <a:ext cx="1270" cy="1350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48895</xdr:rowOff>
    </xdr:from>
    <xdr:ext cx="469900" cy="259080"/>
    <xdr:sp macro="" textlink="">
      <xdr:nvSpPr>
        <xdr:cNvPr id="279" name="労働費最小値テキスト">
          <a:extLst>
            <a:ext uri="{FF2B5EF4-FFF2-40B4-BE49-F238E27FC236}">
              <a16:creationId xmlns:a16="http://schemas.microsoft.com/office/drawing/2014/main" id="{00000000-0008-0000-0700-000017010000}"/>
            </a:ext>
          </a:extLst>
        </xdr:cNvPr>
        <xdr:cNvSpPr txBox="1"/>
      </xdr:nvSpPr>
      <xdr:spPr>
        <a:xfrm>
          <a:off x="10528300" y="6735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1,499</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45085</xdr:rowOff>
    </xdr:from>
    <xdr:to>
      <xdr:col>55</xdr:col>
      <xdr:colOff>88900</xdr:colOff>
      <xdr:row>39</xdr:row>
      <xdr:rowOff>45085</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6731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12700</xdr:rowOff>
    </xdr:from>
    <xdr:ext cx="469900" cy="259080"/>
    <xdr:sp macro="" textlink="">
      <xdr:nvSpPr>
        <xdr:cNvPr id="281" name="労働費最大値テキスト">
          <a:extLst>
            <a:ext uri="{FF2B5EF4-FFF2-40B4-BE49-F238E27FC236}">
              <a16:creationId xmlns:a16="http://schemas.microsoft.com/office/drawing/2014/main" id="{00000000-0008-0000-0700-000019010000}"/>
            </a:ext>
          </a:extLst>
        </xdr:cNvPr>
        <xdr:cNvSpPr txBox="1"/>
      </xdr:nvSpPr>
      <xdr:spPr>
        <a:xfrm>
          <a:off x="10528300" y="5156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3,272</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66040</xdr:rowOff>
    </xdr:from>
    <xdr:to>
      <xdr:col>55</xdr:col>
      <xdr:colOff>88900</xdr:colOff>
      <xdr:row>31</xdr:row>
      <xdr:rowOff>66040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5380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152400</xdr:rowOff>
    </xdr:from>
    <xdr:to>
      <xdr:col>55</xdr:col>
      <xdr:colOff>0</xdr:colOff>
      <xdr:row>39</xdr:row>
      <xdr:rowOff>45085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9639300" y="6667500"/>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137160</xdr:rowOff>
    </xdr:from>
    <xdr:ext cx="469900" cy="259080"/>
    <xdr:sp macro="" textlink="">
      <xdr:nvSpPr>
        <xdr:cNvPr id="284" name="労働費平均値テキスト">
          <a:extLst>
            <a:ext uri="{FF2B5EF4-FFF2-40B4-BE49-F238E27FC236}">
              <a16:creationId xmlns:a16="http://schemas.microsoft.com/office/drawing/2014/main" id="{00000000-0008-0000-0700-00001C010000}"/>
            </a:ext>
          </a:extLst>
        </xdr:cNvPr>
        <xdr:cNvSpPr txBox="1"/>
      </xdr:nvSpPr>
      <xdr:spPr>
        <a:xfrm>
          <a:off x="10528300" y="57950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2,467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34</xdr:row>
      <xdr:rowOff>114300</xdr:rowOff>
    </xdr:from>
    <xdr:to>
      <xdr:col>55</xdr:col>
      <xdr:colOff>50800</xdr:colOff>
      <xdr:row>35</xdr:row>
      <xdr:rowOff>44450</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10426700" y="59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152400</xdr:rowOff>
    </xdr:from>
    <xdr:to>
      <xdr:col>50</xdr:col>
      <xdr:colOff>114300</xdr:colOff>
      <xdr:row>39</xdr:row>
      <xdr:rowOff>73660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8750300" y="6667500"/>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13970</xdr:rowOff>
    </xdr:from>
    <xdr:to>
      <xdr:col>50</xdr:col>
      <xdr:colOff>165100</xdr:colOff>
      <xdr:row>35</xdr:row>
      <xdr:rowOff>115570</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9588500" y="601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33</xdr:row>
      <xdr:rowOff>132080</xdr:rowOff>
    </xdr:from>
    <xdr:ext cx="469900" cy="2584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9391650" y="57899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120650</xdr:rowOff>
    </xdr:from>
    <xdr:to>
      <xdr:col>45</xdr:col>
      <xdr:colOff>177800</xdr:colOff>
      <xdr:row>39</xdr:row>
      <xdr:rowOff>73660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7861300" y="6635750"/>
          <a:ext cx="8890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635</xdr:rowOff>
    </xdr:from>
    <xdr:to>
      <xdr:col>46</xdr:col>
      <xdr:colOff>38100</xdr:colOff>
      <xdr:row>35</xdr:row>
      <xdr:rowOff>102235</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8699500" y="600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33</xdr:row>
      <xdr:rowOff>118745</xdr:rowOff>
    </xdr:from>
    <xdr:ext cx="469265" cy="259080"/>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8515350" y="57765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120650</xdr:rowOff>
    </xdr:from>
    <xdr:to>
      <xdr:col>41</xdr:col>
      <xdr:colOff>50800</xdr:colOff>
      <xdr:row>39</xdr:row>
      <xdr:rowOff>72390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6972300" y="6635750"/>
          <a:ext cx="8890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8890</xdr:rowOff>
    </xdr:from>
    <xdr:to>
      <xdr:col>41</xdr:col>
      <xdr:colOff>101600</xdr:colOff>
      <xdr:row>35</xdr:row>
      <xdr:rowOff>110490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78105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33</xdr:row>
      <xdr:rowOff>127000</xdr:rowOff>
    </xdr:from>
    <xdr:ext cx="469265" cy="259080"/>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7626350" y="57848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34</xdr:row>
      <xdr:rowOff>126365</xdr:rowOff>
    </xdr:from>
    <xdr:to>
      <xdr:col>36</xdr:col>
      <xdr:colOff>165100</xdr:colOff>
      <xdr:row>35</xdr:row>
      <xdr:rowOff>56515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6921500" y="59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33</xdr:row>
      <xdr:rowOff>73025</xdr:rowOff>
    </xdr:from>
    <xdr:ext cx="469265" cy="259080"/>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6737350" y="57308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166370</xdr:rowOff>
    </xdr:from>
    <xdr:to>
      <xdr:col>55</xdr:col>
      <xdr:colOff>50800</xdr:colOff>
      <xdr:row>39</xdr:row>
      <xdr:rowOff>95885</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10426700" y="66814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80645</xdr:rowOff>
    </xdr:from>
    <xdr:ext cx="469900" cy="259080"/>
    <xdr:sp macro="" textlink="">
      <xdr:nvSpPr>
        <xdr:cNvPr id="303" name="労働費該当値テキスト">
          <a:extLst>
            <a:ext uri="{FF2B5EF4-FFF2-40B4-BE49-F238E27FC236}">
              <a16:creationId xmlns:a16="http://schemas.microsoft.com/office/drawing/2014/main" id="{00000000-0008-0000-0700-00002F010000}"/>
            </a:ext>
          </a:extLst>
        </xdr:cNvPr>
        <xdr:cNvSpPr txBox="1"/>
      </xdr:nvSpPr>
      <xdr:spPr>
        <a:xfrm>
          <a:off x="10528300" y="65957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101600</xdr:rowOff>
    </xdr:from>
    <xdr:to>
      <xdr:col>50</xdr:col>
      <xdr:colOff>165100</xdr:colOff>
      <xdr:row>39</xdr:row>
      <xdr:rowOff>31750</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9588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39</xdr:row>
      <xdr:rowOff>22860</xdr:rowOff>
    </xdr:from>
    <xdr:ext cx="46990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391650" y="6709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39</xdr:row>
      <xdr:rowOff>22860</xdr:rowOff>
    </xdr:from>
    <xdr:to>
      <xdr:col>46</xdr:col>
      <xdr:colOff>38100</xdr:colOff>
      <xdr:row>39</xdr:row>
      <xdr:rowOff>124460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8699500" y="670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39</xdr:row>
      <xdr:rowOff>115570</xdr:rowOff>
    </xdr:from>
    <xdr:ext cx="469265"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15350" y="68021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69850</xdr:rowOff>
    </xdr:from>
    <xdr:to>
      <xdr:col>41</xdr:col>
      <xdr:colOff>101600</xdr:colOff>
      <xdr:row>39</xdr:row>
      <xdr:rowOff>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7810500" y="65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38</xdr:row>
      <xdr:rowOff>162560</xdr:rowOff>
    </xdr:from>
    <xdr:ext cx="469265"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26350" y="66776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39</xdr:row>
      <xdr:rowOff>21590</xdr:rowOff>
    </xdr:from>
    <xdr:to>
      <xdr:col>36</xdr:col>
      <xdr:colOff>165100</xdr:colOff>
      <xdr:row>39</xdr:row>
      <xdr:rowOff>123190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6921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39</xdr:row>
      <xdr:rowOff>114300</xdr:rowOff>
    </xdr:from>
    <xdr:ext cx="469265" cy="25908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37350" y="68008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711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11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876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76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19,521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60</xdr:row>
      <xdr:rowOff>111760</xdr:rowOff>
    </xdr:from>
    <xdr:ext cx="531495" cy="2584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505" y="10398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58</xdr:row>
      <xdr:rowOff>73660</xdr:rowOff>
    </xdr:from>
    <xdr:ext cx="531495" cy="259080"/>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45,000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84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55,000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65,000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584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170180</xdr:rowOff>
    </xdr:from>
    <xdr:to>
      <xdr:col>54</xdr:col>
      <xdr:colOff>189865</xdr:colOff>
      <xdr:row>56</xdr:row>
      <xdr:rowOff>64135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42680"/>
          <a:ext cx="1270" cy="922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67945</xdr:rowOff>
    </xdr:from>
    <xdr:ext cx="534670" cy="2584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6691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51,494</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64135</xdr:rowOff>
    </xdr:from>
    <xdr:to>
      <xdr:col>55</xdr:col>
      <xdr:colOff>88900</xdr:colOff>
      <xdr:row>56</xdr:row>
      <xdr:rowOff>64135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665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116840</xdr:rowOff>
    </xdr:from>
    <xdr:ext cx="534670" cy="259080"/>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17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63,597</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170180</xdr:rowOff>
    </xdr:from>
    <xdr:to>
      <xdr:col>55</xdr:col>
      <xdr:colOff>88900</xdr:colOff>
      <xdr:row>50</xdr:row>
      <xdr:rowOff>170180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42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83185</xdr:rowOff>
    </xdr:from>
    <xdr:to>
      <xdr:col>55</xdr:col>
      <xdr:colOff>0</xdr:colOff>
      <xdr:row>54</xdr:row>
      <xdr:rowOff>125095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170035"/>
          <a:ext cx="838200" cy="213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127000</xdr:rowOff>
    </xdr:from>
    <xdr:ext cx="534670" cy="259080"/>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0424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57,052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53</xdr:row>
      <xdr:rowOff>104140</xdr:rowOff>
    </xdr:from>
    <xdr:to>
      <xdr:col>55</xdr:col>
      <xdr:colOff>50800</xdr:colOff>
      <xdr:row>54</xdr:row>
      <xdr:rowOff>34290</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19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83185</xdr:rowOff>
    </xdr:from>
    <xdr:to>
      <xdr:col>50</xdr:col>
      <xdr:colOff>114300</xdr:colOff>
      <xdr:row>55</xdr:row>
      <xdr:rowOff>81280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170035"/>
          <a:ext cx="889000" cy="340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30480</xdr:rowOff>
    </xdr:from>
    <xdr:to>
      <xdr:col>50</xdr:col>
      <xdr:colOff>165100</xdr:colOff>
      <xdr:row>53</xdr:row>
      <xdr:rowOff>132080</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11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51</xdr:row>
      <xdr:rowOff>148590</xdr:rowOff>
    </xdr:from>
    <xdr:ext cx="534670" cy="259080"/>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59265" y="8892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58,020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81280</xdr:rowOff>
    </xdr:from>
    <xdr:to>
      <xdr:col>45</xdr:col>
      <xdr:colOff>177800</xdr:colOff>
      <xdr:row>55</xdr:row>
      <xdr:rowOff>113665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51103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18415</xdr:rowOff>
    </xdr:from>
    <xdr:to>
      <xdr:col>46</xdr:col>
      <xdr:colOff>38100</xdr:colOff>
      <xdr:row>54</xdr:row>
      <xdr:rowOff>120650</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276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52</xdr:row>
      <xdr:rowOff>136525</xdr:rowOff>
    </xdr:from>
    <xdr:ext cx="534035" cy="2584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2965" y="90519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113665</xdr:rowOff>
    </xdr:from>
    <xdr:to>
      <xdr:col>41</xdr:col>
      <xdr:colOff>50800</xdr:colOff>
      <xdr:row>59</xdr:row>
      <xdr:rowOff>56515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543415"/>
          <a:ext cx="889000" cy="628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4445</xdr:rowOff>
    </xdr:from>
    <xdr:to>
      <xdr:col>41</xdr:col>
      <xdr:colOff>101600</xdr:colOff>
      <xdr:row>55</xdr:row>
      <xdr:rowOff>106045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43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122555</xdr:rowOff>
    </xdr:from>
    <xdr:ext cx="534035" cy="2584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3965" y="92094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66040</xdr:rowOff>
    </xdr:from>
    <xdr:to>
      <xdr:col>36</xdr:col>
      <xdr:colOff>165100</xdr:colOff>
      <xdr:row>57</xdr:row>
      <xdr:rowOff>167640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13335</xdr:rowOff>
    </xdr:from>
    <xdr:ext cx="534035" cy="259080"/>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4965" y="9614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48,546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54</xdr:row>
      <xdr:rowOff>74930</xdr:rowOff>
    </xdr:from>
    <xdr:to>
      <xdr:col>55</xdr:col>
      <xdr:colOff>50800</xdr:colOff>
      <xdr:row>55</xdr:row>
      <xdr:rowOff>4445</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333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52705</xdr:rowOff>
    </xdr:from>
    <xdr:ext cx="534670" cy="2584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3110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55,192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53</xdr:row>
      <xdr:rowOff>32385</xdr:rowOff>
    </xdr:from>
    <xdr:to>
      <xdr:col>50</xdr:col>
      <xdr:colOff>165100</xdr:colOff>
      <xdr:row>53</xdr:row>
      <xdr:rowOff>133985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11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53</xdr:row>
      <xdr:rowOff>125095</xdr:rowOff>
    </xdr:from>
    <xdr:ext cx="534670" cy="2584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59265" y="92119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57,990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30480</xdr:rowOff>
    </xdr:from>
    <xdr:to>
      <xdr:col>46</xdr:col>
      <xdr:colOff>38100</xdr:colOff>
      <xdr:row>55</xdr:row>
      <xdr:rowOff>132080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46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123190</xdr:rowOff>
    </xdr:from>
    <xdr:ext cx="534035" cy="2584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2965" y="9552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53,518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63500</xdr:rowOff>
    </xdr:from>
    <xdr:to>
      <xdr:col>41</xdr:col>
      <xdr:colOff>101600</xdr:colOff>
      <xdr:row>55</xdr:row>
      <xdr:rowOff>164465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493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155575</xdr:rowOff>
    </xdr:from>
    <xdr:ext cx="534035" cy="2584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3965" y="9585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53,095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59</xdr:row>
      <xdr:rowOff>6350</xdr:rowOff>
    </xdr:from>
    <xdr:to>
      <xdr:col>36</xdr:col>
      <xdr:colOff>165100</xdr:colOff>
      <xdr:row>59</xdr:row>
      <xdr:rowOff>107315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101219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59</xdr:row>
      <xdr:rowOff>98425</xdr:rowOff>
    </xdr:from>
    <xdr:ext cx="534035" cy="2584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4965" y="102139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44,838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711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711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876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876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61,665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8285" cy="259080"/>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355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84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72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84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94995" cy="259080"/>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92075</xdr:rowOff>
    </xdr:from>
    <xdr:to>
      <xdr:col>54</xdr:col>
      <xdr:colOff>189865</xdr:colOff>
      <xdr:row>76</xdr:row>
      <xdr:rowOff>17780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1922125"/>
          <a:ext cx="1270" cy="1125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21590</xdr:rowOff>
    </xdr:from>
    <xdr:ext cx="534670" cy="259080"/>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051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36,475</a:t>
          </a:r>
          <a:endParaRPr kumimoji="1" lang="ja-JP" altLang="en-US" sz="1000" b="1">
            <a:latin typeface="ＭＳ Ｐゴシック"/>
            <a:ea typeface="ＭＳ Ｐゴシック"/>
          </a:endParaRPr>
        </a:p>
      </xdr:txBody>
    </xdr:sp>
    <xdr:clientData/>
  </xdr:oneCellAnchor>
  <xdr:twoCellAnchor>
    <xdr:from>
      <xdr:col>54</xdr:col>
      <xdr:colOff>101600</xdr:colOff>
      <xdr:row>76</xdr:row>
      <xdr:rowOff>17780</xdr:rowOff>
    </xdr:from>
    <xdr:to>
      <xdr:col>55</xdr:col>
      <xdr:colOff>88900</xdr:colOff>
      <xdr:row>76</xdr:row>
      <xdr:rowOff>17780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047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38735</xdr:rowOff>
    </xdr:from>
    <xdr:ext cx="598805" cy="259080"/>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6973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105,404</a:t>
          </a:r>
          <a:endParaRPr kumimoji="1" lang="ja-JP" altLang="en-US" sz="1000" b="1">
            <a:latin typeface="ＭＳ Ｐゴシック"/>
            <a:ea typeface="ＭＳ Ｐゴシック"/>
          </a:endParaRPr>
        </a:p>
      </xdr:txBody>
    </xdr:sp>
    <xdr:clientData/>
  </xdr:oneCellAnchor>
  <xdr:twoCellAnchor>
    <xdr:from>
      <xdr:col>54</xdr:col>
      <xdr:colOff>101600</xdr:colOff>
      <xdr:row>69</xdr:row>
      <xdr:rowOff>92075</xdr:rowOff>
    </xdr:from>
    <xdr:to>
      <xdr:col>55</xdr:col>
      <xdr:colOff>88900</xdr:colOff>
      <xdr:row>69</xdr:row>
      <xdr:rowOff>92075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1922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31750</xdr:rowOff>
    </xdr:from>
    <xdr:to>
      <xdr:col>55</xdr:col>
      <xdr:colOff>0</xdr:colOff>
      <xdr:row>76</xdr:row>
      <xdr:rowOff>17780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2890500"/>
          <a:ext cx="838200" cy="157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74930</xdr:rowOff>
    </xdr:from>
    <xdr:ext cx="534670" cy="2584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241933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62,776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73</xdr:row>
      <xdr:rowOff>52070</xdr:rowOff>
    </xdr:from>
    <xdr:to>
      <xdr:col>55</xdr:col>
      <xdr:colOff>50800</xdr:colOff>
      <xdr:row>73</xdr:row>
      <xdr:rowOff>153035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25679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31750</xdr:rowOff>
    </xdr:from>
    <xdr:to>
      <xdr:col>50</xdr:col>
      <xdr:colOff>114300</xdr:colOff>
      <xdr:row>76</xdr:row>
      <xdr:rowOff>14605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2890500"/>
          <a:ext cx="8890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94615</xdr:rowOff>
    </xdr:from>
    <xdr:to>
      <xdr:col>50</xdr:col>
      <xdr:colOff>165100</xdr:colOff>
      <xdr:row>73</xdr:row>
      <xdr:rowOff>24765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243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71</xdr:row>
      <xdr:rowOff>41275</xdr:rowOff>
    </xdr:from>
    <xdr:ext cx="534670" cy="2584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59265" y="122142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70,658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14605</xdr:rowOff>
    </xdr:from>
    <xdr:to>
      <xdr:col>45</xdr:col>
      <xdr:colOff>177800</xdr:colOff>
      <xdr:row>77</xdr:row>
      <xdr:rowOff>163195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044805"/>
          <a:ext cx="889000" cy="320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151765</xdr:rowOff>
    </xdr:from>
    <xdr:to>
      <xdr:col>46</xdr:col>
      <xdr:colOff>38100</xdr:colOff>
      <xdr:row>74</xdr:row>
      <xdr:rowOff>81915</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266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72</xdr:row>
      <xdr:rowOff>98425</xdr:rowOff>
    </xdr:from>
    <xdr:ext cx="534035" cy="2584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2965" y="124428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163195</xdr:rowOff>
    </xdr:from>
    <xdr:to>
      <xdr:col>41</xdr:col>
      <xdr:colOff>50800</xdr:colOff>
      <xdr:row>78</xdr:row>
      <xdr:rowOff>47625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36484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34290</xdr:rowOff>
    </xdr:from>
    <xdr:to>
      <xdr:col>41</xdr:col>
      <xdr:colOff>101600</xdr:colOff>
      <xdr:row>76</xdr:row>
      <xdr:rowOff>135890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153035</xdr:rowOff>
    </xdr:from>
    <xdr:ext cx="534035" cy="259080"/>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3965" y="128403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32,325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19685</xdr:rowOff>
    </xdr:from>
    <xdr:to>
      <xdr:col>36</xdr:col>
      <xdr:colOff>165100</xdr:colOff>
      <xdr:row>76</xdr:row>
      <xdr:rowOff>121285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0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137795</xdr:rowOff>
    </xdr:from>
    <xdr:ext cx="534035" cy="259080"/>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4965" y="12825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33,238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75</xdr:row>
      <xdr:rowOff>138430</xdr:rowOff>
    </xdr:from>
    <xdr:to>
      <xdr:col>55</xdr:col>
      <xdr:colOff>50800</xdr:colOff>
      <xdr:row>76</xdr:row>
      <xdr:rowOff>68580</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299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53340</xdr:rowOff>
    </xdr:from>
    <xdr:ext cx="534670" cy="2584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29120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36,475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74</xdr:row>
      <xdr:rowOff>152400</xdr:rowOff>
    </xdr:from>
    <xdr:to>
      <xdr:col>50</xdr:col>
      <xdr:colOff>165100</xdr:colOff>
      <xdr:row>75</xdr:row>
      <xdr:rowOff>82550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75</xdr:row>
      <xdr:rowOff>73660</xdr:rowOff>
    </xdr:from>
    <xdr:ext cx="534670"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59265" y="12932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46,120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75</xdr:row>
      <xdr:rowOff>135255</xdr:rowOff>
    </xdr:from>
    <xdr:to>
      <xdr:col>46</xdr:col>
      <xdr:colOff>38100</xdr:colOff>
      <xdr:row>76</xdr:row>
      <xdr:rowOff>65405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299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56515</xdr:rowOff>
    </xdr:from>
    <xdr:ext cx="534035" cy="2584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2965" y="130867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36,676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112395</xdr:rowOff>
    </xdr:from>
    <xdr:to>
      <xdr:col>41</xdr:col>
      <xdr:colOff>101600</xdr:colOff>
      <xdr:row>78</xdr:row>
      <xdr:rowOff>42545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31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33655</xdr:rowOff>
    </xdr:from>
    <xdr:ext cx="534035" cy="2584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3965" y="13406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17,058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168275</xdr:rowOff>
    </xdr:from>
    <xdr:to>
      <xdr:col>36</xdr:col>
      <xdr:colOff>165100</xdr:colOff>
      <xdr:row>78</xdr:row>
      <xdr:rowOff>98425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3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89535</xdr:rowOff>
    </xdr:from>
    <xdr:ext cx="534035" cy="2584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4965" y="134626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13,657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11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11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76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76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48,860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100</xdr:row>
      <xdr:rowOff>111760</xdr:rowOff>
    </xdr:from>
    <xdr:ext cx="531495" cy="2584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72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1495" cy="259080"/>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94995" cy="259080"/>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08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4995" cy="2584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4995" cy="259080"/>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4995" cy="259080"/>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130,000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76835</xdr:rowOff>
    </xdr:from>
    <xdr:to>
      <xdr:col>54</xdr:col>
      <xdr:colOff>189865</xdr:colOff>
      <xdr:row>94</xdr:row>
      <xdr:rowOff>133350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10475595" y="15678785"/>
          <a:ext cx="1270" cy="570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137160</xdr:rowOff>
    </xdr:from>
    <xdr:ext cx="598805" cy="259080"/>
    <xdr:sp macro="" textlink="">
      <xdr:nvSpPr>
        <xdr:cNvPr id="448" name="土木費最小値テキスト">
          <a:extLst>
            <a:ext uri="{FF2B5EF4-FFF2-40B4-BE49-F238E27FC236}">
              <a16:creationId xmlns:a16="http://schemas.microsoft.com/office/drawing/2014/main" id="{00000000-0008-0000-0700-0000C0010000}"/>
            </a:ext>
          </a:extLst>
        </xdr:cNvPr>
        <xdr:cNvSpPr txBox="1"/>
      </xdr:nvSpPr>
      <xdr:spPr>
        <a:xfrm>
          <a:off x="10528300" y="16253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110,171</a:t>
          </a:r>
          <a:endParaRPr kumimoji="1" lang="ja-JP" altLang="en-US" sz="1000" b="1">
            <a:latin typeface="ＭＳ Ｐゴシック"/>
            <a:ea typeface="ＭＳ Ｐゴシック"/>
          </a:endParaRPr>
        </a:p>
      </xdr:txBody>
    </xdr:sp>
    <xdr:clientData/>
  </xdr:oneCellAnchor>
  <xdr:twoCellAnchor>
    <xdr:from>
      <xdr:col>54</xdr:col>
      <xdr:colOff>101600</xdr:colOff>
      <xdr:row>94</xdr:row>
      <xdr:rowOff>133350</xdr:rowOff>
    </xdr:from>
    <xdr:to>
      <xdr:col>55</xdr:col>
      <xdr:colOff>88900</xdr:colOff>
      <xdr:row>94</xdr:row>
      <xdr:rowOff>133350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6249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23495</xdr:rowOff>
    </xdr:from>
    <xdr:ext cx="598805" cy="259080"/>
    <xdr:sp macro="" textlink="">
      <xdr:nvSpPr>
        <xdr:cNvPr id="450" name="土木費最大値テキスト">
          <a:extLst>
            <a:ext uri="{FF2B5EF4-FFF2-40B4-BE49-F238E27FC236}">
              <a16:creationId xmlns:a16="http://schemas.microsoft.com/office/drawing/2014/main" id="{00000000-0008-0000-0700-0000C2010000}"/>
            </a:ext>
          </a:extLst>
        </xdr:cNvPr>
        <xdr:cNvSpPr txBox="1"/>
      </xdr:nvSpPr>
      <xdr:spPr>
        <a:xfrm>
          <a:off x="10528300" y="154539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125,158</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76835</xdr:rowOff>
    </xdr:from>
    <xdr:to>
      <xdr:col>55</xdr:col>
      <xdr:colOff>88900</xdr:colOff>
      <xdr:row>91</xdr:row>
      <xdr:rowOff>76835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5678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89</xdr:row>
      <xdr:rowOff>167640</xdr:rowOff>
    </xdr:from>
    <xdr:to>
      <xdr:col>55</xdr:col>
      <xdr:colOff>0</xdr:colOff>
      <xdr:row>93</xdr:row>
      <xdr:rowOff>20955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9639300" y="15426690"/>
          <a:ext cx="838200" cy="539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146685</xdr:rowOff>
    </xdr:from>
    <xdr:ext cx="598805" cy="258445"/>
    <xdr:sp macro="" textlink="">
      <xdr:nvSpPr>
        <xdr:cNvPr id="453" name="土木費平均値テキスト">
          <a:extLst>
            <a:ext uri="{FF2B5EF4-FFF2-40B4-BE49-F238E27FC236}">
              <a16:creationId xmlns:a16="http://schemas.microsoft.com/office/drawing/2014/main" id="{00000000-0008-0000-0700-0000C5010000}"/>
            </a:ext>
          </a:extLst>
        </xdr:cNvPr>
        <xdr:cNvSpPr txBox="1"/>
      </xdr:nvSpPr>
      <xdr:spPr>
        <a:xfrm>
          <a:off x="10528300" y="1574863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118,091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92</xdr:row>
      <xdr:rowOff>123825</xdr:rowOff>
    </xdr:from>
    <xdr:to>
      <xdr:col>55</xdr:col>
      <xdr:colOff>50800</xdr:colOff>
      <xdr:row>93</xdr:row>
      <xdr:rowOff>53975</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10426700" y="1589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89</xdr:row>
      <xdr:rowOff>167640</xdr:rowOff>
    </xdr:from>
    <xdr:to>
      <xdr:col>50</xdr:col>
      <xdr:colOff>114300</xdr:colOff>
      <xdr:row>93</xdr:row>
      <xdr:rowOff>77470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8750300" y="15426690"/>
          <a:ext cx="889000" cy="595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91</xdr:row>
      <xdr:rowOff>18415</xdr:rowOff>
    </xdr:from>
    <xdr:to>
      <xdr:col>50</xdr:col>
      <xdr:colOff>165100</xdr:colOff>
      <xdr:row>91</xdr:row>
      <xdr:rowOff>120650</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9588500" y="15620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182880</xdr:colOff>
      <xdr:row>91</xdr:row>
      <xdr:rowOff>111125</xdr:rowOff>
    </xdr:from>
    <xdr:ext cx="598170" cy="2584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9326880" y="157130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125,354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93</xdr:row>
      <xdr:rowOff>77470</xdr:rowOff>
    </xdr:from>
    <xdr:to>
      <xdr:col>45</xdr:col>
      <xdr:colOff>177800</xdr:colOff>
      <xdr:row>95</xdr:row>
      <xdr:rowOff>66040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7861300" y="16022320"/>
          <a:ext cx="889000" cy="331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92</xdr:row>
      <xdr:rowOff>79375</xdr:rowOff>
    </xdr:from>
    <xdr:to>
      <xdr:col>46</xdr:col>
      <xdr:colOff>38100</xdr:colOff>
      <xdr:row>93</xdr:row>
      <xdr:rowOff>9525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8699500" y="1585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91</xdr:row>
      <xdr:rowOff>26035</xdr:rowOff>
    </xdr:from>
    <xdr:ext cx="598170" cy="259080"/>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50580" y="156279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119,257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66040</xdr:rowOff>
    </xdr:from>
    <xdr:to>
      <xdr:col>41</xdr:col>
      <xdr:colOff>50800</xdr:colOff>
      <xdr:row>97</xdr:row>
      <xdr:rowOff>154940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6972300" y="16353790"/>
          <a:ext cx="889000" cy="431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107315</xdr:rowOff>
    </xdr:from>
    <xdr:to>
      <xdr:col>41</xdr:col>
      <xdr:colOff>101600</xdr:colOff>
      <xdr:row>95</xdr:row>
      <xdr:rowOff>37465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7810500" y="162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93</xdr:row>
      <xdr:rowOff>53975</xdr:rowOff>
    </xdr:from>
    <xdr:ext cx="598170" cy="2584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561580" y="159988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109,510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76835</xdr:rowOff>
    </xdr:from>
    <xdr:to>
      <xdr:col>36</xdr:col>
      <xdr:colOff>165100</xdr:colOff>
      <xdr:row>98</xdr:row>
      <xdr:rowOff>6985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6921500" y="1670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23495</xdr:rowOff>
    </xdr:from>
    <xdr:ext cx="534035" cy="259080"/>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04965" y="16482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96,814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92</xdr:row>
      <xdr:rowOff>141605</xdr:rowOff>
    </xdr:from>
    <xdr:to>
      <xdr:col>55</xdr:col>
      <xdr:colOff>50800</xdr:colOff>
      <xdr:row>93</xdr:row>
      <xdr:rowOff>71755</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10426700" y="1591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120650</xdr:rowOff>
    </xdr:from>
    <xdr:ext cx="598805" cy="258445"/>
    <xdr:sp macro="" textlink="">
      <xdr:nvSpPr>
        <xdr:cNvPr id="472" name="土木費該当値テキスト">
          <a:extLst>
            <a:ext uri="{FF2B5EF4-FFF2-40B4-BE49-F238E27FC236}">
              <a16:creationId xmlns:a16="http://schemas.microsoft.com/office/drawing/2014/main" id="{00000000-0008-0000-0700-0000D8010000}"/>
            </a:ext>
          </a:extLst>
        </xdr:cNvPr>
        <xdr:cNvSpPr txBox="1"/>
      </xdr:nvSpPr>
      <xdr:spPr>
        <a:xfrm>
          <a:off x="10528300" y="158940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117,614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89</xdr:row>
      <xdr:rowOff>116840</xdr:rowOff>
    </xdr:from>
    <xdr:to>
      <xdr:col>50</xdr:col>
      <xdr:colOff>165100</xdr:colOff>
      <xdr:row>90</xdr:row>
      <xdr:rowOff>46990</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9588500" y="1537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182880</xdr:colOff>
      <xdr:row>88</xdr:row>
      <xdr:rowOff>63500</xdr:rowOff>
    </xdr:from>
    <xdr:ext cx="598170" cy="2584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26880" y="151511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131,770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93</xdr:row>
      <xdr:rowOff>26670</xdr:rowOff>
    </xdr:from>
    <xdr:to>
      <xdr:col>46</xdr:col>
      <xdr:colOff>38100</xdr:colOff>
      <xdr:row>93</xdr:row>
      <xdr:rowOff>128270</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8699500" y="1597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93</xdr:row>
      <xdr:rowOff>119380</xdr:rowOff>
    </xdr:from>
    <xdr:ext cx="598170"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50580" y="160642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116,135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15240</xdr:rowOff>
    </xdr:from>
    <xdr:to>
      <xdr:col>41</xdr:col>
      <xdr:colOff>101600</xdr:colOff>
      <xdr:row>95</xdr:row>
      <xdr:rowOff>116840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7810500" y="1630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95</xdr:row>
      <xdr:rowOff>107950</xdr:rowOff>
    </xdr:from>
    <xdr:ext cx="59817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61580" y="163957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107,426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103505</xdr:rowOff>
    </xdr:from>
    <xdr:to>
      <xdr:col>36</xdr:col>
      <xdr:colOff>165100</xdr:colOff>
      <xdr:row>98</xdr:row>
      <xdr:rowOff>33655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6921500" y="1673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24765</xdr:rowOff>
    </xdr:from>
    <xdr:ext cx="534035"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4965" y="168268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96,124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95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95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6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6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26,556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40</xdr:row>
      <xdr:rowOff>111760</xdr:rowOff>
    </xdr:from>
    <xdr:ext cx="531495" cy="2584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26,000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584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505" y="6512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28,000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84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84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32,000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84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34,000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84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36,000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警察費グラフ枠">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125730</xdr:rowOff>
    </xdr:from>
    <xdr:to>
      <xdr:col>85</xdr:col>
      <xdr:colOff>126365</xdr:colOff>
      <xdr:row>36</xdr:row>
      <xdr:rowOff>144780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flipV="1">
          <a:off x="16317595" y="6126480"/>
          <a:ext cx="1270" cy="190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148590</xdr:rowOff>
    </xdr:from>
    <xdr:ext cx="534670" cy="259080"/>
    <xdr:sp macro="" textlink="">
      <xdr:nvSpPr>
        <xdr:cNvPr id="502" name="警察費最小値テキスト">
          <a:extLst>
            <a:ext uri="{FF2B5EF4-FFF2-40B4-BE49-F238E27FC236}">
              <a16:creationId xmlns:a16="http://schemas.microsoft.com/office/drawing/2014/main" id="{00000000-0008-0000-0700-0000F6010000}"/>
            </a:ext>
          </a:extLst>
        </xdr:cNvPr>
        <xdr:cNvSpPr txBox="1"/>
      </xdr:nvSpPr>
      <xdr:spPr>
        <a:xfrm>
          <a:off x="16370300" y="6320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29,479</a:t>
          </a:r>
          <a:endParaRPr kumimoji="1" lang="ja-JP" altLang="en-US" sz="1000" b="1">
            <a:latin typeface="ＭＳ Ｐゴシック"/>
            <a:ea typeface="ＭＳ Ｐゴシック"/>
          </a:endParaRPr>
        </a:p>
      </xdr:txBody>
    </xdr:sp>
    <xdr:clientData/>
  </xdr:oneCellAnchor>
  <xdr:twoCellAnchor>
    <xdr:from>
      <xdr:col>85</xdr:col>
      <xdr:colOff>38100</xdr:colOff>
      <xdr:row>36</xdr:row>
      <xdr:rowOff>144780</xdr:rowOff>
    </xdr:from>
    <xdr:to>
      <xdr:col>86</xdr:col>
      <xdr:colOff>25400</xdr:colOff>
      <xdr:row>36</xdr:row>
      <xdr:rowOff>144780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6316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72390</xdr:rowOff>
    </xdr:from>
    <xdr:ext cx="534670" cy="259080"/>
    <xdr:sp macro="" textlink="">
      <xdr:nvSpPr>
        <xdr:cNvPr id="504" name="警察費最大値テキスト">
          <a:extLst>
            <a:ext uri="{FF2B5EF4-FFF2-40B4-BE49-F238E27FC236}">
              <a16:creationId xmlns:a16="http://schemas.microsoft.com/office/drawing/2014/main" id="{00000000-0008-0000-0700-0000F8010000}"/>
            </a:ext>
          </a:extLst>
        </xdr:cNvPr>
        <xdr:cNvSpPr txBox="1"/>
      </xdr:nvSpPr>
      <xdr:spPr>
        <a:xfrm>
          <a:off x="16370300" y="5901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30,310</a:t>
          </a:r>
          <a:endParaRPr kumimoji="1" lang="ja-JP" altLang="en-US" sz="1000" b="1">
            <a:latin typeface="ＭＳ Ｐゴシック"/>
            <a:ea typeface="ＭＳ Ｐゴシック"/>
          </a:endParaRPr>
        </a:p>
      </xdr:txBody>
    </xdr:sp>
    <xdr:clientData/>
  </xdr:oneCellAnchor>
  <xdr:twoCellAnchor>
    <xdr:from>
      <xdr:col>85</xdr:col>
      <xdr:colOff>38100</xdr:colOff>
      <xdr:row>35</xdr:row>
      <xdr:rowOff>125730</xdr:rowOff>
    </xdr:from>
    <xdr:to>
      <xdr:col>86</xdr:col>
      <xdr:colOff>25400</xdr:colOff>
      <xdr:row>35</xdr:row>
      <xdr:rowOff>125730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6126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13335</xdr:rowOff>
    </xdr:from>
    <xdr:to>
      <xdr:col>85</xdr:col>
      <xdr:colOff>127000</xdr:colOff>
      <xdr:row>36</xdr:row>
      <xdr:rowOff>110490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5481300" y="5156835"/>
          <a:ext cx="838200" cy="1125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38100</xdr:rowOff>
    </xdr:from>
    <xdr:ext cx="534670" cy="259080"/>
    <xdr:sp macro="" textlink="">
      <xdr:nvSpPr>
        <xdr:cNvPr id="507" name="警察費平均値テキスト">
          <a:extLst>
            <a:ext uri="{FF2B5EF4-FFF2-40B4-BE49-F238E27FC236}">
              <a16:creationId xmlns:a16="http://schemas.microsoft.com/office/drawing/2014/main" id="{00000000-0008-0000-0700-0000FB010000}"/>
            </a:ext>
          </a:extLst>
        </xdr:cNvPr>
        <xdr:cNvSpPr txBox="1"/>
      </xdr:nvSpPr>
      <xdr:spPr>
        <a:xfrm>
          <a:off x="16370300" y="60388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29,823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15240</xdr:rowOff>
    </xdr:from>
    <xdr:to>
      <xdr:col>85</xdr:col>
      <xdr:colOff>177800</xdr:colOff>
      <xdr:row>36</xdr:row>
      <xdr:rowOff>116840</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62687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13335</xdr:rowOff>
    </xdr:from>
    <xdr:to>
      <xdr:col>81</xdr:col>
      <xdr:colOff>50800</xdr:colOff>
      <xdr:row>35</xdr:row>
      <xdr:rowOff>160020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4592300" y="5156835"/>
          <a:ext cx="889000" cy="1003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50165</xdr:rowOff>
    </xdr:from>
    <xdr:to>
      <xdr:col>81</xdr:col>
      <xdr:colOff>101600</xdr:colOff>
      <xdr:row>34</xdr:row>
      <xdr:rowOff>151765</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5430500" y="587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34</xdr:row>
      <xdr:rowOff>143510</xdr:rowOff>
    </xdr:from>
    <xdr:ext cx="534670" cy="2584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5201265" y="59728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31,169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35</xdr:row>
      <xdr:rowOff>160020</xdr:rowOff>
    </xdr:from>
    <xdr:to>
      <xdr:col>76</xdr:col>
      <xdr:colOff>114300</xdr:colOff>
      <xdr:row>36</xdr:row>
      <xdr:rowOff>120650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3703300" y="6160770"/>
          <a:ext cx="8890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33020</xdr:rowOff>
    </xdr:from>
    <xdr:to>
      <xdr:col>76</xdr:col>
      <xdr:colOff>165100</xdr:colOff>
      <xdr:row>36</xdr:row>
      <xdr:rowOff>134620</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4541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125730</xdr:rowOff>
    </xdr:from>
    <xdr:ext cx="534035" cy="259080"/>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4324965" y="6297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29,745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120650</xdr:rowOff>
    </xdr:from>
    <xdr:to>
      <xdr:col>71</xdr:col>
      <xdr:colOff>177800</xdr:colOff>
      <xdr:row>37</xdr:row>
      <xdr:rowOff>3175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2814300" y="629285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17780</xdr:rowOff>
    </xdr:from>
    <xdr:to>
      <xdr:col>72</xdr:col>
      <xdr:colOff>38100</xdr:colOff>
      <xdr:row>37</xdr:row>
      <xdr:rowOff>119380</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3652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110490</xdr:rowOff>
    </xdr:from>
    <xdr:ext cx="534035" cy="2584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3435965" y="6454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29,062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83185</xdr:rowOff>
    </xdr:from>
    <xdr:to>
      <xdr:col>67</xdr:col>
      <xdr:colOff>101600</xdr:colOff>
      <xdr:row>38</xdr:row>
      <xdr:rowOff>13335</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2763500" y="64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4445</xdr:rowOff>
    </xdr:from>
    <xdr:ext cx="534035" cy="259080"/>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2546965" y="6519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28,776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36</xdr:row>
      <xdr:rowOff>59690</xdr:rowOff>
    </xdr:from>
    <xdr:to>
      <xdr:col>85</xdr:col>
      <xdr:colOff>177800</xdr:colOff>
      <xdr:row>36</xdr:row>
      <xdr:rowOff>161290</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62687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165100</xdr:rowOff>
    </xdr:from>
    <xdr:ext cx="534670" cy="259080"/>
    <xdr:sp macro="" textlink="">
      <xdr:nvSpPr>
        <xdr:cNvPr id="526" name="警察費該当値テキスト">
          <a:extLst>
            <a:ext uri="{FF2B5EF4-FFF2-40B4-BE49-F238E27FC236}">
              <a16:creationId xmlns:a16="http://schemas.microsoft.com/office/drawing/2014/main" id="{00000000-0008-0000-0700-00000E020000}"/>
            </a:ext>
          </a:extLst>
        </xdr:cNvPr>
        <xdr:cNvSpPr txBox="1"/>
      </xdr:nvSpPr>
      <xdr:spPr>
        <a:xfrm>
          <a:off x="16370300" y="6165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29,628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29</xdr:row>
      <xdr:rowOff>133985</xdr:rowOff>
    </xdr:from>
    <xdr:to>
      <xdr:col>81</xdr:col>
      <xdr:colOff>101600</xdr:colOff>
      <xdr:row>30</xdr:row>
      <xdr:rowOff>64135</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5430500" y="510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28</xdr:row>
      <xdr:rowOff>80645</xdr:rowOff>
    </xdr:from>
    <xdr:ext cx="534670" cy="259080"/>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01265" y="4881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34,553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35</xdr:row>
      <xdr:rowOff>109220</xdr:rowOff>
    </xdr:from>
    <xdr:to>
      <xdr:col>76</xdr:col>
      <xdr:colOff>165100</xdr:colOff>
      <xdr:row>36</xdr:row>
      <xdr:rowOff>39370</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45415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55880</xdr:rowOff>
    </xdr:from>
    <xdr:ext cx="534035" cy="259080"/>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4965" y="5885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30,160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69850</xdr:rowOff>
    </xdr:from>
    <xdr:to>
      <xdr:col>72</xdr:col>
      <xdr:colOff>38100</xdr:colOff>
      <xdr:row>37</xdr:row>
      <xdr:rowOff>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3652500" y="62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17780</xdr:rowOff>
    </xdr:from>
    <xdr:ext cx="534035" cy="2584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5965" y="60185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29,582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123825</xdr:rowOff>
    </xdr:from>
    <xdr:to>
      <xdr:col>67</xdr:col>
      <xdr:colOff>101600</xdr:colOff>
      <xdr:row>37</xdr:row>
      <xdr:rowOff>53975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2763500" y="629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70485</xdr:rowOff>
    </xdr:from>
    <xdr:ext cx="534035"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6965" y="6071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29,348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95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95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46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46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80,124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60</xdr:row>
      <xdr:rowOff>111760</xdr:rowOff>
    </xdr:from>
    <xdr:ext cx="594995" cy="2584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1850370" y="10398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58</xdr:row>
      <xdr:rowOff>73660</xdr:rowOff>
    </xdr:from>
    <xdr:ext cx="594995" cy="259080"/>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1850370" y="1001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125,000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56</xdr:row>
      <xdr:rowOff>35560</xdr:rowOff>
    </xdr:from>
    <xdr:ext cx="594995" cy="259080"/>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850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130,000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94995" cy="2584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850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135,000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4995" cy="259080"/>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4995" cy="259080"/>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145,000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995" cy="2584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教育費グラフ枠">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39370</xdr:rowOff>
    </xdr:from>
    <xdr:to>
      <xdr:col>85</xdr:col>
      <xdr:colOff>126365</xdr:colOff>
      <xdr:row>59</xdr:row>
      <xdr:rowOff>57785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flipV="1">
          <a:off x="16317595" y="8783320"/>
          <a:ext cx="1270" cy="1390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61595</xdr:rowOff>
    </xdr:from>
    <xdr:ext cx="598805" cy="259080"/>
    <xdr:sp macro="" textlink="">
      <xdr:nvSpPr>
        <xdr:cNvPr id="558" name="教育費最小値テキスト">
          <a:extLst>
            <a:ext uri="{FF2B5EF4-FFF2-40B4-BE49-F238E27FC236}">
              <a16:creationId xmlns:a16="http://schemas.microsoft.com/office/drawing/2014/main" id="{00000000-0008-0000-0700-00002E020000}"/>
            </a:ext>
          </a:extLst>
        </xdr:cNvPr>
        <xdr:cNvSpPr txBox="1"/>
      </xdr:nvSpPr>
      <xdr:spPr>
        <a:xfrm>
          <a:off x="16370300" y="101771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124,827</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57785</xdr:rowOff>
    </xdr:from>
    <xdr:to>
      <xdr:col>86</xdr:col>
      <xdr:colOff>25400</xdr:colOff>
      <xdr:row>59</xdr:row>
      <xdr:rowOff>57785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6230600" y="10173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157480</xdr:rowOff>
    </xdr:from>
    <xdr:ext cx="598805" cy="258445"/>
    <xdr:sp macro="" textlink="">
      <xdr:nvSpPr>
        <xdr:cNvPr id="560" name="教育費最大値テキスト">
          <a:extLst>
            <a:ext uri="{FF2B5EF4-FFF2-40B4-BE49-F238E27FC236}">
              <a16:creationId xmlns:a16="http://schemas.microsoft.com/office/drawing/2014/main" id="{00000000-0008-0000-0700-000030020000}"/>
            </a:ext>
          </a:extLst>
        </xdr:cNvPr>
        <xdr:cNvSpPr txBox="1"/>
      </xdr:nvSpPr>
      <xdr:spPr>
        <a:xfrm>
          <a:off x="16370300" y="85585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143,068</a:t>
          </a:r>
          <a:endParaRPr kumimoji="1" lang="ja-JP" altLang="en-US" sz="1000" b="1">
            <a:latin typeface="ＭＳ Ｐゴシック"/>
            <a:ea typeface="ＭＳ Ｐゴシック"/>
          </a:endParaRPr>
        </a:p>
      </xdr:txBody>
    </xdr:sp>
    <xdr:clientData/>
  </xdr:oneCellAnchor>
  <xdr:twoCellAnchor>
    <xdr:from>
      <xdr:col>85</xdr:col>
      <xdr:colOff>38100</xdr:colOff>
      <xdr:row>51</xdr:row>
      <xdr:rowOff>39370</xdr:rowOff>
    </xdr:from>
    <xdr:to>
      <xdr:col>86</xdr:col>
      <xdr:colOff>25400</xdr:colOff>
      <xdr:row>51</xdr:row>
      <xdr:rowOff>39370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8783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86360</xdr:rowOff>
    </xdr:from>
    <xdr:to>
      <xdr:col>85</xdr:col>
      <xdr:colOff>127000</xdr:colOff>
      <xdr:row>55</xdr:row>
      <xdr:rowOff>10160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5481300" y="9173210"/>
          <a:ext cx="83820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137160</xdr:rowOff>
    </xdr:from>
    <xdr:ext cx="598805" cy="259080"/>
    <xdr:sp macro="" textlink="">
      <xdr:nvSpPr>
        <xdr:cNvPr id="563" name="教育費平均値テキスト">
          <a:extLst>
            <a:ext uri="{FF2B5EF4-FFF2-40B4-BE49-F238E27FC236}">
              <a16:creationId xmlns:a16="http://schemas.microsoft.com/office/drawing/2014/main" id="{00000000-0008-0000-0700-000033020000}"/>
            </a:ext>
          </a:extLst>
        </xdr:cNvPr>
        <xdr:cNvSpPr txBox="1"/>
      </xdr:nvSpPr>
      <xdr:spPr>
        <a:xfrm>
          <a:off x="16370300" y="92240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134,671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113665</xdr:rowOff>
    </xdr:from>
    <xdr:to>
      <xdr:col>85</xdr:col>
      <xdr:colOff>177800</xdr:colOff>
      <xdr:row>55</xdr:row>
      <xdr:rowOff>43815</xdr:rowOff>
    </xdr:to>
    <xdr:sp macro="" textlink="">
      <xdr:nvSpPr>
        <xdr:cNvPr id="564" name="フローチャート: 判断 563">
          <a:extLst>
            <a:ext uri="{FF2B5EF4-FFF2-40B4-BE49-F238E27FC236}">
              <a16:creationId xmlns:a16="http://schemas.microsoft.com/office/drawing/2014/main" id="{00000000-0008-0000-0700-000034020000}"/>
            </a:ext>
          </a:extLst>
        </xdr:cNvPr>
        <xdr:cNvSpPr/>
      </xdr:nvSpPr>
      <xdr:spPr>
        <a:xfrm>
          <a:off x="16268700" y="937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86360</xdr:rowOff>
    </xdr:from>
    <xdr:to>
      <xdr:col>81</xdr:col>
      <xdr:colOff>50800</xdr:colOff>
      <xdr:row>54</xdr:row>
      <xdr:rowOff>93980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4592300" y="9173210"/>
          <a:ext cx="8890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70485</xdr:rowOff>
    </xdr:from>
    <xdr:to>
      <xdr:col>81</xdr:col>
      <xdr:colOff>101600</xdr:colOff>
      <xdr:row>55</xdr:row>
      <xdr:rowOff>635</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5430500" y="932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119380</xdr:colOff>
      <xdr:row>54</xdr:row>
      <xdr:rowOff>163195</xdr:rowOff>
    </xdr:from>
    <xdr:ext cx="598170" cy="259080"/>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5168880" y="94214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135,243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53</xdr:row>
      <xdr:rowOff>139700</xdr:rowOff>
    </xdr:from>
    <xdr:to>
      <xdr:col>76</xdr:col>
      <xdr:colOff>114300</xdr:colOff>
      <xdr:row>54</xdr:row>
      <xdr:rowOff>93980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3703300" y="922655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144780</xdr:rowOff>
    </xdr:from>
    <xdr:to>
      <xdr:col>76</xdr:col>
      <xdr:colOff>165100</xdr:colOff>
      <xdr:row>56</xdr:row>
      <xdr:rowOff>74930</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4541500" y="957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56</xdr:row>
      <xdr:rowOff>66040</xdr:rowOff>
    </xdr:from>
    <xdr:ext cx="598170" cy="2584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4292580" y="96672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132,017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53</xdr:row>
      <xdr:rowOff>139700</xdr:rowOff>
    </xdr:from>
    <xdr:to>
      <xdr:col>71</xdr:col>
      <xdr:colOff>177800</xdr:colOff>
      <xdr:row>54</xdr:row>
      <xdr:rowOff>7620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2814300" y="922655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49530</xdr:rowOff>
    </xdr:from>
    <xdr:to>
      <xdr:col>72</xdr:col>
      <xdr:colOff>38100</xdr:colOff>
      <xdr:row>56</xdr:row>
      <xdr:rowOff>151130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3652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56</xdr:row>
      <xdr:rowOff>142240</xdr:rowOff>
    </xdr:from>
    <xdr:ext cx="598170" cy="259080"/>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3403580" y="97434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131,020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22860</xdr:rowOff>
    </xdr:from>
    <xdr:to>
      <xdr:col>67</xdr:col>
      <xdr:colOff>101600</xdr:colOff>
      <xdr:row>56</xdr:row>
      <xdr:rowOff>124460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27635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56</xdr:row>
      <xdr:rowOff>115570</xdr:rowOff>
    </xdr:from>
    <xdr:ext cx="598170" cy="259080"/>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2514580" y="97167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131,363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130810</xdr:rowOff>
    </xdr:from>
    <xdr:to>
      <xdr:col>85</xdr:col>
      <xdr:colOff>177800</xdr:colOff>
      <xdr:row>55</xdr:row>
      <xdr:rowOff>60960</xdr:rowOff>
    </xdr:to>
    <xdr:sp macro="" textlink="">
      <xdr:nvSpPr>
        <xdr:cNvPr id="581" name="楕円 580">
          <a:extLst>
            <a:ext uri="{FF2B5EF4-FFF2-40B4-BE49-F238E27FC236}">
              <a16:creationId xmlns:a16="http://schemas.microsoft.com/office/drawing/2014/main" id="{00000000-0008-0000-0700-000045020000}"/>
            </a:ext>
          </a:extLst>
        </xdr:cNvPr>
        <xdr:cNvSpPr/>
      </xdr:nvSpPr>
      <xdr:spPr>
        <a:xfrm>
          <a:off x="16268700" y="938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109220</xdr:rowOff>
    </xdr:from>
    <xdr:ext cx="598805" cy="258445"/>
    <xdr:sp macro="" textlink="">
      <xdr:nvSpPr>
        <xdr:cNvPr id="582" name="教育費該当値テキスト">
          <a:extLst>
            <a:ext uri="{FF2B5EF4-FFF2-40B4-BE49-F238E27FC236}">
              <a16:creationId xmlns:a16="http://schemas.microsoft.com/office/drawing/2014/main" id="{00000000-0008-0000-0700-000046020000}"/>
            </a:ext>
          </a:extLst>
        </xdr:cNvPr>
        <xdr:cNvSpPr txBox="1"/>
      </xdr:nvSpPr>
      <xdr:spPr>
        <a:xfrm>
          <a:off x="16370300" y="93675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134,449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53</xdr:row>
      <xdr:rowOff>34925</xdr:rowOff>
    </xdr:from>
    <xdr:to>
      <xdr:col>81</xdr:col>
      <xdr:colOff>101600</xdr:colOff>
      <xdr:row>53</xdr:row>
      <xdr:rowOff>136525</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5430500" y="912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119380</xdr:colOff>
      <xdr:row>51</xdr:row>
      <xdr:rowOff>153035</xdr:rowOff>
    </xdr:from>
    <xdr:ext cx="598170" cy="259080"/>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168880" y="88969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137,956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43180</xdr:rowOff>
    </xdr:from>
    <xdr:to>
      <xdr:col>76</xdr:col>
      <xdr:colOff>165100</xdr:colOff>
      <xdr:row>54</xdr:row>
      <xdr:rowOff>144780</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4541500" y="930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52</xdr:row>
      <xdr:rowOff>161290</xdr:rowOff>
    </xdr:from>
    <xdr:ext cx="598170" cy="259080"/>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292580" y="90766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135,598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53</xdr:row>
      <xdr:rowOff>88900</xdr:rowOff>
    </xdr:from>
    <xdr:to>
      <xdr:col>72</xdr:col>
      <xdr:colOff>38100</xdr:colOff>
      <xdr:row>54</xdr:row>
      <xdr:rowOff>19050</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3652500" y="917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52</xdr:row>
      <xdr:rowOff>35560</xdr:rowOff>
    </xdr:from>
    <xdr:ext cx="598170" cy="259080"/>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03580" y="89509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137,248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53</xdr:row>
      <xdr:rowOff>128270</xdr:rowOff>
    </xdr:from>
    <xdr:to>
      <xdr:col>67</xdr:col>
      <xdr:colOff>101600</xdr:colOff>
      <xdr:row>54</xdr:row>
      <xdr:rowOff>58420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2763500" y="921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52</xdr:row>
      <xdr:rowOff>74930</xdr:rowOff>
    </xdr:from>
    <xdr:ext cx="598170" cy="2584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14580" y="89903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136,734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95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95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46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46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80</xdr:row>
      <xdr:rowOff>111760</xdr:rowOff>
    </xdr:from>
    <xdr:ext cx="466725" cy="2584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1978640" y="1382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99060</xdr:rowOff>
    </xdr:from>
    <xdr:to>
      <xdr:col>89</xdr:col>
      <xdr:colOff>177800</xdr:colOff>
      <xdr:row>79</xdr:row>
      <xdr:rowOff>99060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78</xdr:row>
      <xdr:rowOff>128270</xdr:rowOff>
    </xdr:from>
    <xdr:ext cx="466725" cy="259080"/>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978640" y="1350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144145</xdr:rowOff>
    </xdr:from>
    <xdr:ext cx="466725" cy="2584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978640" y="13174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84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14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1495" cy="2584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38100</xdr:rowOff>
    </xdr:from>
    <xdr:ext cx="531495" cy="259080"/>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84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災害復旧費グラフ枠">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68580</xdr:rowOff>
    </xdr:from>
    <xdr:to>
      <xdr:col>85</xdr:col>
      <xdr:colOff>126365</xdr:colOff>
      <xdr:row>78</xdr:row>
      <xdr:rowOff>17780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flipV="1">
          <a:off x="16317595" y="12412980"/>
          <a:ext cx="1270" cy="977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20955</xdr:rowOff>
    </xdr:from>
    <xdr:ext cx="469900" cy="258445"/>
    <xdr:sp macro="" textlink="">
      <xdr:nvSpPr>
        <xdr:cNvPr id="616" name="災害復旧費最小値テキスト">
          <a:extLst>
            <a:ext uri="{FF2B5EF4-FFF2-40B4-BE49-F238E27FC236}">
              <a16:creationId xmlns:a16="http://schemas.microsoft.com/office/drawing/2014/main" id="{00000000-0008-0000-0700-000068020000}"/>
            </a:ext>
          </a:extLst>
        </xdr:cNvPr>
        <xdr:cNvSpPr txBox="1"/>
      </xdr:nvSpPr>
      <xdr:spPr>
        <a:xfrm>
          <a:off x="16370300" y="133940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8,324</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17780</xdr:rowOff>
    </xdr:from>
    <xdr:to>
      <xdr:col>86</xdr:col>
      <xdr:colOff>25400</xdr:colOff>
      <xdr:row>78</xdr:row>
      <xdr:rowOff>17780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6230600" y="13390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15240</xdr:rowOff>
    </xdr:from>
    <xdr:ext cx="534670" cy="259080"/>
    <xdr:sp macro="" textlink="">
      <xdr:nvSpPr>
        <xdr:cNvPr id="618" name="災害復旧費最大値テキスト">
          <a:extLst>
            <a:ext uri="{FF2B5EF4-FFF2-40B4-BE49-F238E27FC236}">
              <a16:creationId xmlns:a16="http://schemas.microsoft.com/office/drawing/2014/main" id="{00000000-0008-0000-0700-00006A020000}"/>
            </a:ext>
          </a:extLst>
        </xdr:cNvPr>
        <xdr:cNvSpPr txBox="1"/>
      </xdr:nvSpPr>
      <xdr:spPr>
        <a:xfrm>
          <a:off x="16370300" y="12188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17,303</a:t>
          </a:r>
          <a:endParaRPr kumimoji="1" lang="ja-JP" altLang="en-US" sz="1000" b="1">
            <a:latin typeface="ＭＳ Ｐゴシック"/>
            <a:ea typeface="ＭＳ Ｐゴシック"/>
          </a:endParaRPr>
        </a:p>
      </xdr:txBody>
    </xdr:sp>
    <xdr:clientData/>
  </xdr:oneCellAnchor>
  <xdr:twoCellAnchor>
    <xdr:from>
      <xdr:col>85</xdr:col>
      <xdr:colOff>38100</xdr:colOff>
      <xdr:row>72</xdr:row>
      <xdr:rowOff>68580</xdr:rowOff>
    </xdr:from>
    <xdr:to>
      <xdr:col>86</xdr:col>
      <xdr:colOff>25400</xdr:colOff>
      <xdr:row>72</xdr:row>
      <xdr:rowOff>68580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2412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17780</xdr:rowOff>
    </xdr:from>
    <xdr:to>
      <xdr:col>85</xdr:col>
      <xdr:colOff>127000</xdr:colOff>
      <xdr:row>78</xdr:row>
      <xdr:rowOff>60325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5481300" y="13390880"/>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147955</xdr:rowOff>
    </xdr:from>
    <xdr:ext cx="534670" cy="258445"/>
    <xdr:sp macro="" textlink="">
      <xdr:nvSpPr>
        <xdr:cNvPr id="621" name="災害復旧費平均値テキスト">
          <a:extLst>
            <a:ext uri="{FF2B5EF4-FFF2-40B4-BE49-F238E27FC236}">
              <a16:creationId xmlns:a16="http://schemas.microsoft.com/office/drawing/2014/main" id="{00000000-0008-0000-0700-00006D020000}"/>
            </a:ext>
          </a:extLst>
        </xdr:cNvPr>
        <xdr:cNvSpPr txBox="1"/>
      </xdr:nvSpPr>
      <xdr:spPr>
        <a:xfrm>
          <a:off x="16370300" y="128352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11,592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125095</xdr:rowOff>
    </xdr:from>
    <xdr:to>
      <xdr:col>85</xdr:col>
      <xdr:colOff>177800</xdr:colOff>
      <xdr:row>76</xdr:row>
      <xdr:rowOff>55245</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6268700" y="129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75565</xdr:rowOff>
    </xdr:from>
    <xdr:to>
      <xdr:col>81</xdr:col>
      <xdr:colOff>50800</xdr:colOff>
      <xdr:row>78</xdr:row>
      <xdr:rowOff>60325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4592300" y="12419965"/>
          <a:ext cx="889000" cy="1013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126365</xdr:rowOff>
    </xdr:from>
    <xdr:to>
      <xdr:col>81</xdr:col>
      <xdr:colOff>101600</xdr:colOff>
      <xdr:row>79</xdr:row>
      <xdr:rowOff>56515</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5430500" y="1349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184150</xdr:colOff>
      <xdr:row>79</xdr:row>
      <xdr:rowOff>47625</xdr:rowOff>
    </xdr:from>
    <xdr:ext cx="469900" cy="259080"/>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5233650" y="13592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69</xdr:row>
      <xdr:rowOff>170180</xdr:rowOff>
    </xdr:from>
    <xdr:to>
      <xdr:col>76</xdr:col>
      <xdr:colOff>114300</xdr:colOff>
      <xdr:row>72</xdr:row>
      <xdr:rowOff>75565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3703300" y="12000230"/>
          <a:ext cx="889000" cy="419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103505</xdr:rowOff>
    </xdr:from>
    <xdr:to>
      <xdr:col>76</xdr:col>
      <xdr:colOff>165100</xdr:colOff>
      <xdr:row>78</xdr:row>
      <xdr:rowOff>33655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4541500" y="1330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24765</xdr:rowOff>
    </xdr:from>
    <xdr:ext cx="469265" cy="259080"/>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357350" y="133978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69</xdr:row>
      <xdr:rowOff>170180</xdr:rowOff>
    </xdr:from>
    <xdr:to>
      <xdr:col>71</xdr:col>
      <xdr:colOff>177800</xdr:colOff>
      <xdr:row>74</xdr:row>
      <xdr:rowOff>40640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2814300" y="12000230"/>
          <a:ext cx="889000" cy="727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104775</xdr:rowOff>
    </xdr:from>
    <xdr:to>
      <xdr:col>72</xdr:col>
      <xdr:colOff>38100</xdr:colOff>
      <xdr:row>74</xdr:row>
      <xdr:rowOff>34925</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3652500" y="1262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26035</xdr:rowOff>
    </xdr:from>
    <xdr:ext cx="534035" cy="259080"/>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3435965" y="127133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10795</xdr:rowOff>
    </xdr:from>
    <xdr:to>
      <xdr:col>67</xdr:col>
      <xdr:colOff>101600</xdr:colOff>
      <xdr:row>76</xdr:row>
      <xdr:rowOff>112395</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2763500" y="130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103505</xdr:rowOff>
    </xdr:from>
    <xdr:ext cx="534035" cy="259080"/>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2546965" y="13133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11,069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137795</xdr:rowOff>
    </xdr:from>
    <xdr:to>
      <xdr:col>85</xdr:col>
      <xdr:colOff>177800</xdr:colOff>
      <xdr:row>78</xdr:row>
      <xdr:rowOff>67945</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62687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52705</xdr:rowOff>
    </xdr:from>
    <xdr:ext cx="469900" cy="258445"/>
    <xdr:sp macro="" textlink="">
      <xdr:nvSpPr>
        <xdr:cNvPr id="640" name="災害復旧費該当値テキスト">
          <a:extLst>
            <a:ext uri="{FF2B5EF4-FFF2-40B4-BE49-F238E27FC236}">
              <a16:creationId xmlns:a16="http://schemas.microsoft.com/office/drawing/2014/main" id="{00000000-0008-0000-0700-000080020000}"/>
            </a:ext>
          </a:extLst>
        </xdr:cNvPr>
        <xdr:cNvSpPr txBox="1"/>
      </xdr:nvSpPr>
      <xdr:spPr>
        <a:xfrm>
          <a:off x="16370300" y="132543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8,324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9525</xdr:rowOff>
    </xdr:from>
    <xdr:to>
      <xdr:col>81</xdr:col>
      <xdr:colOff>101600</xdr:colOff>
      <xdr:row>78</xdr:row>
      <xdr:rowOff>111125</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5430500" y="1338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184150</xdr:colOff>
      <xdr:row>76</xdr:row>
      <xdr:rowOff>127635</xdr:rowOff>
    </xdr:from>
    <xdr:ext cx="469900" cy="259080"/>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33650" y="131578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72</xdr:row>
      <xdr:rowOff>24765</xdr:rowOff>
    </xdr:from>
    <xdr:to>
      <xdr:col>76</xdr:col>
      <xdr:colOff>165100</xdr:colOff>
      <xdr:row>72</xdr:row>
      <xdr:rowOff>126365</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4541500" y="1236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70</xdr:row>
      <xdr:rowOff>143510</xdr:rowOff>
    </xdr:from>
    <xdr:ext cx="534035" cy="2584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4965" y="121450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17,239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69</xdr:row>
      <xdr:rowOff>119380</xdr:rowOff>
    </xdr:from>
    <xdr:to>
      <xdr:col>72</xdr:col>
      <xdr:colOff>38100</xdr:colOff>
      <xdr:row>70</xdr:row>
      <xdr:rowOff>49530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3652500" y="1194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68</xdr:row>
      <xdr:rowOff>66040</xdr:rowOff>
    </xdr:from>
    <xdr:ext cx="534035" cy="2584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5965" y="117246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21,093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73</xdr:row>
      <xdr:rowOff>160655</xdr:rowOff>
    </xdr:from>
    <xdr:to>
      <xdr:col>67</xdr:col>
      <xdr:colOff>101600</xdr:colOff>
      <xdr:row>74</xdr:row>
      <xdr:rowOff>90805</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2763500" y="126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72</xdr:row>
      <xdr:rowOff>107315</xdr:rowOff>
    </xdr:from>
    <xdr:ext cx="534035" cy="25908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46965" y="124517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14,415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95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95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46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46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54,177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100</xdr:row>
      <xdr:rowOff>111760</xdr:rowOff>
    </xdr:from>
    <xdr:ext cx="531495" cy="2584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914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73660</xdr:rowOff>
    </xdr:from>
    <xdr:ext cx="531495" cy="259080"/>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4995" cy="259080"/>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850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4995" cy="2584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4995" cy="259080"/>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4995" cy="259080"/>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130,000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170180</xdr:rowOff>
    </xdr:from>
    <xdr:to>
      <xdr:col>85</xdr:col>
      <xdr:colOff>126365</xdr:colOff>
      <xdr:row>98</xdr:row>
      <xdr:rowOff>144780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429230"/>
          <a:ext cx="1270" cy="1517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148590</xdr:rowOff>
    </xdr:from>
    <xdr:ext cx="534670" cy="259080"/>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950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91,870</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144780</xdr:rowOff>
    </xdr:from>
    <xdr:to>
      <xdr:col>86</xdr:col>
      <xdr:colOff>25400</xdr:colOff>
      <xdr:row>98</xdr:row>
      <xdr:rowOff>144780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946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116840</xdr:rowOff>
    </xdr:from>
    <xdr:ext cx="598805" cy="259080"/>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204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131,705</a:t>
          </a:r>
          <a:endParaRPr kumimoji="1" lang="ja-JP" altLang="en-US" sz="1000" b="1">
            <a:latin typeface="ＭＳ Ｐゴシック"/>
            <a:ea typeface="ＭＳ Ｐゴシック"/>
          </a:endParaRPr>
        </a:p>
      </xdr:txBody>
    </xdr:sp>
    <xdr:clientData/>
  </xdr:oneCellAnchor>
  <xdr:twoCellAnchor>
    <xdr:from>
      <xdr:col>85</xdr:col>
      <xdr:colOff>38100</xdr:colOff>
      <xdr:row>89</xdr:row>
      <xdr:rowOff>170180</xdr:rowOff>
    </xdr:from>
    <xdr:to>
      <xdr:col>86</xdr:col>
      <xdr:colOff>25400</xdr:colOff>
      <xdr:row>89</xdr:row>
      <xdr:rowOff>170180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42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112395</xdr:rowOff>
    </xdr:from>
    <xdr:to>
      <xdr:col>85</xdr:col>
      <xdr:colOff>127000</xdr:colOff>
      <xdr:row>96</xdr:row>
      <xdr:rowOff>158115</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5481300" y="16400145"/>
          <a:ext cx="8382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154940</xdr:rowOff>
    </xdr:from>
    <xdr:ext cx="598805" cy="2584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09979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108,885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132080</xdr:rowOff>
    </xdr:from>
    <xdr:to>
      <xdr:col>85</xdr:col>
      <xdr:colOff>177800</xdr:colOff>
      <xdr:row>95</xdr:row>
      <xdr:rowOff>61595</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2483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112395</xdr:rowOff>
    </xdr:from>
    <xdr:to>
      <xdr:col>81</xdr:col>
      <xdr:colOff>50800</xdr:colOff>
      <xdr:row>97</xdr:row>
      <xdr:rowOff>132080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4592300" y="16400145"/>
          <a:ext cx="889000" cy="362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112395</xdr:rowOff>
    </xdr:from>
    <xdr:to>
      <xdr:col>81</xdr:col>
      <xdr:colOff>101600</xdr:colOff>
      <xdr:row>96</xdr:row>
      <xdr:rowOff>42545</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4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119380</xdr:colOff>
      <xdr:row>96</xdr:row>
      <xdr:rowOff>33655</xdr:rowOff>
    </xdr:from>
    <xdr:ext cx="598170" cy="2584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168880" y="164928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104,876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125730</xdr:rowOff>
    </xdr:from>
    <xdr:to>
      <xdr:col>76</xdr:col>
      <xdr:colOff>114300</xdr:colOff>
      <xdr:row>97</xdr:row>
      <xdr:rowOff>132080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3703300" y="1675638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60325</xdr:rowOff>
    </xdr:from>
    <xdr:to>
      <xdr:col>76</xdr:col>
      <xdr:colOff>165100</xdr:colOff>
      <xdr:row>96</xdr:row>
      <xdr:rowOff>161925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5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95</xdr:row>
      <xdr:rowOff>6985</xdr:rowOff>
    </xdr:from>
    <xdr:ext cx="598170" cy="2584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292580" y="162947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101,746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167005</xdr:rowOff>
    </xdr:from>
    <xdr:to>
      <xdr:col>71</xdr:col>
      <xdr:colOff>177800</xdr:colOff>
      <xdr:row>97</xdr:row>
      <xdr:rowOff>125730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814300" y="16626205"/>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125095</xdr:rowOff>
    </xdr:from>
    <xdr:to>
      <xdr:col>72</xdr:col>
      <xdr:colOff>38100</xdr:colOff>
      <xdr:row>96</xdr:row>
      <xdr:rowOff>55245</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41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94</xdr:row>
      <xdr:rowOff>71755</xdr:rowOff>
    </xdr:from>
    <xdr:ext cx="598170" cy="259080"/>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03580" y="161880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104,543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94</xdr:row>
      <xdr:rowOff>123190</xdr:rowOff>
    </xdr:from>
    <xdr:to>
      <xdr:col>67</xdr:col>
      <xdr:colOff>101600</xdr:colOff>
      <xdr:row>95</xdr:row>
      <xdr:rowOff>53340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2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93</xdr:row>
      <xdr:rowOff>69850</xdr:rowOff>
    </xdr:from>
    <xdr:ext cx="598170" cy="259080"/>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14580" y="160147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109,093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107315</xdr:rowOff>
    </xdr:from>
    <xdr:to>
      <xdr:col>85</xdr:col>
      <xdr:colOff>177800</xdr:colOff>
      <xdr:row>97</xdr:row>
      <xdr:rowOff>37465</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56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86360</xdr:rowOff>
    </xdr:from>
    <xdr:ext cx="598805" cy="2584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5455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100,513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61595</xdr:rowOff>
    </xdr:from>
    <xdr:to>
      <xdr:col>81</xdr:col>
      <xdr:colOff>101600</xdr:colOff>
      <xdr:row>95</xdr:row>
      <xdr:rowOff>163195</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34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119380</xdr:colOff>
      <xdr:row>94</xdr:row>
      <xdr:rowOff>8255</xdr:rowOff>
    </xdr:from>
    <xdr:ext cx="598170" cy="2584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168880" y="161245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106,221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81280</xdr:rowOff>
    </xdr:from>
    <xdr:to>
      <xdr:col>76</xdr:col>
      <xdr:colOff>165100</xdr:colOff>
      <xdr:row>98</xdr:row>
      <xdr:rowOff>11430</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71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2540</xdr:rowOff>
    </xdr:from>
    <xdr:ext cx="534035" cy="259080"/>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4965" y="16804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96,708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74930</xdr:rowOff>
    </xdr:from>
    <xdr:to>
      <xdr:col>72</xdr:col>
      <xdr:colOff>38100</xdr:colOff>
      <xdr:row>98</xdr:row>
      <xdr:rowOff>5080</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70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167640</xdr:rowOff>
    </xdr:from>
    <xdr:ext cx="534035" cy="2584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5965" y="16798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96,861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116205</xdr:rowOff>
    </xdr:from>
    <xdr:to>
      <xdr:col>67</xdr:col>
      <xdr:colOff>101600</xdr:colOff>
      <xdr:row>97</xdr:row>
      <xdr:rowOff>46355</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57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97</xdr:row>
      <xdr:rowOff>37465</xdr:rowOff>
    </xdr:from>
    <xdr:ext cx="598170"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14580" y="166681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100,291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796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796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204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4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111760</xdr:rowOff>
    </xdr:from>
    <xdr:ext cx="248285" cy="2584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039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285" cy="25908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36</xdr:row>
      <xdr:rowOff>35560</xdr:rowOff>
    </xdr:from>
    <xdr:ext cx="248285"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039080" y="620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33</xdr:row>
      <xdr:rowOff>168910</xdr:rowOff>
    </xdr:from>
    <xdr:ext cx="248285" cy="2584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080" y="582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31</xdr:row>
      <xdr:rowOff>130810</xdr:rowOff>
    </xdr:from>
    <xdr:ext cx="313055" cy="259080"/>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74945" y="5445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29</xdr:row>
      <xdr:rowOff>92710</xdr:rowOff>
    </xdr:from>
    <xdr:ext cx="313055" cy="259080"/>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74945" y="5064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27</xdr:row>
      <xdr:rowOff>54610</xdr:rowOff>
    </xdr:from>
    <xdr:ext cx="313055" cy="2584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74945" y="46837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諸支出金グラフ枠">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6350</xdr:rowOff>
    </xdr:from>
    <xdr:to>
      <xdr:col>116</xdr:col>
      <xdr:colOff>62865</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flipV="1">
          <a:off x="22159595" y="6350000"/>
          <a:ext cx="1270" cy="381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28" name="諸支出金最小値テキスト">
          <a:extLst>
            <a:ext uri="{FF2B5EF4-FFF2-40B4-BE49-F238E27FC236}">
              <a16:creationId xmlns:a16="http://schemas.microsoft.com/office/drawing/2014/main" id="{00000000-0008-0000-0700-0000D8020000}"/>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124460</xdr:rowOff>
    </xdr:from>
    <xdr:ext cx="249555" cy="259080"/>
    <xdr:sp macro="" textlink="">
      <xdr:nvSpPr>
        <xdr:cNvPr id="730" name="諸支出金最大値テキスト">
          <a:extLst>
            <a:ext uri="{FF2B5EF4-FFF2-40B4-BE49-F238E27FC236}">
              <a16:creationId xmlns:a16="http://schemas.microsoft.com/office/drawing/2014/main" id="{00000000-0008-0000-0700-0000DA020000}"/>
            </a:ext>
          </a:extLst>
        </xdr:cNvPr>
        <xdr:cNvSpPr txBox="1"/>
      </xdr:nvSpPr>
      <xdr:spPr>
        <a:xfrm>
          <a:off x="22212300" y="61252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a:t>
          </a:r>
          <a:endParaRPr kumimoji="1" lang="ja-JP" altLang="en-US" sz="1000" b="1">
            <a:latin typeface="ＭＳ Ｐゴシック"/>
            <a:ea typeface="ＭＳ Ｐゴシック"/>
          </a:endParaRPr>
        </a:p>
      </xdr:txBody>
    </xdr:sp>
    <xdr:clientData/>
  </xdr:oneCellAnchor>
  <xdr:twoCellAnchor>
    <xdr:from>
      <xdr:col>115</xdr:col>
      <xdr:colOff>165100</xdr:colOff>
      <xdr:row>37</xdr:row>
      <xdr:rowOff>6350</xdr:rowOff>
    </xdr:from>
    <xdr:to>
      <xdr:col>116</xdr:col>
      <xdr:colOff>152400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35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168910</xdr:rowOff>
    </xdr:from>
    <xdr:ext cx="249555" cy="258445"/>
    <xdr:sp macro="" textlink="">
      <xdr:nvSpPr>
        <xdr:cNvPr id="733" name="諸支出金平均値テキスト">
          <a:extLst>
            <a:ext uri="{FF2B5EF4-FFF2-40B4-BE49-F238E27FC236}">
              <a16:creationId xmlns:a16="http://schemas.microsoft.com/office/drawing/2014/main" id="{00000000-0008-0000-0700-0000DD020000}"/>
            </a:ext>
          </a:extLst>
        </xdr:cNvPr>
        <xdr:cNvSpPr txBox="1"/>
      </xdr:nvSpPr>
      <xdr:spPr>
        <a:xfrm>
          <a:off x="22212300" y="6341110"/>
          <a:ext cx="249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40640</xdr:colOff>
      <xdr:row>39</xdr:row>
      <xdr:rowOff>86360</xdr:rowOff>
    </xdr:from>
    <xdr:ext cx="248920" cy="2584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11861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69850</xdr:rowOff>
    </xdr:from>
    <xdr:to>
      <xdr:col>107</xdr:col>
      <xdr:colOff>101600</xdr:colOff>
      <xdr:row>34</xdr:row>
      <xdr:rowOff>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0383500" y="57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32</xdr:row>
      <xdr:rowOff>16510</xdr:rowOff>
    </xdr:from>
    <xdr:ext cx="248920" cy="259080"/>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0309840" y="5502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31750</xdr:rowOff>
    </xdr:from>
    <xdr:to>
      <xdr:col>102</xdr:col>
      <xdr:colOff>165100</xdr:colOff>
      <xdr:row>31</xdr:row>
      <xdr:rowOff>133350</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19494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29</xdr:row>
      <xdr:rowOff>149860</xdr:rowOff>
    </xdr:from>
    <xdr:ext cx="313690" cy="259080"/>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9388455" y="51219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36</xdr:row>
      <xdr:rowOff>127000</xdr:rowOff>
    </xdr:from>
    <xdr:to>
      <xdr:col>98</xdr:col>
      <xdr:colOff>38100</xdr:colOff>
      <xdr:row>37</xdr:row>
      <xdr:rowOff>57150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86055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35</xdr:row>
      <xdr:rowOff>73660</xdr:rowOff>
    </xdr:from>
    <xdr:ext cx="248920" cy="259080"/>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531840" y="6074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52" name="諸支出金該当値テキスト">
          <a:extLst>
            <a:ext uri="{FF2B5EF4-FFF2-40B4-BE49-F238E27FC236}">
              <a16:creationId xmlns:a16="http://schemas.microsoft.com/office/drawing/2014/main" id="{00000000-0008-0000-0700-0000F0020000}"/>
            </a:ext>
          </a:extLst>
        </xdr:cNvPr>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40640</xdr:colOff>
      <xdr:row>37</xdr:row>
      <xdr:rowOff>111760</xdr:rowOff>
    </xdr:from>
    <xdr:ext cx="248920" cy="2584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86140" y="6455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8920" cy="2584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8920" cy="2584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8920" cy="2584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796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796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4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204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8285" cy="2584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8285" cy="2584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前年度繰上充用金グラフ枠">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75" name="前年度繰上充用金最小値テキスト">
          <a:extLst>
            <a:ext uri="{FF2B5EF4-FFF2-40B4-BE49-F238E27FC236}">
              <a16:creationId xmlns:a16="http://schemas.microsoft.com/office/drawing/2014/main" id="{00000000-0008-0000-0700-000007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77" name="前年度繰上充用金最大値テキスト">
          <a:extLst>
            <a:ext uri="{FF2B5EF4-FFF2-40B4-BE49-F238E27FC236}">
              <a16:creationId xmlns:a16="http://schemas.microsoft.com/office/drawing/2014/main" id="{00000000-0008-0000-0700-000009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80" name="前年度繰上充用金平均値テキスト">
          <a:extLst>
            <a:ext uri="{FF2B5EF4-FFF2-40B4-BE49-F238E27FC236}">
              <a16:creationId xmlns:a16="http://schemas.microsoft.com/office/drawing/2014/main" id="{00000000-0008-0000-0700-00000C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40640</xdr:colOff>
      <xdr:row>55</xdr:row>
      <xdr:rowOff>10160</xdr:rowOff>
    </xdr:from>
    <xdr:ext cx="248920" cy="259080"/>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861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920" cy="259080"/>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8920" cy="259080"/>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920" cy="259080"/>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799" name="前年度繰上充用金該当値テキスト">
          <a:extLst>
            <a:ext uri="{FF2B5EF4-FFF2-40B4-BE49-F238E27FC236}">
              <a16:creationId xmlns:a16="http://schemas.microsoft.com/office/drawing/2014/main" id="{00000000-0008-0000-0700-00001F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40640</xdr:colOff>
      <xdr:row>53</xdr:row>
      <xdr:rowOff>35560</xdr:rowOff>
    </xdr:from>
    <xdr:ext cx="248920" cy="259080"/>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861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920" cy="259080"/>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8920" cy="259080"/>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920" cy="259080"/>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9" name="正方形/長方形 808">
          <a:extLst>
            <a:ext uri="{FF2B5EF4-FFF2-40B4-BE49-F238E27FC236}">
              <a16:creationId xmlns:a16="http://schemas.microsoft.com/office/drawing/2014/main" id="{00000000-0008-0000-0700-000029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○農林水産業費は55,192円/人、教育費は134,449円/人、土木費は117,614円</a:t>
          </a:r>
          <a:r>
            <a:rPr kumimoji="1" lang="en-US" altLang="ja-JP" sz="1300">
              <a:latin typeface="ＭＳ Ｐゴシック"/>
              <a:ea typeface="ＭＳ Ｐゴシック"/>
            </a:rPr>
            <a:t>/</a:t>
          </a:r>
          <a:r>
            <a:rPr kumimoji="1" lang="ja-JP" altLang="en-US" sz="1300">
              <a:latin typeface="ＭＳ Ｐゴシック"/>
              <a:ea typeface="ＭＳ Ｐゴシック"/>
            </a:rPr>
            <a:t>人となっており、いずれも類似団体平均とほぼ同水準である。</a:t>
          </a:r>
        </a:p>
        <a:p>
          <a:r>
            <a:rPr kumimoji="1" lang="ja-JP" altLang="en-US" sz="1300">
              <a:latin typeface="ＭＳ Ｐゴシック"/>
              <a:ea typeface="ＭＳ Ｐゴシック"/>
            </a:rPr>
            <a:t>○一方、民生費は、人口減少・高齢化が進む中で、介護給付費負担金や後期高齢者医療給付費負担金の高止まりなどの要因により、類似団体よりも高い水準で推移している。</a:t>
          </a:r>
        </a:p>
        <a:p>
          <a:r>
            <a:rPr kumimoji="1" lang="ja-JP" altLang="en-US" sz="1300">
              <a:latin typeface="ＭＳ Ｐゴシック"/>
              <a:ea typeface="ＭＳ Ｐゴシック"/>
            </a:rPr>
            <a:t>○こうした状況を踏まえ、令和６年度当初予算編成においても事務事業のスクラップアンドビルドを徹底したところ。今後も引き続き、国庫補助事業の活用や補助金の再精査など、歳入歳出全般にわたって見直しに取り組む。</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514350" y="838200"/>
          <a:ext cx="30861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504190</xdr:colOff>
      <xdr:row>45</xdr:row>
      <xdr:rowOff>352425</xdr:rowOff>
    </xdr:from>
    <xdr:to>
      <xdr:col>15</xdr:col>
      <xdr:colOff>561975</xdr:colOff>
      <xdr:row>48</xdr:row>
      <xdr:rowOff>601345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2665" y="9944100"/>
          <a:ext cx="5629910" cy="20872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○実質単年度収支は、前年度の県税等の増加分による財政調整基金への積立の影響により、前年度と比較すると減となったものの、決算剰余金の増等により、16.8億円の黒字となった。</a:t>
          </a:r>
        </a:p>
        <a:p>
          <a:r>
            <a:rPr kumimoji="1" lang="ja-JP" altLang="en-US" sz="1400">
              <a:latin typeface="ＭＳ ゴシック"/>
              <a:ea typeface="ＭＳ ゴシック"/>
            </a:rPr>
            <a:t>○本県は、財政基盤が弱く、普通交付税の動向により標準財政規模も大きく左右されることから、今後も引き続き、国庫補助事業の活用や補助金の再精査など、歳入歳出全般にわたって見直しに取り組む。</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a:t>
          </a:r>
        </a:p>
      </xdr:txBody>
    </xdr:sp>
    <xdr:clientData/>
  </xdr:twoCellAnchor>
  <xdr:twoCellAnchor editAs="oneCell">
    <xdr:from>
      <xdr:col>1</xdr:col>
      <xdr:colOff>47625</xdr:colOff>
      <xdr:row>3</xdr:row>
      <xdr:rowOff>57785</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52450" y="686435"/>
          <a:ext cx="431482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629285</xdr:colOff>
      <xdr:row>32</xdr:row>
      <xdr:rowOff>314960</xdr:rowOff>
    </xdr:from>
    <xdr:to>
      <xdr:col>15</xdr:col>
      <xdr:colOff>866775</xdr:colOff>
      <xdr:row>42</xdr:row>
      <xdr:rowOff>238760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6360" y="7211060"/>
          <a:ext cx="595249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○一般会計等については、新型コロナウイルス感染症対策や国の防災・減災、国土強靱化対策を活用した公共事業の減などにより、歳入・歳出ともに前年度を下回り、実質収支は36.7億円の黒字となった。</a:t>
          </a:r>
        </a:p>
        <a:p>
          <a:endParaRPr kumimoji="1" lang="ja-JP" altLang="en-US" sz="1200">
            <a:latin typeface="ＭＳ ゴシック"/>
            <a:ea typeface="ＭＳ ゴシック"/>
          </a:endParaRPr>
        </a:p>
        <a:p>
          <a:r>
            <a:rPr kumimoji="1" lang="ja-JP" altLang="en-US" sz="1200">
              <a:latin typeface="ＭＳ ゴシック"/>
              <a:ea typeface="ＭＳ ゴシック"/>
            </a:rPr>
            <a:t>＜歳入科目の主な増要因＞</a:t>
          </a:r>
        </a:p>
        <a:p>
          <a:r>
            <a:rPr kumimoji="1" lang="ja-JP" altLang="en-US" sz="1200">
              <a:latin typeface="ＭＳ ゴシック"/>
              <a:ea typeface="ＭＳ ゴシック"/>
            </a:rPr>
            <a:t>（R3：5,436億円　→　R4:4,967億円（▲469億円））</a:t>
          </a:r>
        </a:p>
        <a:p>
          <a:r>
            <a:rPr kumimoji="1" lang="ja-JP" altLang="en-US" sz="1200">
              <a:latin typeface="ＭＳ ゴシック"/>
              <a:ea typeface="ＭＳ ゴシック"/>
            </a:rPr>
            <a:t>→新型コロナウイルス感染症対応地方創生臨時交付金の減などにより、国庫支出金が前年度比で減となった。</a:t>
          </a:r>
        </a:p>
        <a:p>
          <a:r>
            <a:rPr kumimoji="1" lang="ja-JP" altLang="en-US" sz="1200">
              <a:latin typeface="ＭＳ ゴシック"/>
              <a:ea typeface="ＭＳ ゴシック"/>
            </a:rPr>
            <a:t>また、普通交付税の追加交付の減などにより、実質的な地方交付税（地方交付税＋臨時財政対策債）が前年度比で減となった。</a:t>
          </a:r>
        </a:p>
        <a:p>
          <a:endParaRPr kumimoji="1" lang="ja-JP" altLang="en-US" sz="1200">
            <a:latin typeface="ＭＳ ゴシック"/>
            <a:ea typeface="ＭＳ ゴシック"/>
          </a:endParaRPr>
        </a:p>
        <a:p>
          <a:r>
            <a:rPr kumimoji="1" lang="ja-JP" altLang="en-US" sz="1200">
              <a:latin typeface="ＭＳ ゴシック"/>
              <a:ea typeface="ＭＳ ゴシック"/>
            </a:rPr>
            <a:t>＜歳出科目の主な増要因＞</a:t>
          </a:r>
        </a:p>
        <a:p>
          <a:r>
            <a:rPr kumimoji="1" lang="ja-JP" altLang="en-US" sz="1200">
              <a:latin typeface="ＭＳ ゴシック"/>
              <a:ea typeface="ＭＳ ゴシック"/>
            </a:rPr>
            <a:t>（R3：5,301億円　→　R4:4,835億円（▲466億円））</a:t>
          </a:r>
        </a:p>
        <a:p>
          <a:r>
            <a:rPr kumimoji="1" lang="ja-JP" altLang="en-US" sz="1200">
              <a:latin typeface="ＭＳ ゴシック"/>
              <a:ea typeface="ＭＳ ゴシック"/>
            </a:rPr>
            <a:t>→新型コロナウイルス感染症対策のための補助金の減などにより、補助費等が前年度比で減となった。</a:t>
          </a:r>
        </a:p>
        <a:p>
          <a:r>
            <a:rPr kumimoji="1" lang="ja-JP" altLang="en-US" sz="1200">
              <a:latin typeface="ＭＳ ゴシック"/>
              <a:ea typeface="ＭＳ ゴシック"/>
            </a:rPr>
            <a:t>また、国の防災・減災、国土強靱化対策を活用した公共事業の減などの影響により、普通建設事業費が前年度比で減となった。</a:t>
          </a:r>
        </a:p>
        <a:p>
          <a:endParaRPr kumimoji="1" lang="ja-JP" altLang="en-US" sz="1200">
            <a:latin typeface="ＭＳ ゴシック"/>
            <a:ea typeface="ＭＳ ゴシック"/>
          </a:endParaRPr>
        </a:p>
        <a:p>
          <a:r>
            <a:rPr kumimoji="1" lang="ja-JP" altLang="en-US" sz="1200">
              <a:latin typeface="ＭＳ ゴシック"/>
              <a:ea typeface="ＭＳ ゴシック"/>
            </a:rPr>
            <a:t>○公営事業会計については、病院事業会計をはじめとして、事業経営の健全化に向けた取組の推進に伴う資金剰余が継続して生じている（R3年度　約115億円→R4年度　約118億円）。</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54</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42106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161925</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286385</xdr:colOff>
      <xdr:row>43</xdr:row>
      <xdr:rowOff>323215</xdr:rowOff>
    </xdr:from>
    <xdr:to>
      <xdr:col>20</xdr:col>
      <xdr:colOff>48260</xdr:colOff>
      <xdr:row>52</xdr:row>
      <xdr:rowOff>209550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40385" y="7914640"/>
          <a:ext cx="4143375" cy="34010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普通建設事業費の減少に伴う県債の発行額の減少により、臨時財政対策債を除く現在の地方債残高は、ピーク時（H12年度）の約８割程度の水準となり、将来世代の負担を着実に減少させてきたところ。これに伴い、元利償還金は、近年、減少傾向となっている。</a:t>
          </a:r>
        </a:p>
        <a:p>
          <a:r>
            <a:rPr kumimoji="1" lang="ja-JP" altLang="en-US" sz="1400">
              <a:latin typeface="ＭＳ ゴシック"/>
              <a:ea typeface="ＭＳ ゴシック"/>
            </a:rPr>
            <a:t>（県債残高（臨時財政対策債を除く））</a:t>
          </a:r>
        </a:p>
        <a:p>
          <a:r>
            <a:rPr kumimoji="1" lang="ja-JP" altLang="en-US" sz="1400">
              <a:latin typeface="ＭＳ ゴシック"/>
              <a:ea typeface="ＭＳ ゴシック"/>
            </a:rPr>
            <a:t>　H12年度末：734,438百万円</a:t>
          </a:r>
        </a:p>
        <a:p>
          <a:r>
            <a:rPr kumimoji="1" lang="ja-JP" altLang="en-US" sz="1400">
              <a:latin typeface="ＭＳ ゴシック"/>
              <a:ea typeface="ＭＳ ゴシック"/>
            </a:rPr>
            <a:t>  →R4年度末：596,991百万円</a:t>
          </a:r>
        </a:p>
        <a:p>
          <a:endParaRPr kumimoji="1" lang="ja-JP" altLang="en-US" sz="1400">
            <a:latin typeface="ＭＳ ゴシック"/>
            <a:ea typeface="ＭＳ ゴシック"/>
          </a:endParaRPr>
        </a:p>
        <a:p>
          <a:r>
            <a:rPr kumimoji="1" lang="ja-JP" altLang="en-US" sz="1400">
              <a:latin typeface="ＭＳ ゴシック"/>
              <a:ea typeface="ＭＳ ゴシック"/>
            </a:rPr>
            <a:t>○引き続き、公債費負担の平準化を図るとともに、将来の金利負担の軽減を図るため、最適な資金調達に取り組む。</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154940</xdr:colOff>
      <xdr:row>54</xdr:row>
      <xdr:rowOff>303530</xdr:rowOff>
    </xdr:from>
    <xdr:to>
      <xdr:col>20</xdr:col>
      <xdr:colOff>201930</xdr:colOff>
      <xdr:row>58</xdr:row>
      <xdr:rowOff>387350</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8940" y="12105005"/>
          <a:ext cx="4428490" cy="156019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323215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06400" y="1210627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280035</xdr:colOff>
      <xdr:row>55</xdr:row>
      <xdr:rowOff>212725</xdr:rowOff>
    </xdr:from>
    <xdr:to>
      <xdr:col>20</xdr:col>
      <xdr:colOff>78740</xdr:colOff>
      <xdr:row>58</xdr:row>
      <xdr:rowOff>315595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035" y="12319000"/>
          <a:ext cx="4180205" cy="12744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減債基金積立相当額と基金残高との間で生じている差額は、実際の借入において5年、10年償還での借入となるケースが多いことに起因するものの、中長期的な公債費負担の平準化が図られるよう、償還期間に応じた計画的な積み立てを行っているところであ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rtl="0"/>
          <a:r>
            <a:rPr lang="ja-JP" altLang="ja-JP" sz="2400" b="1" i="0" baseline="0">
              <a:latin typeface="ＭＳ ゴシック"/>
              <a:ea typeface="ＭＳ ゴシック"/>
              <a:cs typeface="+mn-cs"/>
            </a:rPr>
            <a:t>（</a:t>
          </a:r>
          <a:r>
            <a:rPr lang="en-US" altLang="ja-JP" sz="2400" b="1" i="0" baseline="0">
              <a:latin typeface="ＭＳ ゴシック"/>
              <a:ea typeface="ＭＳ ゴシック"/>
              <a:cs typeface="+mn-cs"/>
            </a:rPr>
            <a:t>10</a:t>
          </a:r>
          <a:r>
            <a:rPr lang="ja-JP" altLang="ja-JP" sz="2400" b="1" i="0" baseline="0">
              <a:latin typeface="ＭＳ ゴシック"/>
              <a:ea typeface="ＭＳ ゴシック"/>
              <a:cs typeface="+mn-cs"/>
            </a:rPr>
            <a:t>）将来負担比率（分子）の構造（都道府県）</a:t>
          </a:r>
          <a:endParaRPr lang="ja-JP" altLang="ja-JP" sz="2400">
            <a:latin typeface="ＭＳ ゴシック"/>
            <a:ea typeface="ＭＳ ゴシック"/>
          </a:endParaRP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152400</xdr:rowOff>
    </xdr:from>
    <xdr:to>
      <xdr:col>2</xdr:col>
      <xdr:colOff>934085</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23900"/>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410210</xdr:colOff>
      <xdr:row>40</xdr:row>
      <xdr:rowOff>29210</xdr:rowOff>
    </xdr:from>
    <xdr:to>
      <xdr:col>17</xdr:col>
      <xdr:colOff>934085</xdr:colOff>
      <xdr:row>52</xdr:row>
      <xdr:rowOff>171450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6085" y="7973060"/>
          <a:ext cx="4371975" cy="43713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国の「防災・減災、国土強靱化のための３か年緊急対策」等の有利な財源を最大限活用し、防災・減災に資するインフラ整備を加速化してきた結果、近年、一般会計等に係る地方債（臨時財政対策債を除く。）の現在高は増加傾向にある。</a:t>
          </a:r>
        </a:p>
        <a:p>
          <a:r>
            <a:rPr kumimoji="1" lang="ja-JP" altLang="en-US" sz="1400">
              <a:latin typeface="ＭＳ ゴシック"/>
              <a:ea typeface="ＭＳ ゴシック"/>
            </a:rPr>
            <a:t>○国の５か年加速化対策等の活用により、県債残高（臨時財政対策債を除く。）は一時的に増加するものの、令和７年度以降は逓減する見込み。</a:t>
          </a:r>
        </a:p>
        <a:p>
          <a:r>
            <a:rPr kumimoji="1" lang="ja-JP" altLang="en-US" sz="1400">
              <a:latin typeface="ＭＳ ゴシック"/>
              <a:ea typeface="ＭＳ ゴシック"/>
            </a:rPr>
            <a:t>○一方で、地方交付税措置率の低い地方債の発行を抑制するなど、将来負担の軽減を図っているところ。</a:t>
          </a:r>
        </a:p>
        <a:p>
          <a:r>
            <a:rPr kumimoji="1" lang="ja-JP" altLang="en-US" sz="1400">
              <a:latin typeface="ＭＳ ゴシック"/>
              <a:ea typeface="ＭＳ ゴシック"/>
            </a:rPr>
            <a:t>○引き続き、県勢浮揚に必要な施策を着実に実行しつつ、基金残高と県債残高のバランスを取りながら、安定的な財政運営に取り組む。</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決算剰余金の財政調整基金への積立などにより、令和４年度末の残高は前年度から増加となった。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及び減債基金については、中長期的な財政運営を見据え、可能な限り取崩しを抑制し、将来への備えを確保する必要がある。基金残高と県債残高とのバランスをとりながら、安定的な財政運営のために必要な残高を確保していく。その他特定目的基金については、使途に沿って計画的に充当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a:ea typeface="ＭＳ ゴシック"/>
              <a:cs typeface="+mn-cs"/>
            </a:rPr>
            <a:t>（基金の使途）</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○新型コロナウイルス感染症対応地方創生臨時交付金基金</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→新型コロナウイルス感染症の影響を受けた県内の中小企業者等を支援することを目的として、融資に係る保証料及び利子の補給を実施</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○防災対策基金</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→災害から県民の生命、身体及び財産を守り、地域の実情に応じた防災対策を実施</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○地域医療介護総合確保基金</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地域における医療及び介護の総合的な確保を推進するための関係法律の整備等に関する法律」に基づき、地域医療構想の達成に向けた医療機関の施設又は設備の整備に関する事業、居宅等における医療の提供に関する事業、医療・介護従事者の確保に関する事業などを実施</a:t>
          </a:r>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（増減理由）</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〇新型コロナウイルス感染症対応地方創生臨時交付金基金</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→新型コロナウイルス感染症の影響を受けた県内の中小企業者等を支援することを目的とした県制度融資に係る保証料及び利子の補給に係る財源として活用したため、残高は前年度末から減少</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〇地域医療介護総合確保基金</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→介護施設の整備等に係る財源として活用したため、残高は前年度末から減少</a:t>
          </a:r>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（今後の方針）</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〇新型コロナウイルス感染症対応地方創生臨時交付金基金</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→R5年度以降に基金残高を活用して事業を実施するため、残高は減少していく見込み</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〇地域医療介護総合確保基金</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→R5年度以降に基金残高を活用して事業を実施するため、残高は減少していく見込み</a:t>
          </a:r>
          <a:endParaRPr kumimoji="1" lang="en-US" altLang="ja-JP" sz="12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決算剰余金の増などにより、令和４年度末の残高は前年度から増加となった。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中長期的な財政運営を見据え、可能な限り財政調整基金の取崩しを抑制し、将来への備えを確保する必要がある。R6年度当初予算の財源不足に対応するため、多額の基金を取り崩しており、今後も厳しい状況が想定されることから、基金残高と県債残高とのバランスをとりながら、安定的な財政運営のために必要な残高を確保し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将来に備え、減債基金に積み立てたことなどにより、令和４年度末の残高は前年度から増加となった。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中長期的な財政運営を見据え、予算編成においては可能な限り減債基金の取崩しを抑制し、将来への備えを確保する必要がある。基金残高と県債残高とのバランスをとりながら、安定的な財政運営のために必要な残高を確保し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5.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6.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7.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D9705-C35C-4615-8CD2-CDF1D98AB344}">
  <sheetPr>
    <pageSetUpPr fitToPage="1"/>
  </sheetPr>
  <dimension ref="A1:DE85"/>
  <sheetViews>
    <sheetView showGridLines="0" tabSelected="1" topLeftCell="I1" zoomScaleNormal="100" zoomScaleSheetLayoutView="55" workbookViewId="0">
      <selection activeCell="BA61" sqref="BA61"/>
    </sheetView>
  </sheetViews>
  <sheetFormatPr defaultColWidth="0" defaultRowHeight="0" customHeight="1" zeroHeight="1" x14ac:dyDescent="0.15"/>
  <cols>
    <col min="1" max="1" width="6.375" style="1051" customWidth="1"/>
    <col min="2" max="107" width="2.5" style="1051" customWidth="1"/>
    <col min="108" max="108" width="6.125" style="1053" customWidth="1"/>
    <col min="109" max="109" width="5.875" style="1052" customWidth="1"/>
    <col min="110" max="16384" width="8.625" style="1051" hidden="1"/>
  </cols>
  <sheetData>
    <row r="1" spans="1:109" ht="42.75" customHeight="1" x14ac:dyDescent="0.15">
      <c r="A1" s="1108"/>
      <c r="B1" s="1107"/>
      <c r="DD1" s="1051"/>
      <c r="DE1" s="1051"/>
    </row>
    <row r="2" spans="1:109" ht="25.5" customHeight="1" x14ac:dyDescent="0.15">
      <c r="A2" s="1106"/>
      <c r="C2" s="1106"/>
      <c r="O2" s="1106"/>
      <c r="P2" s="1106"/>
      <c r="Q2" s="1106"/>
      <c r="R2" s="1106"/>
      <c r="S2" s="1106"/>
      <c r="T2" s="1106"/>
      <c r="U2" s="1106"/>
      <c r="V2" s="1106"/>
      <c r="W2" s="1106"/>
      <c r="X2" s="1106"/>
      <c r="Y2" s="1106"/>
      <c r="Z2" s="1106"/>
      <c r="AA2" s="1106"/>
      <c r="AB2" s="1106"/>
      <c r="AC2" s="1106"/>
      <c r="AD2" s="1106"/>
      <c r="AE2" s="1106"/>
      <c r="AF2" s="1106"/>
      <c r="AG2" s="1106"/>
      <c r="AH2" s="1106"/>
      <c r="AI2" s="1106"/>
      <c r="AU2" s="1106"/>
      <c r="BG2" s="1106"/>
      <c r="BS2" s="1106"/>
      <c r="CE2" s="1106"/>
      <c r="CQ2" s="1106"/>
      <c r="DD2" s="1051"/>
      <c r="DE2" s="1051"/>
    </row>
    <row r="3" spans="1:109" ht="25.5" customHeight="1" x14ac:dyDescent="0.15">
      <c r="A3" s="1106"/>
      <c r="C3" s="1106"/>
      <c r="O3" s="1106"/>
      <c r="P3" s="1106"/>
      <c r="Q3" s="1106"/>
      <c r="R3" s="1106"/>
      <c r="S3" s="1106"/>
      <c r="T3" s="1106"/>
      <c r="U3" s="1106"/>
      <c r="V3" s="1106"/>
      <c r="W3" s="1106"/>
      <c r="X3" s="1106"/>
      <c r="Y3" s="1106"/>
      <c r="Z3" s="1106"/>
      <c r="AA3" s="1106"/>
      <c r="AB3" s="1106"/>
      <c r="AC3" s="1106"/>
      <c r="AD3" s="1106"/>
      <c r="AE3" s="1106"/>
      <c r="AF3" s="1106"/>
      <c r="AG3" s="1106"/>
      <c r="AH3" s="1106"/>
      <c r="AI3" s="1106"/>
      <c r="AU3" s="1106"/>
      <c r="BG3" s="1106"/>
      <c r="BS3" s="1106"/>
      <c r="CE3" s="1106"/>
      <c r="CQ3" s="1106"/>
      <c r="DD3" s="1051"/>
      <c r="DE3" s="1051"/>
    </row>
    <row r="4" spans="1:109" s="318" customFormat="1" ht="13.5" x14ac:dyDescent="0.15">
      <c r="A4" s="1106"/>
      <c r="B4" s="1106"/>
      <c r="C4" s="1106"/>
      <c r="D4" s="1106"/>
      <c r="E4" s="1106"/>
      <c r="F4" s="1106"/>
      <c r="G4" s="1106"/>
      <c r="H4" s="1106"/>
      <c r="I4" s="1106"/>
      <c r="J4" s="1106"/>
      <c r="K4" s="1106"/>
      <c r="L4" s="1106"/>
      <c r="M4" s="1106"/>
      <c r="N4" s="1106"/>
      <c r="O4" s="1106"/>
      <c r="P4" s="1106"/>
      <c r="Q4" s="1106"/>
      <c r="R4" s="1106"/>
      <c r="S4" s="1106"/>
      <c r="T4" s="1106"/>
      <c r="U4" s="1106"/>
      <c r="V4" s="1106"/>
      <c r="W4" s="1106"/>
      <c r="X4" s="1106"/>
      <c r="Y4" s="1106"/>
      <c r="Z4" s="1106"/>
      <c r="AA4" s="1106"/>
      <c r="AB4" s="1106"/>
      <c r="AC4" s="1106"/>
      <c r="AD4" s="1106"/>
      <c r="AE4" s="1106"/>
      <c r="AF4" s="1106"/>
      <c r="AG4" s="1106"/>
      <c r="AH4" s="1106"/>
      <c r="AI4" s="1106"/>
      <c r="AJ4" s="1106"/>
      <c r="AK4" s="1106"/>
      <c r="AL4" s="1106"/>
      <c r="AM4" s="1106"/>
      <c r="AN4" s="1106"/>
      <c r="AO4" s="1106"/>
      <c r="AP4" s="1106"/>
      <c r="AQ4" s="1106"/>
      <c r="AR4" s="1106"/>
      <c r="AS4" s="1106"/>
      <c r="AT4" s="1106"/>
      <c r="AU4" s="1106"/>
      <c r="AV4" s="1106"/>
      <c r="AW4" s="1106"/>
      <c r="AX4" s="1106"/>
      <c r="AY4" s="1106"/>
      <c r="AZ4" s="1106"/>
      <c r="BA4" s="1106"/>
      <c r="BB4" s="1106"/>
      <c r="BC4" s="1106"/>
      <c r="BD4" s="1106"/>
      <c r="BE4" s="1106"/>
      <c r="BF4" s="1106"/>
      <c r="BG4" s="1106"/>
      <c r="BH4" s="1106"/>
      <c r="BI4" s="1106"/>
      <c r="BJ4" s="1106"/>
      <c r="BK4" s="1106"/>
      <c r="BL4" s="1106"/>
      <c r="BM4" s="1106"/>
      <c r="BN4" s="1106"/>
      <c r="BO4" s="1106"/>
      <c r="BP4" s="1106"/>
      <c r="BQ4" s="1106"/>
      <c r="BR4" s="1106"/>
      <c r="BS4" s="1106"/>
      <c r="BT4" s="1106"/>
      <c r="BU4" s="1106"/>
      <c r="BV4" s="1106"/>
      <c r="BW4" s="1106"/>
      <c r="BX4" s="1106"/>
      <c r="BY4" s="1106"/>
      <c r="BZ4" s="1106"/>
      <c r="CA4" s="1106"/>
      <c r="CB4" s="1106"/>
      <c r="CC4" s="1106"/>
      <c r="CD4" s="1106"/>
      <c r="CE4" s="1106"/>
      <c r="CF4" s="1106"/>
      <c r="CG4" s="1106"/>
      <c r="CH4" s="1106"/>
      <c r="CI4" s="1106"/>
      <c r="CJ4" s="1106"/>
      <c r="CK4" s="1106"/>
      <c r="CL4" s="1106"/>
      <c r="CM4" s="1106"/>
      <c r="CN4" s="1106"/>
      <c r="CO4" s="1106"/>
      <c r="CP4" s="1106"/>
      <c r="CQ4" s="1106"/>
      <c r="CR4" s="1106"/>
      <c r="CS4" s="1106"/>
      <c r="CT4" s="1106"/>
      <c r="CU4" s="1106"/>
      <c r="CV4" s="1106"/>
      <c r="CW4" s="1106"/>
      <c r="CX4" s="1106"/>
      <c r="CY4" s="1106"/>
      <c r="CZ4" s="1106"/>
      <c r="DA4" s="1106"/>
      <c r="DB4" s="1106"/>
      <c r="DC4" s="1106"/>
      <c r="DD4" s="1106"/>
      <c r="DE4" s="1106"/>
    </row>
    <row r="5" spans="1:109" s="318" customFormat="1" ht="13.5" x14ac:dyDescent="0.15">
      <c r="A5" s="1106"/>
      <c r="B5" s="1106"/>
      <c r="C5" s="1106"/>
      <c r="D5" s="1106"/>
      <c r="E5" s="1106"/>
      <c r="F5" s="1106"/>
      <c r="G5" s="1106"/>
      <c r="H5" s="1106"/>
      <c r="I5" s="1106"/>
      <c r="J5" s="1106"/>
      <c r="K5" s="1106"/>
      <c r="L5" s="1106"/>
      <c r="M5" s="1106"/>
      <c r="N5" s="1106"/>
      <c r="O5" s="1106"/>
      <c r="P5" s="1106"/>
      <c r="Q5" s="1106"/>
      <c r="R5" s="1106"/>
      <c r="S5" s="1106"/>
      <c r="T5" s="1106"/>
      <c r="U5" s="1106"/>
      <c r="V5" s="1106"/>
      <c r="W5" s="1106"/>
      <c r="X5" s="1106"/>
      <c r="Y5" s="1106"/>
      <c r="Z5" s="1106"/>
      <c r="AA5" s="1106"/>
      <c r="AB5" s="1106"/>
      <c r="AC5" s="1106"/>
      <c r="AD5" s="1106"/>
      <c r="AE5" s="1106"/>
      <c r="AF5" s="1106"/>
      <c r="AG5" s="1106"/>
      <c r="AH5" s="1106"/>
      <c r="AI5" s="1106"/>
      <c r="AJ5" s="1106"/>
      <c r="AK5" s="1106"/>
      <c r="AL5" s="1106"/>
      <c r="AM5" s="1106"/>
      <c r="AN5" s="1106"/>
      <c r="AO5" s="1106"/>
      <c r="AP5" s="1106"/>
      <c r="AQ5" s="1106"/>
      <c r="AR5" s="1106"/>
      <c r="AS5" s="1106"/>
      <c r="AT5" s="1106"/>
      <c r="AU5" s="1106"/>
      <c r="AV5" s="1106"/>
      <c r="AW5" s="1106"/>
      <c r="AX5" s="1106"/>
      <c r="AY5" s="1106"/>
      <c r="AZ5" s="1106"/>
      <c r="BA5" s="1106"/>
      <c r="BB5" s="1106"/>
      <c r="BC5" s="1106"/>
      <c r="BD5" s="1106"/>
      <c r="BE5" s="1106"/>
      <c r="BF5" s="1106"/>
      <c r="BG5" s="1106"/>
      <c r="BH5" s="1106"/>
      <c r="BI5" s="1106"/>
      <c r="BJ5" s="1106"/>
      <c r="BK5" s="1106"/>
      <c r="BL5" s="1106"/>
      <c r="BM5" s="1106"/>
      <c r="BN5" s="1106"/>
      <c r="BO5" s="1106"/>
      <c r="BP5" s="1106"/>
      <c r="BQ5" s="1106"/>
      <c r="BR5" s="1106"/>
      <c r="BS5" s="1106"/>
      <c r="BT5" s="1106"/>
      <c r="BU5" s="1106"/>
      <c r="BV5" s="1106"/>
      <c r="BW5" s="1106"/>
      <c r="BX5" s="1106"/>
      <c r="BY5" s="1106"/>
      <c r="BZ5" s="1106"/>
      <c r="CA5" s="1106"/>
      <c r="CB5" s="1106"/>
      <c r="CC5" s="1106"/>
      <c r="CD5" s="1106"/>
      <c r="CE5" s="1106"/>
      <c r="CF5" s="1106"/>
      <c r="CG5" s="1106"/>
      <c r="CH5" s="1106"/>
      <c r="CI5" s="1106"/>
      <c r="CJ5" s="1106"/>
      <c r="CK5" s="1106"/>
      <c r="CL5" s="1106"/>
      <c r="CM5" s="1106"/>
      <c r="CN5" s="1106"/>
      <c r="CO5" s="1106"/>
      <c r="CP5" s="1106"/>
      <c r="CQ5" s="1106"/>
      <c r="CR5" s="1106"/>
      <c r="CS5" s="1106"/>
      <c r="CT5" s="1106"/>
      <c r="CU5" s="1106"/>
      <c r="CV5" s="1106"/>
      <c r="CW5" s="1106"/>
      <c r="CX5" s="1106"/>
      <c r="CY5" s="1106"/>
      <c r="CZ5" s="1106"/>
      <c r="DA5" s="1106"/>
      <c r="DB5" s="1106"/>
      <c r="DC5" s="1106"/>
      <c r="DD5" s="1106"/>
      <c r="DE5" s="1106"/>
    </row>
    <row r="6" spans="1:109" s="318" customFormat="1" ht="13.5" x14ac:dyDescent="0.15">
      <c r="A6" s="1106"/>
      <c r="B6" s="1106"/>
      <c r="C6" s="1106"/>
      <c r="D6" s="1106"/>
      <c r="E6" s="1106"/>
      <c r="F6" s="1106"/>
      <c r="G6" s="1106"/>
      <c r="H6" s="1106"/>
      <c r="I6" s="1106"/>
      <c r="J6" s="1106"/>
      <c r="K6" s="1106"/>
      <c r="L6" s="1106"/>
      <c r="M6" s="1106"/>
      <c r="N6" s="1106"/>
      <c r="O6" s="1106"/>
      <c r="P6" s="1106"/>
      <c r="Q6" s="1106"/>
      <c r="R6" s="1106"/>
      <c r="S6" s="1106"/>
      <c r="T6" s="1106"/>
      <c r="U6" s="1106"/>
      <c r="V6" s="1106"/>
      <c r="W6" s="1106"/>
      <c r="X6" s="1106"/>
      <c r="Y6" s="1106"/>
      <c r="Z6" s="1106"/>
      <c r="AA6" s="1106"/>
      <c r="AB6" s="1106"/>
      <c r="AC6" s="1106"/>
      <c r="AD6" s="1106"/>
      <c r="AE6" s="1106"/>
      <c r="AF6" s="1106"/>
      <c r="AG6" s="1106"/>
      <c r="AH6" s="1106"/>
      <c r="AI6" s="1106"/>
      <c r="AJ6" s="1106"/>
      <c r="AK6" s="1106"/>
      <c r="AL6" s="1106"/>
      <c r="AM6" s="1106"/>
      <c r="AN6" s="1106"/>
      <c r="AO6" s="1106"/>
      <c r="AP6" s="1106"/>
      <c r="AQ6" s="1106"/>
      <c r="AR6" s="1106"/>
      <c r="AS6" s="1106"/>
      <c r="AT6" s="1106"/>
      <c r="AU6" s="1106"/>
      <c r="AV6" s="1106"/>
      <c r="AW6" s="1106"/>
      <c r="AX6" s="1106"/>
      <c r="AY6" s="1106"/>
      <c r="AZ6" s="1106"/>
      <c r="BA6" s="1106"/>
      <c r="BB6" s="1106"/>
      <c r="BC6" s="1106"/>
      <c r="BD6" s="1106"/>
      <c r="BE6" s="1106"/>
      <c r="BF6" s="1106"/>
      <c r="BG6" s="1106"/>
      <c r="BH6" s="1106"/>
      <c r="BI6" s="1106"/>
      <c r="BJ6" s="1106"/>
      <c r="BK6" s="1106"/>
      <c r="BL6" s="1106"/>
      <c r="BM6" s="1106"/>
      <c r="BN6" s="1106"/>
      <c r="BO6" s="1106"/>
      <c r="BP6" s="1106"/>
      <c r="BQ6" s="1106"/>
      <c r="BR6" s="1106"/>
      <c r="BS6" s="1106"/>
      <c r="BT6" s="1106"/>
      <c r="BU6" s="1106"/>
      <c r="BV6" s="1106"/>
      <c r="BW6" s="1106"/>
      <c r="BX6" s="1106"/>
      <c r="BY6" s="1106"/>
      <c r="BZ6" s="1106"/>
      <c r="CA6" s="1106"/>
      <c r="CB6" s="1106"/>
      <c r="CC6" s="1106"/>
      <c r="CD6" s="1106"/>
      <c r="CE6" s="1106"/>
      <c r="CF6" s="1106"/>
      <c r="CG6" s="1106"/>
      <c r="CH6" s="1106"/>
      <c r="CI6" s="1106"/>
      <c r="CJ6" s="1106"/>
      <c r="CK6" s="1106"/>
      <c r="CL6" s="1106"/>
      <c r="CM6" s="1106"/>
      <c r="CN6" s="1106"/>
      <c r="CO6" s="1106"/>
      <c r="CP6" s="1106"/>
      <c r="CQ6" s="1106"/>
      <c r="CR6" s="1106"/>
      <c r="CS6" s="1106"/>
      <c r="CT6" s="1106"/>
      <c r="CU6" s="1106"/>
      <c r="CV6" s="1106"/>
      <c r="CW6" s="1106"/>
      <c r="CX6" s="1106"/>
      <c r="CY6" s="1106"/>
      <c r="CZ6" s="1106"/>
      <c r="DA6" s="1106"/>
      <c r="DB6" s="1106"/>
      <c r="DC6" s="1106"/>
      <c r="DD6" s="1106"/>
      <c r="DE6" s="1106"/>
    </row>
    <row r="7" spans="1:109" s="318" customFormat="1" ht="13.5" x14ac:dyDescent="0.15">
      <c r="A7" s="1106"/>
      <c r="B7" s="1106"/>
      <c r="C7" s="1106"/>
      <c r="D7" s="1106"/>
      <c r="E7" s="1106"/>
      <c r="F7" s="1106"/>
      <c r="G7" s="1106"/>
      <c r="H7" s="1106"/>
      <c r="I7" s="1106"/>
      <c r="J7" s="1106"/>
      <c r="K7" s="1106"/>
      <c r="L7" s="1106"/>
      <c r="M7" s="1106"/>
      <c r="N7" s="1106"/>
      <c r="O7" s="1106"/>
      <c r="P7" s="1106"/>
      <c r="Q7" s="1106"/>
      <c r="R7" s="1106"/>
      <c r="S7" s="1106"/>
      <c r="T7" s="1106"/>
      <c r="U7" s="1106"/>
      <c r="V7" s="1106"/>
      <c r="W7" s="1106"/>
      <c r="X7" s="1106"/>
      <c r="Y7" s="1106"/>
      <c r="Z7" s="1106"/>
      <c r="AA7" s="1106"/>
      <c r="AB7" s="1106"/>
      <c r="AC7" s="1106"/>
      <c r="AD7" s="1106"/>
      <c r="AE7" s="1106"/>
      <c r="AF7" s="1106"/>
      <c r="AG7" s="1106"/>
      <c r="AH7" s="1106"/>
      <c r="AI7" s="1106"/>
      <c r="AJ7" s="1106"/>
      <c r="AK7" s="1106"/>
      <c r="AL7" s="1106"/>
      <c r="AM7" s="1106"/>
      <c r="AN7" s="1106"/>
      <c r="AO7" s="1106"/>
      <c r="AP7" s="1106"/>
      <c r="AQ7" s="1106"/>
      <c r="AR7" s="1106"/>
      <c r="AS7" s="1106"/>
      <c r="AT7" s="1106"/>
      <c r="AU7" s="1106"/>
      <c r="AV7" s="1106"/>
      <c r="AW7" s="1106"/>
      <c r="AX7" s="1106"/>
      <c r="AY7" s="1106"/>
      <c r="AZ7" s="1106"/>
      <c r="BA7" s="1106"/>
      <c r="BB7" s="1106"/>
      <c r="BC7" s="1106"/>
      <c r="BD7" s="1106"/>
      <c r="BE7" s="1106"/>
      <c r="BF7" s="1106"/>
      <c r="BG7" s="1106"/>
      <c r="BH7" s="1106"/>
      <c r="BI7" s="1106"/>
      <c r="BJ7" s="1106"/>
      <c r="BK7" s="1106"/>
      <c r="BL7" s="1106"/>
      <c r="BM7" s="1106"/>
      <c r="BN7" s="1106"/>
      <c r="BO7" s="1106"/>
      <c r="BP7" s="1106"/>
      <c r="BQ7" s="1106"/>
      <c r="BR7" s="1106"/>
      <c r="BS7" s="1106"/>
      <c r="BT7" s="1106"/>
      <c r="BU7" s="1106"/>
      <c r="BV7" s="1106"/>
      <c r="BW7" s="1106"/>
      <c r="BX7" s="1106"/>
      <c r="BY7" s="1106"/>
      <c r="BZ7" s="1106"/>
      <c r="CA7" s="1106"/>
      <c r="CB7" s="1106"/>
      <c r="CC7" s="1106"/>
      <c r="CD7" s="1106"/>
      <c r="CE7" s="1106"/>
      <c r="CF7" s="1106"/>
      <c r="CG7" s="1106"/>
      <c r="CH7" s="1106"/>
      <c r="CI7" s="1106"/>
      <c r="CJ7" s="1106"/>
      <c r="CK7" s="1106"/>
      <c r="CL7" s="1106"/>
      <c r="CM7" s="1106"/>
      <c r="CN7" s="1106"/>
      <c r="CO7" s="1106"/>
      <c r="CP7" s="1106"/>
      <c r="CQ7" s="1106"/>
      <c r="CR7" s="1106"/>
      <c r="CS7" s="1106"/>
      <c r="CT7" s="1106"/>
      <c r="CU7" s="1106"/>
      <c r="CV7" s="1106"/>
      <c r="CW7" s="1106"/>
      <c r="CX7" s="1106"/>
      <c r="CY7" s="1106"/>
      <c r="CZ7" s="1106"/>
      <c r="DA7" s="1106"/>
      <c r="DB7" s="1106"/>
      <c r="DC7" s="1106"/>
      <c r="DD7" s="1106"/>
      <c r="DE7" s="1106"/>
    </row>
    <row r="8" spans="1:109" s="318" customFormat="1" ht="13.5" x14ac:dyDescent="0.15">
      <c r="A8" s="1106"/>
      <c r="B8" s="1106"/>
      <c r="C8" s="1106"/>
      <c r="D8" s="1106"/>
      <c r="E8" s="1106"/>
      <c r="F8" s="1106"/>
      <c r="G8" s="1106"/>
      <c r="H8" s="1106"/>
      <c r="I8" s="1106"/>
      <c r="J8" s="1106"/>
      <c r="K8" s="1106"/>
      <c r="L8" s="1106"/>
      <c r="M8" s="1106"/>
      <c r="N8" s="1106"/>
      <c r="O8" s="1106"/>
      <c r="P8" s="1106"/>
      <c r="Q8" s="1106"/>
      <c r="R8" s="1106"/>
      <c r="S8" s="1106"/>
      <c r="T8" s="1106"/>
      <c r="U8" s="1106"/>
      <c r="V8" s="1106"/>
      <c r="W8" s="1106"/>
      <c r="X8" s="1106"/>
      <c r="Y8" s="1106"/>
      <c r="Z8" s="1106"/>
      <c r="AA8" s="1106"/>
      <c r="AB8" s="1106"/>
      <c r="AC8" s="1106"/>
      <c r="AD8" s="1106"/>
      <c r="AE8" s="1106"/>
      <c r="AF8" s="1106"/>
      <c r="AG8" s="1106"/>
      <c r="AH8" s="1106"/>
      <c r="AI8" s="1106"/>
      <c r="AJ8" s="1106"/>
      <c r="AK8" s="1106"/>
      <c r="AL8" s="1106"/>
      <c r="AM8" s="1106"/>
      <c r="AN8" s="1106"/>
      <c r="AO8" s="1106"/>
      <c r="AP8" s="1106"/>
      <c r="AQ8" s="1106"/>
      <c r="AR8" s="1106"/>
      <c r="AS8" s="1106"/>
      <c r="AT8" s="1106"/>
      <c r="AU8" s="1106"/>
      <c r="AV8" s="1106"/>
      <c r="AW8" s="1106"/>
      <c r="AX8" s="1106"/>
      <c r="AY8" s="1106"/>
      <c r="AZ8" s="1106"/>
      <c r="BA8" s="1106"/>
      <c r="BB8" s="1106"/>
      <c r="BC8" s="1106"/>
      <c r="BD8" s="1106"/>
      <c r="BE8" s="1106"/>
      <c r="BF8" s="1106"/>
      <c r="BG8" s="1106"/>
      <c r="BH8" s="1106"/>
      <c r="BI8" s="1106"/>
      <c r="BJ8" s="1106"/>
      <c r="BK8" s="1106"/>
      <c r="BL8" s="1106"/>
      <c r="BM8" s="1106"/>
      <c r="BN8" s="1106"/>
      <c r="BO8" s="1106"/>
      <c r="BP8" s="1106"/>
      <c r="BQ8" s="1106"/>
      <c r="BR8" s="1106"/>
      <c r="BS8" s="1106"/>
      <c r="BT8" s="1106"/>
      <c r="BU8" s="1106"/>
      <c r="BV8" s="1106"/>
      <c r="BW8" s="1106"/>
      <c r="BX8" s="1106"/>
      <c r="BY8" s="1106"/>
      <c r="BZ8" s="1106"/>
      <c r="CA8" s="1106"/>
      <c r="CB8" s="1106"/>
      <c r="CC8" s="1106"/>
      <c r="CD8" s="1106"/>
      <c r="CE8" s="1106"/>
      <c r="CF8" s="1106"/>
      <c r="CG8" s="1106"/>
      <c r="CH8" s="1106"/>
      <c r="CI8" s="1106"/>
      <c r="CJ8" s="1106"/>
      <c r="CK8" s="1106"/>
      <c r="CL8" s="1106"/>
      <c r="CM8" s="1106"/>
      <c r="CN8" s="1106"/>
      <c r="CO8" s="1106"/>
      <c r="CP8" s="1106"/>
      <c r="CQ8" s="1106"/>
      <c r="CR8" s="1106"/>
      <c r="CS8" s="1106"/>
      <c r="CT8" s="1106"/>
      <c r="CU8" s="1106"/>
      <c r="CV8" s="1106"/>
      <c r="CW8" s="1106"/>
      <c r="CX8" s="1106"/>
      <c r="CY8" s="1106"/>
      <c r="CZ8" s="1106"/>
      <c r="DA8" s="1106"/>
      <c r="DB8" s="1106"/>
      <c r="DC8" s="1106"/>
      <c r="DD8" s="1106"/>
      <c r="DE8" s="1106"/>
    </row>
    <row r="9" spans="1:109" s="318" customFormat="1" ht="13.5" x14ac:dyDescent="0.15">
      <c r="A9" s="1106"/>
      <c r="B9" s="1106"/>
      <c r="C9" s="1106"/>
      <c r="D9" s="1106"/>
      <c r="E9" s="1106"/>
      <c r="F9" s="1106"/>
      <c r="G9" s="1106"/>
      <c r="H9" s="1106"/>
      <c r="I9" s="1106"/>
      <c r="J9" s="1106"/>
      <c r="K9" s="1106"/>
      <c r="L9" s="1106"/>
      <c r="M9" s="1106"/>
      <c r="N9" s="1106"/>
      <c r="O9" s="1106"/>
      <c r="P9" s="1106"/>
      <c r="Q9" s="1106"/>
      <c r="R9" s="1106"/>
      <c r="S9" s="1106"/>
      <c r="T9" s="1106"/>
      <c r="U9" s="1106"/>
      <c r="V9" s="1106"/>
      <c r="W9" s="1106"/>
      <c r="X9" s="1106"/>
      <c r="Y9" s="1106"/>
      <c r="Z9" s="1106"/>
      <c r="AA9" s="1106"/>
      <c r="AB9" s="1106"/>
      <c r="AC9" s="1106"/>
      <c r="AD9" s="1106"/>
      <c r="AE9" s="1106"/>
      <c r="AF9" s="1106"/>
      <c r="AG9" s="1106"/>
      <c r="AH9" s="1106"/>
      <c r="AI9" s="1106"/>
      <c r="AJ9" s="1106"/>
      <c r="AK9" s="1106"/>
      <c r="AL9" s="1106"/>
      <c r="AM9" s="1106"/>
      <c r="AN9" s="1106"/>
      <c r="AO9" s="1106"/>
      <c r="AP9" s="1106"/>
      <c r="AQ9" s="1106"/>
      <c r="AR9" s="1106"/>
      <c r="AS9" s="1106"/>
      <c r="AT9" s="1106"/>
      <c r="AU9" s="1106"/>
      <c r="AV9" s="1106"/>
      <c r="AW9" s="1106"/>
      <c r="AX9" s="1106"/>
      <c r="AY9" s="1106"/>
      <c r="AZ9" s="1106"/>
      <c r="BA9" s="1106"/>
      <c r="BB9" s="1106"/>
      <c r="BC9" s="1106"/>
      <c r="BD9" s="1106"/>
      <c r="BE9" s="1106"/>
      <c r="BF9" s="1106"/>
      <c r="BG9" s="1106"/>
      <c r="BH9" s="1106"/>
      <c r="BI9" s="1106"/>
      <c r="BJ9" s="1106"/>
      <c r="BK9" s="1106"/>
      <c r="BL9" s="1106"/>
      <c r="BM9" s="1106"/>
      <c r="BN9" s="1106"/>
      <c r="BO9" s="1106"/>
      <c r="BP9" s="1106"/>
      <c r="BQ9" s="1106"/>
      <c r="BR9" s="1106"/>
      <c r="BS9" s="1106"/>
      <c r="BT9" s="1106"/>
      <c r="BU9" s="1106"/>
      <c r="BV9" s="1106"/>
      <c r="BW9" s="1106"/>
      <c r="BX9" s="1106"/>
      <c r="BY9" s="1106"/>
      <c r="BZ9" s="1106"/>
      <c r="CA9" s="1106"/>
      <c r="CB9" s="1106"/>
      <c r="CC9" s="1106"/>
      <c r="CD9" s="1106"/>
      <c r="CE9" s="1106"/>
      <c r="CF9" s="1106"/>
      <c r="CG9" s="1106"/>
      <c r="CH9" s="1106"/>
      <c r="CI9" s="1106"/>
      <c r="CJ9" s="1106"/>
      <c r="CK9" s="1106"/>
      <c r="CL9" s="1106"/>
      <c r="CM9" s="1106"/>
      <c r="CN9" s="1106"/>
      <c r="CO9" s="1106"/>
      <c r="CP9" s="1106"/>
      <c r="CQ9" s="1106"/>
      <c r="CR9" s="1106"/>
      <c r="CS9" s="1106"/>
      <c r="CT9" s="1106"/>
      <c r="CU9" s="1106"/>
      <c r="CV9" s="1106"/>
      <c r="CW9" s="1106"/>
      <c r="CX9" s="1106"/>
      <c r="CY9" s="1106"/>
      <c r="CZ9" s="1106"/>
      <c r="DA9" s="1106"/>
      <c r="DB9" s="1106"/>
      <c r="DC9" s="1106"/>
      <c r="DD9" s="1106"/>
      <c r="DE9" s="1106"/>
    </row>
    <row r="10" spans="1:109" s="318" customFormat="1" ht="13.5" x14ac:dyDescent="0.15">
      <c r="A10" s="1106"/>
      <c r="B10" s="1106"/>
      <c r="C10" s="1106"/>
      <c r="D10" s="1106"/>
      <c r="E10" s="1106"/>
      <c r="F10" s="1106"/>
      <c r="G10" s="1106"/>
      <c r="H10" s="1106"/>
      <c r="I10" s="1106"/>
      <c r="J10" s="1106"/>
      <c r="K10" s="1106"/>
      <c r="L10" s="1106"/>
      <c r="M10" s="1106"/>
      <c r="N10" s="1106"/>
      <c r="O10" s="1106"/>
      <c r="P10" s="1106"/>
      <c r="Q10" s="1106"/>
      <c r="R10" s="1106"/>
      <c r="S10" s="1106"/>
      <c r="T10" s="1106"/>
      <c r="U10" s="1106"/>
      <c r="V10" s="1106"/>
      <c r="W10" s="1106"/>
      <c r="X10" s="1106"/>
      <c r="Y10" s="1106"/>
      <c r="Z10" s="1106"/>
      <c r="AA10" s="1106"/>
      <c r="AB10" s="1106"/>
      <c r="AC10" s="1106"/>
      <c r="AD10" s="1106"/>
      <c r="AE10" s="1106"/>
      <c r="AF10" s="1106"/>
      <c r="AG10" s="1106"/>
      <c r="AH10" s="1106"/>
      <c r="AI10" s="1106"/>
      <c r="AJ10" s="1106"/>
      <c r="AK10" s="1106"/>
      <c r="AL10" s="1106"/>
      <c r="AM10" s="1106"/>
      <c r="AN10" s="1106"/>
      <c r="AO10" s="1106"/>
      <c r="AP10" s="1106"/>
      <c r="AQ10" s="1106"/>
      <c r="AR10" s="1106"/>
      <c r="AS10" s="1106"/>
      <c r="AT10" s="1106"/>
      <c r="AU10" s="1106"/>
      <c r="AV10" s="1106"/>
      <c r="AW10" s="1106"/>
      <c r="AX10" s="1106"/>
      <c r="AY10" s="1106"/>
      <c r="AZ10" s="1106"/>
      <c r="BA10" s="1106"/>
      <c r="BB10" s="1106"/>
      <c r="BC10" s="1106"/>
      <c r="BD10" s="1106"/>
      <c r="BE10" s="1106"/>
      <c r="BF10" s="1106"/>
      <c r="BG10" s="1106"/>
      <c r="BH10" s="1106"/>
      <c r="BI10" s="1106"/>
      <c r="BJ10" s="1106"/>
      <c r="BK10" s="1106"/>
      <c r="BL10" s="1106"/>
      <c r="BM10" s="1106"/>
      <c r="BN10" s="1106"/>
      <c r="BO10" s="1106"/>
      <c r="BP10" s="1106"/>
      <c r="BQ10" s="1106"/>
      <c r="BR10" s="1106"/>
      <c r="BS10" s="1106"/>
      <c r="BT10" s="1106"/>
      <c r="BU10" s="1106"/>
      <c r="BV10" s="1106"/>
      <c r="BW10" s="1106"/>
      <c r="BX10" s="1106"/>
      <c r="BY10" s="1106"/>
      <c r="BZ10" s="1106"/>
      <c r="CA10" s="1106"/>
      <c r="CB10" s="1106"/>
      <c r="CC10" s="1106"/>
      <c r="CD10" s="1106"/>
      <c r="CE10" s="1106"/>
      <c r="CF10" s="1106"/>
      <c r="CG10" s="1106"/>
      <c r="CH10" s="1106"/>
      <c r="CI10" s="1106"/>
      <c r="CJ10" s="1106"/>
      <c r="CK10" s="1106"/>
      <c r="CL10" s="1106"/>
      <c r="CM10" s="1106"/>
      <c r="CN10" s="1106"/>
      <c r="CO10" s="1106"/>
      <c r="CP10" s="1106"/>
      <c r="CQ10" s="1106"/>
      <c r="CR10" s="1106"/>
      <c r="CS10" s="1106"/>
      <c r="CT10" s="1106"/>
      <c r="CU10" s="1106"/>
      <c r="CV10" s="1106"/>
      <c r="CW10" s="1106"/>
      <c r="CX10" s="1106"/>
      <c r="CY10" s="1106"/>
      <c r="CZ10" s="1106"/>
      <c r="DA10" s="1106"/>
      <c r="DB10" s="1106"/>
      <c r="DC10" s="1106"/>
      <c r="DD10" s="1106"/>
      <c r="DE10" s="1106"/>
    </row>
    <row r="11" spans="1:109" s="318" customFormat="1" ht="13.5" x14ac:dyDescent="0.15">
      <c r="A11" s="1106"/>
      <c r="B11" s="1106"/>
      <c r="C11" s="1106"/>
      <c r="D11" s="1106"/>
      <c r="E11" s="1106"/>
      <c r="F11" s="1106"/>
      <c r="G11" s="1106"/>
      <c r="H11" s="1106"/>
      <c r="I11" s="1106"/>
      <c r="J11" s="1106"/>
      <c r="K11" s="1106"/>
      <c r="L11" s="1106"/>
      <c r="M11" s="1106"/>
      <c r="N11" s="1106"/>
      <c r="O11" s="1106"/>
      <c r="P11" s="1106"/>
      <c r="Q11" s="1106"/>
      <c r="R11" s="1106"/>
      <c r="S11" s="1106"/>
      <c r="T11" s="1106"/>
      <c r="U11" s="1106"/>
      <c r="V11" s="1106"/>
      <c r="W11" s="1106"/>
      <c r="X11" s="1106"/>
      <c r="Y11" s="1106"/>
      <c r="Z11" s="1106"/>
      <c r="AA11" s="1106"/>
      <c r="AB11" s="1106"/>
      <c r="AC11" s="1106"/>
      <c r="AD11" s="1106"/>
      <c r="AE11" s="1106"/>
      <c r="AF11" s="1106"/>
      <c r="AG11" s="1106"/>
      <c r="AH11" s="1106"/>
      <c r="AI11" s="1106"/>
      <c r="AJ11" s="1106"/>
      <c r="AK11" s="1106"/>
      <c r="AL11" s="1106"/>
      <c r="AM11" s="1106"/>
      <c r="AN11" s="1106"/>
      <c r="AO11" s="1106"/>
      <c r="AP11" s="1106"/>
      <c r="AQ11" s="1106"/>
      <c r="AR11" s="1106"/>
      <c r="AS11" s="1106"/>
      <c r="AT11" s="1106"/>
      <c r="AU11" s="1106"/>
      <c r="AV11" s="1106"/>
      <c r="AW11" s="1106"/>
      <c r="AX11" s="1106"/>
      <c r="AY11" s="1106"/>
      <c r="AZ11" s="1106"/>
      <c r="BA11" s="1106"/>
      <c r="BB11" s="1106"/>
      <c r="BC11" s="1106"/>
      <c r="BD11" s="1106"/>
      <c r="BE11" s="1106"/>
      <c r="BF11" s="1106"/>
      <c r="BG11" s="1106"/>
      <c r="BH11" s="1106"/>
      <c r="BI11" s="1106"/>
      <c r="BJ11" s="1106"/>
      <c r="BK11" s="1106"/>
      <c r="BL11" s="1106"/>
      <c r="BM11" s="1106"/>
      <c r="BN11" s="1106"/>
      <c r="BO11" s="1106"/>
      <c r="BP11" s="1106"/>
      <c r="BQ11" s="1106"/>
      <c r="BR11" s="1106"/>
      <c r="BS11" s="1106"/>
      <c r="BT11" s="1106"/>
      <c r="BU11" s="1106"/>
      <c r="BV11" s="1106"/>
      <c r="BW11" s="1106"/>
      <c r="BX11" s="1106"/>
      <c r="BY11" s="1106"/>
      <c r="BZ11" s="1106"/>
      <c r="CA11" s="1106"/>
      <c r="CB11" s="1106"/>
      <c r="CC11" s="1106"/>
      <c r="CD11" s="1106"/>
      <c r="CE11" s="1106"/>
      <c r="CF11" s="1106"/>
      <c r="CG11" s="1106"/>
      <c r="CH11" s="1106"/>
      <c r="CI11" s="1106"/>
      <c r="CJ11" s="1106"/>
      <c r="CK11" s="1106"/>
      <c r="CL11" s="1106"/>
      <c r="CM11" s="1106"/>
      <c r="CN11" s="1106"/>
      <c r="CO11" s="1106"/>
      <c r="CP11" s="1106"/>
      <c r="CQ11" s="1106"/>
      <c r="CR11" s="1106"/>
      <c r="CS11" s="1106"/>
      <c r="CT11" s="1106"/>
      <c r="CU11" s="1106"/>
      <c r="CV11" s="1106"/>
      <c r="CW11" s="1106"/>
      <c r="CX11" s="1106"/>
      <c r="CY11" s="1106"/>
      <c r="CZ11" s="1106"/>
      <c r="DA11" s="1106"/>
      <c r="DB11" s="1106"/>
      <c r="DC11" s="1106"/>
      <c r="DD11" s="1106"/>
      <c r="DE11" s="1106"/>
    </row>
    <row r="12" spans="1:109" s="318" customFormat="1" ht="13.5" x14ac:dyDescent="0.15">
      <c r="A12" s="1106"/>
      <c r="B12" s="1106"/>
      <c r="C12" s="1106"/>
      <c r="D12" s="1106"/>
      <c r="E12" s="1106"/>
      <c r="F12" s="1106"/>
      <c r="G12" s="1106"/>
      <c r="H12" s="1106"/>
      <c r="I12" s="1106"/>
      <c r="J12" s="1106"/>
      <c r="K12" s="1106"/>
      <c r="L12" s="1106"/>
      <c r="M12" s="1106"/>
      <c r="N12" s="1106"/>
      <c r="O12" s="1106"/>
      <c r="P12" s="1106"/>
      <c r="Q12" s="1106"/>
      <c r="R12" s="1106"/>
      <c r="S12" s="1106"/>
      <c r="T12" s="1106"/>
      <c r="U12" s="1106"/>
      <c r="V12" s="1106"/>
      <c r="W12" s="1106"/>
      <c r="X12" s="1106"/>
      <c r="Y12" s="1106"/>
      <c r="Z12" s="1106"/>
      <c r="AA12" s="1106"/>
      <c r="AB12" s="1106"/>
      <c r="AC12" s="1106"/>
      <c r="AD12" s="1106"/>
      <c r="AE12" s="1106"/>
      <c r="AF12" s="1106"/>
      <c r="AG12" s="1106"/>
      <c r="AH12" s="1106"/>
      <c r="AI12" s="1106"/>
      <c r="AJ12" s="1106"/>
      <c r="AK12" s="1106"/>
      <c r="AL12" s="1106"/>
      <c r="AM12" s="1106"/>
      <c r="AN12" s="1106"/>
      <c r="AO12" s="1106"/>
      <c r="AP12" s="1106"/>
      <c r="AQ12" s="1106"/>
      <c r="AR12" s="1106"/>
      <c r="AS12" s="1106"/>
      <c r="AT12" s="1106"/>
      <c r="AU12" s="1106"/>
      <c r="AV12" s="1106"/>
      <c r="AW12" s="1106"/>
      <c r="AX12" s="1106"/>
      <c r="AY12" s="1106"/>
      <c r="AZ12" s="1106"/>
      <c r="BA12" s="1106"/>
      <c r="BB12" s="1106"/>
      <c r="BC12" s="1106"/>
      <c r="BD12" s="1106"/>
      <c r="BE12" s="1106"/>
      <c r="BF12" s="1106"/>
      <c r="BG12" s="1106"/>
      <c r="BH12" s="1106"/>
      <c r="BI12" s="1106"/>
      <c r="BJ12" s="1106"/>
      <c r="BK12" s="1106"/>
      <c r="BL12" s="1106"/>
      <c r="BM12" s="1106"/>
      <c r="BN12" s="1106"/>
      <c r="BO12" s="1106"/>
      <c r="BP12" s="1106"/>
      <c r="BQ12" s="1106"/>
      <c r="BR12" s="1106"/>
      <c r="BS12" s="1106"/>
      <c r="BT12" s="1106"/>
      <c r="BU12" s="1106"/>
      <c r="BV12" s="1106"/>
      <c r="BW12" s="1106"/>
      <c r="BX12" s="1106"/>
      <c r="BY12" s="1106"/>
      <c r="BZ12" s="1106"/>
      <c r="CA12" s="1106"/>
      <c r="CB12" s="1106"/>
      <c r="CC12" s="1106"/>
      <c r="CD12" s="1106"/>
      <c r="CE12" s="1106"/>
      <c r="CF12" s="1106"/>
      <c r="CG12" s="1106"/>
      <c r="CH12" s="1106"/>
      <c r="CI12" s="1106"/>
      <c r="CJ12" s="1106"/>
      <c r="CK12" s="1106"/>
      <c r="CL12" s="1106"/>
      <c r="CM12" s="1106"/>
      <c r="CN12" s="1106"/>
      <c r="CO12" s="1106"/>
      <c r="CP12" s="1106"/>
      <c r="CQ12" s="1106"/>
      <c r="CR12" s="1106"/>
      <c r="CS12" s="1106"/>
      <c r="CT12" s="1106"/>
      <c r="CU12" s="1106"/>
      <c r="CV12" s="1106"/>
      <c r="CW12" s="1106"/>
      <c r="CX12" s="1106"/>
      <c r="CY12" s="1106"/>
      <c r="CZ12" s="1106"/>
      <c r="DA12" s="1106"/>
      <c r="DB12" s="1106"/>
      <c r="DC12" s="1106"/>
      <c r="DD12" s="1106"/>
      <c r="DE12" s="1106"/>
    </row>
    <row r="13" spans="1:109" s="318" customFormat="1" ht="13.5" x14ac:dyDescent="0.15">
      <c r="A13" s="1106"/>
      <c r="B13" s="1106"/>
      <c r="C13" s="1106"/>
      <c r="D13" s="1106"/>
      <c r="E13" s="1106"/>
      <c r="F13" s="1106"/>
      <c r="G13" s="1106"/>
      <c r="H13" s="1106"/>
      <c r="I13" s="1106"/>
      <c r="J13" s="1106"/>
      <c r="K13" s="1106"/>
      <c r="L13" s="1106"/>
      <c r="M13" s="1106"/>
      <c r="N13" s="1106"/>
      <c r="O13" s="1106"/>
      <c r="P13" s="1106"/>
      <c r="Q13" s="1106"/>
      <c r="R13" s="1106"/>
      <c r="S13" s="1106"/>
      <c r="T13" s="1106"/>
      <c r="U13" s="1106"/>
      <c r="V13" s="1106"/>
      <c r="W13" s="1106"/>
      <c r="X13" s="1106"/>
      <c r="Y13" s="1106"/>
      <c r="Z13" s="1106"/>
      <c r="AA13" s="1106"/>
      <c r="AB13" s="1106"/>
      <c r="AC13" s="1106"/>
      <c r="AD13" s="1106"/>
      <c r="AE13" s="1106"/>
      <c r="AF13" s="1106"/>
      <c r="AG13" s="1106"/>
      <c r="AH13" s="1106"/>
      <c r="AI13" s="1106"/>
      <c r="AJ13" s="1106"/>
      <c r="AK13" s="1106"/>
      <c r="AL13" s="1106"/>
      <c r="AM13" s="1106"/>
      <c r="AN13" s="1106"/>
      <c r="AO13" s="1106"/>
      <c r="AP13" s="1106"/>
      <c r="AQ13" s="1106"/>
      <c r="AR13" s="1106"/>
      <c r="AS13" s="1106"/>
      <c r="AT13" s="1106"/>
      <c r="AU13" s="1106"/>
      <c r="AV13" s="1106"/>
      <c r="AW13" s="1106"/>
      <c r="AX13" s="1106"/>
      <c r="AY13" s="1106"/>
      <c r="AZ13" s="1106"/>
      <c r="BA13" s="1106"/>
      <c r="BB13" s="1106"/>
      <c r="BC13" s="1106"/>
      <c r="BD13" s="1106"/>
      <c r="BE13" s="1106"/>
      <c r="BF13" s="1106"/>
      <c r="BG13" s="1106"/>
      <c r="BH13" s="1106"/>
      <c r="BI13" s="1106"/>
      <c r="BJ13" s="1106"/>
      <c r="BK13" s="1106"/>
      <c r="BL13" s="1106"/>
      <c r="BM13" s="1106"/>
      <c r="BN13" s="1106"/>
      <c r="BO13" s="1106"/>
      <c r="BP13" s="1106"/>
      <c r="BQ13" s="1106"/>
      <c r="BR13" s="1106"/>
      <c r="BS13" s="1106"/>
      <c r="BT13" s="1106"/>
      <c r="BU13" s="1106"/>
      <c r="BV13" s="1106"/>
      <c r="BW13" s="1106"/>
      <c r="BX13" s="1106"/>
      <c r="BY13" s="1106"/>
      <c r="BZ13" s="1106"/>
      <c r="CA13" s="1106"/>
      <c r="CB13" s="1106"/>
      <c r="CC13" s="1106"/>
      <c r="CD13" s="1106"/>
      <c r="CE13" s="1106"/>
      <c r="CF13" s="1106"/>
      <c r="CG13" s="1106"/>
      <c r="CH13" s="1106"/>
      <c r="CI13" s="1106"/>
      <c r="CJ13" s="1106"/>
      <c r="CK13" s="1106"/>
      <c r="CL13" s="1106"/>
      <c r="CM13" s="1106"/>
      <c r="CN13" s="1106"/>
      <c r="CO13" s="1106"/>
      <c r="CP13" s="1106"/>
      <c r="CQ13" s="1106"/>
      <c r="CR13" s="1106"/>
      <c r="CS13" s="1106"/>
      <c r="CT13" s="1106"/>
      <c r="CU13" s="1106"/>
      <c r="CV13" s="1106"/>
      <c r="CW13" s="1106"/>
      <c r="CX13" s="1106"/>
      <c r="CY13" s="1106"/>
      <c r="CZ13" s="1106"/>
      <c r="DA13" s="1106"/>
      <c r="DB13" s="1106"/>
      <c r="DC13" s="1106"/>
      <c r="DD13" s="1106"/>
      <c r="DE13" s="1106"/>
    </row>
    <row r="14" spans="1:109" s="318" customFormat="1" ht="13.5" x14ac:dyDescent="0.15">
      <c r="A14" s="1106"/>
      <c r="B14" s="1106"/>
      <c r="C14" s="1106"/>
      <c r="D14" s="1106"/>
      <c r="E14" s="1106"/>
      <c r="F14" s="1106"/>
      <c r="G14" s="1106"/>
      <c r="H14" s="1106"/>
      <c r="I14" s="1106"/>
      <c r="J14" s="1106"/>
      <c r="K14" s="1106"/>
      <c r="L14" s="1106"/>
      <c r="M14" s="1106"/>
      <c r="N14" s="1106"/>
      <c r="O14" s="1106"/>
      <c r="P14" s="1106"/>
      <c r="Q14" s="1106"/>
      <c r="R14" s="1106"/>
      <c r="S14" s="1106"/>
      <c r="T14" s="1106"/>
      <c r="U14" s="1106"/>
      <c r="V14" s="1106"/>
      <c r="W14" s="1106"/>
      <c r="X14" s="1106"/>
      <c r="Y14" s="1106"/>
      <c r="Z14" s="1106"/>
      <c r="AA14" s="1106"/>
      <c r="AB14" s="1106"/>
      <c r="AC14" s="1106"/>
      <c r="AD14" s="1106"/>
      <c r="AE14" s="1106"/>
      <c r="AF14" s="1106"/>
      <c r="AG14" s="1106"/>
      <c r="AH14" s="1106"/>
      <c r="AI14" s="1106"/>
      <c r="AJ14" s="1106"/>
      <c r="AK14" s="1106"/>
      <c r="AL14" s="1106"/>
      <c r="AM14" s="1106"/>
      <c r="AN14" s="1106"/>
      <c r="AO14" s="1106"/>
      <c r="AP14" s="1106"/>
      <c r="AQ14" s="1106"/>
      <c r="AR14" s="1106"/>
      <c r="AS14" s="1106"/>
      <c r="AT14" s="1106"/>
      <c r="AU14" s="1106"/>
      <c r="AV14" s="1106"/>
      <c r="AW14" s="1106"/>
      <c r="AX14" s="1106"/>
      <c r="AY14" s="1106"/>
      <c r="AZ14" s="1106"/>
      <c r="BA14" s="1106"/>
      <c r="BB14" s="1106"/>
      <c r="BC14" s="1106"/>
      <c r="BD14" s="1106"/>
      <c r="BE14" s="1106"/>
      <c r="BF14" s="1106"/>
      <c r="BG14" s="1106"/>
      <c r="BH14" s="1106"/>
      <c r="BI14" s="1106"/>
      <c r="BJ14" s="1106"/>
      <c r="BK14" s="1106"/>
      <c r="BL14" s="1106"/>
      <c r="BM14" s="1106"/>
      <c r="BN14" s="1106"/>
      <c r="BO14" s="1106"/>
      <c r="BP14" s="1106"/>
      <c r="BQ14" s="1106"/>
      <c r="BR14" s="1106"/>
      <c r="BS14" s="1106"/>
      <c r="BT14" s="1106"/>
      <c r="BU14" s="1106"/>
      <c r="BV14" s="1106"/>
      <c r="BW14" s="1106"/>
      <c r="BX14" s="1106"/>
      <c r="BY14" s="1106"/>
      <c r="BZ14" s="1106"/>
      <c r="CA14" s="1106"/>
      <c r="CB14" s="1106"/>
      <c r="CC14" s="1106"/>
      <c r="CD14" s="1106"/>
      <c r="CE14" s="1106"/>
      <c r="CF14" s="1106"/>
      <c r="CG14" s="1106"/>
      <c r="CH14" s="1106"/>
      <c r="CI14" s="1106"/>
      <c r="CJ14" s="1106"/>
      <c r="CK14" s="1106"/>
      <c r="CL14" s="1106"/>
      <c r="CM14" s="1106"/>
      <c r="CN14" s="1106"/>
      <c r="CO14" s="1106"/>
      <c r="CP14" s="1106"/>
      <c r="CQ14" s="1106"/>
      <c r="CR14" s="1106"/>
      <c r="CS14" s="1106"/>
      <c r="CT14" s="1106"/>
      <c r="CU14" s="1106"/>
      <c r="CV14" s="1106"/>
      <c r="CW14" s="1106"/>
      <c r="CX14" s="1106"/>
      <c r="CY14" s="1106"/>
      <c r="CZ14" s="1106"/>
      <c r="DA14" s="1106"/>
      <c r="DB14" s="1106"/>
      <c r="DC14" s="1106"/>
      <c r="DD14" s="1106"/>
      <c r="DE14" s="1106"/>
    </row>
    <row r="15" spans="1:109" s="318" customFormat="1" ht="13.5" x14ac:dyDescent="0.15">
      <c r="A15" s="1051"/>
      <c r="B15" s="1106"/>
      <c r="C15" s="1106"/>
      <c r="D15" s="1106"/>
      <c r="E15" s="1106"/>
      <c r="F15" s="1106"/>
      <c r="G15" s="1106"/>
      <c r="H15" s="1106"/>
      <c r="I15" s="1106"/>
      <c r="J15" s="1106"/>
      <c r="K15" s="1106"/>
      <c r="L15" s="1106"/>
      <c r="M15" s="1106"/>
      <c r="N15" s="1106"/>
      <c r="O15" s="1106"/>
      <c r="P15" s="1106"/>
      <c r="Q15" s="1106"/>
      <c r="R15" s="1106"/>
      <c r="S15" s="1106"/>
      <c r="T15" s="1106"/>
      <c r="U15" s="1106"/>
      <c r="V15" s="1106"/>
      <c r="W15" s="1106"/>
      <c r="X15" s="1106"/>
      <c r="Y15" s="1106"/>
      <c r="Z15" s="1106"/>
      <c r="AA15" s="1106"/>
      <c r="AB15" s="1106"/>
      <c r="AC15" s="1106"/>
      <c r="AD15" s="1106"/>
      <c r="AE15" s="1106"/>
      <c r="AF15" s="1106"/>
      <c r="AG15" s="1106"/>
      <c r="AH15" s="1106"/>
      <c r="AI15" s="1106"/>
      <c r="AJ15" s="1106"/>
      <c r="AK15" s="1106"/>
      <c r="AL15" s="1106"/>
      <c r="AM15" s="1106"/>
      <c r="AN15" s="1106"/>
      <c r="AO15" s="1106"/>
      <c r="AP15" s="1106"/>
      <c r="AQ15" s="1106"/>
      <c r="AR15" s="1106"/>
      <c r="AS15" s="1106"/>
      <c r="AT15" s="1106"/>
      <c r="AU15" s="1106"/>
      <c r="AV15" s="1106"/>
      <c r="AW15" s="1106"/>
      <c r="AX15" s="1106"/>
      <c r="AY15" s="1106"/>
      <c r="AZ15" s="1106"/>
      <c r="BA15" s="1106"/>
      <c r="BB15" s="1106"/>
      <c r="BC15" s="1106"/>
      <c r="BD15" s="1106"/>
      <c r="BE15" s="1106"/>
      <c r="BF15" s="1106"/>
      <c r="BG15" s="1106"/>
      <c r="BH15" s="1106"/>
      <c r="BI15" s="1106"/>
      <c r="BJ15" s="1106"/>
      <c r="BK15" s="1106"/>
      <c r="BL15" s="1106"/>
      <c r="BM15" s="1106"/>
      <c r="BN15" s="1106"/>
      <c r="BO15" s="1106"/>
      <c r="BP15" s="1106"/>
      <c r="BQ15" s="1106"/>
      <c r="BR15" s="1106"/>
      <c r="BS15" s="1106"/>
      <c r="BT15" s="1106"/>
      <c r="BU15" s="1106"/>
      <c r="BV15" s="1106"/>
      <c r="BW15" s="1106"/>
      <c r="BX15" s="1106"/>
      <c r="BY15" s="1106"/>
      <c r="BZ15" s="1106"/>
      <c r="CA15" s="1106"/>
      <c r="CB15" s="1106"/>
      <c r="CC15" s="1106"/>
      <c r="CD15" s="1106"/>
      <c r="CE15" s="1106"/>
      <c r="CF15" s="1106"/>
      <c r="CG15" s="1106"/>
      <c r="CH15" s="1106"/>
      <c r="CI15" s="1106"/>
      <c r="CJ15" s="1106"/>
      <c r="CK15" s="1106"/>
      <c r="CL15" s="1106"/>
      <c r="CM15" s="1106"/>
      <c r="CN15" s="1106"/>
      <c r="CO15" s="1106"/>
      <c r="CP15" s="1106"/>
      <c r="CQ15" s="1106"/>
      <c r="CR15" s="1106"/>
      <c r="CS15" s="1106"/>
      <c r="CT15" s="1106"/>
      <c r="CU15" s="1106"/>
      <c r="CV15" s="1106"/>
      <c r="CW15" s="1106"/>
      <c r="CX15" s="1106"/>
      <c r="CY15" s="1106"/>
      <c r="CZ15" s="1106"/>
      <c r="DA15" s="1106"/>
      <c r="DB15" s="1106"/>
      <c r="DC15" s="1106"/>
      <c r="DD15" s="1106"/>
      <c r="DE15" s="1106"/>
    </row>
    <row r="16" spans="1:109" s="318" customFormat="1" ht="13.5" x14ac:dyDescent="0.15">
      <c r="A16" s="1051"/>
      <c r="B16" s="1106"/>
      <c r="C16" s="1106"/>
      <c r="D16" s="1106"/>
      <c r="E16" s="1106"/>
      <c r="F16" s="1106"/>
      <c r="G16" s="1106"/>
      <c r="H16" s="1106"/>
      <c r="I16" s="1106"/>
      <c r="J16" s="1106"/>
      <c r="K16" s="1106"/>
      <c r="L16" s="1106"/>
      <c r="M16" s="1106"/>
      <c r="N16" s="1106"/>
      <c r="O16" s="1106"/>
      <c r="P16" s="1106"/>
      <c r="Q16" s="1106"/>
      <c r="R16" s="1106"/>
      <c r="S16" s="1106"/>
      <c r="T16" s="1106"/>
      <c r="U16" s="1106"/>
      <c r="V16" s="1106"/>
      <c r="W16" s="1106"/>
      <c r="X16" s="1106"/>
      <c r="Y16" s="1106"/>
      <c r="Z16" s="1106"/>
      <c r="AA16" s="1106"/>
      <c r="AB16" s="1106"/>
      <c r="AC16" s="1106"/>
      <c r="AD16" s="1106"/>
      <c r="AE16" s="1106"/>
      <c r="AF16" s="1106"/>
      <c r="AG16" s="1106"/>
      <c r="AH16" s="1106"/>
      <c r="AI16" s="1106"/>
      <c r="AJ16" s="1106"/>
      <c r="AK16" s="1106"/>
      <c r="AL16" s="1106"/>
      <c r="AM16" s="1106"/>
      <c r="AN16" s="1106"/>
      <c r="AO16" s="1106"/>
      <c r="AP16" s="1106"/>
      <c r="AQ16" s="1106"/>
      <c r="AR16" s="1106"/>
      <c r="AS16" s="1106"/>
      <c r="AT16" s="1106"/>
      <c r="AU16" s="1106"/>
      <c r="AV16" s="1106"/>
      <c r="AW16" s="1106"/>
      <c r="AX16" s="1106"/>
      <c r="AY16" s="1106"/>
      <c r="AZ16" s="1106"/>
      <c r="BA16" s="1106"/>
      <c r="BB16" s="1106"/>
      <c r="BC16" s="1106"/>
      <c r="BD16" s="1106"/>
      <c r="BE16" s="1106"/>
      <c r="BF16" s="1106"/>
      <c r="BG16" s="1106"/>
      <c r="BH16" s="1106"/>
      <c r="BI16" s="1106"/>
      <c r="BJ16" s="1106"/>
      <c r="BK16" s="1106"/>
      <c r="BL16" s="1106"/>
      <c r="BM16" s="1106"/>
      <c r="BN16" s="1106"/>
      <c r="BO16" s="1106"/>
      <c r="BP16" s="1106"/>
      <c r="BQ16" s="1106"/>
      <c r="BR16" s="1106"/>
      <c r="BS16" s="1106"/>
      <c r="BT16" s="1106"/>
      <c r="BU16" s="1106"/>
      <c r="BV16" s="1106"/>
      <c r="BW16" s="1106"/>
      <c r="BX16" s="1106"/>
      <c r="BY16" s="1106"/>
      <c r="BZ16" s="1106"/>
      <c r="CA16" s="1106"/>
      <c r="CB16" s="1106"/>
      <c r="CC16" s="1106"/>
      <c r="CD16" s="1106"/>
      <c r="CE16" s="1106"/>
      <c r="CF16" s="1106"/>
      <c r="CG16" s="1106"/>
      <c r="CH16" s="1106"/>
      <c r="CI16" s="1106"/>
      <c r="CJ16" s="1106"/>
      <c r="CK16" s="1106"/>
      <c r="CL16" s="1106"/>
      <c r="CM16" s="1106"/>
      <c r="CN16" s="1106"/>
      <c r="CO16" s="1106"/>
      <c r="CP16" s="1106"/>
      <c r="CQ16" s="1106"/>
      <c r="CR16" s="1106"/>
      <c r="CS16" s="1106"/>
      <c r="CT16" s="1106"/>
      <c r="CU16" s="1106"/>
      <c r="CV16" s="1106"/>
      <c r="CW16" s="1106"/>
      <c r="CX16" s="1106"/>
      <c r="CY16" s="1106"/>
      <c r="CZ16" s="1106"/>
      <c r="DA16" s="1106"/>
      <c r="DB16" s="1106"/>
      <c r="DC16" s="1106"/>
      <c r="DD16" s="1106"/>
      <c r="DE16" s="1106"/>
    </row>
    <row r="17" spans="1:109" s="318" customFormat="1" ht="13.5" x14ac:dyDescent="0.15">
      <c r="A17" s="1051"/>
      <c r="B17" s="1106"/>
      <c r="C17" s="1106"/>
      <c r="D17" s="1106"/>
      <c r="E17" s="1106"/>
      <c r="F17" s="1106"/>
      <c r="G17" s="1106"/>
      <c r="H17" s="1106"/>
      <c r="I17" s="1106"/>
      <c r="J17" s="1106"/>
      <c r="K17" s="1106"/>
      <c r="L17" s="1106"/>
      <c r="M17" s="1106"/>
      <c r="N17" s="1106"/>
      <c r="O17" s="1106"/>
      <c r="P17" s="1106"/>
      <c r="Q17" s="1106"/>
      <c r="R17" s="1106"/>
      <c r="S17" s="1106"/>
      <c r="T17" s="1106"/>
      <c r="U17" s="1106"/>
      <c r="V17" s="1106"/>
      <c r="W17" s="1106"/>
      <c r="X17" s="1106"/>
      <c r="Y17" s="1106"/>
      <c r="Z17" s="1106"/>
      <c r="AA17" s="1106"/>
      <c r="AB17" s="1106"/>
      <c r="AC17" s="1106"/>
      <c r="AD17" s="1106"/>
      <c r="AE17" s="1106"/>
      <c r="AF17" s="1106"/>
      <c r="AG17" s="1106"/>
      <c r="AH17" s="1106"/>
      <c r="AI17" s="1106"/>
      <c r="AJ17" s="1106"/>
      <c r="AK17" s="1106"/>
      <c r="AL17" s="1106"/>
      <c r="AM17" s="1106"/>
      <c r="AN17" s="1106"/>
      <c r="AO17" s="1106"/>
      <c r="AP17" s="1106"/>
      <c r="AQ17" s="1106"/>
      <c r="AR17" s="1106"/>
      <c r="AS17" s="1106"/>
      <c r="AT17" s="1106"/>
      <c r="AU17" s="1106"/>
      <c r="AV17" s="1106"/>
      <c r="AW17" s="1106"/>
      <c r="AX17" s="1106"/>
      <c r="AY17" s="1106"/>
      <c r="AZ17" s="1106"/>
      <c r="BA17" s="1106"/>
      <c r="BB17" s="1106"/>
      <c r="BC17" s="1106"/>
      <c r="BD17" s="1106"/>
      <c r="BE17" s="1106"/>
      <c r="BF17" s="1106"/>
      <c r="BG17" s="1106"/>
      <c r="BH17" s="1106"/>
      <c r="BI17" s="1106"/>
      <c r="BJ17" s="1106"/>
      <c r="BK17" s="1106"/>
      <c r="BL17" s="1106"/>
      <c r="BM17" s="1106"/>
      <c r="BN17" s="1106"/>
      <c r="BO17" s="1106"/>
      <c r="BP17" s="1106"/>
      <c r="BQ17" s="1106"/>
      <c r="BR17" s="1106"/>
      <c r="BS17" s="1106"/>
      <c r="BT17" s="1106"/>
      <c r="BU17" s="1106"/>
      <c r="BV17" s="1106"/>
      <c r="BW17" s="1106"/>
      <c r="BX17" s="1106"/>
      <c r="BY17" s="1106"/>
      <c r="BZ17" s="1106"/>
      <c r="CA17" s="1106"/>
      <c r="CB17" s="1106"/>
      <c r="CC17" s="1106"/>
      <c r="CD17" s="1106"/>
      <c r="CE17" s="1106"/>
      <c r="CF17" s="1106"/>
      <c r="CG17" s="1106"/>
      <c r="CH17" s="1106"/>
      <c r="CI17" s="1106"/>
      <c r="CJ17" s="1106"/>
      <c r="CK17" s="1106"/>
      <c r="CL17" s="1106"/>
      <c r="CM17" s="1106"/>
      <c r="CN17" s="1106"/>
      <c r="CO17" s="1106"/>
      <c r="CP17" s="1106"/>
      <c r="CQ17" s="1106"/>
      <c r="CR17" s="1106"/>
      <c r="CS17" s="1106"/>
      <c r="CT17" s="1106"/>
      <c r="CU17" s="1106"/>
      <c r="CV17" s="1106"/>
      <c r="CW17" s="1106"/>
      <c r="CX17" s="1106"/>
      <c r="CY17" s="1106"/>
      <c r="CZ17" s="1106"/>
      <c r="DA17" s="1106"/>
      <c r="DB17" s="1106"/>
      <c r="DC17" s="1106"/>
      <c r="DD17" s="1106"/>
      <c r="DE17" s="1106"/>
    </row>
    <row r="18" spans="1:109" s="318" customFormat="1" ht="13.5" x14ac:dyDescent="0.15">
      <c r="A18" s="1051"/>
      <c r="B18" s="1106"/>
      <c r="C18" s="1106"/>
      <c r="D18" s="1106"/>
      <c r="E18" s="1106"/>
      <c r="F18" s="1106"/>
      <c r="G18" s="1106"/>
      <c r="H18" s="1106"/>
      <c r="I18" s="1106"/>
      <c r="J18" s="1106"/>
      <c r="K18" s="1106"/>
      <c r="L18" s="1106"/>
      <c r="M18" s="1106"/>
      <c r="N18" s="1106"/>
      <c r="O18" s="1106"/>
      <c r="P18" s="1106"/>
      <c r="Q18" s="1106"/>
      <c r="R18" s="1106"/>
      <c r="S18" s="1106"/>
      <c r="T18" s="1106"/>
      <c r="U18" s="1106"/>
      <c r="V18" s="1106"/>
      <c r="W18" s="1106"/>
      <c r="X18" s="1106"/>
      <c r="Y18" s="1106"/>
      <c r="Z18" s="1106"/>
      <c r="AA18" s="1106"/>
      <c r="AB18" s="1106"/>
      <c r="AC18" s="1106"/>
      <c r="AD18" s="1106"/>
      <c r="AE18" s="1106"/>
      <c r="AF18" s="1106"/>
      <c r="AG18" s="1106"/>
      <c r="AH18" s="1106"/>
      <c r="AI18" s="1106"/>
      <c r="AJ18" s="1106"/>
      <c r="AK18" s="1106"/>
      <c r="AL18" s="1106"/>
      <c r="AM18" s="1106"/>
      <c r="AN18" s="1106"/>
      <c r="AO18" s="1106"/>
      <c r="AP18" s="1106"/>
      <c r="AQ18" s="1106"/>
      <c r="AR18" s="1106"/>
      <c r="AS18" s="1106"/>
      <c r="AT18" s="1106"/>
      <c r="AU18" s="1106"/>
      <c r="AV18" s="1106"/>
      <c r="AW18" s="1106"/>
      <c r="AX18" s="1106"/>
      <c r="AY18" s="1106"/>
      <c r="AZ18" s="1106"/>
      <c r="BA18" s="1106"/>
      <c r="BB18" s="1106"/>
      <c r="BC18" s="1106"/>
      <c r="BD18" s="1106"/>
      <c r="BE18" s="1106"/>
      <c r="BF18" s="1106"/>
      <c r="BG18" s="1106"/>
      <c r="BH18" s="1106"/>
      <c r="BI18" s="1106"/>
      <c r="BJ18" s="1106"/>
      <c r="BK18" s="1106"/>
      <c r="BL18" s="1106"/>
      <c r="BM18" s="1106"/>
      <c r="BN18" s="1106"/>
      <c r="BO18" s="1106"/>
      <c r="BP18" s="1106"/>
      <c r="BQ18" s="1106"/>
      <c r="BR18" s="1106"/>
      <c r="BS18" s="1106"/>
      <c r="BT18" s="1106"/>
      <c r="BU18" s="1106"/>
      <c r="BV18" s="1106"/>
      <c r="BW18" s="1106"/>
      <c r="BX18" s="1106"/>
      <c r="BY18" s="1106"/>
      <c r="BZ18" s="1106"/>
      <c r="CA18" s="1106"/>
      <c r="CB18" s="1106"/>
      <c r="CC18" s="1106"/>
      <c r="CD18" s="1106"/>
      <c r="CE18" s="1106"/>
      <c r="CF18" s="1106"/>
      <c r="CG18" s="1106"/>
      <c r="CH18" s="1106"/>
      <c r="CI18" s="1106"/>
      <c r="CJ18" s="1106"/>
      <c r="CK18" s="1106"/>
      <c r="CL18" s="1106"/>
      <c r="CM18" s="1106"/>
      <c r="CN18" s="1106"/>
      <c r="CO18" s="1106"/>
      <c r="CP18" s="1106"/>
      <c r="CQ18" s="1106"/>
      <c r="CR18" s="1106"/>
      <c r="CS18" s="1106"/>
      <c r="CT18" s="1106"/>
      <c r="CU18" s="1106"/>
      <c r="CV18" s="1106"/>
      <c r="CW18" s="1106"/>
      <c r="CX18" s="1106"/>
      <c r="CY18" s="1106"/>
      <c r="CZ18" s="1106"/>
      <c r="DA18" s="1106"/>
      <c r="DB18" s="1106"/>
      <c r="DC18" s="1106"/>
      <c r="DD18" s="1106"/>
      <c r="DE18" s="1106"/>
    </row>
    <row r="19" spans="1:109" ht="13.5" x14ac:dyDescent="0.15">
      <c r="DD19" s="1051"/>
      <c r="DE19" s="1051"/>
    </row>
    <row r="20" spans="1:109" ht="13.5" x14ac:dyDescent="0.15">
      <c r="DD20" s="1051"/>
      <c r="DE20" s="1051"/>
    </row>
    <row r="21" spans="1:109" ht="17.25" customHeight="1" x14ac:dyDescent="0.15">
      <c r="B21" s="1105"/>
      <c r="C21" s="1102"/>
      <c r="D21" s="1102"/>
      <c r="E21" s="1102"/>
      <c r="F21" s="1102"/>
      <c r="G21" s="1102"/>
      <c r="H21" s="1102"/>
      <c r="I21" s="1102"/>
      <c r="J21" s="1102"/>
      <c r="K21" s="1102"/>
      <c r="L21" s="1102"/>
      <c r="M21" s="1102"/>
      <c r="N21" s="1104"/>
      <c r="O21" s="1102"/>
      <c r="P21" s="1102"/>
      <c r="Q21" s="1102"/>
      <c r="R21" s="1102"/>
      <c r="S21" s="1102"/>
      <c r="T21" s="1102"/>
      <c r="U21" s="1102"/>
      <c r="V21" s="1102"/>
      <c r="W21" s="1102"/>
      <c r="X21" s="1102"/>
      <c r="Y21" s="1102"/>
      <c r="Z21" s="1102"/>
      <c r="AA21" s="1102"/>
      <c r="AB21" s="1102"/>
      <c r="AC21" s="1102"/>
      <c r="AD21" s="1102"/>
      <c r="AE21" s="1102"/>
      <c r="AF21" s="1102"/>
      <c r="AG21" s="1102"/>
      <c r="AH21" s="1102"/>
      <c r="AI21" s="1102"/>
      <c r="AJ21" s="1102"/>
      <c r="AK21" s="1102"/>
      <c r="AL21" s="1102"/>
      <c r="AM21" s="1102"/>
      <c r="AN21" s="1102"/>
      <c r="AO21" s="1102"/>
      <c r="AP21" s="1102"/>
      <c r="AQ21" s="1102"/>
      <c r="AR21" s="1102"/>
      <c r="AS21" s="1102"/>
      <c r="AT21" s="1104"/>
      <c r="AU21" s="1102"/>
      <c r="AV21" s="1102"/>
      <c r="AW21" s="1102"/>
      <c r="AX21" s="1102"/>
      <c r="AY21" s="1102"/>
      <c r="AZ21" s="1102"/>
      <c r="BA21" s="1102"/>
      <c r="BB21" s="1102"/>
      <c r="BC21" s="1102"/>
      <c r="BD21" s="1102"/>
      <c r="BE21" s="1102"/>
      <c r="BF21" s="1104"/>
      <c r="BG21" s="1102"/>
      <c r="BH21" s="1102"/>
      <c r="BI21" s="1102"/>
      <c r="BJ21" s="1102"/>
      <c r="BK21" s="1102"/>
      <c r="BL21" s="1102"/>
      <c r="BM21" s="1102"/>
      <c r="BN21" s="1102"/>
      <c r="BO21" s="1102"/>
      <c r="BP21" s="1102"/>
      <c r="BQ21" s="1102"/>
      <c r="BR21" s="1104"/>
      <c r="BS21" s="1102"/>
      <c r="BT21" s="1102"/>
      <c r="BU21" s="1102"/>
      <c r="BV21" s="1102"/>
      <c r="BW21" s="1102"/>
      <c r="BX21" s="1102"/>
      <c r="BY21" s="1102"/>
      <c r="BZ21" s="1102"/>
      <c r="CA21" s="1102"/>
      <c r="CB21" s="1102"/>
      <c r="CC21" s="1102"/>
      <c r="CD21" s="1104"/>
      <c r="CE21" s="1102"/>
      <c r="CF21" s="1102"/>
      <c r="CG21" s="1102"/>
      <c r="CH21" s="1102"/>
      <c r="CI21" s="1102"/>
      <c r="CJ21" s="1102"/>
      <c r="CK21" s="1102"/>
      <c r="CL21" s="1102"/>
      <c r="CM21" s="1102"/>
      <c r="CN21" s="1102"/>
      <c r="CO21" s="1102"/>
      <c r="CP21" s="1104"/>
      <c r="CQ21" s="1102"/>
      <c r="CR21" s="1102"/>
      <c r="CS21" s="1102"/>
      <c r="CT21" s="1102"/>
      <c r="CU21" s="1102"/>
      <c r="CV21" s="1102"/>
      <c r="CW21" s="1102"/>
      <c r="CX21" s="1102"/>
      <c r="CY21" s="1102"/>
      <c r="CZ21" s="1102"/>
      <c r="DA21" s="1102"/>
      <c r="DB21" s="1104"/>
      <c r="DC21" s="1102"/>
      <c r="DD21" s="1101"/>
      <c r="DE21" s="1051"/>
    </row>
    <row r="22" spans="1:109" ht="17.25" customHeight="1" x14ac:dyDescent="0.15">
      <c r="B22" s="1052"/>
    </row>
    <row r="23" spans="1:109" ht="13.5" x14ac:dyDescent="0.15">
      <c r="B23" s="1052"/>
    </row>
    <row r="24" spans="1:109" ht="13.5" x14ac:dyDescent="0.15">
      <c r="B24" s="1052"/>
    </row>
    <row r="25" spans="1:109" ht="13.5" x14ac:dyDescent="0.15">
      <c r="B25" s="1052"/>
    </row>
    <row r="26" spans="1:109" ht="13.5" x14ac:dyDescent="0.15">
      <c r="B26" s="1052"/>
    </row>
    <row r="27" spans="1:109" ht="13.5" x14ac:dyDescent="0.15">
      <c r="B27" s="1052"/>
    </row>
    <row r="28" spans="1:109" ht="13.5" x14ac:dyDescent="0.15">
      <c r="B28" s="1052"/>
    </row>
    <row r="29" spans="1:109" ht="13.5" x14ac:dyDescent="0.15">
      <c r="B29" s="1052"/>
    </row>
    <row r="30" spans="1:109" ht="13.5" x14ac:dyDescent="0.15">
      <c r="B30" s="1052"/>
    </row>
    <row r="31" spans="1:109" ht="13.5" x14ac:dyDescent="0.15">
      <c r="B31" s="1052"/>
    </row>
    <row r="32" spans="1:109" ht="13.5" x14ac:dyDescent="0.15">
      <c r="B32" s="1052"/>
    </row>
    <row r="33" spans="2:109" ht="13.5" x14ac:dyDescent="0.15">
      <c r="B33" s="1052"/>
    </row>
    <row r="34" spans="2:109" ht="13.5" x14ac:dyDescent="0.15">
      <c r="B34" s="1052"/>
    </row>
    <row r="35" spans="2:109" ht="13.5" x14ac:dyDescent="0.15">
      <c r="B35" s="1052"/>
    </row>
    <row r="36" spans="2:109" ht="13.5" x14ac:dyDescent="0.15">
      <c r="B36" s="1052"/>
    </row>
    <row r="37" spans="2:109" ht="13.5" x14ac:dyDescent="0.15">
      <c r="B37" s="1052"/>
    </row>
    <row r="38" spans="2:109" ht="13.5" x14ac:dyDescent="0.15">
      <c r="B38" s="1052"/>
    </row>
    <row r="39" spans="2:109" ht="13.5" x14ac:dyDescent="0.15">
      <c r="B39" s="1056"/>
      <c r="C39" s="1055"/>
      <c r="D39" s="1055"/>
      <c r="E39" s="1055"/>
      <c r="F39" s="1055"/>
      <c r="G39" s="1055"/>
      <c r="H39" s="1055"/>
      <c r="I39" s="1055"/>
      <c r="J39" s="1055"/>
      <c r="K39" s="1055"/>
      <c r="L39" s="1055"/>
      <c r="M39" s="1055"/>
      <c r="N39" s="1055"/>
      <c r="O39" s="1055"/>
      <c r="P39" s="1055"/>
      <c r="Q39" s="1055"/>
      <c r="R39" s="1055"/>
      <c r="S39" s="1055"/>
      <c r="T39" s="1055"/>
      <c r="U39" s="1055"/>
      <c r="V39" s="1055"/>
      <c r="W39" s="1055"/>
      <c r="X39" s="1055"/>
      <c r="Y39" s="1055"/>
      <c r="Z39" s="1055"/>
      <c r="AA39" s="1055"/>
      <c r="AB39" s="1055"/>
      <c r="AC39" s="1055"/>
      <c r="AD39" s="1055"/>
      <c r="AE39" s="1055"/>
      <c r="AF39" s="1055"/>
      <c r="AG39" s="1055"/>
      <c r="AH39" s="1055"/>
      <c r="AI39" s="1055"/>
      <c r="AJ39" s="1055"/>
      <c r="AK39" s="1055"/>
      <c r="AL39" s="1055"/>
      <c r="AM39" s="1055"/>
      <c r="AN39" s="1055"/>
      <c r="AO39" s="1055"/>
      <c r="AP39" s="1055"/>
      <c r="AQ39" s="1055"/>
      <c r="AR39" s="1055"/>
      <c r="AS39" s="1055"/>
      <c r="AT39" s="1055"/>
      <c r="AU39" s="1055"/>
      <c r="AV39" s="1055"/>
      <c r="AW39" s="1055"/>
      <c r="AX39" s="1055"/>
      <c r="AY39" s="1055"/>
      <c r="AZ39" s="1055"/>
      <c r="BA39" s="1055"/>
      <c r="BB39" s="1055"/>
      <c r="BC39" s="1055"/>
      <c r="BD39" s="1055"/>
      <c r="BE39" s="1055"/>
      <c r="BF39" s="1055"/>
      <c r="BG39" s="1055"/>
      <c r="BH39" s="1055"/>
      <c r="BI39" s="1055"/>
      <c r="BJ39" s="1055"/>
      <c r="BK39" s="1055"/>
      <c r="BL39" s="1055"/>
      <c r="BM39" s="1055"/>
      <c r="BN39" s="1055"/>
      <c r="BO39" s="1055"/>
      <c r="BP39" s="1055"/>
      <c r="BQ39" s="1055"/>
      <c r="BR39" s="1055"/>
      <c r="BS39" s="1055"/>
      <c r="BT39" s="1055"/>
      <c r="BU39" s="1055"/>
      <c r="BV39" s="1055"/>
      <c r="BW39" s="1055"/>
      <c r="BX39" s="1055"/>
      <c r="BY39" s="1055"/>
      <c r="BZ39" s="1055"/>
      <c r="CA39" s="1055"/>
      <c r="CB39" s="1055"/>
      <c r="CC39" s="1055"/>
      <c r="CD39" s="1055"/>
      <c r="CE39" s="1055"/>
      <c r="CF39" s="1055"/>
      <c r="CG39" s="1055"/>
      <c r="CH39" s="1055"/>
      <c r="CI39" s="1055"/>
      <c r="CJ39" s="1055"/>
      <c r="CK39" s="1055"/>
      <c r="CL39" s="1055"/>
      <c r="CM39" s="1055"/>
      <c r="CN39" s="1055"/>
      <c r="CO39" s="1055"/>
      <c r="CP39" s="1055"/>
      <c r="CQ39" s="1055"/>
      <c r="CR39" s="1055"/>
      <c r="CS39" s="1055"/>
      <c r="CT39" s="1055"/>
      <c r="CU39" s="1055"/>
      <c r="CV39" s="1055"/>
      <c r="CW39" s="1055"/>
      <c r="CX39" s="1055"/>
      <c r="CY39" s="1055"/>
      <c r="CZ39" s="1055"/>
      <c r="DA39" s="1055"/>
      <c r="DB39" s="1055"/>
      <c r="DC39" s="1055"/>
      <c r="DD39" s="1054"/>
    </row>
    <row r="40" spans="2:109" ht="13.5" x14ac:dyDescent="0.15">
      <c r="B40" s="1092"/>
      <c r="DD40" s="1092"/>
      <c r="DE40" s="1051"/>
    </row>
    <row r="41" spans="2:109" ht="17.25" x14ac:dyDescent="0.15">
      <c r="B41" s="1103" t="s">
        <v>579</v>
      </c>
      <c r="C41" s="1102"/>
      <c r="D41" s="1102"/>
      <c r="E41" s="1102"/>
      <c r="F41" s="1102"/>
      <c r="G41" s="1102"/>
      <c r="H41" s="1102"/>
      <c r="I41" s="1102"/>
      <c r="J41" s="1102"/>
      <c r="K41" s="1102"/>
      <c r="L41" s="1102"/>
      <c r="M41" s="1102"/>
      <c r="N41" s="1102"/>
      <c r="O41" s="1102"/>
      <c r="P41" s="1102"/>
      <c r="Q41" s="1102"/>
      <c r="R41" s="1102"/>
      <c r="S41" s="1102"/>
      <c r="T41" s="1102"/>
      <c r="U41" s="1102"/>
      <c r="V41" s="1102"/>
      <c r="W41" s="1102"/>
      <c r="X41" s="1102"/>
      <c r="Y41" s="1102"/>
      <c r="Z41" s="1102"/>
      <c r="AA41" s="1102"/>
      <c r="AB41" s="1102"/>
      <c r="AC41" s="1102"/>
      <c r="AD41" s="1102"/>
      <c r="AE41" s="1102"/>
      <c r="AF41" s="1102"/>
      <c r="AG41" s="1102"/>
      <c r="AH41" s="1102"/>
      <c r="AI41" s="1102"/>
      <c r="AJ41" s="1102"/>
      <c r="AK41" s="1102"/>
      <c r="AL41" s="1102"/>
      <c r="AM41" s="1102"/>
      <c r="AN41" s="1102"/>
      <c r="AO41" s="1102"/>
      <c r="AP41" s="1102"/>
      <c r="AQ41" s="1102"/>
      <c r="AR41" s="1102"/>
      <c r="AS41" s="1102"/>
      <c r="AT41" s="1102"/>
      <c r="AU41" s="1102"/>
      <c r="AV41" s="1102"/>
      <c r="AW41" s="1102"/>
      <c r="AX41" s="1102"/>
      <c r="AY41" s="1102"/>
      <c r="AZ41" s="1102"/>
      <c r="BA41" s="1102"/>
      <c r="BB41" s="1102"/>
      <c r="BC41" s="1102"/>
      <c r="BD41" s="1102"/>
      <c r="BE41" s="1102"/>
      <c r="BF41" s="1102"/>
      <c r="BG41" s="1102"/>
      <c r="BH41" s="1102"/>
      <c r="BI41" s="1102"/>
      <c r="BJ41" s="1102"/>
      <c r="BK41" s="1102"/>
      <c r="BL41" s="1102"/>
      <c r="BM41" s="1102"/>
      <c r="BN41" s="1102"/>
      <c r="BO41" s="1102"/>
      <c r="BP41" s="1102"/>
      <c r="BQ41" s="1102"/>
      <c r="BR41" s="1102"/>
      <c r="BS41" s="1102"/>
      <c r="BT41" s="1102"/>
      <c r="BU41" s="1102"/>
      <c r="BV41" s="1102"/>
      <c r="BW41" s="1102"/>
      <c r="BX41" s="1102"/>
      <c r="BY41" s="1102"/>
      <c r="BZ41" s="1102"/>
      <c r="CA41" s="1102"/>
      <c r="CB41" s="1102"/>
      <c r="CC41" s="1102"/>
      <c r="CD41" s="1102"/>
      <c r="CE41" s="1102"/>
      <c r="CF41" s="1102"/>
      <c r="CG41" s="1102"/>
      <c r="CH41" s="1102"/>
      <c r="CI41" s="1102"/>
      <c r="CJ41" s="1102"/>
      <c r="CK41" s="1102"/>
      <c r="CL41" s="1102"/>
      <c r="CM41" s="1102"/>
      <c r="CN41" s="1102"/>
      <c r="CO41" s="1102"/>
      <c r="CP41" s="1102"/>
      <c r="CQ41" s="1102"/>
      <c r="CR41" s="1102"/>
      <c r="CS41" s="1102"/>
      <c r="CT41" s="1102"/>
      <c r="CU41" s="1102"/>
      <c r="CV41" s="1102"/>
      <c r="CW41" s="1102"/>
      <c r="CX41" s="1102"/>
      <c r="CY41" s="1102"/>
      <c r="CZ41" s="1102"/>
      <c r="DA41" s="1102"/>
      <c r="DB41" s="1102"/>
      <c r="DC41" s="1102"/>
      <c r="DD41" s="1101"/>
    </row>
    <row r="42" spans="2:109" ht="13.5" x14ac:dyDescent="0.15">
      <c r="B42" s="1052"/>
      <c r="G42" s="1088"/>
      <c r="I42" s="1087"/>
      <c r="J42" s="1087"/>
      <c r="K42" s="1087"/>
      <c r="AM42" s="1088"/>
      <c r="AN42" s="1088" t="s">
        <v>575</v>
      </c>
      <c r="AP42" s="1087"/>
      <c r="AQ42" s="1087"/>
      <c r="AR42" s="1087"/>
      <c r="AY42" s="1088"/>
      <c r="BA42" s="1087"/>
      <c r="BB42" s="1087"/>
      <c r="BC42" s="1087"/>
      <c r="BK42" s="1088"/>
      <c r="BM42" s="1087"/>
      <c r="BN42" s="1087"/>
      <c r="BO42" s="1087"/>
      <c r="BW42" s="1088"/>
      <c r="BY42" s="1087"/>
      <c r="BZ42" s="1087"/>
      <c r="CA42" s="1087"/>
      <c r="CI42" s="1088"/>
      <c r="CK42" s="1087"/>
      <c r="CL42" s="1087"/>
      <c r="CM42" s="1087"/>
      <c r="CU42" s="1088"/>
      <c r="CW42" s="1087"/>
      <c r="CX42" s="1087"/>
      <c r="CY42" s="1087"/>
    </row>
    <row r="43" spans="2:109" ht="13.5" customHeight="1" x14ac:dyDescent="0.15">
      <c r="B43" s="1052"/>
      <c r="AN43" s="1086" t="s">
        <v>578</v>
      </c>
      <c r="AO43" s="1085"/>
      <c r="AP43" s="1085"/>
      <c r="AQ43" s="1085"/>
      <c r="AR43" s="1085"/>
      <c r="AS43" s="1085"/>
      <c r="AT43" s="1085"/>
      <c r="AU43" s="1085"/>
      <c r="AV43" s="1085"/>
      <c r="AW43" s="1085"/>
      <c r="AX43" s="1085"/>
      <c r="AY43" s="1085"/>
      <c r="AZ43" s="1085"/>
      <c r="BA43" s="1085"/>
      <c r="BB43" s="1085"/>
      <c r="BC43" s="1085"/>
      <c r="BD43" s="1085"/>
      <c r="BE43" s="1085"/>
      <c r="BF43" s="1085"/>
      <c r="BG43" s="1085"/>
      <c r="BH43" s="1085"/>
      <c r="BI43" s="1085"/>
      <c r="BJ43" s="1085"/>
      <c r="BK43" s="1085"/>
      <c r="BL43" s="1085"/>
      <c r="BM43" s="1085"/>
      <c r="BN43" s="1085"/>
      <c r="BO43" s="1085"/>
      <c r="BP43" s="1085"/>
      <c r="BQ43" s="1085"/>
      <c r="BR43" s="1085"/>
      <c r="BS43" s="1085"/>
      <c r="BT43" s="1085"/>
      <c r="BU43" s="1085"/>
      <c r="BV43" s="1085"/>
      <c r="BW43" s="1085"/>
      <c r="BX43" s="1085"/>
      <c r="BY43" s="1085"/>
      <c r="BZ43" s="1085"/>
      <c r="CA43" s="1085"/>
      <c r="CB43" s="1085"/>
      <c r="CC43" s="1085"/>
      <c r="CD43" s="1085"/>
      <c r="CE43" s="1085"/>
      <c r="CF43" s="1085"/>
      <c r="CG43" s="1085"/>
      <c r="CH43" s="1085"/>
      <c r="CI43" s="1085"/>
      <c r="CJ43" s="1085"/>
      <c r="CK43" s="1085"/>
      <c r="CL43" s="1085"/>
      <c r="CM43" s="1085"/>
      <c r="CN43" s="1085"/>
      <c r="CO43" s="1085"/>
      <c r="CP43" s="1085"/>
      <c r="CQ43" s="1085"/>
      <c r="CR43" s="1085"/>
      <c r="CS43" s="1085"/>
      <c r="CT43" s="1085"/>
      <c r="CU43" s="1085"/>
      <c r="CV43" s="1085"/>
      <c r="CW43" s="1085"/>
      <c r="CX43" s="1085"/>
      <c r="CY43" s="1085"/>
      <c r="CZ43" s="1085"/>
      <c r="DA43" s="1085"/>
      <c r="DB43" s="1085"/>
      <c r="DC43" s="1084"/>
    </row>
    <row r="44" spans="2:109" ht="13.5" x14ac:dyDescent="0.15">
      <c r="B44" s="1052"/>
      <c r="AN44" s="1083"/>
      <c r="AO44" s="1082"/>
      <c r="AP44" s="1082"/>
      <c r="AQ44" s="1082"/>
      <c r="AR44" s="1082"/>
      <c r="AS44" s="1082"/>
      <c r="AT44" s="1082"/>
      <c r="AU44" s="1082"/>
      <c r="AV44" s="1082"/>
      <c r="AW44" s="1082"/>
      <c r="AX44" s="1082"/>
      <c r="AY44" s="1082"/>
      <c r="AZ44" s="1082"/>
      <c r="BA44" s="1082"/>
      <c r="BB44" s="1082"/>
      <c r="BC44" s="1082"/>
      <c r="BD44" s="1082"/>
      <c r="BE44" s="1082"/>
      <c r="BF44" s="1082"/>
      <c r="BG44" s="1082"/>
      <c r="BH44" s="1082"/>
      <c r="BI44" s="1082"/>
      <c r="BJ44" s="1082"/>
      <c r="BK44" s="1082"/>
      <c r="BL44" s="1082"/>
      <c r="BM44" s="1082"/>
      <c r="BN44" s="1082"/>
      <c r="BO44" s="1082"/>
      <c r="BP44" s="1082"/>
      <c r="BQ44" s="1082"/>
      <c r="BR44" s="1082"/>
      <c r="BS44" s="1082"/>
      <c r="BT44" s="1082"/>
      <c r="BU44" s="1082"/>
      <c r="BV44" s="1082"/>
      <c r="BW44" s="1082"/>
      <c r="BX44" s="1082"/>
      <c r="BY44" s="1082"/>
      <c r="BZ44" s="1082"/>
      <c r="CA44" s="1082"/>
      <c r="CB44" s="1082"/>
      <c r="CC44" s="1082"/>
      <c r="CD44" s="1082"/>
      <c r="CE44" s="1082"/>
      <c r="CF44" s="1082"/>
      <c r="CG44" s="1082"/>
      <c r="CH44" s="1082"/>
      <c r="CI44" s="1082"/>
      <c r="CJ44" s="1082"/>
      <c r="CK44" s="1082"/>
      <c r="CL44" s="1082"/>
      <c r="CM44" s="1082"/>
      <c r="CN44" s="1082"/>
      <c r="CO44" s="1082"/>
      <c r="CP44" s="1082"/>
      <c r="CQ44" s="1082"/>
      <c r="CR44" s="1082"/>
      <c r="CS44" s="1082"/>
      <c r="CT44" s="1082"/>
      <c r="CU44" s="1082"/>
      <c r="CV44" s="1082"/>
      <c r="CW44" s="1082"/>
      <c r="CX44" s="1082"/>
      <c r="CY44" s="1082"/>
      <c r="CZ44" s="1082"/>
      <c r="DA44" s="1082"/>
      <c r="DB44" s="1082"/>
      <c r="DC44" s="1081"/>
    </row>
    <row r="45" spans="2:109" ht="13.5" x14ac:dyDescent="0.15">
      <c r="B45" s="1052"/>
      <c r="AN45" s="1083"/>
      <c r="AO45" s="1082"/>
      <c r="AP45" s="1082"/>
      <c r="AQ45" s="1082"/>
      <c r="AR45" s="1082"/>
      <c r="AS45" s="1082"/>
      <c r="AT45" s="1082"/>
      <c r="AU45" s="1082"/>
      <c r="AV45" s="1082"/>
      <c r="AW45" s="1082"/>
      <c r="AX45" s="1082"/>
      <c r="AY45" s="1082"/>
      <c r="AZ45" s="1082"/>
      <c r="BA45" s="1082"/>
      <c r="BB45" s="1082"/>
      <c r="BC45" s="1082"/>
      <c r="BD45" s="1082"/>
      <c r="BE45" s="1082"/>
      <c r="BF45" s="1082"/>
      <c r="BG45" s="1082"/>
      <c r="BH45" s="1082"/>
      <c r="BI45" s="1082"/>
      <c r="BJ45" s="1082"/>
      <c r="BK45" s="1082"/>
      <c r="BL45" s="1082"/>
      <c r="BM45" s="1082"/>
      <c r="BN45" s="1082"/>
      <c r="BO45" s="1082"/>
      <c r="BP45" s="1082"/>
      <c r="BQ45" s="1082"/>
      <c r="BR45" s="1082"/>
      <c r="BS45" s="1082"/>
      <c r="BT45" s="1082"/>
      <c r="BU45" s="1082"/>
      <c r="BV45" s="1082"/>
      <c r="BW45" s="1082"/>
      <c r="BX45" s="1082"/>
      <c r="BY45" s="1082"/>
      <c r="BZ45" s="1082"/>
      <c r="CA45" s="1082"/>
      <c r="CB45" s="1082"/>
      <c r="CC45" s="1082"/>
      <c r="CD45" s="1082"/>
      <c r="CE45" s="1082"/>
      <c r="CF45" s="1082"/>
      <c r="CG45" s="1082"/>
      <c r="CH45" s="1082"/>
      <c r="CI45" s="1082"/>
      <c r="CJ45" s="1082"/>
      <c r="CK45" s="1082"/>
      <c r="CL45" s="1082"/>
      <c r="CM45" s="1082"/>
      <c r="CN45" s="1082"/>
      <c r="CO45" s="1082"/>
      <c r="CP45" s="1082"/>
      <c r="CQ45" s="1082"/>
      <c r="CR45" s="1082"/>
      <c r="CS45" s="1082"/>
      <c r="CT45" s="1082"/>
      <c r="CU45" s="1082"/>
      <c r="CV45" s="1082"/>
      <c r="CW45" s="1082"/>
      <c r="CX45" s="1082"/>
      <c r="CY45" s="1082"/>
      <c r="CZ45" s="1082"/>
      <c r="DA45" s="1082"/>
      <c r="DB45" s="1082"/>
      <c r="DC45" s="1081"/>
    </row>
    <row r="46" spans="2:109" ht="13.5" x14ac:dyDescent="0.15">
      <c r="B46" s="1052"/>
      <c r="AN46" s="1083"/>
      <c r="AO46" s="1082"/>
      <c r="AP46" s="1082"/>
      <c r="AQ46" s="1082"/>
      <c r="AR46" s="1082"/>
      <c r="AS46" s="1082"/>
      <c r="AT46" s="1082"/>
      <c r="AU46" s="1082"/>
      <c r="AV46" s="1082"/>
      <c r="AW46" s="1082"/>
      <c r="AX46" s="1082"/>
      <c r="AY46" s="1082"/>
      <c r="AZ46" s="1082"/>
      <c r="BA46" s="1082"/>
      <c r="BB46" s="1082"/>
      <c r="BC46" s="1082"/>
      <c r="BD46" s="1082"/>
      <c r="BE46" s="1082"/>
      <c r="BF46" s="1082"/>
      <c r="BG46" s="1082"/>
      <c r="BH46" s="1082"/>
      <c r="BI46" s="1082"/>
      <c r="BJ46" s="1082"/>
      <c r="BK46" s="1082"/>
      <c r="BL46" s="1082"/>
      <c r="BM46" s="1082"/>
      <c r="BN46" s="1082"/>
      <c r="BO46" s="1082"/>
      <c r="BP46" s="1082"/>
      <c r="BQ46" s="1082"/>
      <c r="BR46" s="1082"/>
      <c r="BS46" s="1082"/>
      <c r="BT46" s="1082"/>
      <c r="BU46" s="1082"/>
      <c r="BV46" s="1082"/>
      <c r="BW46" s="1082"/>
      <c r="BX46" s="1082"/>
      <c r="BY46" s="1082"/>
      <c r="BZ46" s="1082"/>
      <c r="CA46" s="1082"/>
      <c r="CB46" s="1082"/>
      <c r="CC46" s="1082"/>
      <c r="CD46" s="1082"/>
      <c r="CE46" s="1082"/>
      <c r="CF46" s="1082"/>
      <c r="CG46" s="1082"/>
      <c r="CH46" s="1082"/>
      <c r="CI46" s="1082"/>
      <c r="CJ46" s="1082"/>
      <c r="CK46" s="1082"/>
      <c r="CL46" s="1082"/>
      <c r="CM46" s="1082"/>
      <c r="CN46" s="1082"/>
      <c r="CO46" s="1082"/>
      <c r="CP46" s="1082"/>
      <c r="CQ46" s="1082"/>
      <c r="CR46" s="1082"/>
      <c r="CS46" s="1082"/>
      <c r="CT46" s="1082"/>
      <c r="CU46" s="1082"/>
      <c r="CV46" s="1082"/>
      <c r="CW46" s="1082"/>
      <c r="CX46" s="1082"/>
      <c r="CY46" s="1082"/>
      <c r="CZ46" s="1082"/>
      <c r="DA46" s="1082"/>
      <c r="DB46" s="1082"/>
      <c r="DC46" s="1081"/>
    </row>
    <row r="47" spans="2:109" ht="13.5" x14ac:dyDescent="0.15">
      <c r="B47" s="1052"/>
      <c r="AN47" s="1080"/>
      <c r="AO47" s="1079"/>
      <c r="AP47" s="1079"/>
      <c r="AQ47" s="1079"/>
      <c r="AR47" s="1079"/>
      <c r="AS47" s="1079"/>
      <c r="AT47" s="1079"/>
      <c r="AU47" s="1079"/>
      <c r="AV47" s="1079"/>
      <c r="AW47" s="1079"/>
      <c r="AX47" s="1079"/>
      <c r="AY47" s="1079"/>
      <c r="AZ47" s="1079"/>
      <c r="BA47" s="1079"/>
      <c r="BB47" s="1079"/>
      <c r="BC47" s="1079"/>
      <c r="BD47" s="1079"/>
      <c r="BE47" s="1079"/>
      <c r="BF47" s="1079"/>
      <c r="BG47" s="1079"/>
      <c r="BH47" s="1079"/>
      <c r="BI47" s="1079"/>
      <c r="BJ47" s="1079"/>
      <c r="BK47" s="1079"/>
      <c r="BL47" s="1079"/>
      <c r="BM47" s="1079"/>
      <c r="BN47" s="1079"/>
      <c r="BO47" s="1079"/>
      <c r="BP47" s="1079"/>
      <c r="BQ47" s="1079"/>
      <c r="BR47" s="1079"/>
      <c r="BS47" s="1079"/>
      <c r="BT47" s="1079"/>
      <c r="BU47" s="1079"/>
      <c r="BV47" s="1079"/>
      <c r="BW47" s="1079"/>
      <c r="BX47" s="1079"/>
      <c r="BY47" s="1079"/>
      <c r="BZ47" s="1079"/>
      <c r="CA47" s="1079"/>
      <c r="CB47" s="1079"/>
      <c r="CC47" s="1079"/>
      <c r="CD47" s="1079"/>
      <c r="CE47" s="1079"/>
      <c r="CF47" s="1079"/>
      <c r="CG47" s="1079"/>
      <c r="CH47" s="1079"/>
      <c r="CI47" s="1079"/>
      <c r="CJ47" s="1079"/>
      <c r="CK47" s="1079"/>
      <c r="CL47" s="1079"/>
      <c r="CM47" s="1079"/>
      <c r="CN47" s="1079"/>
      <c r="CO47" s="1079"/>
      <c r="CP47" s="1079"/>
      <c r="CQ47" s="1079"/>
      <c r="CR47" s="1079"/>
      <c r="CS47" s="1079"/>
      <c r="CT47" s="1079"/>
      <c r="CU47" s="1079"/>
      <c r="CV47" s="1079"/>
      <c r="CW47" s="1079"/>
      <c r="CX47" s="1079"/>
      <c r="CY47" s="1079"/>
      <c r="CZ47" s="1079"/>
      <c r="DA47" s="1079"/>
      <c r="DB47" s="1079"/>
      <c r="DC47" s="1078"/>
    </row>
    <row r="48" spans="2:109" ht="13.5" x14ac:dyDescent="0.15">
      <c r="B48" s="1052"/>
      <c r="H48" s="1065"/>
      <c r="I48" s="1065"/>
      <c r="J48" s="1065"/>
      <c r="AN48" s="1065"/>
      <c r="AO48" s="1065"/>
      <c r="AP48" s="1065"/>
      <c r="AZ48" s="1065"/>
      <c r="BA48" s="1065"/>
      <c r="BB48" s="1065"/>
      <c r="BL48" s="1065"/>
      <c r="BM48" s="1065"/>
      <c r="BN48" s="1065"/>
      <c r="BX48" s="1065"/>
      <c r="BY48" s="1065"/>
      <c r="BZ48" s="1065"/>
      <c r="CJ48" s="1065"/>
      <c r="CK48" s="1065"/>
      <c r="CL48" s="1065"/>
      <c r="CV48" s="1065"/>
      <c r="CW48" s="1065"/>
      <c r="CX48" s="1065"/>
    </row>
    <row r="49" spans="1:109" ht="13.5" x14ac:dyDescent="0.15">
      <c r="B49" s="1052"/>
      <c r="AN49" s="1051" t="s">
        <v>573</v>
      </c>
    </row>
    <row r="50" spans="1:109" ht="13.5" x14ac:dyDescent="0.15">
      <c r="B50" s="1052"/>
      <c r="G50" s="1063"/>
      <c r="H50" s="1063"/>
      <c r="I50" s="1063"/>
      <c r="J50" s="1063"/>
      <c r="K50" s="1072"/>
      <c r="L50" s="1072"/>
      <c r="M50" s="1071"/>
      <c r="N50" s="1071"/>
      <c r="AN50" s="1070"/>
      <c r="AO50" s="1069"/>
      <c r="AP50" s="1069"/>
      <c r="AQ50" s="1069"/>
      <c r="AR50" s="1069"/>
      <c r="AS50" s="1069"/>
      <c r="AT50" s="1069"/>
      <c r="AU50" s="1069"/>
      <c r="AV50" s="1069"/>
      <c r="AW50" s="1069"/>
      <c r="AX50" s="1069"/>
      <c r="AY50" s="1069"/>
      <c r="AZ50" s="1069"/>
      <c r="BA50" s="1069"/>
      <c r="BB50" s="1069"/>
      <c r="BC50" s="1069"/>
      <c r="BD50" s="1069"/>
      <c r="BE50" s="1069"/>
      <c r="BF50" s="1069"/>
      <c r="BG50" s="1069"/>
      <c r="BH50" s="1069"/>
      <c r="BI50" s="1069"/>
      <c r="BJ50" s="1069"/>
      <c r="BK50" s="1069"/>
      <c r="BL50" s="1069"/>
      <c r="BM50" s="1069"/>
      <c r="BN50" s="1069"/>
      <c r="BO50" s="1068"/>
      <c r="BP50" s="1060" t="s">
        <v>464</v>
      </c>
      <c r="BQ50" s="1060"/>
      <c r="BR50" s="1060"/>
      <c r="BS50" s="1060"/>
      <c r="BT50" s="1060"/>
      <c r="BU50" s="1060"/>
      <c r="BV50" s="1060"/>
      <c r="BW50" s="1060"/>
      <c r="BX50" s="1060" t="s">
        <v>6</v>
      </c>
      <c r="BY50" s="1060"/>
      <c r="BZ50" s="1060"/>
      <c r="CA50" s="1060"/>
      <c r="CB50" s="1060"/>
      <c r="CC50" s="1060"/>
      <c r="CD50" s="1060"/>
      <c r="CE50" s="1060"/>
      <c r="CF50" s="1060" t="s">
        <v>537</v>
      </c>
      <c r="CG50" s="1060"/>
      <c r="CH50" s="1060"/>
      <c r="CI50" s="1060"/>
      <c r="CJ50" s="1060"/>
      <c r="CK50" s="1060"/>
      <c r="CL50" s="1060"/>
      <c r="CM50" s="1060"/>
      <c r="CN50" s="1060" t="s">
        <v>490</v>
      </c>
      <c r="CO50" s="1060"/>
      <c r="CP50" s="1060"/>
      <c r="CQ50" s="1060"/>
      <c r="CR50" s="1060"/>
      <c r="CS50" s="1060"/>
      <c r="CT50" s="1060"/>
      <c r="CU50" s="1060"/>
      <c r="CV50" s="1060" t="s">
        <v>538</v>
      </c>
      <c r="CW50" s="1060"/>
      <c r="CX50" s="1060"/>
      <c r="CY50" s="1060"/>
      <c r="CZ50" s="1060"/>
      <c r="DA50" s="1060"/>
      <c r="DB50" s="1060"/>
      <c r="DC50" s="1060"/>
    </row>
    <row r="51" spans="1:109" ht="13.5" customHeight="1" x14ac:dyDescent="0.15">
      <c r="B51" s="1052"/>
      <c r="G51" s="1067"/>
      <c r="H51" s="1067"/>
      <c r="I51" s="1100"/>
      <c r="J51" s="1100"/>
      <c r="K51" s="1066"/>
      <c r="L51" s="1066"/>
      <c r="M51" s="1066"/>
      <c r="N51" s="1066"/>
      <c r="AM51" s="1065"/>
      <c r="AN51" s="1059" t="s">
        <v>572</v>
      </c>
      <c r="AO51" s="1059"/>
      <c r="AP51" s="1059"/>
      <c r="AQ51" s="1059"/>
      <c r="AR51" s="1059"/>
      <c r="AS51" s="1059"/>
      <c r="AT51" s="1059"/>
      <c r="AU51" s="1059"/>
      <c r="AV51" s="1059"/>
      <c r="AW51" s="1059"/>
      <c r="AX51" s="1059"/>
      <c r="AY51" s="1059"/>
      <c r="AZ51" s="1059"/>
      <c r="BA51" s="1059"/>
      <c r="BB51" s="1059" t="s">
        <v>570</v>
      </c>
      <c r="BC51" s="1059"/>
      <c r="BD51" s="1059"/>
      <c r="BE51" s="1059"/>
      <c r="BF51" s="1059"/>
      <c r="BG51" s="1059"/>
      <c r="BH51" s="1059"/>
      <c r="BI51" s="1059"/>
      <c r="BJ51" s="1059"/>
      <c r="BK51" s="1059"/>
      <c r="BL51" s="1059"/>
      <c r="BM51" s="1059"/>
      <c r="BN51" s="1059"/>
      <c r="BO51" s="1059"/>
      <c r="BP51" s="1058">
        <v>177.8</v>
      </c>
      <c r="BQ51" s="1058"/>
      <c r="BR51" s="1058"/>
      <c r="BS51" s="1058"/>
      <c r="BT51" s="1058"/>
      <c r="BU51" s="1058"/>
      <c r="BV51" s="1058"/>
      <c r="BW51" s="1058"/>
      <c r="BX51" s="1058">
        <v>189.9</v>
      </c>
      <c r="BY51" s="1058"/>
      <c r="BZ51" s="1058"/>
      <c r="CA51" s="1058"/>
      <c r="CB51" s="1058"/>
      <c r="CC51" s="1058"/>
      <c r="CD51" s="1058"/>
      <c r="CE51" s="1058"/>
      <c r="CF51" s="1058">
        <v>187.9</v>
      </c>
      <c r="CG51" s="1058"/>
      <c r="CH51" s="1058"/>
      <c r="CI51" s="1058"/>
      <c r="CJ51" s="1058"/>
      <c r="CK51" s="1058"/>
      <c r="CL51" s="1058"/>
      <c r="CM51" s="1058"/>
      <c r="CN51" s="1058">
        <v>173.3</v>
      </c>
      <c r="CO51" s="1058"/>
      <c r="CP51" s="1058"/>
      <c r="CQ51" s="1058"/>
      <c r="CR51" s="1058"/>
      <c r="CS51" s="1058"/>
      <c r="CT51" s="1058"/>
      <c r="CU51" s="1058"/>
      <c r="CV51" s="1058">
        <v>176.4</v>
      </c>
      <c r="CW51" s="1058"/>
      <c r="CX51" s="1058"/>
      <c r="CY51" s="1058"/>
      <c r="CZ51" s="1058"/>
      <c r="DA51" s="1058"/>
      <c r="DB51" s="1058"/>
      <c r="DC51" s="1058"/>
    </row>
    <row r="52" spans="1:109" ht="13.5" x14ac:dyDescent="0.15">
      <c r="B52" s="1052"/>
      <c r="G52" s="1067"/>
      <c r="H52" s="1067"/>
      <c r="I52" s="1100"/>
      <c r="J52" s="1100"/>
      <c r="K52" s="1066"/>
      <c r="L52" s="1066"/>
      <c r="M52" s="1066"/>
      <c r="N52" s="1066"/>
      <c r="AM52" s="1065"/>
      <c r="AN52" s="1059"/>
      <c r="AO52" s="1059"/>
      <c r="AP52" s="1059"/>
      <c r="AQ52" s="1059"/>
      <c r="AR52" s="1059"/>
      <c r="AS52" s="1059"/>
      <c r="AT52" s="1059"/>
      <c r="AU52" s="1059"/>
      <c r="AV52" s="1059"/>
      <c r="AW52" s="1059"/>
      <c r="AX52" s="1059"/>
      <c r="AY52" s="1059"/>
      <c r="AZ52" s="1059"/>
      <c r="BA52" s="1059"/>
      <c r="BB52" s="1059"/>
      <c r="BC52" s="1059"/>
      <c r="BD52" s="1059"/>
      <c r="BE52" s="1059"/>
      <c r="BF52" s="1059"/>
      <c r="BG52" s="1059"/>
      <c r="BH52" s="1059"/>
      <c r="BI52" s="1059"/>
      <c r="BJ52" s="1059"/>
      <c r="BK52" s="1059"/>
      <c r="BL52" s="1059"/>
      <c r="BM52" s="1059"/>
      <c r="BN52" s="1059"/>
      <c r="BO52" s="1059"/>
      <c r="BP52" s="1058"/>
      <c r="BQ52" s="1058"/>
      <c r="BR52" s="1058"/>
      <c r="BS52" s="1058"/>
      <c r="BT52" s="1058"/>
      <c r="BU52" s="1058"/>
      <c r="BV52" s="1058"/>
      <c r="BW52" s="1058"/>
      <c r="BX52" s="1058"/>
      <c r="BY52" s="1058"/>
      <c r="BZ52" s="1058"/>
      <c r="CA52" s="1058"/>
      <c r="CB52" s="1058"/>
      <c r="CC52" s="1058"/>
      <c r="CD52" s="1058"/>
      <c r="CE52" s="1058"/>
      <c r="CF52" s="1058"/>
      <c r="CG52" s="1058"/>
      <c r="CH52" s="1058"/>
      <c r="CI52" s="1058"/>
      <c r="CJ52" s="1058"/>
      <c r="CK52" s="1058"/>
      <c r="CL52" s="1058"/>
      <c r="CM52" s="1058"/>
      <c r="CN52" s="1058"/>
      <c r="CO52" s="1058"/>
      <c r="CP52" s="1058"/>
      <c r="CQ52" s="1058"/>
      <c r="CR52" s="1058"/>
      <c r="CS52" s="1058"/>
      <c r="CT52" s="1058"/>
      <c r="CU52" s="1058"/>
      <c r="CV52" s="1058"/>
      <c r="CW52" s="1058"/>
      <c r="CX52" s="1058"/>
      <c r="CY52" s="1058"/>
      <c r="CZ52" s="1058"/>
      <c r="DA52" s="1058"/>
      <c r="DB52" s="1058"/>
      <c r="DC52" s="1058"/>
    </row>
    <row r="53" spans="1:109" ht="13.5" x14ac:dyDescent="0.15">
      <c r="A53" s="1087"/>
      <c r="B53" s="1052"/>
      <c r="G53" s="1067"/>
      <c r="H53" s="1067"/>
      <c r="I53" s="1063"/>
      <c r="J53" s="1063"/>
      <c r="K53" s="1066"/>
      <c r="L53" s="1066"/>
      <c r="M53" s="1066"/>
      <c r="N53" s="1066"/>
      <c r="AM53" s="1065"/>
      <c r="AN53" s="1059"/>
      <c r="AO53" s="1059"/>
      <c r="AP53" s="1059"/>
      <c r="AQ53" s="1059"/>
      <c r="AR53" s="1059"/>
      <c r="AS53" s="1059"/>
      <c r="AT53" s="1059"/>
      <c r="AU53" s="1059"/>
      <c r="AV53" s="1059"/>
      <c r="AW53" s="1059"/>
      <c r="AX53" s="1059"/>
      <c r="AY53" s="1059"/>
      <c r="AZ53" s="1059"/>
      <c r="BA53" s="1059"/>
      <c r="BB53" s="1059" t="s">
        <v>577</v>
      </c>
      <c r="BC53" s="1059"/>
      <c r="BD53" s="1059"/>
      <c r="BE53" s="1059"/>
      <c r="BF53" s="1059"/>
      <c r="BG53" s="1059"/>
      <c r="BH53" s="1059"/>
      <c r="BI53" s="1059"/>
      <c r="BJ53" s="1059"/>
      <c r="BK53" s="1059"/>
      <c r="BL53" s="1059"/>
      <c r="BM53" s="1059"/>
      <c r="BN53" s="1059"/>
      <c r="BO53" s="1059"/>
      <c r="BP53" s="1058">
        <v>64.3</v>
      </c>
      <c r="BQ53" s="1058"/>
      <c r="BR53" s="1058"/>
      <c r="BS53" s="1058"/>
      <c r="BT53" s="1058"/>
      <c r="BU53" s="1058"/>
      <c r="BV53" s="1058"/>
      <c r="BW53" s="1058"/>
      <c r="BX53" s="1058">
        <v>65.599999999999994</v>
      </c>
      <c r="BY53" s="1058"/>
      <c r="BZ53" s="1058"/>
      <c r="CA53" s="1058"/>
      <c r="CB53" s="1058"/>
      <c r="CC53" s="1058"/>
      <c r="CD53" s="1058"/>
      <c r="CE53" s="1058"/>
      <c r="CF53" s="1058">
        <v>66.2</v>
      </c>
      <c r="CG53" s="1058"/>
      <c r="CH53" s="1058"/>
      <c r="CI53" s="1058"/>
      <c r="CJ53" s="1058"/>
      <c r="CK53" s="1058"/>
      <c r="CL53" s="1058"/>
      <c r="CM53" s="1058"/>
      <c r="CN53" s="1058">
        <v>66.7</v>
      </c>
      <c r="CO53" s="1058"/>
      <c r="CP53" s="1058"/>
      <c r="CQ53" s="1058"/>
      <c r="CR53" s="1058"/>
      <c r="CS53" s="1058"/>
      <c r="CT53" s="1058"/>
      <c r="CU53" s="1058"/>
      <c r="CV53" s="1058">
        <v>67.7</v>
      </c>
      <c r="CW53" s="1058"/>
      <c r="CX53" s="1058"/>
      <c r="CY53" s="1058"/>
      <c r="CZ53" s="1058"/>
      <c r="DA53" s="1058"/>
      <c r="DB53" s="1058"/>
      <c r="DC53" s="1058"/>
    </row>
    <row r="54" spans="1:109" ht="13.5" x14ac:dyDescent="0.15">
      <c r="A54" s="1087"/>
      <c r="B54" s="1052"/>
      <c r="G54" s="1067"/>
      <c r="H54" s="1067"/>
      <c r="I54" s="1063"/>
      <c r="J54" s="1063"/>
      <c r="K54" s="1066"/>
      <c r="L54" s="1066"/>
      <c r="M54" s="1066"/>
      <c r="N54" s="1066"/>
      <c r="AM54" s="1065"/>
      <c r="AN54" s="1059"/>
      <c r="AO54" s="1059"/>
      <c r="AP54" s="1059"/>
      <c r="AQ54" s="1059"/>
      <c r="AR54" s="1059"/>
      <c r="AS54" s="1059"/>
      <c r="AT54" s="1059"/>
      <c r="AU54" s="1059"/>
      <c r="AV54" s="1059"/>
      <c r="AW54" s="1059"/>
      <c r="AX54" s="1059"/>
      <c r="AY54" s="1059"/>
      <c r="AZ54" s="1059"/>
      <c r="BA54" s="1059"/>
      <c r="BB54" s="1059"/>
      <c r="BC54" s="1059"/>
      <c r="BD54" s="1059"/>
      <c r="BE54" s="1059"/>
      <c r="BF54" s="1059"/>
      <c r="BG54" s="1059"/>
      <c r="BH54" s="1059"/>
      <c r="BI54" s="1059"/>
      <c r="BJ54" s="1059"/>
      <c r="BK54" s="1059"/>
      <c r="BL54" s="1059"/>
      <c r="BM54" s="1059"/>
      <c r="BN54" s="1059"/>
      <c r="BO54" s="1059"/>
      <c r="BP54" s="1058"/>
      <c r="BQ54" s="1058"/>
      <c r="BR54" s="1058"/>
      <c r="BS54" s="1058"/>
      <c r="BT54" s="1058"/>
      <c r="BU54" s="1058"/>
      <c r="BV54" s="1058"/>
      <c r="BW54" s="1058"/>
      <c r="BX54" s="1058"/>
      <c r="BY54" s="1058"/>
      <c r="BZ54" s="1058"/>
      <c r="CA54" s="1058"/>
      <c r="CB54" s="1058"/>
      <c r="CC54" s="1058"/>
      <c r="CD54" s="1058"/>
      <c r="CE54" s="1058"/>
      <c r="CF54" s="1058"/>
      <c r="CG54" s="1058"/>
      <c r="CH54" s="1058"/>
      <c r="CI54" s="1058"/>
      <c r="CJ54" s="1058"/>
      <c r="CK54" s="1058"/>
      <c r="CL54" s="1058"/>
      <c r="CM54" s="1058"/>
      <c r="CN54" s="1058"/>
      <c r="CO54" s="1058"/>
      <c r="CP54" s="1058"/>
      <c r="CQ54" s="1058"/>
      <c r="CR54" s="1058"/>
      <c r="CS54" s="1058"/>
      <c r="CT54" s="1058"/>
      <c r="CU54" s="1058"/>
      <c r="CV54" s="1058"/>
      <c r="CW54" s="1058"/>
      <c r="CX54" s="1058"/>
      <c r="CY54" s="1058"/>
      <c r="CZ54" s="1058"/>
      <c r="DA54" s="1058"/>
      <c r="DB54" s="1058"/>
      <c r="DC54" s="1058"/>
    </row>
    <row r="55" spans="1:109" ht="13.5" x14ac:dyDescent="0.15">
      <c r="A55" s="1087"/>
      <c r="B55" s="1052"/>
      <c r="G55" s="1063"/>
      <c r="H55" s="1063"/>
      <c r="I55" s="1063"/>
      <c r="J55" s="1063"/>
      <c r="K55" s="1066"/>
      <c r="L55" s="1066"/>
      <c r="M55" s="1066"/>
      <c r="N55" s="1066"/>
      <c r="AN55" s="1060" t="s">
        <v>571</v>
      </c>
      <c r="AO55" s="1060"/>
      <c r="AP55" s="1060"/>
      <c r="AQ55" s="1060"/>
      <c r="AR55" s="1060"/>
      <c r="AS55" s="1060"/>
      <c r="AT55" s="1060"/>
      <c r="AU55" s="1060"/>
      <c r="AV55" s="1060"/>
      <c r="AW55" s="1060"/>
      <c r="AX55" s="1060"/>
      <c r="AY55" s="1060"/>
      <c r="AZ55" s="1060"/>
      <c r="BA55" s="1060"/>
      <c r="BB55" s="1059" t="s">
        <v>570</v>
      </c>
      <c r="BC55" s="1059"/>
      <c r="BD55" s="1059"/>
      <c r="BE55" s="1059"/>
      <c r="BF55" s="1059"/>
      <c r="BG55" s="1059"/>
      <c r="BH55" s="1059"/>
      <c r="BI55" s="1059"/>
      <c r="BJ55" s="1059"/>
      <c r="BK55" s="1059"/>
      <c r="BL55" s="1059"/>
      <c r="BM55" s="1059"/>
      <c r="BN55" s="1059"/>
      <c r="BO55" s="1059"/>
      <c r="BP55" s="1058">
        <v>163.80000000000001</v>
      </c>
      <c r="BQ55" s="1058"/>
      <c r="BR55" s="1058"/>
      <c r="BS55" s="1058"/>
      <c r="BT55" s="1058"/>
      <c r="BU55" s="1058"/>
      <c r="BV55" s="1058"/>
      <c r="BW55" s="1058"/>
      <c r="BX55" s="1058">
        <v>173.6</v>
      </c>
      <c r="BY55" s="1058"/>
      <c r="BZ55" s="1058"/>
      <c r="CA55" s="1058"/>
      <c r="CB55" s="1058"/>
      <c r="CC55" s="1058"/>
      <c r="CD55" s="1058"/>
      <c r="CE55" s="1058"/>
      <c r="CF55" s="1058">
        <v>168.9</v>
      </c>
      <c r="CG55" s="1058"/>
      <c r="CH55" s="1058"/>
      <c r="CI55" s="1058"/>
      <c r="CJ55" s="1058"/>
      <c r="CK55" s="1058"/>
      <c r="CL55" s="1058"/>
      <c r="CM55" s="1058"/>
      <c r="CN55" s="1058">
        <v>154.69999999999999</v>
      </c>
      <c r="CO55" s="1058"/>
      <c r="CP55" s="1058"/>
      <c r="CQ55" s="1058"/>
      <c r="CR55" s="1058"/>
      <c r="CS55" s="1058"/>
      <c r="CT55" s="1058"/>
      <c r="CU55" s="1058"/>
      <c r="CV55" s="1058">
        <v>158.9</v>
      </c>
      <c r="CW55" s="1058"/>
      <c r="CX55" s="1058"/>
      <c r="CY55" s="1058"/>
      <c r="CZ55" s="1058"/>
      <c r="DA55" s="1058"/>
      <c r="DB55" s="1058"/>
      <c r="DC55" s="1058"/>
    </row>
    <row r="56" spans="1:109" ht="13.5" x14ac:dyDescent="0.15">
      <c r="A56" s="1087"/>
      <c r="B56" s="1052"/>
      <c r="G56" s="1063"/>
      <c r="H56" s="1063"/>
      <c r="I56" s="1063"/>
      <c r="J56" s="1063"/>
      <c r="K56" s="1066"/>
      <c r="L56" s="1066"/>
      <c r="M56" s="1066"/>
      <c r="N56" s="1066"/>
      <c r="AN56" s="1060"/>
      <c r="AO56" s="1060"/>
      <c r="AP56" s="1060"/>
      <c r="AQ56" s="1060"/>
      <c r="AR56" s="1060"/>
      <c r="AS56" s="1060"/>
      <c r="AT56" s="1060"/>
      <c r="AU56" s="1060"/>
      <c r="AV56" s="1060"/>
      <c r="AW56" s="1060"/>
      <c r="AX56" s="1060"/>
      <c r="AY56" s="1060"/>
      <c r="AZ56" s="1060"/>
      <c r="BA56" s="1060"/>
      <c r="BB56" s="1059"/>
      <c r="BC56" s="1059"/>
      <c r="BD56" s="1059"/>
      <c r="BE56" s="1059"/>
      <c r="BF56" s="1059"/>
      <c r="BG56" s="1059"/>
      <c r="BH56" s="1059"/>
      <c r="BI56" s="1059"/>
      <c r="BJ56" s="1059"/>
      <c r="BK56" s="1059"/>
      <c r="BL56" s="1059"/>
      <c r="BM56" s="1059"/>
      <c r="BN56" s="1059"/>
      <c r="BO56" s="1059"/>
      <c r="BP56" s="1058"/>
      <c r="BQ56" s="1058"/>
      <c r="BR56" s="1058"/>
      <c r="BS56" s="1058"/>
      <c r="BT56" s="1058"/>
      <c r="BU56" s="1058"/>
      <c r="BV56" s="1058"/>
      <c r="BW56" s="1058"/>
      <c r="BX56" s="1058"/>
      <c r="BY56" s="1058"/>
      <c r="BZ56" s="1058"/>
      <c r="CA56" s="1058"/>
      <c r="CB56" s="1058"/>
      <c r="CC56" s="1058"/>
      <c r="CD56" s="1058"/>
      <c r="CE56" s="1058"/>
      <c r="CF56" s="1058"/>
      <c r="CG56" s="1058"/>
      <c r="CH56" s="1058"/>
      <c r="CI56" s="1058"/>
      <c r="CJ56" s="1058"/>
      <c r="CK56" s="1058"/>
      <c r="CL56" s="1058"/>
      <c r="CM56" s="1058"/>
      <c r="CN56" s="1058"/>
      <c r="CO56" s="1058"/>
      <c r="CP56" s="1058"/>
      <c r="CQ56" s="1058"/>
      <c r="CR56" s="1058"/>
      <c r="CS56" s="1058"/>
      <c r="CT56" s="1058"/>
      <c r="CU56" s="1058"/>
      <c r="CV56" s="1058"/>
      <c r="CW56" s="1058"/>
      <c r="CX56" s="1058"/>
      <c r="CY56" s="1058"/>
      <c r="CZ56" s="1058"/>
      <c r="DA56" s="1058"/>
      <c r="DB56" s="1058"/>
      <c r="DC56" s="1058"/>
    </row>
    <row r="57" spans="1:109" s="1087" customFormat="1" ht="13.5" x14ac:dyDescent="0.15">
      <c r="B57" s="1093"/>
      <c r="G57" s="1063"/>
      <c r="H57" s="1063"/>
      <c r="I57" s="1062"/>
      <c r="J57" s="1062"/>
      <c r="K57" s="1066"/>
      <c r="L57" s="1066"/>
      <c r="M57" s="1066"/>
      <c r="N57" s="1066"/>
      <c r="AM57" s="1051"/>
      <c r="AN57" s="1060"/>
      <c r="AO57" s="1060"/>
      <c r="AP57" s="1060"/>
      <c r="AQ57" s="1060"/>
      <c r="AR57" s="1060"/>
      <c r="AS57" s="1060"/>
      <c r="AT57" s="1060"/>
      <c r="AU57" s="1060"/>
      <c r="AV57" s="1060"/>
      <c r="AW57" s="1060"/>
      <c r="AX57" s="1060"/>
      <c r="AY57" s="1060"/>
      <c r="AZ57" s="1060"/>
      <c r="BA57" s="1060"/>
      <c r="BB57" s="1059" t="s">
        <v>577</v>
      </c>
      <c r="BC57" s="1059"/>
      <c r="BD57" s="1059"/>
      <c r="BE57" s="1059"/>
      <c r="BF57" s="1059"/>
      <c r="BG57" s="1059"/>
      <c r="BH57" s="1059"/>
      <c r="BI57" s="1059"/>
      <c r="BJ57" s="1059"/>
      <c r="BK57" s="1059"/>
      <c r="BL57" s="1059"/>
      <c r="BM57" s="1059"/>
      <c r="BN57" s="1059"/>
      <c r="BO57" s="1059"/>
      <c r="BP57" s="1058">
        <v>72.7</v>
      </c>
      <c r="BQ57" s="1058"/>
      <c r="BR57" s="1058"/>
      <c r="BS57" s="1058"/>
      <c r="BT57" s="1058"/>
      <c r="BU57" s="1058"/>
      <c r="BV57" s="1058"/>
      <c r="BW57" s="1058"/>
      <c r="BX57" s="1058">
        <v>73.599999999999994</v>
      </c>
      <c r="BY57" s="1058"/>
      <c r="BZ57" s="1058"/>
      <c r="CA57" s="1058"/>
      <c r="CB57" s="1058"/>
      <c r="CC57" s="1058"/>
      <c r="CD57" s="1058"/>
      <c r="CE57" s="1058"/>
      <c r="CF57" s="1058">
        <v>74.5</v>
      </c>
      <c r="CG57" s="1058"/>
      <c r="CH57" s="1058"/>
      <c r="CI57" s="1058"/>
      <c r="CJ57" s="1058"/>
      <c r="CK57" s="1058"/>
      <c r="CL57" s="1058"/>
      <c r="CM57" s="1058"/>
      <c r="CN57" s="1058">
        <v>75</v>
      </c>
      <c r="CO57" s="1058"/>
      <c r="CP57" s="1058"/>
      <c r="CQ57" s="1058"/>
      <c r="CR57" s="1058"/>
      <c r="CS57" s="1058"/>
      <c r="CT57" s="1058"/>
      <c r="CU57" s="1058"/>
      <c r="CV57" s="1058">
        <v>75.400000000000006</v>
      </c>
      <c r="CW57" s="1058"/>
      <c r="CX57" s="1058"/>
      <c r="CY57" s="1058"/>
      <c r="CZ57" s="1058"/>
      <c r="DA57" s="1058"/>
      <c r="DB57" s="1058"/>
      <c r="DC57" s="1058"/>
      <c r="DD57" s="1098"/>
      <c r="DE57" s="1093"/>
    </row>
    <row r="58" spans="1:109" s="1087" customFormat="1" ht="13.5" x14ac:dyDescent="0.15">
      <c r="A58" s="1051"/>
      <c r="B58" s="1093"/>
      <c r="G58" s="1063"/>
      <c r="H58" s="1063"/>
      <c r="I58" s="1062"/>
      <c r="J58" s="1062"/>
      <c r="K58" s="1066"/>
      <c r="L58" s="1066"/>
      <c r="M58" s="1066"/>
      <c r="N58" s="1066"/>
      <c r="AM58" s="1051"/>
      <c r="AN58" s="1060"/>
      <c r="AO58" s="1060"/>
      <c r="AP58" s="1060"/>
      <c r="AQ58" s="1060"/>
      <c r="AR58" s="1060"/>
      <c r="AS58" s="1060"/>
      <c r="AT58" s="1060"/>
      <c r="AU58" s="1060"/>
      <c r="AV58" s="1060"/>
      <c r="AW58" s="1060"/>
      <c r="AX58" s="1060"/>
      <c r="AY58" s="1060"/>
      <c r="AZ58" s="1060"/>
      <c r="BA58" s="1060"/>
      <c r="BB58" s="1059"/>
      <c r="BC58" s="1059"/>
      <c r="BD58" s="1059"/>
      <c r="BE58" s="1059"/>
      <c r="BF58" s="1059"/>
      <c r="BG58" s="1059"/>
      <c r="BH58" s="1059"/>
      <c r="BI58" s="1059"/>
      <c r="BJ58" s="1059"/>
      <c r="BK58" s="1059"/>
      <c r="BL58" s="1059"/>
      <c r="BM58" s="1059"/>
      <c r="BN58" s="1059"/>
      <c r="BO58" s="1059"/>
      <c r="BP58" s="1058"/>
      <c r="BQ58" s="1058"/>
      <c r="BR58" s="1058"/>
      <c r="BS58" s="1058"/>
      <c r="BT58" s="1058"/>
      <c r="BU58" s="1058"/>
      <c r="BV58" s="1058"/>
      <c r="BW58" s="1058"/>
      <c r="BX58" s="1058"/>
      <c r="BY58" s="1058"/>
      <c r="BZ58" s="1058"/>
      <c r="CA58" s="1058"/>
      <c r="CB58" s="1058"/>
      <c r="CC58" s="1058"/>
      <c r="CD58" s="1058"/>
      <c r="CE58" s="1058"/>
      <c r="CF58" s="1058"/>
      <c r="CG58" s="1058"/>
      <c r="CH58" s="1058"/>
      <c r="CI58" s="1058"/>
      <c r="CJ58" s="1058"/>
      <c r="CK58" s="1058"/>
      <c r="CL58" s="1058"/>
      <c r="CM58" s="1058"/>
      <c r="CN58" s="1058"/>
      <c r="CO58" s="1058"/>
      <c r="CP58" s="1058"/>
      <c r="CQ58" s="1058"/>
      <c r="CR58" s="1058"/>
      <c r="CS58" s="1058"/>
      <c r="CT58" s="1058"/>
      <c r="CU58" s="1058"/>
      <c r="CV58" s="1058"/>
      <c r="CW58" s="1058"/>
      <c r="CX58" s="1058"/>
      <c r="CY58" s="1058"/>
      <c r="CZ58" s="1058"/>
      <c r="DA58" s="1058"/>
      <c r="DB58" s="1058"/>
      <c r="DC58" s="1058"/>
      <c r="DD58" s="1098"/>
      <c r="DE58" s="1093"/>
    </row>
    <row r="59" spans="1:109" s="1087" customFormat="1" ht="13.5" x14ac:dyDescent="0.15">
      <c r="A59" s="1051"/>
      <c r="B59" s="1093"/>
      <c r="K59" s="1099"/>
      <c r="L59" s="1099"/>
      <c r="M59" s="1099"/>
      <c r="N59" s="1099"/>
      <c r="AQ59" s="1099"/>
      <c r="AR59" s="1099"/>
      <c r="AS59" s="1099"/>
      <c r="AT59" s="1099"/>
      <c r="BC59" s="1099"/>
      <c r="BD59" s="1099"/>
      <c r="BE59" s="1099"/>
      <c r="BF59" s="1099"/>
      <c r="BO59" s="1099"/>
      <c r="BP59" s="1099"/>
      <c r="BQ59" s="1099"/>
      <c r="BR59" s="1099"/>
      <c r="CA59" s="1099"/>
      <c r="CB59" s="1099"/>
      <c r="CC59" s="1099"/>
      <c r="CD59" s="1099"/>
      <c r="CM59" s="1099"/>
      <c r="CN59" s="1099"/>
      <c r="CO59" s="1099"/>
      <c r="CP59" s="1099"/>
      <c r="CY59" s="1099"/>
      <c r="CZ59" s="1099"/>
      <c r="DA59" s="1099"/>
      <c r="DB59" s="1099"/>
      <c r="DC59" s="1099"/>
      <c r="DD59" s="1098"/>
      <c r="DE59" s="1093"/>
    </row>
    <row r="60" spans="1:109" s="1087" customFormat="1" ht="13.5" x14ac:dyDescent="0.15">
      <c r="A60" s="1051"/>
      <c r="B60" s="1093"/>
      <c r="K60" s="1099"/>
      <c r="L60" s="1099"/>
      <c r="M60" s="1099"/>
      <c r="N60" s="1099"/>
      <c r="AQ60" s="1099"/>
      <c r="AR60" s="1099"/>
      <c r="AS60" s="1099"/>
      <c r="AT60" s="1099"/>
      <c r="BC60" s="1099"/>
      <c r="BD60" s="1099"/>
      <c r="BE60" s="1099"/>
      <c r="BF60" s="1099"/>
      <c r="BO60" s="1099"/>
      <c r="BP60" s="1099"/>
      <c r="BQ60" s="1099"/>
      <c r="BR60" s="1099"/>
      <c r="CA60" s="1099"/>
      <c r="CB60" s="1099"/>
      <c r="CC60" s="1099"/>
      <c r="CD60" s="1099"/>
      <c r="CM60" s="1099"/>
      <c r="CN60" s="1099"/>
      <c r="CO60" s="1099"/>
      <c r="CP60" s="1099"/>
      <c r="CY60" s="1099"/>
      <c r="CZ60" s="1099"/>
      <c r="DA60" s="1099"/>
      <c r="DB60" s="1099"/>
      <c r="DC60" s="1099"/>
      <c r="DD60" s="1098"/>
      <c r="DE60" s="1093"/>
    </row>
    <row r="61" spans="1:109" s="1087" customFormat="1" ht="13.5" x14ac:dyDescent="0.15">
      <c r="A61" s="1051"/>
      <c r="B61" s="1097"/>
      <c r="C61" s="1096"/>
      <c r="D61" s="1096"/>
      <c r="E61" s="1096"/>
      <c r="F61" s="1096"/>
      <c r="G61" s="1096"/>
      <c r="H61" s="1096"/>
      <c r="I61" s="1096"/>
      <c r="J61" s="1096"/>
      <c r="K61" s="1096"/>
      <c r="L61" s="1096"/>
      <c r="M61" s="1095"/>
      <c r="N61" s="1095"/>
      <c r="O61" s="1096"/>
      <c r="P61" s="1096"/>
      <c r="Q61" s="1096"/>
      <c r="R61" s="1096"/>
      <c r="S61" s="1096"/>
      <c r="T61" s="1096"/>
      <c r="U61" s="1096"/>
      <c r="V61" s="1096"/>
      <c r="W61" s="1096"/>
      <c r="X61" s="1096"/>
      <c r="Y61" s="1096"/>
      <c r="Z61" s="1096"/>
      <c r="AA61" s="1096"/>
      <c r="AB61" s="1096"/>
      <c r="AC61" s="1096"/>
      <c r="AD61" s="1096"/>
      <c r="AE61" s="1096"/>
      <c r="AF61" s="1096"/>
      <c r="AG61" s="1096"/>
      <c r="AH61" s="1096"/>
      <c r="AI61" s="1096"/>
      <c r="AJ61" s="1096"/>
      <c r="AK61" s="1096"/>
      <c r="AL61" s="1096"/>
      <c r="AM61" s="1096"/>
      <c r="AN61" s="1096"/>
      <c r="AO61" s="1096"/>
      <c r="AP61" s="1096"/>
      <c r="AQ61" s="1096"/>
      <c r="AR61" s="1096"/>
      <c r="AS61" s="1095"/>
      <c r="AT61" s="1095"/>
      <c r="AU61" s="1096"/>
      <c r="AV61" s="1096"/>
      <c r="AW61" s="1096"/>
      <c r="AX61" s="1096"/>
      <c r="AY61" s="1096"/>
      <c r="AZ61" s="1096"/>
      <c r="BA61" s="1096"/>
      <c r="BB61" s="1096"/>
      <c r="BC61" s="1096"/>
      <c r="BD61" s="1096"/>
      <c r="BE61" s="1095"/>
      <c r="BF61" s="1095"/>
      <c r="BG61" s="1096"/>
      <c r="BH61" s="1096"/>
      <c r="BI61" s="1096"/>
      <c r="BJ61" s="1096"/>
      <c r="BK61" s="1096"/>
      <c r="BL61" s="1096"/>
      <c r="BM61" s="1096"/>
      <c r="BN61" s="1096"/>
      <c r="BO61" s="1096"/>
      <c r="BP61" s="1096"/>
      <c r="BQ61" s="1095"/>
      <c r="BR61" s="1095"/>
      <c r="BS61" s="1096"/>
      <c r="BT61" s="1096"/>
      <c r="BU61" s="1096"/>
      <c r="BV61" s="1096"/>
      <c r="BW61" s="1096"/>
      <c r="BX61" s="1096"/>
      <c r="BY61" s="1096"/>
      <c r="BZ61" s="1096"/>
      <c r="CA61" s="1096"/>
      <c r="CB61" s="1096"/>
      <c r="CC61" s="1095"/>
      <c r="CD61" s="1095"/>
      <c r="CE61" s="1096"/>
      <c r="CF61" s="1096"/>
      <c r="CG61" s="1096"/>
      <c r="CH61" s="1096"/>
      <c r="CI61" s="1096"/>
      <c r="CJ61" s="1096"/>
      <c r="CK61" s="1096"/>
      <c r="CL61" s="1096"/>
      <c r="CM61" s="1096"/>
      <c r="CN61" s="1096"/>
      <c r="CO61" s="1095"/>
      <c r="CP61" s="1095"/>
      <c r="CQ61" s="1096"/>
      <c r="CR61" s="1096"/>
      <c r="CS61" s="1096"/>
      <c r="CT61" s="1096"/>
      <c r="CU61" s="1096"/>
      <c r="CV61" s="1096"/>
      <c r="CW61" s="1096"/>
      <c r="CX61" s="1096"/>
      <c r="CY61" s="1096"/>
      <c r="CZ61" s="1096"/>
      <c r="DA61" s="1095"/>
      <c r="DB61" s="1095"/>
      <c r="DC61" s="1095"/>
      <c r="DD61" s="1094"/>
      <c r="DE61" s="1093"/>
    </row>
    <row r="62" spans="1:109" ht="13.5" x14ac:dyDescent="0.15">
      <c r="B62" s="1092"/>
      <c r="C62" s="1092"/>
      <c r="D62" s="1092"/>
      <c r="E62" s="1092"/>
      <c r="F62" s="1092"/>
      <c r="G62" s="1092"/>
      <c r="H62" s="1092"/>
      <c r="I62" s="1092"/>
      <c r="J62" s="1092"/>
      <c r="K62" s="1092"/>
      <c r="L62" s="1092"/>
      <c r="M62" s="1092"/>
      <c r="N62" s="1092"/>
      <c r="O62" s="1092"/>
      <c r="P62" s="1092"/>
      <c r="Q62" s="1092"/>
      <c r="R62" s="1092"/>
      <c r="S62" s="1092"/>
      <c r="T62" s="1092"/>
      <c r="U62" s="1092"/>
      <c r="V62" s="1092"/>
      <c r="W62" s="1092"/>
      <c r="X62" s="1092"/>
      <c r="Y62" s="1092"/>
      <c r="Z62" s="1092"/>
      <c r="AA62" s="1092"/>
      <c r="AB62" s="1092"/>
      <c r="AC62" s="1092"/>
      <c r="AD62" s="1092"/>
      <c r="AE62" s="1092"/>
      <c r="AF62" s="1092"/>
      <c r="AG62" s="1092"/>
      <c r="AH62" s="1092"/>
      <c r="AI62" s="1092"/>
      <c r="AJ62" s="1092"/>
      <c r="AK62" s="1092"/>
      <c r="AL62" s="1092"/>
      <c r="AM62" s="1092"/>
      <c r="AN62" s="1092"/>
      <c r="AO62" s="1092"/>
      <c r="AP62" s="1092"/>
      <c r="AQ62" s="1092"/>
      <c r="AR62" s="1092"/>
      <c r="AS62" s="1092"/>
      <c r="AT62" s="1092"/>
      <c r="AU62" s="1092"/>
      <c r="AV62" s="1092"/>
      <c r="AW62" s="1092"/>
      <c r="AX62" s="1092"/>
      <c r="AY62" s="1092"/>
      <c r="AZ62" s="1092"/>
      <c r="BA62" s="1092"/>
      <c r="BB62" s="1092"/>
      <c r="BC62" s="1092"/>
      <c r="BD62" s="1092"/>
      <c r="BE62" s="1092"/>
      <c r="BF62" s="1092"/>
      <c r="BG62" s="1092"/>
      <c r="BH62" s="1092"/>
      <c r="BI62" s="1092"/>
      <c r="BJ62" s="1092"/>
      <c r="BK62" s="1092"/>
      <c r="BL62" s="1092"/>
      <c r="BM62" s="1092"/>
      <c r="BN62" s="1092"/>
      <c r="BO62" s="1092"/>
      <c r="BP62" s="1092"/>
      <c r="BQ62" s="1092"/>
      <c r="BR62" s="1092"/>
      <c r="BS62" s="1092"/>
      <c r="BT62" s="1092"/>
      <c r="BU62" s="1092"/>
      <c r="BV62" s="1092"/>
      <c r="BW62" s="1092"/>
      <c r="BX62" s="1092"/>
      <c r="BY62" s="1092"/>
      <c r="BZ62" s="1092"/>
      <c r="CA62" s="1092"/>
      <c r="CB62" s="1092"/>
      <c r="CC62" s="1092"/>
      <c r="CD62" s="1092"/>
      <c r="CE62" s="1092"/>
      <c r="CF62" s="1092"/>
      <c r="CG62" s="1092"/>
      <c r="CH62" s="1092"/>
      <c r="CI62" s="1092"/>
      <c r="CJ62" s="1092"/>
      <c r="CK62" s="1092"/>
      <c r="CL62" s="1092"/>
      <c r="CM62" s="1092"/>
      <c r="CN62" s="1092"/>
      <c r="CO62" s="1092"/>
      <c r="CP62" s="1092"/>
      <c r="CQ62" s="1092"/>
      <c r="CR62" s="1092"/>
      <c r="CS62" s="1092"/>
      <c r="CT62" s="1092"/>
      <c r="CU62" s="1092"/>
      <c r="CV62" s="1092"/>
      <c r="CW62" s="1092"/>
      <c r="CX62" s="1092"/>
      <c r="CY62" s="1092"/>
      <c r="CZ62" s="1092"/>
      <c r="DA62" s="1092"/>
      <c r="DB62" s="1092"/>
      <c r="DC62" s="1092"/>
      <c r="DD62" s="1092"/>
      <c r="DE62" s="1051"/>
    </row>
    <row r="63" spans="1:109" ht="17.25" x14ac:dyDescent="0.15">
      <c r="B63" s="1091" t="s">
        <v>576</v>
      </c>
    </row>
    <row r="64" spans="1:109" ht="13.5" x14ac:dyDescent="0.15">
      <c r="B64" s="1052"/>
      <c r="G64" s="1088"/>
      <c r="I64" s="1090"/>
      <c r="J64" s="1090"/>
      <c r="K64" s="1090"/>
      <c r="L64" s="1090"/>
      <c r="M64" s="1090"/>
      <c r="N64" s="1089"/>
      <c r="AM64" s="1088"/>
      <c r="AN64" s="1088" t="s">
        <v>575</v>
      </c>
      <c r="AP64" s="1087"/>
      <c r="AQ64" s="1087"/>
      <c r="AR64" s="1087"/>
      <c r="AY64" s="1088"/>
      <c r="BA64" s="1087"/>
      <c r="BB64" s="1087"/>
      <c r="BC64" s="1087"/>
      <c r="BK64" s="1088"/>
      <c r="BM64" s="1087"/>
      <c r="BN64" s="1087"/>
      <c r="BO64" s="1087"/>
      <c r="BW64" s="1088"/>
      <c r="BY64" s="1087"/>
      <c r="BZ64" s="1087"/>
      <c r="CA64" s="1087"/>
      <c r="CI64" s="1088"/>
      <c r="CK64" s="1087"/>
      <c r="CL64" s="1087"/>
      <c r="CM64" s="1087"/>
      <c r="CU64" s="1088"/>
      <c r="CW64" s="1087"/>
      <c r="CX64" s="1087"/>
      <c r="CY64" s="1087"/>
    </row>
    <row r="65" spans="2:107" ht="13.5" x14ac:dyDescent="0.15">
      <c r="B65" s="1052"/>
      <c r="AN65" s="1086" t="s">
        <v>574</v>
      </c>
      <c r="AO65" s="1085"/>
      <c r="AP65" s="1085"/>
      <c r="AQ65" s="1085"/>
      <c r="AR65" s="1085"/>
      <c r="AS65" s="1085"/>
      <c r="AT65" s="1085"/>
      <c r="AU65" s="1085"/>
      <c r="AV65" s="1085"/>
      <c r="AW65" s="1085"/>
      <c r="AX65" s="1085"/>
      <c r="AY65" s="1085"/>
      <c r="AZ65" s="1085"/>
      <c r="BA65" s="1085"/>
      <c r="BB65" s="1085"/>
      <c r="BC65" s="1085"/>
      <c r="BD65" s="1085"/>
      <c r="BE65" s="1085"/>
      <c r="BF65" s="1085"/>
      <c r="BG65" s="1085"/>
      <c r="BH65" s="1085"/>
      <c r="BI65" s="1085"/>
      <c r="BJ65" s="1085"/>
      <c r="BK65" s="1085"/>
      <c r="BL65" s="1085"/>
      <c r="BM65" s="1085"/>
      <c r="BN65" s="1085"/>
      <c r="BO65" s="1085"/>
      <c r="BP65" s="1085"/>
      <c r="BQ65" s="1085"/>
      <c r="BR65" s="1085"/>
      <c r="BS65" s="1085"/>
      <c r="BT65" s="1085"/>
      <c r="BU65" s="1085"/>
      <c r="BV65" s="1085"/>
      <c r="BW65" s="1085"/>
      <c r="BX65" s="1085"/>
      <c r="BY65" s="1085"/>
      <c r="BZ65" s="1085"/>
      <c r="CA65" s="1085"/>
      <c r="CB65" s="1085"/>
      <c r="CC65" s="1085"/>
      <c r="CD65" s="1085"/>
      <c r="CE65" s="1085"/>
      <c r="CF65" s="1085"/>
      <c r="CG65" s="1085"/>
      <c r="CH65" s="1085"/>
      <c r="CI65" s="1085"/>
      <c r="CJ65" s="1085"/>
      <c r="CK65" s="1085"/>
      <c r="CL65" s="1085"/>
      <c r="CM65" s="1085"/>
      <c r="CN65" s="1085"/>
      <c r="CO65" s="1085"/>
      <c r="CP65" s="1085"/>
      <c r="CQ65" s="1085"/>
      <c r="CR65" s="1085"/>
      <c r="CS65" s="1085"/>
      <c r="CT65" s="1085"/>
      <c r="CU65" s="1085"/>
      <c r="CV65" s="1085"/>
      <c r="CW65" s="1085"/>
      <c r="CX65" s="1085"/>
      <c r="CY65" s="1085"/>
      <c r="CZ65" s="1085"/>
      <c r="DA65" s="1085"/>
      <c r="DB65" s="1085"/>
      <c r="DC65" s="1084"/>
    </row>
    <row r="66" spans="2:107" ht="13.5" x14ac:dyDescent="0.15">
      <c r="B66" s="1052"/>
      <c r="AN66" s="1083"/>
      <c r="AO66" s="1082"/>
      <c r="AP66" s="1082"/>
      <c r="AQ66" s="1082"/>
      <c r="AR66" s="1082"/>
      <c r="AS66" s="1082"/>
      <c r="AT66" s="1082"/>
      <c r="AU66" s="1082"/>
      <c r="AV66" s="1082"/>
      <c r="AW66" s="1082"/>
      <c r="AX66" s="1082"/>
      <c r="AY66" s="1082"/>
      <c r="AZ66" s="1082"/>
      <c r="BA66" s="1082"/>
      <c r="BB66" s="1082"/>
      <c r="BC66" s="1082"/>
      <c r="BD66" s="1082"/>
      <c r="BE66" s="1082"/>
      <c r="BF66" s="1082"/>
      <c r="BG66" s="1082"/>
      <c r="BH66" s="1082"/>
      <c r="BI66" s="1082"/>
      <c r="BJ66" s="1082"/>
      <c r="BK66" s="1082"/>
      <c r="BL66" s="1082"/>
      <c r="BM66" s="1082"/>
      <c r="BN66" s="1082"/>
      <c r="BO66" s="1082"/>
      <c r="BP66" s="1082"/>
      <c r="BQ66" s="1082"/>
      <c r="BR66" s="1082"/>
      <c r="BS66" s="1082"/>
      <c r="BT66" s="1082"/>
      <c r="BU66" s="1082"/>
      <c r="BV66" s="1082"/>
      <c r="BW66" s="1082"/>
      <c r="BX66" s="1082"/>
      <c r="BY66" s="1082"/>
      <c r="BZ66" s="1082"/>
      <c r="CA66" s="1082"/>
      <c r="CB66" s="1082"/>
      <c r="CC66" s="1082"/>
      <c r="CD66" s="1082"/>
      <c r="CE66" s="1082"/>
      <c r="CF66" s="1082"/>
      <c r="CG66" s="1082"/>
      <c r="CH66" s="1082"/>
      <c r="CI66" s="1082"/>
      <c r="CJ66" s="1082"/>
      <c r="CK66" s="1082"/>
      <c r="CL66" s="1082"/>
      <c r="CM66" s="1082"/>
      <c r="CN66" s="1082"/>
      <c r="CO66" s="1082"/>
      <c r="CP66" s="1082"/>
      <c r="CQ66" s="1082"/>
      <c r="CR66" s="1082"/>
      <c r="CS66" s="1082"/>
      <c r="CT66" s="1082"/>
      <c r="CU66" s="1082"/>
      <c r="CV66" s="1082"/>
      <c r="CW66" s="1082"/>
      <c r="CX66" s="1082"/>
      <c r="CY66" s="1082"/>
      <c r="CZ66" s="1082"/>
      <c r="DA66" s="1082"/>
      <c r="DB66" s="1082"/>
      <c r="DC66" s="1081"/>
    </row>
    <row r="67" spans="2:107" ht="13.5" x14ac:dyDescent="0.15">
      <c r="B67" s="1052"/>
      <c r="AN67" s="1083"/>
      <c r="AO67" s="1082"/>
      <c r="AP67" s="1082"/>
      <c r="AQ67" s="1082"/>
      <c r="AR67" s="1082"/>
      <c r="AS67" s="1082"/>
      <c r="AT67" s="1082"/>
      <c r="AU67" s="1082"/>
      <c r="AV67" s="1082"/>
      <c r="AW67" s="1082"/>
      <c r="AX67" s="1082"/>
      <c r="AY67" s="1082"/>
      <c r="AZ67" s="1082"/>
      <c r="BA67" s="1082"/>
      <c r="BB67" s="1082"/>
      <c r="BC67" s="1082"/>
      <c r="BD67" s="1082"/>
      <c r="BE67" s="1082"/>
      <c r="BF67" s="1082"/>
      <c r="BG67" s="1082"/>
      <c r="BH67" s="1082"/>
      <c r="BI67" s="1082"/>
      <c r="BJ67" s="1082"/>
      <c r="BK67" s="1082"/>
      <c r="BL67" s="1082"/>
      <c r="BM67" s="1082"/>
      <c r="BN67" s="1082"/>
      <c r="BO67" s="1082"/>
      <c r="BP67" s="1082"/>
      <c r="BQ67" s="1082"/>
      <c r="BR67" s="1082"/>
      <c r="BS67" s="1082"/>
      <c r="BT67" s="1082"/>
      <c r="BU67" s="1082"/>
      <c r="BV67" s="1082"/>
      <c r="BW67" s="1082"/>
      <c r="BX67" s="1082"/>
      <c r="BY67" s="1082"/>
      <c r="BZ67" s="1082"/>
      <c r="CA67" s="1082"/>
      <c r="CB67" s="1082"/>
      <c r="CC67" s="1082"/>
      <c r="CD67" s="1082"/>
      <c r="CE67" s="1082"/>
      <c r="CF67" s="1082"/>
      <c r="CG67" s="1082"/>
      <c r="CH67" s="1082"/>
      <c r="CI67" s="1082"/>
      <c r="CJ67" s="1082"/>
      <c r="CK67" s="1082"/>
      <c r="CL67" s="1082"/>
      <c r="CM67" s="1082"/>
      <c r="CN67" s="1082"/>
      <c r="CO67" s="1082"/>
      <c r="CP67" s="1082"/>
      <c r="CQ67" s="1082"/>
      <c r="CR67" s="1082"/>
      <c r="CS67" s="1082"/>
      <c r="CT67" s="1082"/>
      <c r="CU67" s="1082"/>
      <c r="CV67" s="1082"/>
      <c r="CW67" s="1082"/>
      <c r="CX67" s="1082"/>
      <c r="CY67" s="1082"/>
      <c r="CZ67" s="1082"/>
      <c r="DA67" s="1082"/>
      <c r="DB67" s="1082"/>
      <c r="DC67" s="1081"/>
    </row>
    <row r="68" spans="2:107" ht="13.5" x14ac:dyDescent="0.15">
      <c r="B68" s="1052"/>
      <c r="AN68" s="1083"/>
      <c r="AO68" s="1082"/>
      <c r="AP68" s="1082"/>
      <c r="AQ68" s="1082"/>
      <c r="AR68" s="1082"/>
      <c r="AS68" s="1082"/>
      <c r="AT68" s="1082"/>
      <c r="AU68" s="1082"/>
      <c r="AV68" s="1082"/>
      <c r="AW68" s="1082"/>
      <c r="AX68" s="1082"/>
      <c r="AY68" s="1082"/>
      <c r="AZ68" s="1082"/>
      <c r="BA68" s="1082"/>
      <c r="BB68" s="1082"/>
      <c r="BC68" s="1082"/>
      <c r="BD68" s="1082"/>
      <c r="BE68" s="1082"/>
      <c r="BF68" s="1082"/>
      <c r="BG68" s="1082"/>
      <c r="BH68" s="1082"/>
      <c r="BI68" s="1082"/>
      <c r="BJ68" s="1082"/>
      <c r="BK68" s="1082"/>
      <c r="BL68" s="1082"/>
      <c r="BM68" s="1082"/>
      <c r="BN68" s="1082"/>
      <c r="BO68" s="1082"/>
      <c r="BP68" s="1082"/>
      <c r="BQ68" s="1082"/>
      <c r="BR68" s="1082"/>
      <c r="BS68" s="1082"/>
      <c r="BT68" s="1082"/>
      <c r="BU68" s="1082"/>
      <c r="BV68" s="1082"/>
      <c r="BW68" s="1082"/>
      <c r="BX68" s="1082"/>
      <c r="BY68" s="1082"/>
      <c r="BZ68" s="1082"/>
      <c r="CA68" s="1082"/>
      <c r="CB68" s="1082"/>
      <c r="CC68" s="1082"/>
      <c r="CD68" s="1082"/>
      <c r="CE68" s="1082"/>
      <c r="CF68" s="1082"/>
      <c r="CG68" s="1082"/>
      <c r="CH68" s="1082"/>
      <c r="CI68" s="1082"/>
      <c r="CJ68" s="1082"/>
      <c r="CK68" s="1082"/>
      <c r="CL68" s="1082"/>
      <c r="CM68" s="1082"/>
      <c r="CN68" s="1082"/>
      <c r="CO68" s="1082"/>
      <c r="CP68" s="1082"/>
      <c r="CQ68" s="1082"/>
      <c r="CR68" s="1082"/>
      <c r="CS68" s="1082"/>
      <c r="CT68" s="1082"/>
      <c r="CU68" s="1082"/>
      <c r="CV68" s="1082"/>
      <c r="CW68" s="1082"/>
      <c r="CX68" s="1082"/>
      <c r="CY68" s="1082"/>
      <c r="CZ68" s="1082"/>
      <c r="DA68" s="1082"/>
      <c r="DB68" s="1082"/>
      <c r="DC68" s="1081"/>
    </row>
    <row r="69" spans="2:107" ht="13.5" x14ac:dyDescent="0.15">
      <c r="B69" s="1052"/>
      <c r="AN69" s="1080"/>
      <c r="AO69" s="1079"/>
      <c r="AP69" s="1079"/>
      <c r="AQ69" s="1079"/>
      <c r="AR69" s="1079"/>
      <c r="AS69" s="1079"/>
      <c r="AT69" s="1079"/>
      <c r="AU69" s="1079"/>
      <c r="AV69" s="1079"/>
      <c r="AW69" s="1079"/>
      <c r="AX69" s="1079"/>
      <c r="AY69" s="1079"/>
      <c r="AZ69" s="1079"/>
      <c r="BA69" s="1079"/>
      <c r="BB69" s="1079"/>
      <c r="BC69" s="1079"/>
      <c r="BD69" s="1079"/>
      <c r="BE69" s="1079"/>
      <c r="BF69" s="1079"/>
      <c r="BG69" s="1079"/>
      <c r="BH69" s="1079"/>
      <c r="BI69" s="1079"/>
      <c r="BJ69" s="1079"/>
      <c r="BK69" s="1079"/>
      <c r="BL69" s="1079"/>
      <c r="BM69" s="1079"/>
      <c r="BN69" s="1079"/>
      <c r="BO69" s="1079"/>
      <c r="BP69" s="1079"/>
      <c r="BQ69" s="1079"/>
      <c r="BR69" s="1079"/>
      <c r="BS69" s="1079"/>
      <c r="BT69" s="1079"/>
      <c r="BU69" s="1079"/>
      <c r="BV69" s="1079"/>
      <c r="BW69" s="1079"/>
      <c r="BX69" s="1079"/>
      <c r="BY69" s="1079"/>
      <c r="BZ69" s="1079"/>
      <c r="CA69" s="1079"/>
      <c r="CB69" s="1079"/>
      <c r="CC69" s="1079"/>
      <c r="CD69" s="1079"/>
      <c r="CE69" s="1079"/>
      <c r="CF69" s="1079"/>
      <c r="CG69" s="1079"/>
      <c r="CH69" s="1079"/>
      <c r="CI69" s="1079"/>
      <c r="CJ69" s="1079"/>
      <c r="CK69" s="1079"/>
      <c r="CL69" s="1079"/>
      <c r="CM69" s="1079"/>
      <c r="CN69" s="1079"/>
      <c r="CO69" s="1079"/>
      <c r="CP69" s="1079"/>
      <c r="CQ69" s="1079"/>
      <c r="CR69" s="1079"/>
      <c r="CS69" s="1079"/>
      <c r="CT69" s="1079"/>
      <c r="CU69" s="1079"/>
      <c r="CV69" s="1079"/>
      <c r="CW69" s="1079"/>
      <c r="CX69" s="1079"/>
      <c r="CY69" s="1079"/>
      <c r="CZ69" s="1079"/>
      <c r="DA69" s="1079"/>
      <c r="DB69" s="1079"/>
      <c r="DC69" s="1078"/>
    </row>
    <row r="70" spans="2:107" ht="13.5" x14ac:dyDescent="0.15">
      <c r="B70" s="1052"/>
      <c r="H70" s="1077"/>
      <c r="I70" s="1077"/>
      <c r="J70" s="1075"/>
      <c r="K70" s="1075"/>
      <c r="L70" s="1074"/>
      <c r="M70" s="1075"/>
      <c r="N70" s="1074"/>
      <c r="AN70" s="1065"/>
      <c r="AO70" s="1065"/>
      <c r="AP70" s="1065"/>
      <c r="AZ70" s="1065"/>
      <c r="BA70" s="1065"/>
      <c r="BB70" s="1065"/>
      <c r="BL70" s="1065"/>
      <c r="BM70" s="1065"/>
      <c r="BN70" s="1065"/>
      <c r="BX70" s="1065"/>
      <c r="BY70" s="1065"/>
      <c r="BZ70" s="1065"/>
      <c r="CJ70" s="1065"/>
      <c r="CK70" s="1065"/>
      <c r="CL70" s="1065"/>
      <c r="CV70" s="1065"/>
      <c r="CW70" s="1065"/>
      <c r="CX70" s="1065"/>
    </row>
    <row r="71" spans="2:107" ht="13.5" x14ac:dyDescent="0.15">
      <c r="B71" s="1052"/>
      <c r="G71" s="1073"/>
      <c r="I71" s="1076"/>
      <c r="J71" s="1075"/>
      <c r="K71" s="1075"/>
      <c r="L71" s="1074"/>
      <c r="M71" s="1075"/>
      <c r="N71" s="1074"/>
      <c r="AM71" s="1073"/>
      <c r="AN71" s="1051" t="s">
        <v>573</v>
      </c>
    </row>
    <row r="72" spans="2:107" ht="13.5" x14ac:dyDescent="0.15">
      <c r="B72" s="1052"/>
      <c r="G72" s="1063"/>
      <c r="H72" s="1063"/>
      <c r="I72" s="1063"/>
      <c r="J72" s="1063"/>
      <c r="K72" s="1072"/>
      <c r="L72" s="1072"/>
      <c r="M72" s="1071"/>
      <c r="N72" s="1071"/>
      <c r="AN72" s="1070"/>
      <c r="AO72" s="1069"/>
      <c r="AP72" s="1069"/>
      <c r="AQ72" s="1069"/>
      <c r="AR72" s="1069"/>
      <c r="AS72" s="1069"/>
      <c r="AT72" s="1069"/>
      <c r="AU72" s="1069"/>
      <c r="AV72" s="1069"/>
      <c r="AW72" s="1069"/>
      <c r="AX72" s="1069"/>
      <c r="AY72" s="1069"/>
      <c r="AZ72" s="1069"/>
      <c r="BA72" s="1069"/>
      <c r="BB72" s="1069"/>
      <c r="BC72" s="1069"/>
      <c r="BD72" s="1069"/>
      <c r="BE72" s="1069"/>
      <c r="BF72" s="1069"/>
      <c r="BG72" s="1069"/>
      <c r="BH72" s="1069"/>
      <c r="BI72" s="1069"/>
      <c r="BJ72" s="1069"/>
      <c r="BK72" s="1069"/>
      <c r="BL72" s="1069"/>
      <c r="BM72" s="1069"/>
      <c r="BN72" s="1069"/>
      <c r="BO72" s="1068"/>
      <c r="BP72" s="1060" t="s">
        <v>464</v>
      </c>
      <c r="BQ72" s="1060"/>
      <c r="BR72" s="1060"/>
      <c r="BS72" s="1060"/>
      <c r="BT72" s="1060"/>
      <c r="BU72" s="1060"/>
      <c r="BV72" s="1060"/>
      <c r="BW72" s="1060"/>
      <c r="BX72" s="1060" t="s">
        <v>6</v>
      </c>
      <c r="BY72" s="1060"/>
      <c r="BZ72" s="1060"/>
      <c r="CA72" s="1060"/>
      <c r="CB72" s="1060"/>
      <c r="CC72" s="1060"/>
      <c r="CD72" s="1060"/>
      <c r="CE72" s="1060"/>
      <c r="CF72" s="1060" t="s">
        <v>537</v>
      </c>
      <c r="CG72" s="1060"/>
      <c r="CH72" s="1060"/>
      <c r="CI72" s="1060"/>
      <c r="CJ72" s="1060"/>
      <c r="CK72" s="1060"/>
      <c r="CL72" s="1060"/>
      <c r="CM72" s="1060"/>
      <c r="CN72" s="1060" t="s">
        <v>490</v>
      </c>
      <c r="CO72" s="1060"/>
      <c r="CP72" s="1060"/>
      <c r="CQ72" s="1060"/>
      <c r="CR72" s="1060"/>
      <c r="CS72" s="1060"/>
      <c r="CT72" s="1060"/>
      <c r="CU72" s="1060"/>
      <c r="CV72" s="1060" t="s">
        <v>538</v>
      </c>
      <c r="CW72" s="1060"/>
      <c r="CX72" s="1060"/>
      <c r="CY72" s="1060"/>
      <c r="CZ72" s="1060"/>
      <c r="DA72" s="1060"/>
      <c r="DB72" s="1060"/>
      <c r="DC72" s="1060"/>
    </row>
    <row r="73" spans="2:107" ht="13.5" x14ac:dyDescent="0.15">
      <c r="B73" s="1052"/>
      <c r="G73" s="1067"/>
      <c r="H73" s="1067"/>
      <c r="I73" s="1067"/>
      <c r="J73" s="1067"/>
      <c r="K73" s="1064"/>
      <c r="L73" s="1064"/>
      <c r="M73" s="1064"/>
      <c r="N73" s="1064"/>
      <c r="AM73" s="1065"/>
      <c r="AN73" s="1059" t="s">
        <v>572</v>
      </c>
      <c r="AO73" s="1059"/>
      <c r="AP73" s="1059"/>
      <c r="AQ73" s="1059"/>
      <c r="AR73" s="1059"/>
      <c r="AS73" s="1059"/>
      <c r="AT73" s="1059"/>
      <c r="AU73" s="1059"/>
      <c r="AV73" s="1059"/>
      <c r="AW73" s="1059"/>
      <c r="AX73" s="1059"/>
      <c r="AY73" s="1059"/>
      <c r="AZ73" s="1059"/>
      <c r="BA73" s="1059"/>
      <c r="BB73" s="1059" t="s">
        <v>570</v>
      </c>
      <c r="BC73" s="1059"/>
      <c r="BD73" s="1059"/>
      <c r="BE73" s="1059"/>
      <c r="BF73" s="1059"/>
      <c r="BG73" s="1059"/>
      <c r="BH73" s="1059"/>
      <c r="BI73" s="1059"/>
      <c r="BJ73" s="1059"/>
      <c r="BK73" s="1059"/>
      <c r="BL73" s="1059"/>
      <c r="BM73" s="1059"/>
      <c r="BN73" s="1059"/>
      <c r="BO73" s="1059"/>
      <c r="BP73" s="1058">
        <v>177.8</v>
      </c>
      <c r="BQ73" s="1058"/>
      <c r="BR73" s="1058"/>
      <c r="BS73" s="1058"/>
      <c r="BT73" s="1058"/>
      <c r="BU73" s="1058"/>
      <c r="BV73" s="1058"/>
      <c r="BW73" s="1058"/>
      <c r="BX73" s="1058">
        <v>189.9</v>
      </c>
      <c r="BY73" s="1058"/>
      <c r="BZ73" s="1058"/>
      <c r="CA73" s="1058"/>
      <c r="CB73" s="1058"/>
      <c r="CC73" s="1058"/>
      <c r="CD73" s="1058"/>
      <c r="CE73" s="1058"/>
      <c r="CF73" s="1058">
        <v>187.9</v>
      </c>
      <c r="CG73" s="1058"/>
      <c r="CH73" s="1058"/>
      <c r="CI73" s="1058"/>
      <c r="CJ73" s="1058"/>
      <c r="CK73" s="1058"/>
      <c r="CL73" s="1058"/>
      <c r="CM73" s="1058"/>
      <c r="CN73" s="1058">
        <v>173.3</v>
      </c>
      <c r="CO73" s="1058"/>
      <c r="CP73" s="1058"/>
      <c r="CQ73" s="1058"/>
      <c r="CR73" s="1058"/>
      <c r="CS73" s="1058"/>
      <c r="CT73" s="1058"/>
      <c r="CU73" s="1058"/>
      <c r="CV73" s="1058">
        <v>176.4</v>
      </c>
      <c r="CW73" s="1058"/>
      <c r="CX73" s="1058"/>
      <c r="CY73" s="1058"/>
      <c r="CZ73" s="1058"/>
      <c r="DA73" s="1058"/>
      <c r="DB73" s="1058"/>
      <c r="DC73" s="1058"/>
    </row>
    <row r="74" spans="2:107" ht="13.5" x14ac:dyDescent="0.15">
      <c r="B74" s="1052"/>
      <c r="G74" s="1067"/>
      <c r="H74" s="1067"/>
      <c r="I74" s="1067"/>
      <c r="J74" s="1067"/>
      <c r="K74" s="1064"/>
      <c r="L74" s="1064"/>
      <c r="M74" s="1064"/>
      <c r="N74" s="1064"/>
      <c r="AM74" s="1065"/>
      <c r="AN74" s="1059"/>
      <c r="AO74" s="1059"/>
      <c r="AP74" s="1059"/>
      <c r="AQ74" s="1059"/>
      <c r="AR74" s="1059"/>
      <c r="AS74" s="1059"/>
      <c r="AT74" s="1059"/>
      <c r="AU74" s="1059"/>
      <c r="AV74" s="1059"/>
      <c r="AW74" s="1059"/>
      <c r="AX74" s="1059"/>
      <c r="AY74" s="1059"/>
      <c r="AZ74" s="1059"/>
      <c r="BA74" s="1059"/>
      <c r="BB74" s="1059"/>
      <c r="BC74" s="1059"/>
      <c r="BD74" s="1059"/>
      <c r="BE74" s="1059"/>
      <c r="BF74" s="1059"/>
      <c r="BG74" s="1059"/>
      <c r="BH74" s="1059"/>
      <c r="BI74" s="1059"/>
      <c r="BJ74" s="1059"/>
      <c r="BK74" s="1059"/>
      <c r="BL74" s="1059"/>
      <c r="BM74" s="1059"/>
      <c r="BN74" s="1059"/>
      <c r="BO74" s="1059"/>
      <c r="BP74" s="1058"/>
      <c r="BQ74" s="1058"/>
      <c r="BR74" s="1058"/>
      <c r="BS74" s="1058"/>
      <c r="BT74" s="1058"/>
      <c r="BU74" s="1058"/>
      <c r="BV74" s="1058"/>
      <c r="BW74" s="1058"/>
      <c r="BX74" s="1058"/>
      <c r="BY74" s="1058"/>
      <c r="BZ74" s="1058"/>
      <c r="CA74" s="1058"/>
      <c r="CB74" s="1058"/>
      <c r="CC74" s="1058"/>
      <c r="CD74" s="1058"/>
      <c r="CE74" s="1058"/>
      <c r="CF74" s="1058"/>
      <c r="CG74" s="1058"/>
      <c r="CH74" s="1058"/>
      <c r="CI74" s="1058"/>
      <c r="CJ74" s="1058"/>
      <c r="CK74" s="1058"/>
      <c r="CL74" s="1058"/>
      <c r="CM74" s="1058"/>
      <c r="CN74" s="1058"/>
      <c r="CO74" s="1058"/>
      <c r="CP74" s="1058"/>
      <c r="CQ74" s="1058"/>
      <c r="CR74" s="1058"/>
      <c r="CS74" s="1058"/>
      <c r="CT74" s="1058"/>
      <c r="CU74" s="1058"/>
      <c r="CV74" s="1058"/>
      <c r="CW74" s="1058"/>
      <c r="CX74" s="1058"/>
      <c r="CY74" s="1058"/>
      <c r="CZ74" s="1058"/>
      <c r="DA74" s="1058"/>
      <c r="DB74" s="1058"/>
      <c r="DC74" s="1058"/>
    </row>
    <row r="75" spans="2:107" ht="13.5" x14ac:dyDescent="0.15">
      <c r="B75" s="1052"/>
      <c r="G75" s="1067"/>
      <c r="H75" s="1067"/>
      <c r="I75" s="1063"/>
      <c r="J75" s="1063"/>
      <c r="K75" s="1066"/>
      <c r="L75" s="1066"/>
      <c r="M75" s="1066"/>
      <c r="N75" s="1066"/>
      <c r="AM75" s="1065"/>
      <c r="AN75" s="1059"/>
      <c r="AO75" s="1059"/>
      <c r="AP75" s="1059"/>
      <c r="AQ75" s="1059"/>
      <c r="AR75" s="1059"/>
      <c r="AS75" s="1059"/>
      <c r="AT75" s="1059"/>
      <c r="AU75" s="1059"/>
      <c r="AV75" s="1059"/>
      <c r="AW75" s="1059"/>
      <c r="AX75" s="1059"/>
      <c r="AY75" s="1059"/>
      <c r="AZ75" s="1059"/>
      <c r="BA75" s="1059"/>
      <c r="BB75" s="1059" t="s">
        <v>569</v>
      </c>
      <c r="BC75" s="1059"/>
      <c r="BD75" s="1059"/>
      <c r="BE75" s="1059"/>
      <c r="BF75" s="1059"/>
      <c r="BG75" s="1059"/>
      <c r="BH75" s="1059"/>
      <c r="BI75" s="1059"/>
      <c r="BJ75" s="1059"/>
      <c r="BK75" s="1059"/>
      <c r="BL75" s="1059"/>
      <c r="BM75" s="1059"/>
      <c r="BN75" s="1059"/>
      <c r="BO75" s="1059"/>
      <c r="BP75" s="1058">
        <v>10.5</v>
      </c>
      <c r="BQ75" s="1058"/>
      <c r="BR75" s="1058"/>
      <c r="BS75" s="1058"/>
      <c r="BT75" s="1058"/>
      <c r="BU75" s="1058"/>
      <c r="BV75" s="1058"/>
      <c r="BW75" s="1058"/>
      <c r="BX75" s="1058">
        <v>10.6</v>
      </c>
      <c r="BY75" s="1058"/>
      <c r="BZ75" s="1058"/>
      <c r="CA75" s="1058"/>
      <c r="CB75" s="1058"/>
      <c r="CC75" s="1058"/>
      <c r="CD75" s="1058"/>
      <c r="CE75" s="1058"/>
      <c r="CF75" s="1058">
        <v>10.6</v>
      </c>
      <c r="CG75" s="1058"/>
      <c r="CH75" s="1058"/>
      <c r="CI75" s="1058"/>
      <c r="CJ75" s="1058"/>
      <c r="CK75" s="1058"/>
      <c r="CL75" s="1058"/>
      <c r="CM75" s="1058"/>
      <c r="CN75" s="1058">
        <v>10.6</v>
      </c>
      <c r="CO75" s="1058"/>
      <c r="CP75" s="1058"/>
      <c r="CQ75" s="1058"/>
      <c r="CR75" s="1058"/>
      <c r="CS75" s="1058"/>
      <c r="CT75" s="1058"/>
      <c r="CU75" s="1058"/>
      <c r="CV75" s="1058">
        <v>11.1</v>
      </c>
      <c r="CW75" s="1058"/>
      <c r="CX75" s="1058"/>
      <c r="CY75" s="1058"/>
      <c r="CZ75" s="1058"/>
      <c r="DA75" s="1058"/>
      <c r="DB75" s="1058"/>
      <c r="DC75" s="1058"/>
    </row>
    <row r="76" spans="2:107" ht="13.5" x14ac:dyDescent="0.15">
      <c r="B76" s="1052"/>
      <c r="G76" s="1067"/>
      <c r="H76" s="1067"/>
      <c r="I76" s="1063"/>
      <c r="J76" s="1063"/>
      <c r="K76" s="1066"/>
      <c r="L76" s="1066"/>
      <c r="M76" s="1066"/>
      <c r="N76" s="1066"/>
      <c r="AM76" s="1065"/>
      <c r="AN76" s="1059"/>
      <c r="AO76" s="1059"/>
      <c r="AP76" s="1059"/>
      <c r="AQ76" s="1059"/>
      <c r="AR76" s="1059"/>
      <c r="AS76" s="1059"/>
      <c r="AT76" s="1059"/>
      <c r="AU76" s="1059"/>
      <c r="AV76" s="1059"/>
      <c r="AW76" s="1059"/>
      <c r="AX76" s="1059"/>
      <c r="AY76" s="1059"/>
      <c r="AZ76" s="1059"/>
      <c r="BA76" s="1059"/>
      <c r="BB76" s="1059"/>
      <c r="BC76" s="1059"/>
      <c r="BD76" s="1059"/>
      <c r="BE76" s="1059"/>
      <c r="BF76" s="1059"/>
      <c r="BG76" s="1059"/>
      <c r="BH76" s="1059"/>
      <c r="BI76" s="1059"/>
      <c r="BJ76" s="1059"/>
      <c r="BK76" s="1059"/>
      <c r="BL76" s="1059"/>
      <c r="BM76" s="1059"/>
      <c r="BN76" s="1059"/>
      <c r="BO76" s="1059"/>
      <c r="BP76" s="1058"/>
      <c r="BQ76" s="1058"/>
      <c r="BR76" s="1058"/>
      <c r="BS76" s="1058"/>
      <c r="BT76" s="1058"/>
      <c r="BU76" s="1058"/>
      <c r="BV76" s="1058"/>
      <c r="BW76" s="1058"/>
      <c r="BX76" s="1058"/>
      <c r="BY76" s="1058"/>
      <c r="BZ76" s="1058"/>
      <c r="CA76" s="1058"/>
      <c r="CB76" s="1058"/>
      <c r="CC76" s="1058"/>
      <c r="CD76" s="1058"/>
      <c r="CE76" s="1058"/>
      <c r="CF76" s="1058"/>
      <c r="CG76" s="1058"/>
      <c r="CH76" s="1058"/>
      <c r="CI76" s="1058"/>
      <c r="CJ76" s="1058"/>
      <c r="CK76" s="1058"/>
      <c r="CL76" s="1058"/>
      <c r="CM76" s="1058"/>
      <c r="CN76" s="1058"/>
      <c r="CO76" s="1058"/>
      <c r="CP76" s="1058"/>
      <c r="CQ76" s="1058"/>
      <c r="CR76" s="1058"/>
      <c r="CS76" s="1058"/>
      <c r="CT76" s="1058"/>
      <c r="CU76" s="1058"/>
      <c r="CV76" s="1058"/>
      <c r="CW76" s="1058"/>
      <c r="CX76" s="1058"/>
      <c r="CY76" s="1058"/>
      <c r="CZ76" s="1058"/>
      <c r="DA76" s="1058"/>
      <c r="DB76" s="1058"/>
      <c r="DC76" s="1058"/>
    </row>
    <row r="77" spans="2:107" ht="13.5" x14ac:dyDescent="0.15">
      <c r="B77" s="1052"/>
      <c r="G77" s="1063"/>
      <c r="H77" s="1063"/>
      <c r="I77" s="1063"/>
      <c r="J77" s="1063"/>
      <c r="K77" s="1064"/>
      <c r="L77" s="1064"/>
      <c r="M77" s="1064"/>
      <c r="N77" s="1064"/>
      <c r="AN77" s="1060" t="s">
        <v>571</v>
      </c>
      <c r="AO77" s="1060"/>
      <c r="AP77" s="1060"/>
      <c r="AQ77" s="1060"/>
      <c r="AR77" s="1060"/>
      <c r="AS77" s="1060"/>
      <c r="AT77" s="1060"/>
      <c r="AU77" s="1060"/>
      <c r="AV77" s="1060"/>
      <c r="AW77" s="1060"/>
      <c r="AX77" s="1060"/>
      <c r="AY77" s="1060"/>
      <c r="AZ77" s="1060"/>
      <c r="BA77" s="1060"/>
      <c r="BB77" s="1059" t="s">
        <v>570</v>
      </c>
      <c r="BC77" s="1059"/>
      <c r="BD77" s="1059"/>
      <c r="BE77" s="1059"/>
      <c r="BF77" s="1059"/>
      <c r="BG77" s="1059"/>
      <c r="BH77" s="1059"/>
      <c r="BI77" s="1059"/>
      <c r="BJ77" s="1059"/>
      <c r="BK77" s="1059"/>
      <c r="BL77" s="1059"/>
      <c r="BM77" s="1059"/>
      <c r="BN77" s="1059"/>
      <c r="BO77" s="1059"/>
      <c r="BP77" s="1058">
        <v>163.80000000000001</v>
      </c>
      <c r="BQ77" s="1058"/>
      <c r="BR77" s="1058"/>
      <c r="BS77" s="1058"/>
      <c r="BT77" s="1058"/>
      <c r="BU77" s="1058"/>
      <c r="BV77" s="1058"/>
      <c r="BW77" s="1058"/>
      <c r="BX77" s="1058">
        <v>173.6</v>
      </c>
      <c r="BY77" s="1058"/>
      <c r="BZ77" s="1058"/>
      <c r="CA77" s="1058"/>
      <c r="CB77" s="1058"/>
      <c r="CC77" s="1058"/>
      <c r="CD77" s="1058"/>
      <c r="CE77" s="1058"/>
      <c r="CF77" s="1058">
        <v>168.9</v>
      </c>
      <c r="CG77" s="1058"/>
      <c r="CH77" s="1058"/>
      <c r="CI77" s="1058"/>
      <c r="CJ77" s="1058"/>
      <c r="CK77" s="1058"/>
      <c r="CL77" s="1058"/>
      <c r="CM77" s="1058"/>
      <c r="CN77" s="1058">
        <v>154.69999999999999</v>
      </c>
      <c r="CO77" s="1058"/>
      <c r="CP77" s="1058"/>
      <c r="CQ77" s="1058"/>
      <c r="CR77" s="1058"/>
      <c r="CS77" s="1058"/>
      <c r="CT77" s="1058"/>
      <c r="CU77" s="1058"/>
      <c r="CV77" s="1058">
        <v>158.9</v>
      </c>
      <c r="CW77" s="1058"/>
      <c r="CX77" s="1058"/>
      <c r="CY77" s="1058"/>
      <c r="CZ77" s="1058"/>
      <c r="DA77" s="1058"/>
      <c r="DB77" s="1058"/>
      <c r="DC77" s="1058"/>
    </row>
    <row r="78" spans="2:107" ht="13.5" x14ac:dyDescent="0.15">
      <c r="B78" s="1052"/>
      <c r="G78" s="1063"/>
      <c r="H78" s="1063"/>
      <c r="I78" s="1063"/>
      <c r="J78" s="1063"/>
      <c r="K78" s="1064"/>
      <c r="L78" s="1064"/>
      <c r="M78" s="1064"/>
      <c r="N78" s="1064"/>
      <c r="AN78" s="1060"/>
      <c r="AO78" s="1060"/>
      <c r="AP78" s="1060"/>
      <c r="AQ78" s="1060"/>
      <c r="AR78" s="1060"/>
      <c r="AS78" s="1060"/>
      <c r="AT78" s="1060"/>
      <c r="AU78" s="1060"/>
      <c r="AV78" s="1060"/>
      <c r="AW78" s="1060"/>
      <c r="AX78" s="1060"/>
      <c r="AY78" s="1060"/>
      <c r="AZ78" s="1060"/>
      <c r="BA78" s="1060"/>
      <c r="BB78" s="1059"/>
      <c r="BC78" s="1059"/>
      <c r="BD78" s="1059"/>
      <c r="BE78" s="1059"/>
      <c r="BF78" s="1059"/>
      <c r="BG78" s="1059"/>
      <c r="BH78" s="1059"/>
      <c r="BI78" s="1059"/>
      <c r="BJ78" s="1059"/>
      <c r="BK78" s="1059"/>
      <c r="BL78" s="1059"/>
      <c r="BM78" s="1059"/>
      <c r="BN78" s="1059"/>
      <c r="BO78" s="1059"/>
      <c r="BP78" s="1058"/>
      <c r="BQ78" s="1058"/>
      <c r="BR78" s="1058"/>
      <c r="BS78" s="1058"/>
      <c r="BT78" s="1058"/>
      <c r="BU78" s="1058"/>
      <c r="BV78" s="1058"/>
      <c r="BW78" s="1058"/>
      <c r="BX78" s="1058"/>
      <c r="BY78" s="1058"/>
      <c r="BZ78" s="1058"/>
      <c r="CA78" s="1058"/>
      <c r="CB78" s="1058"/>
      <c r="CC78" s="1058"/>
      <c r="CD78" s="1058"/>
      <c r="CE78" s="1058"/>
      <c r="CF78" s="1058"/>
      <c r="CG78" s="1058"/>
      <c r="CH78" s="1058"/>
      <c r="CI78" s="1058"/>
      <c r="CJ78" s="1058"/>
      <c r="CK78" s="1058"/>
      <c r="CL78" s="1058"/>
      <c r="CM78" s="1058"/>
      <c r="CN78" s="1058"/>
      <c r="CO78" s="1058"/>
      <c r="CP78" s="1058"/>
      <c r="CQ78" s="1058"/>
      <c r="CR78" s="1058"/>
      <c r="CS78" s="1058"/>
      <c r="CT78" s="1058"/>
      <c r="CU78" s="1058"/>
      <c r="CV78" s="1058"/>
      <c r="CW78" s="1058"/>
      <c r="CX78" s="1058"/>
      <c r="CY78" s="1058"/>
      <c r="CZ78" s="1058"/>
      <c r="DA78" s="1058"/>
      <c r="DB78" s="1058"/>
      <c r="DC78" s="1058"/>
    </row>
    <row r="79" spans="2:107" ht="13.5" x14ac:dyDescent="0.15">
      <c r="B79" s="1052"/>
      <c r="G79" s="1063"/>
      <c r="H79" s="1063"/>
      <c r="I79" s="1062"/>
      <c r="J79" s="1062"/>
      <c r="K79" s="1061"/>
      <c r="L79" s="1061"/>
      <c r="M79" s="1061"/>
      <c r="N79" s="1061"/>
      <c r="AN79" s="1060"/>
      <c r="AO79" s="1060"/>
      <c r="AP79" s="1060"/>
      <c r="AQ79" s="1060"/>
      <c r="AR79" s="1060"/>
      <c r="AS79" s="1060"/>
      <c r="AT79" s="1060"/>
      <c r="AU79" s="1060"/>
      <c r="AV79" s="1060"/>
      <c r="AW79" s="1060"/>
      <c r="AX79" s="1060"/>
      <c r="AY79" s="1060"/>
      <c r="AZ79" s="1060"/>
      <c r="BA79" s="1060"/>
      <c r="BB79" s="1059" t="s">
        <v>569</v>
      </c>
      <c r="BC79" s="1059"/>
      <c r="BD79" s="1059"/>
      <c r="BE79" s="1059"/>
      <c r="BF79" s="1059"/>
      <c r="BG79" s="1059"/>
      <c r="BH79" s="1059"/>
      <c r="BI79" s="1059"/>
      <c r="BJ79" s="1059"/>
      <c r="BK79" s="1059"/>
      <c r="BL79" s="1059"/>
      <c r="BM79" s="1059"/>
      <c r="BN79" s="1059"/>
      <c r="BO79" s="1059"/>
      <c r="BP79" s="1058">
        <v>9.6</v>
      </c>
      <c r="BQ79" s="1058"/>
      <c r="BR79" s="1058"/>
      <c r="BS79" s="1058"/>
      <c r="BT79" s="1058"/>
      <c r="BU79" s="1058"/>
      <c r="BV79" s="1058"/>
      <c r="BW79" s="1058"/>
      <c r="BX79" s="1058">
        <v>9.4</v>
      </c>
      <c r="BY79" s="1058"/>
      <c r="BZ79" s="1058"/>
      <c r="CA79" s="1058"/>
      <c r="CB79" s="1058"/>
      <c r="CC79" s="1058"/>
      <c r="CD79" s="1058"/>
      <c r="CE79" s="1058"/>
      <c r="CF79" s="1058">
        <v>8.6999999999999993</v>
      </c>
      <c r="CG79" s="1058"/>
      <c r="CH79" s="1058"/>
      <c r="CI79" s="1058"/>
      <c r="CJ79" s="1058"/>
      <c r="CK79" s="1058"/>
      <c r="CL79" s="1058"/>
      <c r="CM79" s="1058"/>
      <c r="CN79" s="1058">
        <v>8.4</v>
      </c>
      <c r="CO79" s="1058"/>
      <c r="CP79" s="1058"/>
      <c r="CQ79" s="1058"/>
      <c r="CR79" s="1058"/>
      <c r="CS79" s="1058"/>
      <c r="CT79" s="1058"/>
      <c r="CU79" s="1058"/>
      <c r="CV79" s="1058">
        <v>8.8000000000000007</v>
      </c>
      <c r="CW79" s="1058"/>
      <c r="CX79" s="1058"/>
      <c r="CY79" s="1058"/>
      <c r="CZ79" s="1058"/>
      <c r="DA79" s="1058"/>
      <c r="DB79" s="1058"/>
      <c r="DC79" s="1058"/>
    </row>
    <row r="80" spans="2:107" ht="13.5" x14ac:dyDescent="0.15">
      <c r="B80" s="1052"/>
      <c r="G80" s="1063"/>
      <c r="H80" s="1063"/>
      <c r="I80" s="1062"/>
      <c r="J80" s="1062"/>
      <c r="K80" s="1061"/>
      <c r="L80" s="1061"/>
      <c r="M80" s="1061"/>
      <c r="N80" s="1061"/>
      <c r="AN80" s="1060"/>
      <c r="AO80" s="1060"/>
      <c r="AP80" s="1060"/>
      <c r="AQ80" s="1060"/>
      <c r="AR80" s="1060"/>
      <c r="AS80" s="1060"/>
      <c r="AT80" s="1060"/>
      <c r="AU80" s="1060"/>
      <c r="AV80" s="1060"/>
      <c r="AW80" s="1060"/>
      <c r="AX80" s="1060"/>
      <c r="AY80" s="1060"/>
      <c r="AZ80" s="1060"/>
      <c r="BA80" s="1060"/>
      <c r="BB80" s="1059"/>
      <c r="BC80" s="1059"/>
      <c r="BD80" s="1059"/>
      <c r="BE80" s="1059"/>
      <c r="BF80" s="1059"/>
      <c r="BG80" s="1059"/>
      <c r="BH80" s="1059"/>
      <c r="BI80" s="1059"/>
      <c r="BJ80" s="1059"/>
      <c r="BK80" s="1059"/>
      <c r="BL80" s="1059"/>
      <c r="BM80" s="1059"/>
      <c r="BN80" s="1059"/>
      <c r="BO80" s="1059"/>
      <c r="BP80" s="1058"/>
      <c r="BQ80" s="1058"/>
      <c r="BR80" s="1058"/>
      <c r="BS80" s="1058"/>
      <c r="BT80" s="1058"/>
      <c r="BU80" s="1058"/>
      <c r="BV80" s="1058"/>
      <c r="BW80" s="1058"/>
      <c r="BX80" s="1058"/>
      <c r="BY80" s="1058"/>
      <c r="BZ80" s="1058"/>
      <c r="CA80" s="1058"/>
      <c r="CB80" s="1058"/>
      <c r="CC80" s="1058"/>
      <c r="CD80" s="1058"/>
      <c r="CE80" s="1058"/>
      <c r="CF80" s="1058"/>
      <c r="CG80" s="1058"/>
      <c r="CH80" s="1058"/>
      <c r="CI80" s="1058"/>
      <c r="CJ80" s="1058"/>
      <c r="CK80" s="1058"/>
      <c r="CL80" s="1058"/>
      <c r="CM80" s="1058"/>
      <c r="CN80" s="1058"/>
      <c r="CO80" s="1058"/>
      <c r="CP80" s="1058"/>
      <c r="CQ80" s="1058"/>
      <c r="CR80" s="1058"/>
      <c r="CS80" s="1058"/>
      <c r="CT80" s="1058"/>
      <c r="CU80" s="1058"/>
      <c r="CV80" s="1058"/>
      <c r="CW80" s="1058"/>
      <c r="CX80" s="1058"/>
      <c r="CY80" s="1058"/>
      <c r="CZ80" s="1058"/>
      <c r="DA80" s="1058"/>
      <c r="DB80" s="1058"/>
      <c r="DC80" s="1058"/>
    </row>
    <row r="81" spans="2:109" ht="13.5" x14ac:dyDescent="0.15">
      <c r="B81" s="1052"/>
    </row>
    <row r="82" spans="2:109" ht="17.25" x14ac:dyDescent="0.15">
      <c r="B82" s="1052"/>
      <c r="K82" s="1057"/>
      <c r="L82" s="1057"/>
      <c r="M82" s="1057"/>
      <c r="N82" s="1057"/>
      <c r="AQ82" s="1057"/>
      <c r="AR82" s="1057"/>
      <c r="AS82" s="1057"/>
      <c r="AT82" s="1057"/>
      <c r="BC82" s="1057"/>
      <c r="BD82" s="1057"/>
      <c r="BE82" s="1057"/>
      <c r="BF82" s="1057"/>
      <c r="BO82" s="1057"/>
      <c r="BP82" s="1057"/>
      <c r="BQ82" s="1057"/>
      <c r="BR82" s="1057"/>
      <c r="CA82" s="1057"/>
      <c r="CB82" s="1057"/>
      <c r="CC82" s="1057"/>
      <c r="CD82" s="1057"/>
      <c r="CM82" s="1057"/>
      <c r="CN82" s="1057"/>
      <c r="CO82" s="1057"/>
      <c r="CP82" s="1057"/>
      <c r="CY82" s="1057"/>
      <c r="CZ82" s="1057"/>
      <c r="DA82" s="1057"/>
      <c r="DB82" s="1057"/>
      <c r="DC82" s="1057"/>
    </row>
    <row r="83" spans="2:109" ht="13.5" x14ac:dyDescent="0.15">
      <c r="B83" s="1056"/>
      <c r="C83" s="1055"/>
      <c r="D83" s="1055"/>
      <c r="E83" s="1055"/>
      <c r="F83" s="1055"/>
      <c r="G83" s="1055"/>
      <c r="H83" s="1055"/>
      <c r="I83" s="1055"/>
      <c r="J83" s="1055"/>
      <c r="K83" s="1055"/>
      <c r="L83" s="1055"/>
      <c r="M83" s="1055"/>
      <c r="N83" s="1055"/>
      <c r="O83" s="1055"/>
      <c r="P83" s="1055"/>
      <c r="Q83" s="1055"/>
      <c r="R83" s="1055"/>
      <c r="S83" s="1055"/>
      <c r="T83" s="1055"/>
      <c r="U83" s="1055"/>
      <c r="V83" s="1055"/>
      <c r="W83" s="1055"/>
      <c r="X83" s="1055"/>
      <c r="Y83" s="1055"/>
      <c r="Z83" s="1055"/>
      <c r="AA83" s="1055"/>
      <c r="AB83" s="1055"/>
      <c r="AC83" s="1055"/>
      <c r="AD83" s="1055"/>
      <c r="AE83" s="1055"/>
      <c r="AF83" s="1055"/>
      <c r="AG83" s="1055"/>
      <c r="AH83" s="1055"/>
      <c r="AI83" s="1055"/>
      <c r="AJ83" s="1055"/>
      <c r="AK83" s="1055"/>
      <c r="AL83" s="1055"/>
      <c r="AM83" s="1055"/>
      <c r="AN83" s="1055"/>
      <c r="AO83" s="1055"/>
      <c r="AP83" s="1055"/>
      <c r="AQ83" s="1055"/>
      <c r="AR83" s="1055"/>
      <c r="AS83" s="1055"/>
      <c r="AT83" s="1055"/>
      <c r="AU83" s="1055"/>
      <c r="AV83" s="1055"/>
      <c r="AW83" s="1055"/>
      <c r="AX83" s="1055"/>
      <c r="AY83" s="1055"/>
      <c r="AZ83" s="1055"/>
      <c r="BA83" s="1055"/>
      <c r="BB83" s="1055"/>
      <c r="BC83" s="1055"/>
      <c r="BD83" s="1055"/>
      <c r="BE83" s="1055"/>
      <c r="BF83" s="1055"/>
      <c r="BG83" s="1055"/>
      <c r="BH83" s="1055"/>
      <c r="BI83" s="1055"/>
      <c r="BJ83" s="1055"/>
      <c r="BK83" s="1055"/>
      <c r="BL83" s="1055"/>
      <c r="BM83" s="1055"/>
      <c r="BN83" s="1055"/>
      <c r="BO83" s="1055"/>
      <c r="BP83" s="1055"/>
      <c r="BQ83" s="1055"/>
      <c r="BR83" s="1055"/>
      <c r="BS83" s="1055"/>
      <c r="BT83" s="1055"/>
      <c r="BU83" s="1055"/>
      <c r="BV83" s="1055"/>
      <c r="BW83" s="1055"/>
      <c r="BX83" s="1055"/>
      <c r="BY83" s="1055"/>
      <c r="BZ83" s="1055"/>
      <c r="CA83" s="1055"/>
      <c r="CB83" s="1055"/>
      <c r="CC83" s="1055"/>
      <c r="CD83" s="1055"/>
      <c r="CE83" s="1055"/>
      <c r="CF83" s="1055"/>
      <c r="CG83" s="1055"/>
      <c r="CH83" s="1055"/>
      <c r="CI83" s="1055"/>
      <c r="CJ83" s="1055"/>
      <c r="CK83" s="1055"/>
      <c r="CL83" s="1055"/>
      <c r="CM83" s="1055"/>
      <c r="CN83" s="1055"/>
      <c r="CO83" s="1055"/>
      <c r="CP83" s="1055"/>
      <c r="CQ83" s="1055"/>
      <c r="CR83" s="1055"/>
      <c r="CS83" s="1055"/>
      <c r="CT83" s="1055"/>
      <c r="CU83" s="1055"/>
      <c r="CV83" s="1055"/>
      <c r="CW83" s="1055"/>
      <c r="CX83" s="1055"/>
      <c r="CY83" s="1055"/>
      <c r="CZ83" s="1055"/>
      <c r="DA83" s="1055"/>
      <c r="DB83" s="1055"/>
      <c r="DC83" s="1055"/>
      <c r="DD83" s="1054"/>
    </row>
    <row r="84" spans="2:109" ht="13.5" x14ac:dyDescent="0.15">
      <c r="DD84" s="1051"/>
      <c r="DE84" s="1051"/>
    </row>
    <row r="85" spans="2:109" ht="13.5" x14ac:dyDescent="0.15">
      <c r="DD85" s="1051"/>
      <c r="DE85" s="1051"/>
    </row>
  </sheetData>
  <sheetProtection algorithmName="SHA-512" hashValue="A/uxn1EYzsZ7WCG4vz17WHuwTyrmiDuus5IFluKRWVdmea7VjbW8O8ztVf/N84xsFsx04o2ksNDz8sXVPyuvrw==" saltValue="eaXVcg2AjACre8yTm282EQ=="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40"/>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93E3E-60B6-4611-9DC3-66988D4BFC48}">
  <sheetPr>
    <pageSetUpPr fitToPage="1"/>
  </sheetPr>
  <dimension ref="A1:DR125"/>
  <sheetViews>
    <sheetView showGridLines="0" topLeftCell="A55" zoomScaleNormal="100" zoomScaleSheetLayoutView="55" workbookViewId="0">
      <selection activeCell="BA61" sqref="BA61"/>
    </sheetView>
  </sheetViews>
  <sheetFormatPr defaultColWidth="0" defaultRowHeight="13.5" customHeight="1" zeroHeight="1" x14ac:dyDescent="0.15"/>
  <cols>
    <col min="1" max="34" width="2.5" style="319" customWidth="1"/>
    <col min="35" max="122" width="2.5" style="318" customWidth="1"/>
    <col min="123" max="16384" width="2.5" style="318" hidden="1"/>
  </cols>
  <sheetData>
    <row r="1" spans="1:34" ht="13.5" customHeight="1" x14ac:dyDescent="0.15">
      <c r="A1" s="318"/>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row>
    <row r="2" spans="1:34" x14ac:dyDescent="0.15">
      <c r="S2" s="318"/>
      <c r="AH2" s="318"/>
    </row>
    <row r="3" spans="1:34" x14ac:dyDescent="0.15">
      <c r="C3" s="318"/>
      <c r="D3" s="318"/>
      <c r="E3" s="318"/>
      <c r="F3" s="318"/>
      <c r="G3" s="318"/>
      <c r="H3" s="318"/>
      <c r="I3" s="318"/>
      <c r="J3" s="318"/>
      <c r="K3" s="318"/>
      <c r="L3" s="318"/>
      <c r="M3" s="318"/>
      <c r="N3" s="318"/>
      <c r="O3" s="318"/>
      <c r="P3" s="318"/>
      <c r="Q3" s="318"/>
      <c r="R3" s="318"/>
      <c r="S3" s="318"/>
      <c r="U3" s="318"/>
      <c r="V3" s="318"/>
      <c r="W3" s="318"/>
      <c r="X3" s="318"/>
      <c r="Y3" s="318"/>
      <c r="Z3" s="318"/>
      <c r="AA3" s="318"/>
      <c r="AB3" s="318"/>
      <c r="AC3" s="318"/>
      <c r="AD3" s="318"/>
      <c r="AE3" s="318"/>
      <c r="AF3" s="318"/>
      <c r="AG3" s="318"/>
      <c r="AH3" s="318"/>
    </row>
    <row r="4" spans="1:34" x14ac:dyDescent="0.15"/>
    <row r="5" spans="1:34" x14ac:dyDescent="0.15"/>
    <row r="6" spans="1:34" x14ac:dyDescent="0.15"/>
    <row r="7" spans="1:34" x14ac:dyDescent="0.15"/>
    <row r="8" spans="1:34" x14ac:dyDescent="0.15"/>
    <row r="9" spans="1:34" x14ac:dyDescent="0.15">
      <c r="AH9" s="31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318"/>
    </row>
    <row r="18" spans="12:34" x14ac:dyDescent="0.15"/>
    <row r="19" spans="12:34" x14ac:dyDescent="0.15"/>
    <row r="20" spans="12:34" x14ac:dyDescent="0.15">
      <c r="AH20" s="318"/>
    </row>
    <row r="21" spans="12:34" x14ac:dyDescent="0.15">
      <c r="AH21" s="318"/>
    </row>
    <row r="22" spans="12:34" x14ac:dyDescent="0.15"/>
    <row r="23" spans="12:34" x14ac:dyDescent="0.15"/>
    <row r="24" spans="12:34" x14ac:dyDescent="0.15">
      <c r="Q24" s="318"/>
    </row>
    <row r="25" spans="12:34" x14ac:dyDescent="0.15"/>
    <row r="26" spans="12:34" x14ac:dyDescent="0.15"/>
    <row r="27" spans="12:34" x14ac:dyDescent="0.15"/>
    <row r="28" spans="12:34" x14ac:dyDescent="0.15">
      <c r="T28" s="318"/>
      <c r="AH28" s="318"/>
    </row>
    <row r="29" spans="12:34" x14ac:dyDescent="0.15">
      <c r="U29" s="318"/>
    </row>
    <row r="30" spans="12:34" x14ac:dyDescent="0.15"/>
    <row r="31" spans="12:34" x14ac:dyDescent="0.15">
      <c r="Q31" s="318"/>
    </row>
    <row r="32" spans="12:34" x14ac:dyDescent="0.15">
      <c r="L32" s="318"/>
    </row>
    <row r="33" spans="2:34" x14ac:dyDescent="0.15">
      <c r="C33" s="318"/>
      <c r="E33" s="318"/>
      <c r="G33" s="318"/>
      <c r="I33" s="318"/>
      <c r="X33" s="318"/>
    </row>
    <row r="34" spans="2:34" x14ac:dyDescent="0.15">
      <c r="B34" s="318"/>
      <c r="O34" s="318"/>
      <c r="P34" s="318"/>
      <c r="R34" s="318"/>
      <c r="T34" s="318"/>
    </row>
    <row r="35" spans="2:34" x14ac:dyDescent="0.15">
      <c r="D35" s="318"/>
      <c r="U35" s="318"/>
      <c r="W35" s="318"/>
      <c r="AC35" s="318"/>
      <c r="AD35" s="318"/>
      <c r="AE35" s="318"/>
      <c r="AF35" s="318"/>
      <c r="AG35" s="318"/>
      <c r="AH35" s="318"/>
    </row>
    <row r="36" spans="2:34" x14ac:dyDescent="0.15">
      <c r="H36" s="318"/>
      <c r="J36" s="318"/>
      <c r="K36" s="318"/>
      <c r="M36" s="318"/>
      <c r="V36" s="318"/>
      <c r="Y36" s="318"/>
      <c r="Z36" s="318"/>
      <c r="AA36" s="318"/>
      <c r="AB36" s="318"/>
      <c r="AC36" s="318"/>
      <c r="AD36" s="318"/>
      <c r="AE36" s="318"/>
      <c r="AF36" s="318"/>
      <c r="AG36" s="318"/>
      <c r="AH36" s="318"/>
    </row>
    <row r="37" spans="2:34" x14ac:dyDescent="0.15">
      <c r="AH37" s="318"/>
    </row>
    <row r="38" spans="2:34" x14ac:dyDescent="0.15">
      <c r="AG38" s="318"/>
      <c r="AH38" s="318"/>
    </row>
    <row r="39" spans="2:34" x14ac:dyDescent="0.15"/>
    <row r="40" spans="2:34" x14ac:dyDescent="0.15">
      <c r="X40" s="318"/>
    </row>
    <row r="41" spans="2:34" x14ac:dyDescent="0.15">
      <c r="R41" s="318"/>
    </row>
    <row r="42" spans="2:34" x14ac:dyDescent="0.15">
      <c r="W42" s="318"/>
    </row>
    <row r="43" spans="2:34" x14ac:dyDescent="0.15">
      <c r="V43" s="318"/>
      <c r="Y43" s="318"/>
      <c r="Z43" s="318"/>
      <c r="AA43" s="318"/>
      <c r="AB43" s="318"/>
      <c r="AC43" s="318"/>
      <c r="AD43" s="318"/>
      <c r="AE43" s="318"/>
      <c r="AF43" s="318"/>
      <c r="AG43" s="318"/>
      <c r="AH43" s="318"/>
    </row>
    <row r="44" spans="2:34" x14ac:dyDescent="0.15">
      <c r="AH44" s="318"/>
    </row>
    <row r="45" spans="2:34" x14ac:dyDescent="0.15">
      <c r="X45" s="318"/>
    </row>
    <row r="46" spans="2:34" x14ac:dyDescent="0.15"/>
    <row r="47" spans="2:34" x14ac:dyDescent="0.15"/>
    <row r="48" spans="2:34" x14ac:dyDescent="0.15">
      <c r="U48" s="318"/>
      <c r="V48" s="318"/>
      <c r="W48" s="318"/>
      <c r="Y48" s="318"/>
      <c r="Z48" s="318"/>
      <c r="AA48" s="318"/>
      <c r="AB48" s="318"/>
      <c r="AC48" s="318"/>
      <c r="AD48" s="318"/>
      <c r="AE48" s="318"/>
      <c r="AF48" s="318"/>
      <c r="AG48" s="318"/>
      <c r="AH48" s="318"/>
    </row>
    <row r="49" spans="28:34" x14ac:dyDescent="0.15"/>
    <row r="50" spans="28:34" x14ac:dyDescent="0.15">
      <c r="AE50" s="318"/>
      <c r="AF50" s="318"/>
      <c r="AG50" s="318"/>
      <c r="AH50" s="318"/>
    </row>
    <row r="51" spans="28:34" x14ac:dyDescent="0.15">
      <c r="AC51" s="318"/>
      <c r="AD51" s="318"/>
      <c r="AE51" s="318"/>
      <c r="AF51" s="318"/>
      <c r="AG51" s="318"/>
      <c r="AH51" s="318"/>
    </row>
    <row r="52" spans="28:34" x14ac:dyDescent="0.15"/>
    <row r="53" spans="28:34" x14ac:dyDescent="0.15">
      <c r="AF53" s="318"/>
      <c r="AG53" s="318"/>
      <c r="AH53" s="318"/>
    </row>
    <row r="54" spans="28:34" x14ac:dyDescent="0.15">
      <c r="AH54" s="318"/>
    </row>
    <row r="55" spans="28:34" x14ac:dyDescent="0.15"/>
    <row r="56" spans="28:34" x14ac:dyDescent="0.15">
      <c r="AB56" s="318"/>
      <c r="AC56" s="318"/>
      <c r="AD56" s="318"/>
      <c r="AE56" s="318"/>
      <c r="AF56" s="318"/>
      <c r="AG56" s="318"/>
      <c r="AH56" s="318"/>
    </row>
    <row r="57" spans="28:34" x14ac:dyDescent="0.15">
      <c r="AH57" s="318"/>
    </row>
    <row r="58" spans="28:34" x14ac:dyDescent="0.15">
      <c r="AH58" s="318"/>
    </row>
    <row r="59" spans="28:34" x14ac:dyDescent="0.15"/>
    <row r="60" spans="28:34" x14ac:dyDescent="0.15"/>
    <row r="61" spans="28:34" x14ac:dyDescent="0.15"/>
    <row r="62" spans="28:34" x14ac:dyDescent="0.15"/>
    <row r="63" spans="28:34" x14ac:dyDescent="0.15">
      <c r="AH63" s="318"/>
    </row>
    <row r="64" spans="28:34" x14ac:dyDescent="0.15">
      <c r="AG64" s="318"/>
      <c r="AH64" s="318"/>
    </row>
    <row r="65" spans="28:34" x14ac:dyDescent="0.15"/>
    <row r="66" spans="28:34" x14ac:dyDescent="0.15"/>
    <row r="67" spans="28:34" x14ac:dyDescent="0.15"/>
    <row r="68" spans="28:34" x14ac:dyDescent="0.15">
      <c r="AB68" s="318"/>
      <c r="AC68" s="318"/>
      <c r="AD68" s="318"/>
      <c r="AE68" s="318"/>
      <c r="AF68" s="318"/>
      <c r="AG68" s="318"/>
      <c r="AH68" s="318"/>
    </row>
    <row r="69" spans="28:34" x14ac:dyDescent="0.15">
      <c r="AF69" s="318"/>
      <c r="AG69" s="318"/>
      <c r="AH69" s="318"/>
    </row>
    <row r="70" spans="28:34" x14ac:dyDescent="0.15"/>
    <row r="71" spans="28:34" x14ac:dyDescent="0.15"/>
    <row r="72" spans="28:34" x14ac:dyDescent="0.15"/>
    <row r="73" spans="28:34" x14ac:dyDescent="0.15"/>
    <row r="74" spans="28:34" x14ac:dyDescent="0.15"/>
    <row r="75" spans="28:34" x14ac:dyDescent="0.15">
      <c r="AH75" s="318"/>
    </row>
    <row r="76" spans="28:34" x14ac:dyDescent="0.15">
      <c r="AF76" s="318"/>
      <c r="AG76" s="318"/>
      <c r="AH76" s="318"/>
    </row>
    <row r="77" spans="28:34" x14ac:dyDescent="0.15">
      <c r="AG77" s="318"/>
      <c r="AH77" s="318"/>
    </row>
    <row r="78" spans="28:34" x14ac:dyDescent="0.15"/>
    <row r="79" spans="28:34" x14ac:dyDescent="0.15"/>
    <row r="80" spans="28:34" x14ac:dyDescent="0.15"/>
    <row r="81" spans="25:34" x14ac:dyDescent="0.15"/>
    <row r="82" spans="25:34" x14ac:dyDescent="0.15">
      <c r="Y82" s="318"/>
    </row>
    <row r="83" spans="25:34" x14ac:dyDescent="0.15">
      <c r="Y83" s="318"/>
      <c r="Z83" s="318"/>
      <c r="AA83" s="318"/>
      <c r="AB83" s="318"/>
      <c r="AC83" s="318"/>
      <c r="AD83" s="318"/>
      <c r="AE83" s="318"/>
      <c r="AF83" s="318"/>
      <c r="AG83" s="318"/>
      <c r="AH83" s="318"/>
    </row>
    <row r="84" spans="25:34" x14ac:dyDescent="0.15"/>
    <row r="85" spans="25:34" x14ac:dyDescent="0.15"/>
    <row r="86" spans="25:34" x14ac:dyDescent="0.15"/>
    <row r="87" spans="25:34" x14ac:dyDescent="0.15"/>
    <row r="88" spans="25:34" x14ac:dyDescent="0.15">
      <c r="AH88" s="31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18"/>
      <c r="AG94" s="318"/>
      <c r="AH94" s="318"/>
    </row>
    <row r="95" spans="25:34" ht="13.5" customHeight="1" x14ac:dyDescent="0.15">
      <c r="AH95" s="31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18"/>
    </row>
    <row r="102" spans="33:34" ht="13.5" customHeight="1" x14ac:dyDescent="0.15"/>
    <row r="103" spans="33:34" ht="13.5" customHeight="1" x14ac:dyDescent="0.15"/>
    <row r="104" spans="33:34" ht="13.5" customHeight="1" x14ac:dyDescent="0.15">
      <c r="AG104" s="318"/>
      <c r="AH104" s="31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18"/>
    </row>
    <row r="117" spans="34:122" ht="13.5" customHeight="1" x14ac:dyDescent="0.15"/>
    <row r="118" spans="34:122" ht="13.5" customHeight="1" x14ac:dyDescent="0.15"/>
    <row r="119" spans="34:122" ht="13.5" customHeight="1" x14ac:dyDescent="0.15"/>
    <row r="120" spans="34:122" ht="13.5" customHeight="1" x14ac:dyDescent="0.15">
      <c r="AH120" s="318"/>
    </row>
    <row r="121" spans="34:122" ht="13.5" customHeight="1" x14ac:dyDescent="0.15">
      <c r="AH121" s="318"/>
    </row>
    <row r="122" spans="34:122" ht="13.5" customHeight="1" x14ac:dyDescent="0.15"/>
    <row r="123" spans="34:122" ht="13.5" customHeight="1" x14ac:dyDescent="0.15"/>
    <row r="124" spans="34:122" ht="13.5" customHeight="1" x14ac:dyDescent="0.15"/>
    <row r="125" spans="34:122" ht="13.5" customHeight="1" x14ac:dyDescent="0.15">
      <c r="DR125" s="318" t="s">
        <v>568</v>
      </c>
    </row>
  </sheetData>
  <sheetProtection algorithmName="SHA-512" hashValue="HPfrO7/X6MJAUrg8lOEOkJT217Xu43XadR3Y99vjVAht4624v2tTYGvdLMTe/8JAf37CdxyIVV9LXNJsRxIVZg==" saltValue="vbDZoWqWahZ/6bop2KuvvQ==" spinCount="100000" sheet="1" objects="1" scenarios="1"/>
  <dataConsolidate/>
  <phoneticPr fontId="40"/>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B7642-8F54-452D-A14B-FFC93A7E3141}">
  <sheetPr>
    <pageSetUpPr fitToPage="1"/>
  </sheetPr>
  <dimension ref="A1:DR125"/>
  <sheetViews>
    <sheetView showGridLines="0" topLeftCell="A67" zoomScaleNormal="100" zoomScaleSheetLayoutView="55" workbookViewId="0">
      <selection activeCell="BA61" sqref="BA61"/>
    </sheetView>
  </sheetViews>
  <sheetFormatPr defaultColWidth="0" defaultRowHeight="13.5" customHeight="1" zeroHeight="1" x14ac:dyDescent="0.15"/>
  <cols>
    <col min="1" max="34" width="2.5" style="319" customWidth="1"/>
    <col min="35" max="122" width="2.5" style="318" customWidth="1"/>
    <col min="123" max="16384" width="2.5" style="318" hidden="1"/>
  </cols>
  <sheetData>
    <row r="1" spans="1:34" ht="13.5" customHeight="1" x14ac:dyDescent="0.15">
      <c r="A1" s="318"/>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row>
    <row r="2" spans="1:34" x14ac:dyDescent="0.15">
      <c r="S2" s="318"/>
      <c r="AH2" s="318"/>
    </row>
    <row r="3" spans="1:34" x14ac:dyDescent="0.15">
      <c r="C3" s="318"/>
      <c r="D3" s="318"/>
      <c r="E3" s="318"/>
      <c r="F3" s="318"/>
      <c r="G3" s="318"/>
      <c r="H3" s="318"/>
      <c r="I3" s="318"/>
      <c r="J3" s="318"/>
      <c r="K3" s="318"/>
      <c r="L3" s="318"/>
      <c r="M3" s="318"/>
      <c r="N3" s="318"/>
      <c r="O3" s="318"/>
      <c r="P3" s="318"/>
      <c r="Q3" s="318"/>
      <c r="R3" s="318"/>
      <c r="S3" s="318"/>
      <c r="U3" s="318"/>
      <c r="V3" s="318"/>
      <c r="W3" s="318"/>
      <c r="X3" s="318"/>
      <c r="Y3" s="318"/>
      <c r="Z3" s="318"/>
      <c r="AA3" s="318"/>
      <c r="AB3" s="318"/>
      <c r="AC3" s="318"/>
      <c r="AD3" s="318"/>
      <c r="AE3" s="318"/>
      <c r="AF3" s="318"/>
      <c r="AG3" s="318"/>
      <c r="AH3" s="318"/>
    </row>
    <row r="4" spans="1:34" x14ac:dyDescent="0.15"/>
    <row r="5" spans="1:34" x14ac:dyDescent="0.15"/>
    <row r="6" spans="1:34" x14ac:dyDescent="0.15"/>
    <row r="7" spans="1:34" x14ac:dyDescent="0.15"/>
    <row r="8" spans="1:34" x14ac:dyDescent="0.15"/>
    <row r="9" spans="1:34" x14ac:dyDescent="0.15">
      <c r="AH9" s="31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318"/>
    </row>
    <row r="18" spans="12:34" x14ac:dyDescent="0.15"/>
    <row r="19" spans="12:34" x14ac:dyDescent="0.15"/>
    <row r="20" spans="12:34" x14ac:dyDescent="0.15">
      <c r="AH20" s="318"/>
    </row>
    <row r="21" spans="12:34" x14ac:dyDescent="0.15">
      <c r="AH21" s="318"/>
    </row>
    <row r="22" spans="12:34" x14ac:dyDescent="0.15"/>
    <row r="23" spans="12:34" x14ac:dyDescent="0.15"/>
    <row r="24" spans="12:34" x14ac:dyDescent="0.15">
      <c r="Q24" s="318"/>
    </row>
    <row r="25" spans="12:34" x14ac:dyDescent="0.15"/>
    <row r="26" spans="12:34" x14ac:dyDescent="0.15"/>
    <row r="27" spans="12:34" x14ac:dyDescent="0.15"/>
    <row r="28" spans="12:34" x14ac:dyDescent="0.15">
      <c r="T28" s="318"/>
      <c r="AH28" s="318"/>
    </row>
    <row r="29" spans="12:34" x14ac:dyDescent="0.15">
      <c r="U29" s="318"/>
    </row>
    <row r="30" spans="12:34" x14ac:dyDescent="0.15"/>
    <row r="31" spans="12:34" x14ac:dyDescent="0.15">
      <c r="Q31" s="318"/>
      <c r="X31" s="318"/>
    </row>
    <row r="32" spans="12:34" x14ac:dyDescent="0.15">
      <c r="L32" s="318"/>
    </row>
    <row r="33" spans="2:34" x14ac:dyDescent="0.15">
      <c r="C33" s="318"/>
      <c r="E33" s="318"/>
      <c r="G33" s="318"/>
      <c r="I33" s="318"/>
    </row>
    <row r="34" spans="2:34" x14ac:dyDescent="0.15">
      <c r="B34" s="318"/>
      <c r="O34" s="318"/>
      <c r="P34" s="318"/>
      <c r="R34" s="318"/>
      <c r="T34" s="318"/>
    </row>
    <row r="35" spans="2:34" x14ac:dyDescent="0.15">
      <c r="D35" s="318"/>
      <c r="U35" s="318"/>
      <c r="W35" s="318"/>
      <c r="AC35" s="318"/>
      <c r="AD35" s="318"/>
      <c r="AE35" s="318"/>
      <c r="AF35" s="318"/>
      <c r="AG35" s="318"/>
      <c r="AH35" s="318"/>
    </row>
    <row r="36" spans="2:34" x14ac:dyDescent="0.15">
      <c r="H36" s="318"/>
      <c r="J36" s="318"/>
      <c r="K36" s="318"/>
      <c r="M36" s="318"/>
      <c r="V36" s="318"/>
      <c r="Y36" s="318"/>
      <c r="Z36" s="318"/>
      <c r="AA36" s="318"/>
      <c r="AB36" s="318"/>
      <c r="AC36" s="318"/>
      <c r="AD36" s="318"/>
      <c r="AE36" s="318"/>
      <c r="AF36" s="318"/>
      <c r="AG36" s="318"/>
      <c r="AH36" s="318"/>
    </row>
    <row r="37" spans="2:34" x14ac:dyDescent="0.15">
      <c r="AH37" s="318"/>
    </row>
    <row r="38" spans="2:34" x14ac:dyDescent="0.15">
      <c r="X38" s="318"/>
      <c r="AG38" s="318"/>
      <c r="AH38" s="318"/>
    </row>
    <row r="39" spans="2:34" x14ac:dyDescent="0.15"/>
    <row r="40" spans="2:34" x14ac:dyDescent="0.15"/>
    <row r="41" spans="2:34" x14ac:dyDescent="0.15">
      <c r="R41" s="318"/>
    </row>
    <row r="42" spans="2:34" x14ac:dyDescent="0.15">
      <c r="W42" s="318"/>
    </row>
    <row r="43" spans="2:34" x14ac:dyDescent="0.15">
      <c r="V43" s="318"/>
      <c r="X43" s="318"/>
      <c r="Y43" s="318"/>
      <c r="Z43" s="318"/>
      <c r="AA43" s="318"/>
      <c r="AB43" s="318"/>
      <c r="AC43" s="318"/>
      <c r="AD43" s="318"/>
      <c r="AE43" s="318"/>
      <c r="AF43" s="318"/>
      <c r="AG43" s="318"/>
      <c r="AH43" s="318"/>
    </row>
    <row r="44" spans="2:34" x14ac:dyDescent="0.15">
      <c r="AH44" s="318"/>
    </row>
    <row r="45" spans="2:34" x14ac:dyDescent="0.15"/>
    <row r="46" spans="2:34" x14ac:dyDescent="0.15"/>
    <row r="47" spans="2:34" x14ac:dyDescent="0.15"/>
    <row r="48" spans="2:34" x14ac:dyDescent="0.15">
      <c r="U48" s="318"/>
      <c r="V48" s="318"/>
      <c r="W48" s="318"/>
      <c r="Y48" s="318"/>
      <c r="Z48" s="318"/>
      <c r="AA48" s="318"/>
      <c r="AB48" s="318"/>
      <c r="AC48" s="318"/>
      <c r="AD48" s="318"/>
      <c r="AE48" s="318"/>
      <c r="AF48" s="318"/>
      <c r="AG48" s="318"/>
      <c r="AH48" s="318"/>
    </row>
    <row r="49" spans="28:34" x14ac:dyDescent="0.15"/>
    <row r="50" spans="28:34" x14ac:dyDescent="0.15">
      <c r="AE50" s="318"/>
      <c r="AF50" s="318"/>
      <c r="AG50" s="318"/>
      <c r="AH50" s="318"/>
    </row>
    <row r="51" spans="28:34" x14ac:dyDescent="0.15">
      <c r="AC51" s="318"/>
      <c r="AD51" s="318"/>
      <c r="AE51" s="318"/>
      <c r="AF51" s="318"/>
      <c r="AG51" s="318"/>
      <c r="AH51" s="318"/>
    </row>
    <row r="52" spans="28:34" x14ac:dyDescent="0.15"/>
    <row r="53" spans="28:34" x14ac:dyDescent="0.15">
      <c r="AF53" s="318"/>
      <c r="AG53" s="318"/>
      <c r="AH53" s="318"/>
    </row>
    <row r="54" spans="28:34" x14ac:dyDescent="0.15">
      <c r="AH54" s="318"/>
    </row>
    <row r="55" spans="28:34" x14ac:dyDescent="0.15"/>
    <row r="56" spans="28:34" x14ac:dyDescent="0.15">
      <c r="AB56" s="318"/>
      <c r="AC56" s="318"/>
      <c r="AD56" s="318"/>
      <c r="AE56" s="318"/>
      <c r="AF56" s="318"/>
      <c r="AG56" s="318"/>
      <c r="AH56" s="318"/>
    </row>
    <row r="57" spans="28:34" x14ac:dyDescent="0.15">
      <c r="AH57" s="318"/>
    </row>
    <row r="58" spans="28:34" x14ac:dyDescent="0.15">
      <c r="AH58" s="318"/>
    </row>
    <row r="59" spans="28:34" x14ac:dyDescent="0.15"/>
    <row r="60" spans="28:34" x14ac:dyDescent="0.15"/>
    <row r="61" spans="28:34" x14ac:dyDescent="0.15"/>
    <row r="62" spans="28:34" x14ac:dyDescent="0.15"/>
    <row r="63" spans="28:34" x14ac:dyDescent="0.15">
      <c r="AH63" s="318"/>
    </row>
    <row r="64" spans="28:34" x14ac:dyDescent="0.15">
      <c r="AG64" s="318"/>
      <c r="AH64" s="318"/>
    </row>
    <row r="65" spans="28:34" x14ac:dyDescent="0.15"/>
    <row r="66" spans="28:34" x14ac:dyDescent="0.15"/>
    <row r="67" spans="28:34" x14ac:dyDescent="0.15"/>
    <row r="68" spans="28:34" x14ac:dyDescent="0.15">
      <c r="AB68" s="318"/>
      <c r="AC68" s="318"/>
      <c r="AD68" s="318"/>
      <c r="AE68" s="318"/>
      <c r="AF68" s="318"/>
      <c r="AG68" s="318"/>
      <c r="AH68" s="318"/>
    </row>
    <row r="69" spans="28:34" x14ac:dyDescent="0.15">
      <c r="AF69" s="318"/>
      <c r="AG69" s="318"/>
      <c r="AH69" s="318"/>
    </row>
    <row r="70" spans="28:34" x14ac:dyDescent="0.15"/>
    <row r="71" spans="28:34" x14ac:dyDescent="0.15"/>
    <row r="72" spans="28:34" x14ac:dyDescent="0.15"/>
    <row r="73" spans="28:34" x14ac:dyDescent="0.15"/>
    <row r="74" spans="28:34" x14ac:dyDescent="0.15"/>
    <row r="75" spans="28:34" x14ac:dyDescent="0.15">
      <c r="AH75" s="318"/>
    </row>
    <row r="76" spans="28:34" x14ac:dyDescent="0.15">
      <c r="AF76" s="318"/>
      <c r="AG76" s="318"/>
      <c r="AH76" s="318"/>
    </row>
    <row r="77" spans="28:34" x14ac:dyDescent="0.15">
      <c r="AG77" s="318"/>
      <c r="AH77" s="318"/>
    </row>
    <row r="78" spans="28:34" x14ac:dyDescent="0.15"/>
    <row r="79" spans="28:34" x14ac:dyDescent="0.15"/>
    <row r="80" spans="28:34" x14ac:dyDescent="0.15"/>
    <row r="81" spans="25:34" x14ac:dyDescent="0.15"/>
    <row r="82" spans="25:34" x14ac:dyDescent="0.15">
      <c r="Y82" s="318"/>
    </row>
    <row r="83" spans="25:34" x14ac:dyDescent="0.15">
      <c r="Y83" s="318"/>
      <c r="Z83" s="318"/>
      <c r="AA83" s="318"/>
      <c r="AB83" s="318"/>
      <c r="AC83" s="318"/>
      <c r="AD83" s="318"/>
      <c r="AE83" s="318"/>
      <c r="AF83" s="318"/>
      <c r="AG83" s="318"/>
      <c r="AH83" s="318"/>
    </row>
    <row r="84" spans="25:34" x14ac:dyDescent="0.15"/>
    <row r="85" spans="25:34" x14ac:dyDescent="0.15"/>
    <row r="86" spans="25:34" x14ac:dyDescent="0.15"/>
    <row r="87" spans="25:34" x14ac:dyDescent="0.15"/>
    <row r="88" spans="25:34" x14ac:dyDescent="0.15">
      <c r="AH88" s="31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18"/>
      <c r="AG94" s="318"/>
      <c r="AH94" s="318"/>
    </row>
    <row r="95" spans="25:34" ht="13.5" customHeight="1" x14ac:dyDescent="0.15">
      <c r="AH95" s="31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18"/>
    </row>
    <row r="102" spans="33:34" ht="13.5" customHeight="1" x14ac:dyDescent="0.15"/>
    <row r="103" spans="33:34" ht="13.5" customHeight="1" x14ac:dyDescent="0.15"/>
    <row r="104" spans="33:34" ht="13.5" customHeight="1" x14ac:dyDescent="0.15">
      <c r="AG104" s="318"/>
      <c r="AH104" s="31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18"/>
    </row>
    <row r="117" spans="34:122" ht="13.5" customHeight="1" x14ac:dyDescent="0.15"/>
    <row r="118" spans="34:122" ht="13.5" customHeight="1" x14ac:dyDescent="0.15"/>
    <row r="119" spans="34:122" ht="13.5" customHeight="1" x14ac:dyDescent="0.15"/>
    <row r="120" spans="34:122" ht="13.5" customHeight="1" x14ac:dyDescent="0.15">
      <c r="AH120" s="318"/>
    </row>
    <row r="121" spans="34:122" ht="13.5" customHeight="1" x14ac:dyDescent="0.15">
      <c r="AH121" s="318"/>
    </row>
    <row r="122" spans="34:122" ht="13.5" customHeight="1" x14ac:dyDescent="0.15"/>
    <row r="123" spans="34:122" ht="13.5" customHeight="1" x14ac:dyDescent="0.15"/>
    <row r="124" spans="34:122" ht="13.5" customHeight="1" x14ac:dyDescent="0.15">
      <c r="AH124" s="318"/>
    </row>
    <row r="125" spans="34:122" ht="13.5" customHeight="1" x14ac:dyDescent="0.15">
      <c r="DR125" s="318" t="s">
        <v>568</v>
      </c>
    </row>
  </sheetData>
  <sheetProtection algorithmName="SHA-512" hashValue="649mZfjYjhDQNLJut4TJDr3rrc/I4PQztADKSCWit0eqhN20YFl79PZoGlR5divI18brGggh1u2xvWhewDLQLA==" saltValue="6Ii00/jgb1ef5AKq7nR4LQ==" spinCount="100000" sheet="1" objects="1" scenarios="1"/>
  <dataConsolidate/>
  <phoneticPr fontId="40"/>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04" t="s">
        <v>140</v>
      </c>
      <c r="C1" s="504"/>
      <c r="D1" s="504"/>
      <c r="E1" s="504"/>
      <c r="F1" s="504"/>
      <c r="G1" s="504"/>
      <c r="H1" s="504"/>
      <c r="I1" s="504"/>
      <c r="J1" s="504"/>
      <c r="K1" s="504"/>
      <c r="L1" s="504"/>
      <c r="M1" s="504"/>
      <c r="N1" s="504"/>
      <c r="O1" s="504"/>
      <c r="P1" s="504"/>
      <c r="Q1" s="504"/>
      <c r="R1" s="504"/>
      <c r="S1" s="504"/>
      <c r="T1" s="504"/>
      <c r="U1" s="504"/>
      <c r="V1" s="504"/>
      <c r="W1" s="504"/>
      <c r="X1" s="504"/>
      <c r="Y1" s="504"/>
      <c r="Z1" s="504"/>
      <c r="AA1" s="504"/>
      <c r="AB1" s="504"/>
      <c r="AC1" s="504"/>
      <c r="AD1" s="504"/>
      <c r="AE1" s="504"/>
      <c r="AF1" s="504"/>
      <c r="AG1" s="504"/>
      <c r="AH1" s="504"/>
      <c r="AI1" s="504"/>
      <c r="AJ1" s="504"/>
      <c r="AK1" s="504"/>
      <c r="AL1" s="504"/>
      <c r="AM1" s="504"/>
      <c r="AN1" s="504"/>
      <c r="AO1" s="504"/>
      <c r="AP1" s="504"/>
      <c r="AQ1" s="504"/>
      <c r="AR1" s="504"/>
      <c r="AS1" s="504"/>
      <c r="AT1" s="504"/>
      <c r="AU1" s="504"/>
      <c r="AV1" s="504"/>
      <c r="AW1" s="504"/>
      <c r="AX1" s="504"/>
      <c r="AY1" s="504"/>
      <c r="AZ1" s="504"/>
      <c r="BA1" s="504"/>
      <c r="BB1" s="504"/>
      <c r="BC1" s="504"/>
      <c r="BD1" s="504"/>
      <c r="BE1" s="504"/>
      <c r="BF1" s="504"/>
      <c r="BG1" s="504"/>
      <c r="BH1" s="504"/>
      <c r="BI1" s="504"/>
      <c r="BJ1" s="504"/>
      <c r="BK1" s="504"/>
      <c r="BL1" s="504"/>
      <c r="BM1" s="504"/>
      <c r="BN1" s="504"/>
      <c r="BO1" s="504"/>
      <c r="BP1" s="504"/>
      <c r="BQ1" s="504"/>
      <c r="BR1" s="504"/>
      <c r="BS1" s="504"/>
      <c r="BT1" s="504"/>
      <c r="BU1" s="504"/>
      <c r="BV1" s="504"/>
      <c r="BW1" s="504"/>
      <c r="BX1" s="504"/>
      <c r="BY1" s="504"/>
      <c r="BZ1" s="504"/>
      <c r="CA1" s="504"/>
      <c r="CB1" s="504"/>
      <c r="CC1" s="504"/>
      <c r="CD1" s="504"/>
      <c r="CE1" s="504"/>
      <c r="CF1" s="504"/>
      <c r="CG1" s="504"/>
      <c r="CH1" s="504"/>
      <c r="CI1" s="504"/>
      <c r="CJ1" s="504"/>
      <c r="CK1" s="504"/>
      <c r="CL1" s="504"/>
      <c r="CM1" s="504"/>
      <c r="CN1" s="504"/>
      <c r="CO1" s="504"/>
      <c r="CP1" s="504"/>
      <c r="CQ1" s="504"/>
      <c r="CR1" s="504"/>
      <c r="CS1" s="504"/>
      <c r="CT1" s="504"/>
      <c r="CU1" s="504"/>
      <c r="CV1" s="504"/>
      <c r="CW1" s="504"/>
      <c r="CX1" s="504"/>
      <c r="CY1" s="504"/>
      <c r="CZ1" s="504"/>
      <c r="DA1" s="504"/>
      <c r="DB1" s="504"/>
      <c r="DC1" s="504"/>
      <c r="DD1" s="504"/>
      <c r="DE1" s="504"/>
      <c r="DF1" s="504"/>
      <c r="DG1" s="504"/>
      <c r="DH1" s="504"/>
      <c r="DI1" s="504"/>
      <c r="DJ1" s="2"/>
      <c r="DK1" s="2"/>
      <c r="DL1" s="2"/>
      <c r="DM1" s="2"/>
      <c r="DN1" s="2"/>
      <c r="DO1" s="2"/>
    </row>
    <row r="2" spans="1:119" ht="24" x14ac:dyDescent="0.15">
      <c r="B2" s="505" t="s">
        <v>141</v>
      </c>
      <c r="C2" s="505"/>
      <c r="D2" s="505"/>
      <c r="E2" s="505"/>
      <c r="F2" s="505"/>
      <c r="G2" s="505"/>
      <c r="H2" s="505"/>
      <c r="I2" s="505"/>
      <c r="J2" s="505"/>
      <c r="K2" s="505"/>
      <c r="L2" s="505"/>
      <c r="M2" s="505"/>
      <c r="N2" s="505"/>
      <c r="O2" s="505"/>
      <c r="P2" s="505"/>
      <c r="Q2" s="505"/>
      <c r="R2" s="505"/>
      <c r="S2" s="505"/>
      <c r="T2" s="505"/>
      <c r="U2" s="505"/>
      <c r="V2" s="505"/>
    </row>
    <row r="3" spans="1:119" ht="18.75" customHeight="1" x14ac:dyDescent="0.15">
      <c r="A3" s="2"/>
      <c r="B3" s="356" t="s">
        <v>143</v>
      </c>
      <c r="C3" s="357"/>
      <c r="D3" s="358"/>
      <c r="E3" s="358"/>
      <c r="F3" s="358"/>
      <c r="G3" s="358"/>
      <c r="H3" s="358"/>
      <c r="I3" s="358"/>
      <c r="J3" s="358"/>
      <c r="K3" s="358"/>
      <c r="L3" s="358" t="s">
        <v>147</v>
      </c>
      <c r="M3" s="358"/>
      <c r="N3" s="358"/>
      <c r="O3" s="358"/>
      <c r="P3" s="358"/>
      <c r="Q3" s="358"/>
      <c r="R3" s="362"/>
      <c r="S3" s="362"/>
      <c r="T3" s="362"/>
      <c r="U3" s="362"/>
      <c r="V3" s="363"/>
      <c r="W3" s="506" t="s">
        <v>148</v>
      </c>
      <c r="X3" s="507"/>
      <c r="Y3" s="507"/>
      <c r="Z3" s="507"/>
      <c r="AA3" s="507"/>
      <c r="AB3" s="507"/>
      <c r="AC3" s="507"/>
      <c r="AD3" s="507"/>
      <c r="AE3" s="507"/>
      <c r="AF3" s="507"/>
      <c r="AG3" s="507"/>
      <c r="AH3" s="507"/>
      <c r="AI3" s="507"/>
      <c r="AJ3" s="507"/>
      <c r="AK3" s="507"/>
      <c r="AL3" s="507"/>
      <c r="AM3" s="507"/>
      <c r="AN3" s="507"/>
      <c r="AO3" s="507"/>
      <c r="AP3" s="507"/>
      <c r="AQ3" s="507"/>
      <c r="AR3" s="507"/>
      <c r="AS3" s="507"/>
      <c r="AT3" s="507"/>
      <c r="AU3" s="507"/>
      <c r="AV3" s="507"/>
      <c r="AW3" s="507"/>
      <c r="AX3" s="507"/>
      <c r="AY3" s="508"/>
      <c r="AZ3" s="422" t="s">
        <v>12</v>
      </c>
      <c r="BA3" s="423"/>
      <c r="BB3" s="423"/>
      <c r="BC3" s="423"/>
      <c r="BD3" s="423"/>
      <c r="BE3" s="423"/>
      <c r="BF3" s="423"/>
      <c r="BG3" s="423"/>
      <c r="BH3" s="423"/>
      <c r="BI3" s="423"/>
      <c r="BJ3" s="423"/>
      <c r="BK3" s="423"/>
      <c r="BL3" s="423"/>
      <c r="BM3" s="509"/>
      <c r="BN3" s="383" t="s">
        <v>150</v>
      </c>
      <c r="BO3" s="384"/>
      <c r="BP3" s="384"/>
      <c r="BQ3" s="384"/>
      <c r="BR3" s="384"/>
      <c r="BS3" s="384"/>
      <c r="BT3" s="384"/>
      <c r="BU3" s="510"/>
      <c r="BV3" s="383" t="s">
        <v>153</v>
      </c>
      <c r="BW3" s="384"/>
      <c r="BX3" s="384"/>
      <c r="BY3" s="384"/>
      <c r="BZ3" s="384"/>
      <c r="CA3" s="384"/>
      <c r="CB3" s="384"/>
      <c r="CC3" s="510"/>
      <c r="CD3" s="422" t="s">
        <v>12</v>
      </c>
      <c r="CE3" s="423"/>
      <c r="CF3" s="423"/>
      <c r="CG3" s="423"/>
      <c r="CH3" s="423"/>
      <c r="CI3" s="423"/>
      <c r="CJ3" s="423"/>
      <c r="CK3" s="423"/>
      <c r="CL3" s="423"/>
      <c r="CM3" s="423"/>
      <c r="CN3" s="423"/>
      <c r="CO3" s="423"/>
      <c r="CP3" s="423"/>
      <c r="CQ3" s="423"/>
      <c r="CR3" s="423"/>
      <c r="CS3" s="509"/>
      <c r="CT3" s="383" t="s">
        <v>154</v>
      </c>
      <c r="CU3" s="384"/>
      <c r="CV3" s="384"/>
      <c r="CW3" s="384"/>
      <c r="CX3" s="384"/>
      <c r="CY3" s="384"/>
      <c r="CZ3" s="384"/>
      <c r="DA3" s="510"/>
      <c r="DB3" s="383" t="s">
        <v>155</v>
      </c>
      <c r="DC3" s="384"/>
      <c r="DD3" s="384"/>
      <c r="DE3" s="384"/>
      <c r="DF3" s="384"/>
      <c r="DG3" s="384"/>
      <c r="DH3" s="384"/>
      <c r="DI3" s="510"/>
    </row>
    <row r="4" spans="1:119" ht="18.75" customHeight="1" x14ac:dyDescent="0.15">
      <c r="A4" s="2"/>
      <c r="B4" s="359"/>
      <c r="C4" s="360"/>
      <c r="D4" s="361"/>
      <c r="E4" s="361"/>
      <c r="F4" s="361"/>
      <c r="G4" s="361"/>
      <c r="H4" s="361"/>
      <c r="I4" s="361"/>
      <c r="J4" s="361"/>
      <c r="K4" s="361"/>
      <c r="L4" s="361"/>
      <c r="M4" s="361"/>
      <c r="N4" s="361"/>
      <c r="O4" s="361"/>
      <c r="P4" s="361"/>
      <c r="Q4" s="361"/>
      <c r="R4" s="364"/>
      <c r="S4" s="364"/>
      <c r="T4" s="364"/>
      <c r="U4" s="364"/>
      <c r="V4" s="365"/>
      <c r="W4" s="434" t="s">
        <v>156</v>
      </c>
      <c r="X4" s="435"/>
      <c r="Y4" s="436"/>
      <c r="Z4" s="369" t="s">
        <v>12</v>
      </c>
      <c r="AA4" s="370"/>
      <c r="AB4" s="370"/>
      <c r="AC4" s="370"/>
      <c r="AD4" s="370"/>
      <c r="AE4" s="370"/>
      <c r="AF4" s="370"/>
      <c r="AG4" s="370"/>
      <c r="AH4" s="371"/>
      <c r="AI4" s="369" t="s">
        <v>158</v>
      </c>
      <c r="AJ4" s="374"/>
      <c r="AK4" s="374"/>
      <c r="AL4" s="374"/>
      <c r="AM4" s="374"/>
      <c r="AN4" s="374"/>
      <c r="AO4" s="374"/>
      <c r="AP4" s="375"/>
      <c r="AQ4" s="379" t="s">
        <v>159</v>
      </c>
      <c r="AR4" s="380"/>
      <c r="AS4" s="374"/>
      <c r="AT4" s="374"/>
      <c r="AU4" s="374"/>
      <c r="AV4" s="374"/>
      <c r="AW4" s="374"/>
      <c r="AX4" s="374"/>
      <c r="AY4" s="381"/>
      <c r="AZ4" s="349" t="s">
        <v>160</v>
      </c>
      <c r="BA4" s="350"/>
      <c r="BB4" s="350"/>
      <c r="BC4" s="350"/>
      <c r="BD4" s="350"/>
      <c r="BE4" s="350"/>
      <c r="BF4" s="350"/>
      <c r="BG4" s="350"/>
      <c r="BH4" s="350"/>
      <c r="BI4" s="350"/>
      <c r="BJ4" s="350"/>
      <c r="BK4" s="350"/>
      <c r="BL4" s="350"/>
      <c r="BM4" s="351"/>
      <c r="BN4" s="352">
        <v>496689021</v>
      </c>
      <c r="BO4" s="353"/>
      <c r="BP4" s="353"/>
      <c r="BQ4" s="353"/>
      <c r="BR4" s="353"/>
      <c r="BS4" s="353"/>
      <c r="BT4" s="353"/>
      <c r="BU4" s="354"/>
      <c r="BV4" s="352">
        <v>543649879</v>
      </c>
      <c r="BW4" s="353"/>
      <c r="BX4" s="353"/>
      <c r="BY4" s="353"/>
      <c r="BZ4" s="353"/>
      <c r="CA4" s="353"/>
      <c r="CB4" s="353"/>
      <c r="CC4" s="354"/>
      <c r="CD4" s="449" t="s">
        <v>163</v>
      </c>
      <c r="CE4" s="450"/>
      <c r="CF4" s="450"/>
      <c r="CG4" s="450"/>
      <c r="CH4" s="450"/>
      <c r="CI4" s="450"/>
      <c r="CJ4" s="450"/>
      <c r="CK4" s="450"/>
      <c r="CL4" s="450"/>
      <c r="CM4" s="450"/>
      <c r="CN4" s="450"/>
      <c r="CO4" s="450"/>
      <c r="CP4" s="450"/>
      <c r="CQ4" s="450"/>
      <c r="CR4" s="450"/>
      <c r="CS4" s="451"/>
      <c r="CT4" s="501">
        <v>1.4</v>
      </c>
      <c r="CU4" s="502"/>
      <c r="CV4" s="502"/>
      <c r="CW4" s="502"/>
      <c r="CX4" s="502"/>
      <c r="CY4" s="502"/>
      <c r="CZ4" s="502"/>
      <c r="DA4" s="503"/>
      <c r="DB4" s="501">
        <v>0.7</v>
      </c>
      <c r="DC4" s="502"/>
      <c r="DD4" s="502"/>
      <c r="DE4" s="502"/>
      <c r="DF4" s="502"/>
      <c r="DG4" s="502"/>
      <c r="DH4" s="502"/>
      <c r="DI4" s="503"/>
    </row>
    <row r="5" spans="1:119" ht="18.75" customHeight="1" x14ac:dyDescent="0.15">
      <c r="A5" s="2"/>
      <c r="B5" s="359"/>
      <c r="C5" s="360"/>
      <c r="D5" s="361"/>
      <c r="E5" s="361"/>
      <c r="F5" s="361"/>
      <c r="G5" s="361"/>
      <c r="H5" s="361"/>
      <c r="I5" s="361"/>
      <c r="J5" s="361"/>
      <c r="K5" s="361"/>
      <c r="L5" s="366"/>
      <c r="M5" s="366"/>
      <c r="N5" s="366"/>
      <c r="O5" s="366"/>
      <c r="P5" s="366"/>
      <c r="Q5" s="366"/>
      <c r="R5" s="367"/>
      <c r="S5" s="367"/>
      <c r="T5" s="367"/>
      <c r="U5" s="367"/>
      <c r="V5" s="368"/>
      <c r="W5" s="437"/>
      <c r="X5" s="438"/>
      <c r="Y5" s="439"/>
      <c r="Z5" s="367"/>
      <c r="AA5" s="372"/>
      <c r="AB5" s="372"/>
      <c r="AC5" s="372"/>
      <c r="AD5" s="372"/>
      <c r="AE5" s="372"/>
      <c r="AF5" s="372"/>
      <c r="AG5" s="372"/>
      <c r="AH5" s="373"/>
      <c r="AI5" s="376"/>
      <c r="AJ5" s="377"/>
      <c r="AK5" s="377"/>
      <c r="AL5" s="377"/>
      <c r="AM5" s="377"/>
      <c r="AN5" s="377"/>
      <c r="AO5" s="377"/>
      <c r="AP5" s="378"/>
      <c r="AQ5" s="376"/>
      <c r="AR5" s="377"/>
      <c r="AS5" s="377"/>
      <c r="AT5" s="377"/>
      <c r="AU5" s="377"/>
      <c r="AV5" s="377"/>
      <c r="AW5" s="377"/>
      <c r="AX5" s="377"/>
      <c r="AY5" s="382"/>
      <c r="AZ5" s="334" t="s">
        <v>164</v>
      </c>
      <c r="BA5" s="335"/>
      <c r="BB5" s="335"/>
      <c r="BC5" s="335"/>
      <c r="BD5" s="335"/>
      <c r="BE5" s="335"/>
      <c r="BF5" s="335"/>
      <c r="BG5" s="335"/>
      <c r="BH5" s="335"/>
      <c r="BI5" s="335"/>
      <c r="BJ5" s="335"/>
      <c r="BK5" s="335"/>
      <c r="BL5" s="335"/>
      <c r="BM5" s="336"/>
      <c r="BN5" s="337">
        <v>483483446</v>
      </c>
      <c r="BO5" s="338"/>
      <c r="BP5" s="338"/>
      <c r="BQ5" s="338"/>
      <c r="BR5" s="338"/>
      <c r="BS5" s="338"/>
      <c r="BT5" s="338"/>
      <c r="BU5" s="339"/>
      <c r="BV5" s="337">
        <v>530078883</v>
      </c>
      <c r="BW5" s="338"/>
      <c r="BX5" s="338"/>
      <c r="BY5" s="338"/>
      <c r="BZ5" s="338"/>
      <c r="CA5" s="338"/>
      <c r="CB5" s="338"/>
      <c r="CC5" s="339"/>
      <c r="CD5" s="464" t="s">
        <v>166</v>
      </c>
      <c r="CE5" s="413"/>
      <c r="CF5" s="413"/>
      <c r="CG5" s="413"/>
      <c r="CH5" s="413"/>
      <c r="CI5" s="413"/>
      <c r="CJ5" s="413"/>
      <c r="CK5" s="413"/>
      <c r="CL5" s="413"/>
      <c r="CM5" s="413"/>
      <c r="CN5" s="413"/>
      <c r="CO5" s="413"/>
      <c r="CP5" s="413"/>
      <c r="CQ5" s="413"/>
      <c r="CR5" s="413"/>
      <c r="CS5" s="465"/>
      <c r="CT5" s="322">
        <v>95.5</v>
      </c>
      <c r="CU5" s="323"/>
      <c r="CV5" s="323"/>
      <c r="CW5" s="323"/>
      <c r="CX5" s="323"/>
      <c r="CY5" s="323"/>
      <c r="CZ5" s="323"/>
      <c r="DA5" s="324"/>
      <c r="DB5" s="322">
        <v>89.6</v>
      </c>
      <c r="DC5" s="323"/>
      <c r="DD5" s="323"/>
      <c r="DE5" s="323"/>
      <c r="DF5" s="323"/>
      <c r="DG5" s="323"/>
      <c r="DH5" s="323"/>
      <c r="DI5" s="324"/>
    </row>
    <row r="6" spans="1:119" ht="18.75" customHeight="1" x14ac:dyDescent="0.15">
      <c r="A6" s="2"/>
      <c r="B6" s="383" t="s">
        <v>167</v>
      </c>
      <c r="C6" s="384"/>
      <c r="D6" s="384"/>
      <c r="E6" s="384"/>
      <c r="F6" s="384"/>
      <c r="G6" s="384"/>
      <c r="H6" s="384"/>
      <c r="I6" s="384"/>
      <c r="J6" s="384"/>
      <c r="K6" s="357"/>
      <c r="L6" s="358" t="s">
        <v>168</v>
      </c>
      <c r="M6" s="358"/>
      <c r="N6" s="358"/>
      <c r="O6" s="358"/>
      <c r="P6" s="358"/>
      <c r="Q6" s="358"/>
      <c r="R6" s="362"/>
      <c r="S6" s="362"/>
      <c r="T6" s="362"/>
      <c r="U6" s="362"/>
      <c r="V6" s="363"/>
      <c r="W6" s="437"/>
      <c r="X6" s="438"/>
      <c r="Y6" s="439"/>
      <c r="Z6" s="486" t="s">
        <v>81</v>
      </c>
      <c r="AA6" s="487"/>
      <c r="AB6" s="487"/>
      <c r="AC6" s="487"/>
      <c r="AD6" s="487"/>
      <c r="AE6" s="487"/>
      <c r="AF6" s="487"/>
      <c r="AG6" s="487"/>
      <c r="AH6" s="488"/>
      <c r="AI6" s="430">
        <v>1</v>
      </c>
      <c r="AJ6" s="431"/>
      <c r="AK6" s="431"/>
      <c r="AL6" s="431"/>
      <c r="AM6" s="431"/>
      <c r="AN6" s="431"/>
      <c r="AO6" s="431"/>
      <c r="AP6" s="432"/>
      <c r="AQ6" s="430">
        <v>10980</v>
      </c>
      <c r="AR6" s="431"/>
      <c r="AS6" s="431"/>
      <c r="AT6" s="431"/>
      <c r="AU6" s="431"/>
      <c r="AV6" s="431"/>
      <c r="AW6" s="431"/>
      <c r="AX6" s="431"/>
      <c r="AY6" s="433"/>
      <c r="AZ6" s="334" t="s">
        <v>170</v>
      </c>
      <c r="BA6" s="335"/>
      <c r="BB6" s="335"/>
      <c r="BC6" s="335"/>
      <c r="BD6" s="335"/>
      <c r="BE6" s="335"/>
      <c r="BF6" s="335"/>
      <c r="BG6" s="335"/>
      <c r="BH6" s="335"/>
      <c r="BI6" s="335"/>
      <c r="BJ6" s="335"/>
      <c r="BK6" s="335"/>
      <c r="BL6" s="335"/>
      <c r="BM6" s="336"/>
      <c r="BN6" s="337">
        <v>13205575</v>
      </c>
      <c r="BO6" s="338"/>
      <c r="BP6" s="338"/>
      <c r="BQ6" s="338"/>
      <c r="BR6" s="338"/>
      <c r="BS6" s="338"/>
      <c r="BT6" s="338"/>
      <c r="BU6" s="339"/>
      <c r="BV6" s="337">
        <v>13570996</v>
      </c>
      <c r="BW6" s="338"/>
      <c r="BX6" s="338"/>
      <c r="BY6" s="338"/>
      <c r="BZ6" s="338"/>
      <c r="CA6" s="338"/>
      <c r="CB6" s="338"/>
      <c r="CC6" s="339"/>
      <c r="CD6" s="464" t="s">
        <v>171</v>
      </c>
      <c r="CE6" s="413"/>
      <c r="CF6" s="413"/>
      <c r="CG6" s="413"/>
      <c r="CH6" s="413"/>
      <c r="CI6" s="413"/>
      <c r="CJ6" s="413"/>
      <c r="CK6" s="413"/>
      <c r="CL6" s="413"/>
      <c r="CM6" s="413"/>
      <c r="CN6" s="413"/>
      <c r="CO6" s="413"/>
      <c r="CP6" s="413"/>
      <c r="CQ6" s="413"/>
      <c r="CR6" s="413"/>
      <c r="CS6" s="465"/>
      <c r="CT6" s="498">
        <v>96.8</v>
      </c>
      <c r="CU6" s="499"/>
      <c r="CV6" s="499"/>
      <c r="CW6" s="499"/>
      <c r="CX6" s="499"/>
      <c r="CY6" s="499"/>
      <c r="CZ6" s="499"/>
      <c r="DA6" s="500"/>
      <c r="DB6" s="498">
        <v>96.5</v>
      </c>
      <c r="DC6" s="499"/>
      <c r="DD6" s="499"/>
      <c r="DE6" s="499"/>
      <c r="DF6" s="499"/>
      <c r="DG6" s="499"/>
      <c r="DH6" s="499"/>
      <c r="DI6" s="500"/>
    </row>
    <row r="7" spans="1:119" ht="18.75" customHeight="1" x14ac:dyDescent="0.15">
      <c r="A7" s="2"/>
      <c r="B7" s="385"/>
      <c r="C7" s="386"/>
      <c r="D7" s="386"/>
      <c r="E7" s="386"/>
      <c r="F7" s="386"/>
      <c r="G7" s="386"/>
      <c r="H7" s="386"/>
      <c r="I7" s="386"/>
      <c r="J7" s="386"/>
      <c r="K7" s="360"/>
      <c r="L7" s="361"/>
      <c r="M7" s="361"/>
      <c r="N7" s="361"/>
      <c r="O7" s="361"/>
      <c r="P7" s="361"/>
      <c r="Q7" s="361"/>
      <c r="R7" s="364"/>
      <c r="S7" s="364"/>
      <c r="T7" s="364"/>
      <c r="U7" s="364"/>
      <c r="V7" s="365"/>
      <c r="W7" s="437"/>
      <c r="X7" s="438"/>
      <c r="Y7" s="439"/>
      <c r="Z7" s="486" t="s">
        <v>172</v>
      </c>
      <c r="AA7" s="487"/>
      <c r="AB7" s="487"/>
      <c r="AC7" s="487"/>
      <c r="AD7" s="487"/>
      <c r="AE7" s="487"/>
      <c r="AF7" s="487"/>
      <c r="AG7" s="487"/>
      <c r="AH7" s="488"/>
      <c r="AI7" s="430">
        <v>1</v>
      </c>
      <c r="AJ7" s="431"/>
      <c r="AK7" s="431"/>
      <c r="AL7" s="431"/>
      <c r="AM7" s="431"/>
      <c r="AN7" s="431"/>
      <c r="AO7" s="431"/>
      <c r="AP7" s="432"/>
      <c r="AQ7" s="430">
        <v>9118</v>
      </c>
      <c r="AR7" s="431"/>
      <c r="AS7" s="431"/>
      <c r="AT7" s="431"/>
      <c r="AU7" s="431"/>
      <c r="AV7" s="431"/>
      <c r="AW7" s="431"/>
      <c r="AX7" s="431"/>
      <c r="AY7" s="433"/>
      <c r="AZ7" s="334" t="s">
        <v>174</v>
      </c>
      <c r="BA7" s="335"/>
      <c r="BB7" s="335"/>
      <c r="BC7" s="335"/>
      <c r="BD7" s="335"/>
      <c r="BE7" s="335"/>
      <c r="BF7" s="335"/>
      <c r="BG7" s="335"/>
      <c r="BH7" s="335"/>
      <c r="BI7" s="335"/>
      <c r="BJ7" s="335"/>
      <c r="BK7" s="335"/>
      <c r="BL7" s="335"/>
      <c r="BM7" s="336"/>
      <c r="BN7" s="337">
        <v>9531650</v>
      </c>
      <c r="BO7" s="338"/>
      <c r="BP7" s="338"/>
      <c r="BQ7" s="338"/>
      <c r="BR7" s="338"/>
      <c r="BS7" s="338"/>
      <c r="BT7" s="338"/>
      <c r="BU7" s="339"/>
      <c r="BV7" s="337">
        <v>11576740</v>
      </c>
      <c r="BW7" s="338"/>
      <c r="BX7" s="338"/>
      <c r="BY7" s="338"/>
      <c r="BZ7" s="338"/>
      <c r="CA7" s="338"/>
      <c r="CB7" s="338"/>
      <c r="CC7" s="339"/>
      <c r="CD7" s="464" t="s">
        <v>175</v>
      </c>
      <c r="CE7" s="413"/>
      <c r="CF7" s="413"/>
      <c r="CG7" s="413"/>
      <c r="CH7" s="413"/>
      <c r="CI7" s="413"/>
      <c r="CJ7" s="413"/>
      <c r="CK7" s="413"/>
      <c r="CL7" s="413"/>
      <c r="CM7" s="413"/>
      <c r="CN7" s="413"/>
      <c r="CO7" s="413"/>
      <c r="CP7" s="413"/>
      <c r="CQ7" s="413"/>
      <c r="CR7" s="413"/>
      <c r="CS7" s="465"/>
      <c r="CT7" s="337">
        <v>271082248</v>
      </c>
      <c r="CU7" s="338"/>
      <c r="CV7" s="338"/>
      <c r="CW7" s="338"/>
      <c r="CX7" s="338"/>
      <c r="CY7" s="338"/>
      <c r="CZ7" s="338"/>
      <c r="DA7" s="339"/>
      <c r="DB7" s="337">
        <v>279801774</v>
      </c>
      <c r="DC7" s="338"/>
      <c r="DD7" s="338"/>
      <c r="DE7" s="338"/>
      <c r="DF7" s="338"/>
      <c r="DG7" s="338"/>
      <c r="DH7" s="338"/>
      <c r="DI7" s="339"/>
    </row>
    <row r="8" spans="1:119" ht="18.75" customHeight="1" x14ac:dyDescent="0.15">
      <c r="A8" s="2"/>
      <c r="B8" s="387"/>
      <c r="C8" s="388"/>
      <c r="D8" s="388"/>
      <c r="E8" s="388"/>
      <c r="F8" s="388"/>
      <c r="G8" s="388"/>
      <c r="H8" s="388"/>
      <c r="I8" s="388"/>
      <c r="J8" s="388"/>
      <c r="K8" s="389"/>
      <c r="L8" s="366"/>
      <c r="M8" s="366"/>
      <c r="N8" s="366"/>
      <c r="O8" s="366"/>
      <c r="P8" s="366"/>
      <c r="Q8" s="366"/>
      <c r="R8" s="367"/>
      <c r="S8" s="367"/>
      <c r="T8" s="367"/>
      <c r="U8" s="367"/>
      <c r="V8" s="368"/>
      <c r="W8" s="437"/>
      <c r="X8" s="438"/>
      <c r="Y8" s="439"/>
      <c r="Z8" s="486" t="s">
        <v>27</v>
      </c>
      <c r="AA8" s="487"/>
      <c r="AB8" s="487"/>
      <c r="AC8" s="487"/>
      <c r="AD8" s="487"/>
      <c r="AE8" s="487"/>
      <c r="AF8" s="487"/>
      <c r="AG8" s="487"/>
      <c r="AH8" s="488"/>
      <c r="AI8" s="430">
        <v>1</v>
      </c>
      <c r="AJ8" s="431"/>
      <c r="AK8" s="431"/>
      <c r="AL8" s="431"/>
      <c r="AM8" s="431"/>
      <c r="AN8" s="431"/>
      <c r="AO8" s="431"/>
      <c r="AP8" s="432"/>
      <c r="AQ8" s="430">
        <v>7644</v>
      </c>
      <c r="AR8" s="431"/>
      <c r="AS8" s="431"/>
      <c r="AT8" s="431"/>
      <c r="AU8" s="431"/>
      <c r="AV8" s="431"/>
      <c r="AW8" s="431"/>
      <c r="AX8" s="431"/>
      <c r="AY8" s="433"/>
      <c r="AZ8" s="334" t="s">
        <v>176</v>
      </c>
      <c r="BA8" s="335"/>
      <c r="BB8" s="335"/>
      <c r="BC8" s="335"/>
      <c r="BD8" s="335"/>
      <c r="BE8" s="335"/>
      <c r="BF8" s="335"/>
      <c r="BG8" s="335"/>
      <c r="BH8" s="335"/>
      <c r="BI8" s="335"/>
      <c r="BJ8" s="335"/>
      <c r="BK8" s="335"/>
      <c r="BL8" s="335"/>
      <c r="BM8" s="336"/>
      <c r="BN8" s="337">
        <v>3673925</v>
      </c>
      <c r="BO8" s="338"/>
      <c r="BP8" s="338"/>
      <c r="BQ8" s="338"/>
      <c r="BR8" s="338"/>
      <c r="BS8" s="338"/>
      <c r="BT8" s="338"/>
      <c r="BU8" s="339"/>
      <c r="BV8" s="337">
        <v>1994256</v>
      </c>
      <c r="BW8" s="338"/>
      <c r="BX8" s="338"/>
      <c r="BY8" s="338"/>
      <c r="BZ8" s="338"/>
      <c r="CA8" s="338"/>
      <c r="CB8" s="338"/>
      <c r="CC8" s="339"/>
      <c r="CD8" s="464" t="s">
        <v>177</v>
      </c>
      <c r="CE8" s="413"/>
      <c r="CF8" s="413"/>
      <c r="CG8" s="413"/>
      <c r="CH8" s="413"/>
      <c r="CI8" s="413"/>
      <c r="CJ8" s="413"/>
      <c r="CK8" s="413"/>
      <c r="CL8" s="413"/>
      <c r="CM8" s="413"/>
      <c r="CN8" s="413"/>
      <c r="CO8" s="413"/>
      <c r="CP8" s="413"/>
      <c r="CQ8" s="413"/>
      <c r="CR8" s="413"/>
      <c r="CS8" s="465"/>
      <c r="CT8" s="495">
        <v>0.26113999999999998</v>
      </c>
      <c r="CU8" s="496"/>
      <c r="CV8" s="496"/>
      <c r="CW8" s="496"/>
      <c r="CX8" s="496"/>
      <c r="CY8" s="496"/>
      <c r="CZ8" s="496"/>
      <c r="DA8" s="497"/>
      <c r="DB8" s="495">
        <v>0.26105</v>
      </c>
      <c r="DC8" s="496"/>
      <c r="DD8" s="496"/>
      <c r="DE8" s="496"/>
      <c r="DF8" s="496"/>
      <c r="DG8" s="496"/>
      <c r="DH8" s="496"/>
      <c r="DI8" s="497"/>
    </row>
    <row r="9" spans="1:119" ht="18.75" customHeight="1" x14ac:dyDescent="0.15">
      <c r="A9" s="2"/>
      <c r="B9" s="390" t="s">
        <v>21</v>
      </c>
      <c r="C9" s="370"/>
      <c r="D9" s="370"/>
      <c r="E9" s="370"/>
      <c r="F9" s="370"/>
      <c r="G9" s="370"/>
      <c r="H9" s="370"/>
      <c r="I9" s="370"/>
      <c r="J9" s="370"/>
      <c r="K9" s="371"/>
      <c r="L9" s="489" t="s">
        <v>178</v>
      </c>
      <c r="M9" s="490"/>
      <c r="N9" s="490"/>
      <c r="O9" s="490"/>
      <c r="P9" s="490"/>
      <c r="Q9" s="491"/>
      <c r="R9" s="492">
        <v>691527</v>
      </c>
      <c r="S9" s="493"/>
      <c r="T9" s="493"/>
      <c r="U9" s="493"/>
      <c r="V9" s="494"/>
      <c r="W9" s="437"/>
      <c r="X9" s="438"/>
      <c r="Y9" s="439"/>
      <c r="Z9" s="486" t="s">
        <v>181</v>
      </c>
      <c r="AA9" s="487"/>
      <c r="AB9" s="487"/>
      <c r="AC9" s="487"/>
      <c r="AD9" s="487"/>
      <c r="AE9" s="487"/>
      <c r="AF9" s="487"/>
      <c r="AG9" s="487"/>
      <c r="AH9" s="488"/>
      <c r="AI9" s="430">
        <v>1</v>
      </c>
      <c r="AJ9" s="431"/>
      <c r="AK9" s="431"/>
      <c r="AL9" s="431"/>
      <c r="AM9" s="431"/>
      <c r="AN9" s="431"/>
      <c r="AO9" s="431"/>
      <c r="AP9" s="432"/>
      <c r="AQ9" s="430">
        <v>9000</v>
      </c>
      <c r="AR9" s="431"/>
      <c r="AS9" s="431"/>
      <c r="AT9" s="431"/>
      <c r="AU9" s="431"/>
      <c r="AV9" s="431"/>
      <c r="AW9" s="431"/>
      <c r="AX9" s="431"/>
      <c r="AY9" s="433"/>
      <c r="AZ9" s="334" t="s">
        <v>70</v>
      </c>
      <c r="BA9" s="335"/>
      <c r="BB9" s="335"/>
      <c r="BC9" s="335"/>
      <c r="BD9" s="335"/>
      <c r="BE9" s="335"/>
      <c r="BF9" s="335"/>
      <c r="BG9" s="335"/>
      <c r="BH9" s="335"/>
      <c r="BI9" s="335"/>
      <c r="BJ9" s="335"/>
      <c r="BK9" s="335"/>
      <c r="BL9" s="335"/>
      <c r="BM9" s="336"/>
      <c r="BN9" s="337">
        <v>1679669</v>
      </c>
      <c r="BO9" s="338"/>
      <c r="BP9" s="338"/>
      <c r="BQ9" s="338"/>
      <c r="BR9" s="338"/>
      <c r="BS9" s="338"/>
      <c r="BT9" s="338"/>
      <c r="BU9" s="339"/>
      <c r="BV9" s="337">
        <v>-3212717</v>
      </c>
      <c r="BW9" s="338"/>
      <c r="BX9" s="338"/>
      <c r="BY9" s="338"/>
      <c r="BZ9" s="338"/>
      <c r="CA9" s="338"/>
      <c r="CB9" s="338"/>
      <c r="CC9" s="339"/>
      <c r="CD9" s="346" t="s">
        <v>68</v>
      </c>
      <c r="CE9" s="347"/>
      <c r="CF9" s="347"/>
      <c r="CG9" s="347"/>
      <c r="CH9" s="347"/>
      <c r="CI9" s="347"/>
      <c r="CJ9" s="347"/>
      <c r="CK9" s="347"/>
      <c r="CL9" s="347"/>
      <c r="CM9" s="347"/>
      <c r="CN9" s="347"/>
      <c r="CO9" s="347"/>
      <c r="CP9" s="347"/>
      <c r="CQ9" s="347"/>
      <c r="CR9" s="347"/>
      <c r="CS9" s="348"/>
      <c r="CT9" s="322">
        <v>21.5</v>
      </c>
      <c r="CU9" s="323"/>
      <c r="CV9" s="323"/>
      <c r="CW9" s="323"/>
      <c r="CX9" s="323"/>
      <c r="CY9" s="323"/>
      <c r="CZ9" s="323"/>
      <c r="DA9" s="324"/>
      <c r="DB9" s="322">
        <v>20.9</v>
      </c>
      <c r="DC9" s="323"/>
      <c r="DD9" s="323"/>
      <c r="DE9" s="323"/>
      <c r="DF9" s="323"/>
      <c r="DG9" s="323"/>
      <c r="DH9" s="323"/>
      <c r="DI9" s="324"/>
    </row>
    <row r="10" spans="1:119" ht="18.75" customHeight="1" x14ac:dyDescent="0.15">
      <c r="A10" s="2"/>
      <c r="B10" s="385"/>
      <c r="C10" s="386"/>
      <c r="D10" s="386"/>
      <c r="E10" s="386"/>
      <c r="F10" s="386"/>
      <c r="G10" s="386"/>
      <c r="H10" s="386"/>
      <c r="I10" s="386"/>
      <c r="J10" s="386"/>
      <c r="K10" s="360"/>
      <c r="L10" s="427" t="s">
        <v>182</v>
      </c>
      <c r="M10" s="428"/>
      <c r="N10" s="428"/>
      <c r="O10" s="428"/>
      <c r="P10" s="428"/>
      <c r="Q10" s="429"/>
      <c r="R10" s="430">
        <v>728276</v>
      </c>
      <c r="S10" s="431"/>
      <c r="T10" s="431"/>
      <c r="U10" s="431"/>
      <c r="V10" s="433"/>
      <c r="W10" s="437"/>
      <c r="X10" s="438"/>
      <c r="Y10" s="439"/>
      <c r="Z10" s="486" t="s">
        <v>183</v>
      </c>
      <c r="AA10" s="487"/>
      <c r="AB10" s="487"/>
      <c r="AC10" s="487"/>
      <c r="AD10" s="487"/>
      <c r="AE10" s="487"/>
      <c r="AF10" s="487"/>
      <c r="AG10" s="487"/>
      <c r="AH10" s="488"/>
      <c r="AI10" s="430">
        <v>1</v>
      </c>
      <c r="AJ10" s="431"/>
      <c r="AK10" s="431"/>
      <c r="AL10" s="431"/>
      <c r="AM10" s="431"/>
      <c r="AN10" s="431"/>
      <c r="AO10" s="431"/>
      <c r="AP10" s="432"/>
      <c r="AQ10" s="430">
        <v>8200</v>
      </c>
      <c r="AR10" s="431"/>
      <c r="AS10" s="431"/>
      <c r="AT10" s="431"/>
      <c r="AU10" s="431"/>
      <c r="AV10" s="431"/>
      <c r="AW10" s="431"/>
      <c r="AX10" s="431"/>
      <c r="AY10" s="433"/>
      <c r="AZ10" s="334" t="s">
        <v>185</v>
      </c>
      <c r="BA10" s="335"/>
      <c r="BB10" s="335"/>
      <c r="BC10" s="335"/>
      <c r="BD10" s="335"/>
      <c r="BE10" s="335"/>
      <c r="BF10" s="335"/>
      <c r="BG10" s="335"/>
      <c r="BH10" s="335"/>
      <c r="BI10" s="335"/>
      <c r="BJ10" s="335"/>
      <c r="BK10" s="335"/>
      <c r="BL10" s="335"/>
      <c r="BM10" s="336"/>
      <c r="BN10" s="337">
        <v>4521</v>
      </c>
      <c r="BO10" s="338"/>
      <c r="BP10" s="338"/>
      <c r="BQ10" s="338"/>
      <c r="BR10" s="338"/>
      <c r="BS10" s="338"/>
      <c r="BT10" s="338"/>
      <c r="BU10" s="339"/>
      <c r="BV10" s="337">
        <v>9822033</v>
      </c>
      <c r="BW10" s="338"/>
      <c r="BX10" s="338"/>
      <c r="BY10" s="338"/>
      <c r="BZ10" s="338"/>
      <c r="CA10" s="338"/>
      <c r="CB10" s="338"/>
      <c r="CC10" s="339"/>
      <c r="CD10" s="449" t="s">
        <v>186</v>
      </c>
      <c r="CE10" s="450"/>
      <c r="CF10" s="450"/>
      <c r="CG10" s="450"/>
      <c r="CH10" s="450"/>
      <c r="CI10" s="450"/>
      <c r="CJ10" s="450"/>
      <c r="CK10" s="450"/>
      <c r="CL10" s="450"/>
      <c r="CM10" s="450"/>
      <c r="CN10" s="450"/>
      <c r="CO10" s="450"/>
      <c r="CP10" s="450"/>
      <c r="CQ10" s="450"/>
      <c r="CR10" s="450"/>
      <c r="CS10" s="451"/>
      <c r="CT10" s="36"/>
      <c r="CU10" s="39"/>
      <c r="CV10" s="39"/>
      <c r="CW10" s="39"/>
      <c r="CX10" s="39"/>
      <c r="CY10" s="39"/>
      <c r="CZ10" s="39"/>
      <c r="DA10" s="42"/>
      <c r="DB10" s="36"/>
      <c r="DC10" s="39"/>
      <c r="DD10" s="39"/>
      <c r="DE10" s="39"/>
      <c r="DF10" s="39"/>
      <c r="DG10" s="39"/>
      <c r="DH10" s="39"/>
      <c r="DI10" s="42"/>
    </row>
    <row r="11" spans="1:119" ht="18.75" customHeight="1" x14ac:dyDescent="0.15">
      <c r="A11" s="2"/>
      <c r="B11" s="387"/>
      <c r="C11" s="388"/>
      <c r="D11" s="388"/>
      <c r="E11" s="388"/>
      <c r="F11" s="388"/>
      <c r="G11" s="388"/>
      <c r="H11" s="388"/>
      <c r="I11" s="388"/>
      <c r="J11" s="388"/>
      <c r="K11" s="389"/>
      <c r="L11" s="480" t="s">
        <v>190</v>
      </c>
      <c r="M11" s="481"/>
      <c r="N11" s="481"/>
      <c r="O11" s="481"/>
      <c r="P11" s="481"/>
      <c r="Q11" s="482"/>
      <c r="R11" s="483" t="s">
        <v>191</v>
      </c>
      <c r="S11" s="484"/>
      <c r="T11" s="484"/>
      <c r="U11" s="484"/>
      <c r="V11" s="485"/>
      <c r="W11" s="440"/>
      <c r="X11" s="441"/>
      <c r="Y11" s="442"/>
      <c r="Z11" s="486" t="s">
        <v>193</v>
      </c>
      <c r="AA11" s="487"/>
      <c r="AB11" s="487"/>
      <c r="AC11" s="487"/>
      <c r="AD11" s="487"/>
      <c r="AE11" s="487"/>
      <c r="AF11" s="487"/>
      <c r="AG11" s="487"/>
      <c r="AH11" s="488"/>
      <c r="AI11" s="430">
        <v>35</v>
      </c>
      <c r="AJ11" s="431"/>
      <c r="AK11" s="431"/>
      <c r="AL11" s="431"/>
      <c r="AM11" s="431"/>
      <c r="AN11" s="431"/>
      <c r="AO11" s="431"/>
      <c r="AP11" s="432"/>
      <c r="AQ11" s="430">
        <v>7700</v>
      </c>
      <c r="AR11" s="431"/>
      <c r="AS11" s="431"/>
      <c r="AT11" s="431"/>
      <c r="AU11" s="431"/>
      <c r="AV11" s="431"/>
      <c r="AW11" s="431"/>
      <c r="AX11" s="431"/>
      <c r="AY11" s="433"/>
      <c r="AZ11" s="334" t="s">
        <v>194</v>
      </c>
      <c r="BA11" s="335"/>
      <c r="BB11" s="335"/>
      <c r="BC11" s="335"/>
      <c r="BD11" s="335"/>
      <c r="BE11" s="335"/>
      <c r="BF11" s="335"/>
      <c r="BG11" s="335"/>
      <c r="BH11" s="335"/>
      <c r="BI11" s="335"/>
      <c r="BJ11" s="335"/>
      <c r="BK11" s="335"/>
      <c r="BL11" s="335"/>
      <c r="BM11" s="336"/>
      <c r="BN11" s="337">
        <v>0</v>
      </c>
      <c r="BO11" s="338"/>
      <c r="BP11" s="338"/>
      <c r="BQ11" s="338"/>
      <c r="BR11" s="338"/>
      <c r="BS11" s="338"/>
      <c r="BT11" s="338"/>
      <c r="BU11" s="339"/>
      <c r="BV11" s="337">
        <v>0</v>
      </c>
      <c r="BW11" s="338"/>
      <c r="BX11" s="338"/>
      <c r="BY11" s="338"/>
      <c r="BZ11" s="338"/>
      <c r="CA11" s="338"/>
      <c r="CB11" s="338"/>
      <c r="CC11" s="339"/>
      <c r="CD11" s="464" t="s">
        <v>198</v>
      </c>
      <c r="CE11" s="413"/>
      <c r="CF11" s="413"/>
      <c r="CG11" s="413"/>
      <c r="CH11" s="413"/>
      <c r="CI11" s="413"/>
      <c r="CJ11" s="413"/>
      <c r="CK11" s="413"/>
      <c r="CL11" s="413"/>
      <c r="CM11" s="413"/>
      <c r="CN11" s="413"/>
      <c r="CO11" s="413"/>
      <c r="CP11" s="413"/>
      <c r="CQ11" s="413"/>
      <c r="CR11" s="413"/>
      <c r="CS11" s="465"/>
      <c r="CT11" s="471" t="s">
        <v>199</v>
      </c>
      <c r="CU11" s="472"/>
      <c r="CV11" s="472"/>
      <c r="CW11" s="472"/>
      <c r="CX11" s="472"/>
      <c r="CY11" s="472"/>
      <c r="CZ11" s="472"/>
      <c r="DA11" s="473"/>
      <c r="DB11" s="471" t="s">
        <v>199</v>
      </c>
      <c r="DC11" s="472"/>
      <c r="DD11" s="472"/>
      <c r="DE11" s="472"/>
      <c r="DF11" s="472"/>
      <c r="DG11" s="472"/>
      <c r="DH11" s="472"/>
      <c r="DI11" s="473"/>
    </row>
    <row r="12" spans="1:119" ht="18.75" customHeight="1" x14ac:dyDescent="0.15">
      <c r="A12" s="2"/>
      <c r="B12" s="325" t="s">
        <v>200</v>
      </c>
      <c r="C12" s="391"/>
      <c r="D12" s="391"/>
      <c r="E12" s="391"/>
      <c r="F12" s="391"/>
      <c r="G12" s="391"/>
      <c r="H12" s="391"/>
      <c r="I12" s="391"/>
      <c r="J12" s="391"/>
      <c r="K12" s="392"/>
      <c r="L12" s="474" t="s">
        <v>203</v>
      </c>
      <c r="M12" s="475"/>
      <c r="N12" s="475"/>
      <c r="O12" s="475"/>
      <c r="P12" s="475"/>
      <c r="Q12" s="476"/>
      <c r="R12" s="477">
        <v>684964</v>
      </c>
      <c r="S12" s="478"/>
      <c r="T12" s="478"/>
      <c r="U12" s="478"/>
      <c r="V12" s="479"/>
      <c r="W12" s="434" t="s">
        <v>204</v>
      </c>
      <c r="X12" s="435"/>
      <c r="Y12" s="436"/>
      <c r="Z12" s="369" t="s">
        <v>12</v>
      </c>
      <c r="AA12" s="370"/>
      <c r="AB12" s="370"/>
      <c r="AC12" s="370"/>
      <c r="AD12" s="370"/>
      <c r="AE12" s="370"/>
      <c r="AF12" s="370"/>
      <c r="AG12" s="370"/>
      <c r="AH12" s="371"/>
      <c r="AI12" s="379" t="s">
        <v>205</v>
      </c>
      <c r="AJ12" s="370"/>
      <c r="AK12" s="370"/>
      <c r="AL12" s="370"/>
      <c r="AM12" s="371"/>
      <c r="AN12" s="379" t="s">
        <v>206</v>
      </c>
      <c r="AO12" s="380"/>
      <c r="AP12" s="380"/>
      <c r="AQ12" s="380"/>
      <c r="AR12" s="380"/>
      <c r="AS12" s="399"/>
      <c r="AT12" s="403" t="s">
        <v>208</v>
      </c>
      <c r="AU12" s="404"/>
      <c r="AV12" s="404"/>
      <c r="AW12" s="404"/>
      <c r="AX12" s="404"/>
      <c r="AY12" s="405"/>
      <c r="AZ12" s="334" t="s">
        <v>210</v>
      </c>
      <c r="BA12" s="335"/>
      <c r="BB12" s="335"/>
      <c r="BC12" s="335"/>
      <c r="BD12" s="335"/>
      <c r="BE12" s="335"/>
      <c r="BF12" s="335"/>
      <c r="BG12" s="335"/>
      <c r="BH12" s="335"/>
      <c r="BI12" s="335"/>
      <c r="BJ12" s="335"/>
      <c r="BK12" s="335"/>
      <c r="BL12" s="335"/>
      <c r="BM12" s="336"/>
      <c r="BN12" s="337">
        <v>0</v>
      </c>
      <c r="BO12" s="338"/>
      <c r="BP12" s="338"/>
      <c r="BQ12" s="338"/>
      <c r="BR12" s="338"/>
      <c r="BS12" s="338"/>
      <c r="BT12" s="338"/>
      <c r="BU12" s="339"/>
      <c r="BV12" s="337">
        <v>0</v>
      </c>
      <c r="BW12" s="338"/>
      <c r="BX12" s="338"/>
      <c r="BY12" s="338"/>
      <c r="BZ12" s="338"/>
      <c r="CA12" s="338"/>
      <c r="CB12" s="338"/>
      <c r="CC12" s="339"/>
      <c r="CD12" s="464" t="s">
        <v>211</v>
      </c>
      <c r="CE12" s="413"/>
      <c r="CF12" s="413"/>
      <c r="CG12" s="413"/>
      <c r="CH12" s="413"/>
      <c r="CI12" s="413"/>
      <c r="CJ12" s="413"/>
      <c r="CK12" s="413"/>
      <c r="CL12" s="413"/>
      <c r="CM12" s="413"/>
      <c r="CN12" s="413"/>
      <c r="CO12" s="413"/>
      <c r="CP12" s="413"/>
      <c r="CQ12" s="413"/>
      <c r="CR12" s="413"/>
      <c r="CS12" s="465"/>
      <c r="CT12" s="471" t="s">
        <v>199</v>
      </c>
      <c r="CU12" s="472"/>
      <c r="CV12" s="472"/>
      <c r="CW12" s="472"/>
      <c r="CX12" s="472"/>
      <c r="CY12" s="472"/>
      <c r="CZ12" s="472"/>
      <c r="DA12" s="473"/>
      <c r="DB12" s="471" t="s">
        <v>199</v>
      </c>
      <c r="DC12" s="472"/>
      <c r="DD12" s="472"/>
      <c r="DE12" s="472"/>
      <c r="DF12" s="472"/>
      <c r="DG12" s="472"/>
      <c r="DH12" s="472"/>
      <c r="DI12" s="473"/>
    </row>
    <row r="13" spans="1:119" ht="18.75" customHeight="1" x14ac:dyDescent="0.15">
      <c r="A13" s="2"/>
      <c r="B13" s="393"/>
      <c r="C13" s="394"/>
      <c r="D13" s="394"/>
      <c r="E13" s="394"/>
      <c r="F13" s="394"/>
      <c r="G13" s="394"/>
      <c r="H13" s="394"/>
      <c r="I13" s="394"/>
      <c r="J13" s="394"/>
      <c r="K13" s="395"/>
      <c r="L13" s="18"/>
      <c r="M13" s="455" t="s">
        <v>213</v>
      </c>
      <c r="N13" s="456"/>
      <c r="O13" s="456"/>
      <c r="P13" s="456"/>
      <c r="Q13" s="457"/>
      <c r="R13" s="461">
        <v>679769</v>
      </c>
      <c r="S13" s="462"/>
      <c r="T13" s="462"/>
      <c r="U13" s="462"/>
      <c r="V13" s="463"/>
      <c r="W13" s="437"/>
      <c r="X13" s="438"/>
      <c r="Y13" s="439"/>
      <c r="Z13" s="367"/>
      <c r="AA13" s="372"/>
      <c r="AB13" s="372"/>
      <c r="AC13" s="372"/>
      <c r="AD13" s="372"/>
      <c r="AE13" s="372"/>
      <c r="AF13" s="372"/>
      <c r="AG13" s="372"/>
      <c r="AH13" s="373"/>
      <c r="AI13" s="367"/>
      <c r="AJ13" s="372"/>
      <c r="AK13" s="372"/>
      <c r="AL13" s="372"/>
      <c r="AM13" s="373"/>
      <c r="AN13" s="400"/>
      <c r="AO13" s="401"/>
      <c r="AP13" s="401"/>
      <c r="AQ13" s="401"/>
      <c r="AR13" s="401"/>
      <c r="AS13" s="402"/>
      <c r="AT13" s="406"/>
      <c r="AU13" s="407"/>
      <c r="AV13" s="407"/>
      <c r="AW13" s="407"/>
      <c r="AX13" s="407"/>
      <c r="AY13" s="408"/>
      <c r="AZ13" s="340" t="s">
        <v>214</v>
      </c>
      <c r="BA13" s="341"/>
      <c r="BB13" s="341"/>
      <c r="BC13" s="341"/>
      <c r="BD13" s="341"/>
      <c r="BE13" s="341"/>
      <c r="BF13" s="341"/>
      <c r="BG13" s="341"/>
      <c r="BH13" s="341"/>
      <c r="BI13" s="341"/>
      <c r="BJ13" s="341"/>
      <c r="BK13" s="341"/>
      <c r="BL13" s="341"/>
      <c r="BM13" s="342"/>
      <c r="BN13" s="337">
        <v>1684190</v>
      </c>
      <c r="BO13" s="338"/>
      <c r="BP13" s="338"/>
      <c r="BQ13" s="338"/>
      <c r="BR13" s="338"/>
      <c r="BS13" s="338"/>
      <c r="BT13" s="338"/>
      <c r="BU13" s="339"/>
      <c r="BV13" s="337">
        <v>6609316</v>
      </c>
      <c r="BW13" s="338"/>
      <c r="BX13" s="338"/>
      <c r="BY13" s="338"/>
      <c r="BZ13" s="338"/>
      <c r="CA13" s="338"/>
      <c r="CB13" s="338"/>
      <c r="CC13" s="339"/>
      <c r="CD13" s="464" t="s">
        <v>215</v>
      </c>
      <c r="CE13" s="413"/>
      <c r="CF13" s="413"/>
      <c r="CG13" s="413"/>
      <c r="CH13" s="413"/>
      <c r="CI13" s="413"/>
      <c r="CJ13" s="413"/>
      <c r="CK13" s="413"/>
      <c r="CL13" s="413"/>
      <c r="CM13" s="413"/>
      <c r="CN13" s="413"/>
      <c r="CO13" s="413"/>
      <c r="CP13" s="413"/>
      <c r="CQ13" s="413"/>
      <c r="CR13" s="413"/>
      <c r="CS13" s="465"/>
      <c r="CT13" s="322">
        <v>11.1</v>
      </c>
      <c r="CU13" s="323"/>
      <c r="CV13" s="323"/>
      <c r="CW13" s="323"/>
      <c r="CX13" s="323"/>
      <c r="CY13" s="323"/>
      <c r="CZ13" s="323"/>
      <c r="DA13" s="324"/>
      <c r="DB13" s="322">
        <v>10.6</v>
      </c>
      <c r="DC13" s="323"/>
      <c r="DD13" s="323"/>
      <c r="DE13" s="323"/>
      <c r="DF13" s="323"/>
      <c r="DG13" s="323"/>
      <c r="DH13" s="323"/>
      <c r="DI13" s="324"/>
    </row>
    <row r="14" spans="1:119" ht="18.75" customHeight="1" x14ac:dyDescent="0.15">
      <c r="A14" s="2"/>
      <c r="B14" s="393"/>
      <c r="C14" s="394"/>
      <c r="D14" s="394"/>
      <c r="E14" s="394"/>
      <c r="F14" s="394"/>
      <c r="G14" s="394"/>
      <c r="H14" s="394"/>
      <c r="I14" s="394"/>
      <c r="J14" s="394"/>
      <c r="K14" s="395"/>
      <c r="L14" s="452" t="s">
        <v>216</v>
      </c>
      <c r="M14" s="466"/>
      <c r="N14" s="466"/>
      <c r="O14" s="466"/>
      <c r="P14" s="466"/>
      <c r="Q14" s="467"/>
      <c r="R14" s="458">
        <v>693369</v>
      </c>
      <c r="S14" s="459"/>
      <c r="T14" s="459"/>
      <c r="U14" s="459"/>
      <c r="V14" s="460"/>
      <c r="W14" s="437"/>
      <c r="X14" s="438"/>
      <c r="Y14" s="439"/>
      <c r="Z14" s="427" t="s">
        <v>217</v>
      </c>
      <c r="AA14" s="428"/>
      <c r="AB14" s="428"/>
      <c r="AC14" s="428"/>
      <c r="AD14" s="428"/>
      <c r="AE14" s="428"/>
      <c r="AF14" s="428"/>
      <c r="AG14" s="428"/>
      <c r="AH14" s="429"/>
      <c r="AI14" s="430">
        <v>4469</v>
      </c>
      <c r="AJ14" s="431"/>
      <c r="AK14" s="431"/>
      <c r="AL14" s="431"/>
      <c r="AM14" s="432"/>
      <c r="AN14" s="430">
        <v>13979032</v>
      </c>
      <c r="AO14" s="431"/>
      <c r="AP14" s="431"/>
      <c r="AQ14" s="431"/>
      <c r="AR14" s="431"/>
      <c r="AS14" s="432"/>
      <c r="AT14" s="430">
        <v>3128</v>
      </c>
      <c r="AU14" s="431"/>
      <c r="AV14" s="431"/>
      <c r="AW14" s="431"/>
      <c r="AX14" s="431"/>
      <c r="AY14" s="433"/>
      <c r="AZ14" s="349" t="s">
        <v>219</v>
      </c>
      <c r="BA14" s="350"/>
      <c r="BB14" s="350"/>
      <c r="BC14" s="350"/>
      <c r="BD14" s="350"/>
      <c r="BE14" s="350"/>
      <c r="BF14" s="350"/>
      <c r="BG14" s="350"/>
      <c r="BH14" s="350"/>
      <c r="BI14" s="350"/>
      <c r="BJ14" s="350"/>
      <c r="BK14" s="350"/>
      <c r="BL14" s="350"/>
      <c r="BM14" s="351"/>
      <c r="BN14" s="352">
        <v>68787500</v>
      </c>
      <c r="BO14" s="353"/>
      <c r="BP14" s="353"/>
      <c r="BQ14" s="353"/>
      <c r="BR14" s="353"/>
      <c r="BS14" s="353"/>
      <c r="BT14" s="353"/>
      <c r="BU14" s="354"/>
      <c r="BV14" s="352">
        <v>57889703</v>
      </c>
      <c r="BW14" s="353"/>
      <c r="BX14" s="353"/>
      <c r="BY14" s="353"/>
      <c r="BZ14" s="353"/>
      <c r="CA14" s="353"/>
      <c r="CB14" s="353"/>
      <c r="CC14" s="354"/>
      <c r="CD14" s="346" t="s">
        <v>222</v>
      </c>
      <c r="CE14" s="347"/>
      <c r="CF14" s="347"/>
      <c r="CG14" s="347"/>
      <c r="CH14" s="347"/>
      <c r="CI14" s="347"/>
      <c r="CJ14" s="347"/>
      <c r="CK14" s="347"/>
      <c r="CL14" s="347"/>
      <c r="CM14" s="347"/>
      <c r="CN14" s="347"/>
      <c r="CO14" s="347"/>
      <c r="CP14" s="347"/>
      <c r="CQ14" s="347"/>
      <c r="CR14" s="347"/>
      <c r="CS14" s="348"/>
      <c r="CT14" s="468">
        <v>176.4</v>
      </c>
      <c r="CU14" s="469"/>
      <c r="CV14" s="469"/>
      <c r="CW14" s="469"/>
      <c r="CX14" s="469"/>
      <c r="CY14" s="469"/>
      <c r="CZ14" s="469"/>
      <c r="DA14" s="470"/>
      <c r="DB14" s="468">
        <v>173.3</v>
      </c>
      <c r="DC14" s="469"/>
      <c r="DD14" s="469"/>
      <c r="DE14" s="469"/>
      <c r="DF14" s="469"/>
      <c r="DG14" s="469"/>
      <c r="DH14" s="469"/>
      <c r="DI14" s="470"/>
    </row>
    <row r="15" spans="1:119" ht="18.75" customHeight="1" x14ac:dyDescent="0.15">
      <c r="A15" s="2"/>
      <c r="B15" s="393"/>
      <c r="C15" s="394"/>
      <c r="D15" s="394"/>
      <c r="E15" s="394"/>
      <c r="F15" s="394"/>
      <c r="G15" s="394"/>
      <c r="H15" s="394"/>
      <c r="I15" s="394"/>
      <c r="J15" s="394"/>
      <c r="K15" s="395"/>
      <c r="L15" s="18"/>
      <c r="M15" s="455" t="s">
        <v>213</v>
      </c>
      <c r="N15" s="456"/>
      <c r="O15" s="456"/>
      <c r="P15" s="456"/>
      <c r="Q15" s="457"/>
      <c r="R15" s="458">
        <v>688979</v>
      </c>
      <c r="S15" s="459"/>
      <c r="T15" s="459"/>
      <c r="U15" s="459"/>
      <c r="V15" s="460"/>
      <c r="W15" s="437"/>
      <c r="X15" s="438"/>
      <c r="Y15" s="439"/>
      <c r="Z15" s="427" t="s">
        <v>201</v>
      </c>
      <c r="AA15" s="428"/>
      <c r="AB15" s="428"/>
      <c r="AC15" s="428"/>
      <c r="AD15" s="428"/>
      <c r="AE15" s="428"/>
      <c r="AF15" s="428"/>
      <c r="AG15" s="428"/>
      <c r="AH15" s="429"/>
      <c r="AI15" s="430" t="s">
        <v>199</v>
      </c>
      <c r="AJ15" s="431"/>
      <c r="AK15" s="431"/>
      <c r="AL15" s="431"/>
      <c r="AM15" s="432"/>
      <c r="AN15" s="430" t="s">
        <v>199</v>
      </c>
      <c r="AO15" s="431"/>
      <c r="AP15" s="431"/>
      <c r="AQ15" s="431"/>
      <c r="AR15" s="431"/>
      <c r="AS15" s="432"/>
      <c r="AT15" s="430" t="s">
        <v>199</v>
      </c>
      <c r="AU15" s="431"/>
      <c r="AV15" s="431"/>
      <c r="AW15" s="431"/>
      <c r="AX15" s="431"/>
      <c r="AY15" s="433"/>
      <c r="AZ15" s="334" t="s">
        <v>108</v>
      </c>
      <c r="BA15" s="335"/>
      <c r="BB15" s="335"/>
      <c r="BC15" s="335"/>
      <c r="BD15" s="335"/>
      <c r="BE15" s="335"/>
      <c r="BF15" s="335"/>
      <c r="BG15" s="335"/>
      <c r="BH15" s="335"/>
      <c r="BI15" s="335"/>
      <c r="BJ15" s="335"/>
      <c r="BK15" s="335"/>
      <c r="BL15" s="335"/>
      <c r="BM15" s="336"/>
      <c r="BN15" s="337">
        <v>251346895</v>
      </c>
      <c r="BO15" s="338"/>
      <c r="BP15" s="338"/>
      <c r="BQ15" s="338"/>
      <c r="BR15" s="338"/>
      <c r="BS15" s="338"/>
      <c r="BT15" s="338"/>
      <c r="BU15" s="339"/>
      <c r="BV15" s="337">
        <v>246373677</v>
      </c>
      <c r="BW15" s="338"/>
      <c r="BX15" s="338"/>
      <c r="BY15" s="338"/>
      <c r="BZ15" s="338"/>
      <c r="CA15" s="338"/>
      <c r="CB15" s="338"/>
      <c r="CC15" s="339"/>
      <c r="CD15" s="449" t="s">
        <v>212</v>
      </c>
      <c r="CE15" s="450"/>
      <c r="CF15" s="450"/>
      <c r="CG15" s="450"/>
      <c r="CH15" s="450"/>
      <c r="CI15" s="450"/>
      <c r="CJ15" s="450"/>
      <c r="CK15" s="450"/>
      <c r="CL15" s="450"/>
      <c r="CM15" s="450"/>
      <c r="CN15" s="450"/>
      <c r="CO15" s="450"/>
      <c r="CP15" s="450"/>
      <c r="CQ15" s="450"/>
      <c r="CR15" s="450"/>
      <c r="CS15" s="451"/>
      <c r="CT15" s="37"/>
      <c r="CU15" s="40"/>
      <c r="CV15" s="40"/>
      <c r="CW15" s="40"/>
      <c r="CX15" s="40"/>
      <c r="CY15" s="40"/>
      <c r="CZ15" s="40"/>
      <c r="DA15" s="43"/>
      <c r="DB15" s="37"/>
      <c r="DC15" s="40"/>
      <c r="DD15" s="40"/>
      <c r="DE15" s="40"/>
      <c r="DF15" s="40"/>
      <c r="DG15" s="40"/>
      <c r="DH15" s="40"/>
      <c r="DI15" s="43"/>
    </row>
    <row r="16" spans="1:119" ht="18.75" customHeight="1" x14ac:dyDescent="0.15">
      <c r="A16" s="2"/>
      <c r="B16" s="393"/>
      <c r="C16" s="394"/>
      <c r="D16" s="394"/>
      <c r="E16" s="394"/>
      <c r="F16" s="394"/>
      <c r="G16" s="394"/>
      <c r="H16" s="394"/>
      <c r="I16" s="394"/>
      <c r="J16" s="394"/>
      <c r="K16" s="395"/>
      <c r="L16" s="452" t="s">
        <v>224</v>
      </c>
      <c r="M16" s="453"/>
      <c r="N16" s="453"/>
      <c r="O16" s="453"/>
      <c r="P16" s="453"/>
      <c r="Q16" s="454"/>
      <c r="R16" s="446" t="s">
        <v>225</v>
      </c>
      <c r="S16" s="447"/>
      <c r="T16" s="447"/>
      <c r="U16" s="447"/>
      <c r="V16" s="448"/>
      <c r="W16" s="437"/>
      <c r="X16" s="438"/>
      <c r="Y16" s="439"/>
      <c r="Z16" s="427" t="s">
        <v>230</v>
      </c>
      <c r="AA16" s="428"/>
      <c r="AB16" s="428"/>
      <c r="AC16" s="428"/>
      <c r="AD16" s="428"/>
      <c r="AE16" s="428"/>
      <c r="AF16" s="428"/>
      <c r="AG16" s="428"/>
      <c r="AH16" s="429"/>
      <c r="AI16" s="430">
        <v>21</v>
      </c>
      <c r="AJ16" s="431"/>
      <c r="AK16" s="431"/>
      <c r="AL16" s="431"/>
      <c r="AM16" s="432"/>
      <c r="AN16" s="430">
        <v>54516</v>
      </c>
      <c r="AO16" s="431"/>
      <c r="AP16" s="431"/>
      <c r="AQ16" s="431"/>
      <c r="AR16" s="431"/>
      <c r="AS16" s="432"/>
      <c r="AT16" s="430">
        <v>2596</v>
      </c>
      <c r="AU16" s="431"/>
      <c r="AV16" s="431"/>
      <c r="AW16" s="431"/>
      <c r="AX16" s="431"/>
      <c r="AY16" s="433"/>
      <c r="AZ16" s="334" t="s">
        <v>231</v>
      </c>
      <c r="BA16" s="335"/>
      <c r="BB16" s="335"/>
      <c r="BC16" s="335"/>
      <c r="BD16" s="335"/>
      <c r="BE16" s="335"/>
      <c r="BF16" s="335"/>
      <c r="BG16" s="335"/>
      <c r="BH16" s="335"/>
      <c r="BI16" s="335"/>
      <c r="BJ16" s="335"/>
      <c r="BK16" s="335"/>
      <c r="BL16" s="335"/>
      <c r="BM16" s="336"/>
      <c r="BN16" s="337">
        <v>84746796</v>
      </c>
      <c r="BO16" s="338"/>
      <c r="BP16" s="338"/>
      <c r="BQ16" s="338"/>
      <c r="BR16" s="338"/>
      <c r="BS16" s="338"/>
      <c r="BT16" s="338"/>
      <c r="BU16" s="339"/>
      <c r="BV16" s="337">
        <v>70391549</v>
      </c>
      <c r="BW16" s="338"/>
      <c r="BX16" s="338"/>
      <c r="BY16" s="338"/>
      <c r="BZ16" s="338"/>
      <c r="CA16" s="338"/>
      <c r="CB16" s="338"/>
      <c r="CC16" s="339"/>
      <c r="CD16" s="33"/>
      <c r="CE16" s="320"/>
      <c r="CF16" s="320"/>
      <c r="CG16" s="320"/>
      <c r="CH16" s="320"/>
      <c r="CI16" s="320"/>
      <c r="CJ16" s="320"/>
      <c r="CK16" s="320"/>
      <c r="CL16" s="320"/>
      <c r="CM16" s="320"/>
      <c r="CN16" s="320"/>
      <c r="CO16" s="320"/>
      <c r="CP16" s="320"/>
      <c r="CQ16" s="320"/>
      <c r="CR16" s="320"/>
      <c r="CS16" s="321"/>
      <c r="CT16" s="322"/>
      <c r="CU16" s="323"/>
      <c r="CV16" s="323"/>
      <c r="CW16" s="323"/>
      <c r="CX16" s="323"/>
      <c r="CY16" s="323"/>
      <c r="CZ16" s="323"/>
      <c r="DA16" s="324"/>
      <c r="DB16" s="322"/>
      <c r="DC16" s="323"/>
      <c r="DD16" s="323"/>
      <c r="DE16" s="323"/>
      <c r="DF16" s="323"/>
      <c r="DG16" s="323"/>
      <c r="DH16" s="323"/>
      <c r="DI16" s="324"/>
    </row>
    <row r="17" spans="1:113" ht="18.75" customHeight="1" x14ac:dyDescent="0.15">
      <c r="A17" s="2"/>
      <c r="B17" s="396"/>
      <c r="C17" s="397"/>
      <c r="D17" s="397"/>
      <c r="E17" s="397"/>
      <c r="F17" s="397"/>
      <c r="G17" s="397"/>
      <c r="H17" s="397"/>
      <c r="I17" s="397"/>
      <c r="J17" s="397"/>
      <c r="K17" s="398"/>
      <c r="L17" s="19"/>
      <c r="M17" s="443" t="s">
        <v>3</v>
      </c>
      <c r="N17" s="444"/>
      <c r="O17" s="444"/>
      <c r="P17" s="444"/>
      <c r="Q17" s="445"/>
      <c r="R17" s="446" t="s">
        <v>232</v>
      </c>
      <c r="S17" s="447"/>
      <c r="T17" s="447"/>
      <c r="U17" s="447"/>
      <c r="V17" s="448"/>
      <c r="W17" s="437"/>
      <c r="X17" s="438"/>
      <c r="Y17" s="439"/>
      <c r="Z17" s="427" t="s">
        <v>138</v>
      </c>
      <c r="AA17" s="428"/>
      <c r="AB17" s="428"/>
      <c r="AC17" s="428"/>
      <c r="AD17" s="428"/>
      <c r="AE17" s="428"/>
      <c r="AF17" s="428"/>
      <c r="AG17" s="428"/>
      <c r="AH17" s="429"/>
      <c r="AI17" s="430">
        <v>1630</v>
      </c>
      <c r="AJ17" s="431"/>
      <c r="AK17" s="431"/>
      <c r="AL17" s="431"/>
      <c r="AM17" s="432"/>
      <c r="AN17" s="430">
        <v>5204590</v>
      </c>
      <c r="AO17" s="431"/>
      <c r="AP17" s="431"/>
      <c r="AQ17" s="431"/>
      <c r="AR17" s="431"/>
      <c r="AS17" s="432"/>
      <c r="AT17" s="430">
        <v>3193</v>
      </c>
      <c r="AU17" s="431"/>
      <c r="AV17" s="431"/>
      <c r="AW17" s="431"/>
      <c r="AX17" s="431"/>
      <c r="AY17" s="433"/>
      <c r="AZ17" s="334" t="s">
        <v>234</v>
      </c>
      <c r="BA17" s="335"/>
      <c r="BB17" s="335"/>
      <c r="BC17" s="335"/>
      <c r="BD17" s="335"/>
      <c r="BE17" s="335"/>
      <c r="BF17" s="335"/>
      <c r="BG17" s="335"/>
      <c r="BH17" s="335"/>
      <c r="BI17" s="335"/>
      <c r="BJ17" s="335"/>
      <c r="BK17" s="335"/>
      <c r="BL17" s="335"/>
      <c r="BM17" s="336"/>
      <c r="BN17" s="337">
        <v>260692309</v>
      </c>
      <c r="BO17" s="338"/>
      <c r="BP17" s="338"/>
      <c r="BQ17" s="338"/>
      <c r="BR17" s="338"/>
      <c r="BS17" s="338"/>
      <c r="BT17" s="338"/>
      <c r="BU17" s="339"/>
      <c r="BV17" s="337">
        <v>264351254</v>
      </c>
      <c r="BW17" s="338"/>
      <c r="BX17" s="338"/>
      <c r="BY17" s="338"/>
      <c r="BZ17" s="338"/>
      <c r="CA17" s="338"/>
      <c r="CB17" s="338"/>
      <c r="CC17" s="339"/>
      <c r="CD17" s="33"/>
      <c r="CE17" s="320"/>
      <c r="CF17" s="320"/>
      <c r="CG17" s="320"/>
      <c r="CH17" s="320"/>
      <c r="CI17" s="320"/>
      <c r="CJ17" s="320"/>
      <c r="CK17" s="320"/>
      <c r="CL17" s="320"/>
      <c r="CM17" s="320"/>
      <c r="CN17" s="320"/>
      <c r="CO17" s="320"/>
      <c r="CP17" s="320"/>
      <c r="CQ17" s="320"/>
      <c r="CR17" s="320"/>
      <c r="CS17" s="321"/>
      <c r="CT17" s="322"/>
      <c r="CU17" s="323"/>
      <c r="CV17" s="323"/>
      <c r="CW17" s="323"/>
      <c r="CX17" s="323"/>
      <c r="CY17" s="323"/>
      <c r="CZ17" s="323"/>
      <c r="DA17" s="324"/>
      <c r="DB17" s="322"/>
      <c r="DC17" s="323"/>
      <c r="DD17" s="323"/>
      <c r="DE17" s="323"/>
      <c r="DF17" s="323"/>
      <c r="DG17" s="323"/>
      <c r="DH17" s="323"/>
      <c r="DI17" s="324"/>
    </row>
    <row r="18" spans="1:113" ht="18.75" customHeight="1" x14ac:dyDescent="0.15">
      <c r="A18" s="2"/>
      <c r="B18" s="422" t="s">
        <v>236</v>
      </c>
      <c r="C18" s="423"/>
      <c r="D18" s="423"/>
      <c r="E18" s="423"/>
      <c r="F18" s="423"/>
      <c r="G18" s="423"/>
      <c r="H18" s="423"/>
      <c r="I18" s="423"/>
      <c r="J18" s="423"/>
      <c r="K18" s="424"/>
      <c r="L18" s="425">
        <v>7103</v>
      </c>
      <c r="M18" s="426"/>
      <c r="N18" s="426"/>
      <c r="O18" s="426"/>
      <c r="P18" s="426"/>
      <c r="Q18" s="426"/>
      <c r="R18" s="426"/>
      <c r="S18" s="426"/>
      <c r="T18" s="426"/>
      <c r="U18" s="426"/>
      <c r="V18" s="426"/>
      <c r="W18" s="437"/>
      <c r="X18" s="438"/>
      <c r="Y18" s="439"/>
      <c r="Z18" s="427" t="s">
        <v>238</v>
      </c>
      <c r="AA18" s="428"/>
      <c r="AB18" s="428"/>
      <c r="AC18" s="428"/>
      <c r="AD18" s="428"/>
      <c r="AE18" s="428"/>
      <c r="AF18" s="428"/>
      <c r="AG18" s="428"/>
      <c r="AH18" s="429"/>
      <c r="AI18" s="430">
        <v>6452</v>
      </c>
      <c r="AJ18" s="431"/>
      <c r="AK18" s="431"/>
      <c r="AL18" s="431"/>
      <c r="AM18" s="432"/>
      <c r="AN18" s="430">
        <v>23659282</v>
      </c>
      <c r="AO18" s="431"/>
      <c r="AP18" s="431"/>
      <c r="AQ18" s="431"/>
      <c r="AR18" s="431"/>
      <c r="AS18" s="432"/>
      <c r="AT18" s="430">
        <v>3667</v>
      </c>
      <c r="AU18" s="431"/>
      <c r="AV18" s="431"/>
      <c r="AW18" s="431"/>
      <c r="AX18" s="431"/>
      <c r="AY18" s="433"/>
      <c r="AZ18" s="340" t="s">
        <v>241</v>
      </c>
      <c r="BA18" s="341"/>
      <c r="BB18" s="341"/>
      <c r="BC18" s="341"/>
      <c r="BD18" s="341"/>
      <c r="BE18" s="341"/>
      <c r="BF18" s="341"/>
      <c r="BG18" s="341"/>
      <c r="BH18" s="341"/>
      <c r="BI18" s="341"/>
      <c r="BJ18" s="341"/>
      <c r="BK18" s="341"/>
      <c r="BL18" s="341"/>
      <c r="BM18" s="342"/>
      <c r="BN18" s="343">
        <v>317071656</v>
      </c>
      <c r="BO18" s="344"/>
      <c r="BP18" s="344"/>
      <c r="BQ18" s="344"/>
      <c r="BR18" s="344"/>
      <c r="BS18" s="344"/>
      <c r="BT18" s="344"/>
      <c r="BU18" s="345"/>
      <c r="BV18" s="343">
        <v>350274795</v>
      </c>
      <c r="BW18" s="344"/>
      <c r="BX18" s="344"/>
      <c r="BY18" s="344"/>
      <c r="BZ18" s="344"/>
      <c r="CA18" s="344"/>
      <c r="CB18" s="344"/>
      <c r="CC18" s="345"/>
      <c r="CD18" s="33"/>
      <c r="CE18" s="320"/>
      <c r="CF18" s="320"/>
      <c r="CG18" s="320"/>
      <c r="CH18" s="320"/>
      <c r="CI18" s="320"/>
      <c r="CJ18" s="320"/>
      <c r="CK18" s="320"/>
      <c r="CL18" s="320"/>
      <c r="CM18" s="320"/>
      <c r="CN18" s="320"/>
      <c r="CO18" s="320"/>
      <c r="CP18" s="320"/>
      <c r="CQ18" s="320"/>
      <c r="CR18" s="320"/>
      <c r="CS18" s="321"/>
      <c r="CT18" s="322"/>
      <c r="CU18" s="323"/>
      <c r="CV18" s="323"/>
      <c r="CW18" s="323"/>
      <c r="CX18" s="323"/>
      <c r="CY18" s="323"/>
      <c r="CZ18" s="323"/>
      <c r="DA18" s="324"/>
      <c r="DB18" s="322"/>
      <c r="DC18" s="323"/>
      <c r="DD18" s="323"/>
      <c r="DE18" s="323"/>
      <c r="DF18" s="323"/>
      <c r="DG18" s="323"/>
      <c r="DH18" s="323"/>
      <c r="DI18" s="324"/>
    </row>
    <row r="19" spans="1:113" ht="18.75" customHeight="1" x14ac:dyDescent="0.15">
      <c r="A19" s="2"/>
      <c r="B19" s="422" t="s">
        <v>55</v>
      </c>
      <c r="C19" s="423"/>
      <c r="D19" s="423"/>
      <c r="E19" s="423"/>
      <c r="F19" s="423"/>
      <c r="G19" s="423"/>
      <c r="H19" s="423"/>
      <c r="I19" s="423"/>
      <c r="J19" s="423"/>
      <c r="K19" s="424"/>
      <c r="L19" s="425">
        <v>96</v>
      </c>
      <c r="M19" s="426"/>
      <c r="N19" s="426"/>
      <c r="O19" s="426"/>
      <c r="P19" s="426"/>
      <c r="Q19" s="426"/>
      <c r="R19" s="426"/>
      <c r="S19" s="426"/>
      <c r="T19" s="426"/>
      <c r="U19" s="426"/>
      <c r="V19" s="426"/>
      <c r="W19" s="437"/>
      <c r="X19" s="438"/>
      <c r="Y19" s="439"/>
      <c r="Z19" s="427" t="s">
        <v>39</v>
      </c>
      <c r="AA19" s="428"/>
      <c r="AB19" s="428"/>
      <c r="AC19" s="428"/>
      <c r="AD19" s="428"/>
      <c r="AE19" s="428"/>
      <c r="AF19" s="428"/>
      <c r="AG19" s="428"/>
      <c r="AH19" s="429"/>
      <c r="AI19" s="430">
        <v>448</v>
      </c>
      <c r="AJ19" s="431"/>
      <c r="AK19" s="431"/>
      <c r="AL19" s="431"/>
      <c r="AM19" s="432"/>
      <c r="AN19" s="430">
        <v>1168832</v>
      </c>
      <c r="AO19" s="431"/>
      <c r="AP19" s="431"/>
      <c r="AQ19" s="431"/>
      <c r="AR19" s="431"/>
      <c r="AS19" s="432"/>
      <c r="AT19" s="430">
        <v>2609</v>
      </c>
      <c r="AU19" s="431"/>
      <c r="AV19" s="431"/>
      <c r="AW19" s="431"/>
      <c r="AX19" s="431"/>
      <c r="AY19" s="433"/>
      <c r="AZ19" s="349" t="s">
        <v>247</v>
      </c>
      <c r="BA19" s="350"/>
      <c r="BB19" s="350"/>
      <c r="BC19" s="350"/>
      <c r="BD19" s="350"/>
      <c r="BE19" s="350"/>
      <c r="BF19" s="350"/>
      <c r="BG19" s="350"/>
      <c r="BH19" s="350"/>
      <c r="BI19" s="350"/>
      <c r="BJ19" s="350"/>
      <c r="BK19" s="350"/>
      <c r="BL19" s="350"/>
      <c r="BM19" s="351"/>
      <c r="BN19" s="352">
        <v>892009783</v>
      </c>
      <c r="BO19" s="353"/>
      <c r="BP19" s="353"/>
      <c r="BQ19" s="353"/>
      <c r="BR19" s="353"/>
      <c r="BS19" s="353"/>
      <c r="BT19" s="353"/>
      <c r="BU19" s="354"/>
      <c r="BV19" s="352">
        <v>901012250</v>
      </c>
      <c r="BW19" s="353"/>
      <c r="BX19" s="353"/>
      <c r="BY19" s="353"/>
      <c r="BZ19" s="353"/>
      <c r="CA19" s="353"/>
      <c r="CB19" s="353"/>
      <c r="CC19" s="354"/>
      <c r="CD19" s="33"/>
      <c r="CE19" s="320"/>
      <c r="CF19" s="320"/>
      <c r="CG19" s="320"/>
      <c r="CH19" s="320"/>
      <c r="CI19" s="320"/>
      <c r="CJ19" s="320"/>
      <c r="CK19" s="320"/>
      <c r="CL19" s="320"/>
      <c r="CM19" s="320"/>
      <c r="CN19" s="320"/>
      <c r="CO19" s="320"/>
      <c r="CP19" s="320"/>
      <c r="CQ19" s="320"/>
      <c r="CR19" s="320"/>
      <c r="CS19" s="321"/>
      <c r="CT19" s="322"/>
      <c r="CU19" s="323"/>
      <c r="CV19" s="323"/>
      <c r="CW19" s="323"/>
      <c r="CX19" s="323"/>
      <c r="CY19" s="323"/>
      <c r="CZ19" s="323"/>
      <c r="DA19" s="324"/>
      <c r="DB19" s="322"/>
      <c r="DC19" s="323"/>
      <c r="DD19" s="323"/>
      <c r="DE19" s="323"/>
      <c r="DF19" s="323"/>
      <c r="DG19" s="323"/>
      <c r="DH19" s="323"/>
      <c r="DI19" s="324"/>
    </row>
    <row r="20" spans="1:113" ht="18.75" customHeight="1" x14ac:dyDescent="0.15">
      <c r="A20" s="2"/>
      <c r="B20" s="422" t="s">
        <v>250</v>
      </c>
      <c r="C20" s="423"/>
      <c r="D20" s="423"/>
      <c r="E20" s="423"/>
      <c r="F20" s="423"/>
      <c r="G20" s="423"/>
      <c r="H20" s="423"/>
      <c r="I20" s="423"/>
      <c r="J20" s="423"/>
      <c r="K20" s="424"/>
      <c r="L20" s="425">
        <v>315272</v>
      </c>
      <c r="M20" s="426"/>
      <c r="N20" s="426"/>
      <c r="O20" s="426"/>
      <c r="P20" s="426"/>
      <c r="Q20" s="426"/>
      <c r="R20" s="426"/>
      <c r="S20" s="426"/>
      <c r="T20" s="426"/>
      <c r="U20" s="426"/>
      <c r="V20" s="426"/>
      <c r="W20" s="440"/>
      <c r="X20" s="441"/>
      <c r="Y20" s="442"/>
      <c r="Z20" s="427" t="s">
        <v>254</v>
      </c>
      <c r="AA20" s="428"/>
      <c r="AB20" s="428"/>
      <c r="AC20" s="428"/>
      <c r="AD20" s="428"/>
      <c r="AE20" s="428"/>
      <c r="AF20" s="428"/>
      <c r="AG20" s="428"/>
      <c r="AH20" s="429"/>
      <c r="AI20" s="430">
        <v>12999</v>
      </c>
      <c r="AJ20" s="431"/>
      <c r="AK20" s="431"/>
      <c r="AL20" s="431"/>
      <c r="AM20" s="432"/>
      <c r="AN20" s="430">
        <v>44011736</v>
      </c>
      <c r="AO20" s="431"/>
      <c r="AP20" s="431"/>
      <c r="AQ20" s="431"/>
      <c r="AR20" s="431"/>
      <c r="AS20" s="432"/>
      <c r="AT20" s="430">
        <v>3386</v>
      </c>
      <c r="AU20" s="431"/>
      <c r="AV20" s="431"/>
      <c r="AW20" s="431"/>
      <c r="AX20" s="431"/>
      <c r="AY20" s="433"/>
      <c r="AZ20" s="334" t="s">
        <v>255</v>
      </c>
      <c r="BA20" s="335"/>
      <c r="BB20" s="335"/>
      <c r="BC20" s="335"/>
      <c r="BD20" s="335"/>
      <c r="BE20" s="335"/>
      <c r="BF20" s="335"/>
      <c r="BG20" s="335"/>
      <c r="BH20" s="335"/>
      <c r="BI20" s="335"/>
      <c r="BJ20" s="335"/>
      <c r="BK20" s="335"/>
      <c r="BL20" s="335"/>
      <c r="BM20" s="336"/>
      <c r="BN20" s="337">
        <v>388463258</v>
      </c>
      <c r="BO20" s="338"/>
      <c r="BP20" s="338"/>
      <c r="BQ20" s="338"/>
      <c r="BR20" s="338"/>
      <c r="BS20" s="338"/>
      <c r="BT20" s="338"/>
      <c r="BU20" s="339"/>
      <c r="BV20" s="337">
        <v>393018179</v>
      </c>
      <c r="BW20" s="338"/>
      <c r="BX20" s="338"/>
      <c r="BY20" s="338"/>
      <c r="BZ20" s="338"/>
      <c r="CA20" s="338"/>
      <c r="CB20" s="338"/>
      <c r="CC20" s="339"/>
      <c r="CD20" s="33"/>
      <c r="CE20" s="320"/>
      <c r="CF20" s="320"/>
      <c r="CG20" s="320"/>
      <c r="CH20" s="320"/>
      <c r="CI20" s="320"/>
      <c r="CJ20" s="320"/>
      <c r="CK20" s="320"/>
      <c r="CL20" s="320"/>
      <c r="CM20" s="320"/>
      <c r="CN20" s="320"/>
      <c r="CO20" s="320"/>
      <c r="CP20" s="320"/>
      <c r="CQ20" s="320"/>
      <c r="CR20" s="320"/>
      <c r="CS20" s="321"/>
      <c r="CT20" s="322"/>
      <c r="CU20" s="323"/>
      <c r="CV20" s="323"/>
      <c r="CW20" s="323"/>
      <c r="CX20" s="323"/>
      <c r="CY20" s="323"/>
      <c r="CZ20" s="323"/>
      <c r="DA20" s="324"/>
      <c r="DB20" s="322"/>
      <c r="DC20" s="323"/>
      <c r="DD20" s="323"/>
      <c r="DE20" s="323"/>
      <c r="DF20" s="323"/>
      <c r="DG20" s="323"/>
      <c r="DH20" s="323"/>
      <c r="DI20" s="324"/>
    </row>
    <row r="21" spans="1:113" ht="18.75" customHeight="1" x14ac:dyDescent="0.15">
      <c r="A21" s="2"/>
      <c r="B21" s="3"/>
      <c r="C21" s="10"/>
      <c r="D21" s="10"/>
      <c r="E21" s="10"/>
      <c r="F21" s="10"/>
      <c r="G21" s="10"/>
      <c r="H21" s="10"/>
      <c r="I21" s="10"/>
      <c r="J21" s="10"/>
      <c r="K21" s="10"/>
      <c r="L21" s="10"/>
      <c r="M21" s="10"/>
      <c r="N21" s="10"/>
      <c r="O21" s="10"/>
      <c r="P21" s="10"/>
      <c r="Q21" s="10"/>
      <c r="R21" s="10"/>
      <c r="S21" s="10"/>
      <c r="T21" s="10"/>
      <c r="U21" s="10"/>
      <c r="V21" s="10"/>
      <c r="W21" s="416" t="s">
        <v>256</v>
      </c>
      <c r="X21" s="417"/>
      <c r="Y21" s="417"/>
      <c r="Z21" s="417"/>
      <c r="AA21" s="417"/>
      <c r="AB21" s="417"/>
      <c r="AC21" s="417"/>
      <c r="AD21" s="417"/>
      <c r="AE21" s="417"/>
      <c r="AF21" s="417"/>
      <c r="AG21" s="417"/>
      <c r="AH21" s="418"/>
      <c r="AI21" s="419">
        <v>98.8</v>
      </c>
      <c r="AJ21" s="420"/>
      <c r="AK21" s="420"/>
      <c r="AL21" s="420"/>
      <c r="AM21" s="420"/>
      <c r="AN21" s="420"/>
      <c r="AO21" s="420"/>
      <c r="AP21" s="420"/>
      <c r="AQ21" s="420"/>
      <c r="AR21" s="420"/>
      <c r="AS21" s="420"/>
      <c r="AT21" s="420"/>
      <c r="AU21" s="420"/>
      <c r="AV21" s="420"/>
      <c r="AW21" s="420"/>
      <c r="AX21" s="420"/>
      <c r="AY21" s="421"/>
      <c r="AZ21" s="340" t="s">
        <v>258</v>
      </c>
      <c r="BA21" s="341"/>
      <c r="BB21" s="341"/>
      <c r="BC21" s="341"/>
      <c r="BD21" s="341"/>
      <c r="BE21" s="341"/>
      <c r="BF21" s="341"/>
      <c r="BG21" s="341"/>
      <c r="BH21" s="341"/>
      <c r="BI21" s="341"/>
      <c r="BJ21" s="341"/>
      <c r="BK21" s="341"/>
      <c r="BL21" s="341"/>
      <c r="BM21" s="342"/>
      <c r="BN21" s="343">
        <v>585189533</v>
      </c>
      <c r="BO21" s="344"/>
      <c r="BP21" s="344"/>
      <c r="BQ21" s="344"/>
      <c r="BR21" s="344"/>
      <c r="BS21" s="344"/>
      <c r="BT21" s="344"/>
      <c r="BU21" s="345"/>
      <c r="BV21" s="343">
        <v>574710965</v>
      </c>
      <c r="BW21" s="344"/>
      <c r="BX21" s="344"/>
      <c r="BY21" s="344"/>
      <c r="BZ21" s="344"/>
      <c r="CA21" s="344"/>
      <c r="CB21" s="344"/>
      <c r="CC21" s="345"/>
      <c r="CD21" s="33"/>
      <c r="CE21" s="320"/>
      <c r="CF21" s="320"/>
      <c r="CG21" s="320"/>
      <c r="CH21" s="320"/>
      <c r="CI21" s="320"/>
      <c r="CJ21" s="320"/>
      <c r="CK21" s="320"/>
      <c r="CL21" s="320"/>
      <c r="CM21" s="320"/>
      <c r="CN21" s="320"/>
      <c r="CO21" s="320"/>
      <c r="CP21" s="320"/>
      <c r="CQ21" s="320"/>
      <c r="CR21" s="320"/>
      <c r="CS21" s="321"/>
      <c r="CT21" s="322"/>
      <c r="CU21" s="323"/>
      <c r="CV21" s="323"/>
      <c r="CW21" s="323"/>
      <c r="CX21" s="323"/>
      <c r="CY21" s="323"/>
      <c r="CZ21" s="323"/>
      <c r="DA21" s="324"/>
      <c r="DB21" s="322"/>
      <c r="DC21" s="323"/>
      <c r="DD21" s="323"/>
      <c r="DE21" s="323"/>
      <c r="DF21" s="323"/>
      <c r="DG21" s="323"/>
      <c r="DH21" s="323"/>
      <c r="DI21" s="324"/>
    </row>
    <row r="22" spans="1:113" ht="18.75" customHeight="1" x14ac:dyDescent="0.15">
      <c r="A22" s="2"/>
      <c r="B22" s="5"/>
      <c r="C22" s="15"/>
      <c r="D22" s="11"/>
      <c r="E22" s="11"/>
      <c r="F22" s="11"/>
      <c r="G22" s="11"/>
      <c r="H22" s="11"/>
      <c r="I22" s="11"/>
      <c r="J22" s="11"/>
      <c r="K22" s="11"/>
      <c r="L22" s="11"/>
      <c r="M22" s="11"/>
      <c r="N22" s="11"/>
      <c r="O22" s="11"/>
      <c r="P22" s="11"/>
      <c r="Q22" s="22"/>
      <c r="R22" s="22"/>
      <c r="S22" s="22"/>
      <c r="T22" s="22"/>
      <c r="U22" s="22"/>
      <c r="V22" s="22"/>
      <c r="W22" s="23"/>
      <c r="X22" s="23"/>
      <c r="Y22" s="23"/>
      <c r="Z22" s="24"/>
      <c r="AA22" s="24"/>
      <c r="AB22" s="24"/>
      <c r="AC22" s="24"/>
      <c r="AD22" s="24"/>
      <c r="AE22" s="24"/>
      <c r="AF22" s="24"/>
      <c r="AG22" s="24"/>
      <c r="AH22" s="24"/>
      <c r="AI22" s="24"/>
      <c r="AJ22" s="25"/>
      <c r="AK22" s="25"/>
      <c r="AL22" s="25"/>
      <c r="AM22" s="25"/>
      <c r="AN22" s="25"/>
      <c r="AO22" s="25"/>
      <c r="AP22" s="25"/>
      <c r="AQ22" s="25"/>
      <c r="AR22" s="25"/>
      <c r="AS22" s="25"/>
      <c r="AT22" s="25"/>
      <c r="AU22" s="25"/>
      <c r="AV22" s="25"/>
      <c r="AW22" s="25"/>
      <c r="AX22" s="25"/>
      <c r="AY22" s="26"/>
      <c r="AZ22" s="334" t="s">
        <v>42</v>
      </c>
      <c r="BA22" s="335"/>
      <c r="BB22" s="335"/>
      <c r="BC22" s="335"/>
      <c r="BD22" s="335"/>
      <c r="BE22" s="335"/>
      <c r="BF22" s="335"/>
      <c r="BG22" s="335"/>
      <c r="BH22" s="335"/>
      <c r="BI22" s="335"/>
      <c r="BJ22" s="335"/>
      <c r="BK22" s="335"/>
      <c r="BL22" s="335"/>
      <c r="BM22" s="336"/>
      <c r="BN22" s="337">
        <v>81581520</v>
      </c>
      <c r="BO22" s="338"/>
      <c r="BP22" s="338"/>
      <c r="BQ22" s="338"/>
      <c r="BR22" s="338"/>
      <c r="BS22" s="338"/>
      <c r="BT22" s="338"/>
      <c r="BU22" s="339"/>
      <c r="BV22" s="337">
        <v>80124763</v>
      </c>
      <c r="BW22" s="338"/>
      <c r="BX22" s="338"/>
      <c r="BY22" s="338"/>
      <c r="BZ22" s="338"/>
      <c r="CA22" s="338"/>
      <c r="CB22" s="338"/>
      <c r="CC22" s="339"/>
      <c r="CD22" s="33"/>
      <c r="CE22" s="320"/>
      <c r="CF22" s="320"/>
      <c r="CG22" s="320"/>
      <c r="CH22" s="320"/>
      <c r="CI22" s="320"/>
      <c r="CJ22" s="320"/>
      <c r="CK22" s="320"/>
      <c r="CL22" s="320"/>
      <c r="CM22" s="320"/>
      <c r="CN22" s="320"/>
      <c r="CO22" s="320"/>
      <c r="CP22" s="320"/>
      <c r="CQ22" s="320"/>
      <c r="CR22" s="320"/>
      <c r="CS22" s="321"/>
      <c r="CT22" s="322"/>
      <c r="CU22" s="323"/>
      <c r="CV22" s="323"/>
      <c r="CW22" s="323"/>
      <c r="CX22" s="323"/>
      <c r="CY22" s="323"/>
      <c r="CZ22" s="323"/>
      <c r="DA22" s="324"/>
      <c r="DB22" s="322"/>
      <c r="DC22" s="323"/>
      <c r="DD22" s="323"/>
      <c r="DE22" s="323"/>
      <c r="DF22" s="323"/>
      <c r="DG22" s="323"/>
      <c r="DH22" s="323"/>
      <c r="DI22" s="324"/>
    </row>
    <row r="23" spans="1:113" ht="18.75" customHeight="1" x14ac:dyDescent="0.15">
      <c r="A23" s="2"/>
      <c r="B23" s="5"/>
      <c r="C23" s="15"/>
      <c r="D23" s="11"/>
      <c r="E23" s="11"/>
      <c r="F23" s="11"/>
      <c r="G23" s="11"/>
      <c r="H23" s="11"/>
      <c r="I23" s="11"/>
      <c r="J23" s="11"/>
      <c r="K23" s="11"/>
      <c r="L23" s="11"/>
      <c r="M23" s="11"/>
      <c r="N23" s="11"/>
      <c r="O23" s="11"/>
      <c r="P23" s="11"/>
      <c r="Q23" s="22"/>
      <c r="R23" s="22"/>
      <c r="S23" s="22"/>
      <c r="T23" s="22"/>
      <c r="U23" s="22"/>
      <c r="V23" s="22"/>
      <c r="AZ23" s="334" t="s">
        <v>261</v>
      </c>
      <c r="BA23" s="335"/>
      <c r="BB23" s="335"/>
      <c r="BC23" s="335"/>
      <c r="BD23" s="335"/>
      <c r="BE23" s="335"/>
      <c r="BF23" s="335"/>
      <c r="BG23" s="335"/>
      <c r="BH23" s="335"/>
      <c r="BI23" s="335"/>
      <c r="BJ23" s="335"/>
      <c r="BK23" s="335"/>
      <c r="BL23" s="335"/>
      <c r="BM23" s="336"/>
      <c r="BN23" s="337">
        <v>3427178</v>
      </c>
      <c r="BO23" s="338"/>
      <c r="BP23" s="338"/>
      <c r="BQ23" s="338"/>
      <c r="BR23" s="338"/>
      <c r="BS23" s="338"/>
      <c r="BT23" s="338"/>
      <c r="BU23" s="339"/>
      <c r="BV23" s="337">
        <v>3420699</v>
      </c>
      <c r="BW23" s="338"/>
      <c r="BX23" s="338"/>
      <c r="BY23" s="338"/>
      <c r="BZ23" s="338"/>
      <c r="CA23" s="338"/>
      <c r="CB23" s="338"/>
      <c r="CC23" s="339"/>
      <c r="CD23" s="33"/>
      <c r="CE23" s="320"/>
      <c r="CF23" s="320"/>
      <c r="CG23" s="320"/>
      <c r="CH23" s="320"/>
      <c r="CI23" s="320"/>
      <c r="CJ23" s="320"/>
      <c r="CK23" s="320"/>
      <c r="CL23" s="320"/>
      <c r="CM23" s="320"/>
      <c r="CN23" s="320"/>
      <c r="CO23" s="320"/>
      <c r="CP23" s="320"/>
      <c r="CQ23" s="320"/>
      <c r="CR23" s="320"/>
      <c r="CS23" s="321"/>
      <c r="CT23" s="322"/>
      <c r="CU23" s="323"/>
      <c r="CV23" s="323"/>
      <c r="CW23" s="323"/>
      <c r="CX23" s="323"/>
      <c r="CY23" s="323"/>
      <c r="CZ23" s="323"/>
      <c r="DA23" s="324"/>
      <c r="DB23" s="322"/>
      <c r="DC23" s="323"/>
      <c r="DD23" s="323"/>
      <c r="DE23" s="323"/>
      <c r="DF23" s="323"/>
      <c r="DG23" s="323"/>
      <c r="DH23" s="323"/>
      <c r="DI23" s="324"/>
    </row>
    <row r="24" spans="1:113" ht="18.75" customHeight="1" x14ac:dyDescent="0.15">
      <c r="A24" s="2"/>
      <c r="B24" s="5"/>
      <c r="C24" s="15"/>
      <c r="D24" s="11"/>
      <c r="E24" s="11"/>
      <c r="F24" s="11"/>
      <c r="G24" s="11"/>
      <c r="H24" s="11"/>
      <c r="I24" s="11"/>
      <c r="J24" s="11"/>
      <c r="K24" s="11"/>
      <c r="L24" s="11"/>
      <c r="M24" s="11"/>
      <c r="N24" s="11"/>
      <c r="O24" s="11"/>
      <c r="P24" s="11"/>
      <c r="Q24" s="22"/>
      <c r="R24" s="22"/>
      <c r="S24" s="22"/>
      <c r="T24" s="22"/>
      <c r="U24" s="22"/>
      <c r="V24" s="22"/>
      <c r="AZ24" s="334" t="s">
        <v>218</v>
      </c>
      <c r="BA24" s="335"/>
      <c r="BB24" s="335"/>
      <c r="BC24" s="335"/>
      <c r="BD24" s="335"/>
      <c r="BE24" s="335"/>
      <c r="BF24" s="335"/>
      <c r="BG24" s="335"/>
      <c r="BH24" s="335"/>
      <c r="BI24" s="335"/>
      <c r="BJ24" s="335"/>
      <c r="BK24" s="335"/>
      <c r="BL24" s="335"/>
      <c r="BM24" s="336"/>
      <c r="BN24" s="337">
        <v>4640260</v>
      </c>
      <c r="BO24" s="338"/>
      <c r="BP24" s="338"/>
      <c r="BQ24" s="338"/>
      <c r="BR24" s="338"/>
      <c r="BS24" s="338"/>
      <c r="BT24" s="338"/>
      <c r="BU24" s="339"/>
      <c r="BV24" s="337">
        <v>4640260</v>
      </c>
      <c r="BW24" s="338"/>
      <c r="BX24" s="338"/>
      <c r="BY24" s="338"/>
      <c r="BZ24" s="338"/>
      <c r="CA24" s="338"/>
      <c r="CB24" s="338"/>
      <c r="CC24" s="339"/>
      <c r="CD24" s="33"/>
      <c r="CE24" s="320"/>
      <c r="CF24" s="320"/>
      <c r="CG24" s="320"/>
      <c r="CH24" s="320"/>
      <c r="CI24" s="320"/>
      <c r="CJ24" s="320"/>
      <c r="CK24" s="320"/>
      <c r="CL24" s="320"/>
      <c r="CM24" s="320"/>
      <c r="CN24" s="320"/>
      <c r="CO24" s="320"/>
      <c r="CP24" s="320"/>
      <c r="CQ24" s="320"/>
      <c r="CR24" s="320"/>
      <c r="CS24" s="321"/>
      <c r="CT24" s="322"/>
      <c r="CU24" s="323"/>
      <c r="CV24" s="323"/>
      <c r="CW24" s="323"/>
      <c r="CX24" s="323"/>
      <c r="CY24" s="323"/>
      <c r="CZ24" s="323"/>
      <c r="DA24" s="324"/>
      <c r="DB24" s="322"/>
      <c r="DC24" s="323"/>
      <c r="DD24" s="323"/>
      <c r="DE24" s="323"/>
      <c r="DF24" s="323"/>
      <c r="DG24" s="323"/>
      <c r="DH24" s="323"/>
      <c r="DI24" s="324"/>
    </row>
    <row r="25" spans="1:113" ht="18.75" customHeight="1" x14ac:dyDescent="0.15">
      <c r="A25" s="2"/>
      <c r="B25" s="5"/>
      <c r="C25" s="15"/>
      <c r="L25" s="21"/>
      <c r="M25" s="21"/>
      <c r="N25" s="21"/>
      <c r="O25" s="21"/>
      <c r="P25" s="21"/>
      <c r="Q25" s="21"/>
      <c r="R25" s="21"/>
      <c r="S25" s="21"/>
      <c r="T25" s="21"/>
      <c r="U25" s="21"/>
      <c r="V25" s="21"/>
      <c r="W25" s="15"/>
      <c r="X25" s="15"/>
      <c r="Y25" s="15"/>
      <c r="AJ25" s="21"/>
      <c r="AK25" s="21"/>
      <c r="AL25" s="21"/>
      <c r="AM25" s="21"/>
      <c r="AN25" s="21"/>
      <c r="AO25" s="21"/>
      <c r="AP25" s="21"/>
      <c r="AQ25" s="21"/>
      <c r="AR25" s="21"/>
      <c r="AS25" s="21"/>
      <c r="AT25" s="21"/>
      <c r="AU25" s="21"/>
      <c r="AV25" s="21"/>
      <c r="AW25" s="21"/>
      <c r="AX25" s="21"/>
      <c r="AY25" s="27"/>
      <c r="AZ25" s="346" t="s">
        <v>262</v>
      </c>
      <c r="BA25" s="347"/>
      <c r="BB25" s="347"/>
      <c r="BC25" s="347"/>
      <c r="BD25" s="347"/>
      <c r="BE25" s="347"/>
      <c r="BF25" s="347"/>
      <c r="BG25" s="347"/>
      <c r="BH25" s="347"/>
      <c r="BI25" s="347"/>
      <c r="BJ25" s="347"/>
      <c r="BK25" s="347"/>
      <c r="BL25" s="347"/>
      <c r="BM25" s="348"/>
      <c r="BN25" s="343" t="s">
        <v>199</v>
      </c>
      <c r="BO25" s="344"/>
      <c r="BP25" s="344"/>
      <c r="BQ25" s="344"/>
      <c r="BR25" s="344"/>
      <c r="BS25" s="344"/>
      <c r="BT25" s="344"/>
      <c r="BU25" s="345"/>
      <c r="BV25" s="343" t="s">
        <v>199</v>
      </c>
      <c r="BW25" s="344"/>
      <c r="BX25" s="344"/>
      <c r="BY25" s="344"/>
      <c r="BZ25" s="344"/>
      <c r="CA25" s="344"/>
      <c r="CB25" s="344"/>
      <c r="CC25" s="345"/>
      <c r="CD25" s="33"/>
      <c r="CE25" s="320"/>
      <c r="CF25" s="320"/>
      <c r="CG25" s="320"/>
      <c r="CH25" s="320"/>
      <c r="CI25" s="320"/>
      <c r="CJ25" s="320"/>
      <c r="CK25" s="320"/>
      <c r="CL25" s="320"/>
      <c r="CM25" s="320"/>
      <c r="CN25" s="320"/>
      <c r="CO25" s="320"/>
      <c r="CP25" s="320"/>
      <c r="CQ25" s="320"/>
      <c r="CR25" s="320"/>
      <c r="CS25" s="321"/>
      <c r="CT25" s="322"/>
      <c r="CU25" s="323"/>
      <c r="CV25" s="323"/>
      <c r="CW25" s="323"/>
      <c r="CX25" s="323"/>
      <c r="CY25" s="323"/>
      <c r="CZ25" s="323"/>
      <c r="DA25" s="324"/>
      <c r="DB25" s="322"/>
      <c r="DC25" s="323"/>
      <c r="DD25" s="323"/>
      <c r="DE25" s="323"/>
      <c r="DF25" s="323"/>
      <c r="DG25" s="323"/>
      <c r="DH25" s="323"/>
      <c r="DI25" s="324"/>
    </row>
    <row r="26" spans="1:113" ht="18.75" customHeight="1" x14ac:dyDescent="0.15">
      <c r="A26" s="2"/>
      <c r="B26" s="5"/>
      <c r="C26" s="15"/>
      <c r="L26" s="21"/>
      <c r="M26" s="21"/>
      <c r="N26" s="21"/>
      <c r="O26" s="21"/>
      <c r="P26" s="21"/>
      <c r="Q26" s="21"/>
      <c r="R26" s="21"/>
      <c r="S26" s="21"/>
      <c r="T26" s="21"/>
      <c r="U26" s="21"/>
      <c r="V26" s="21"/>
      <c r="W26" s="15"/>
      <c r="X26" s="15"/>
      <c r="Y26" s="15"/>
      <c r="AJ26" s="21"/>
      <c r="AK26" s="21"/>
      <c r="AL26" s="21"/>
      <c r="AM26" s="21"/>
      <c r="AN26" s="21"/>
      <c r="AO26" s="21"/>
      <c r="AP26" s="21"/>
      <c r="AQ26" s="21"/>
      <c r="AR26" s="21"/>
      <c r="AS26" s="21"/>
      <c r="AT26" s="21"/>
      <c r="AU26" s="21"/>
      <c r="AV26" s="21"/>
      <c r="AW26" s="21"/>
      <c r="AX26" s="21"/>
      <c r="AY26" s="27"/>
      <c r="AZ26" s="325" t="s">
        <v>265</v>
      </c>
      <c r="BA26" s="326"/>
      <c r="BB26" s="326"/>
      <c r="BC26" s="327"/>
      <c r="BD26" s="349" t="s">
        <v>2</v>
      </c>
      <c r="BE26" s="350"/>
      <c r="BF26" s="350"/>
      <c r="BG26" s="350"/>
      <c r="BH26" s="350"/>
      <c r="BI26" s="350"/>
      <c r="BJ26" s="350"/>
      <c r="BK26" s="350"/>
      <c r="BL26" s="350"/>
      <c r="BM26" s="351"/>
      <c r="BN26" s="352">
        <v>20233040</v>
      </c>
      <c r="BO26" s="353"/>
      <c r="BP26" s="353"/>
      <c r="BQ26" s="353"/>
      <c r="BR26" s="353"/>
      <c r="BS26" s="353"/>
      <c r="BT26" s="353"/>
      <c r="BU26" s="354"/>
      <c r="BV26" s="352">
        <v>19231878</v>
      </c>
      <c r="BW26" s="353"/>
      <c r="BX26" s="353"/>
      <c r="BY26" s="353"/>
      <c r="BZ26" s="353"/>
      <c r="CA26" s="353"/>
      <c r="CB26" s="353"/>
      <c r="CC26" s="354"/>
      <c r="CD26" s="33"/>
      <c r="CE26" s="320"/>
      <c r="CF26" s="320"/>
      <c r="CG26" s="320"/>
      <c r="CH26" s="320"/>
      <c r="CI26" s="320"/>
      <c r="CJ26" s="320"/>
      <c r="CK26" s="320"/>
      <c r="CL26" s="320"/>
      <c r="CM26" s="320"/>
      <c r="CN26" s="320"/>
      <c r="CO26" s="320"/>
      <c r="CP26" s="320"/>
      <c r="CQ26" s="320"/>
      <c r="CR26" s="320"/>
      <c r="CS26" s="321"/>
      <c r="CT26" s="322"/>
      <c r="CU26" s="323"/>
      <c r="CV26" s="323"/>
      <c r="CW26" s="323"/>
      <c r="CX26" s="323"/>
      <c r="CY26" s="323"/>
      <c r="CZ26" s="323"/>
      <c r="DA26" s="324"/>
      <c r="DB26" s="322"/>
      <c r="DC26" s="323"/>
      <c r="DD26" s="323"/>
      <c r="DE26" s="323"/>
      <c r="DF26" s="323"/>
      <c r="DG26" s="323"/>
      <c r="DH26" s="323"/>
      <c r="DI26" s="324"/>
    </row>
    <row r="27" spans="1:113" ht="18.75" customHeight="1" x14ac:dyDescent="0.15">
      <c r="A27" s="2"/>
      <c r="B27" s="5"/>
      <c r="C27" s="15"/>
      <c r="L27" s="21"/>
      <c r="M27" s="21"/>
      <c r="N27" s="21"/>
      <c r="O27" s="21"/>
      <c r="P27" s="21"/>
      <c r="Q27" s="21"/>
      <c r="R27" s="21"/>
      <c r="S27" s="21"/>
      <c r="T27" s="21"/>
      <c r="U27" s="21"/>
      <c r="V27" s="21"/>
      <c r="W27" s="15"/>
      <c r="X27" s="15"/>
      <c r="Y27" s="15"/>
      <c r="AJ27" s="21"/>
      <c r="AK27" s="21"/>
      <c r="AL27" s="21"/>
      <c r="AM27" s="21"/>
      <c r="AN27" s="21"/>
      <c r="AO27" s="21"/>
      <c r="AP27" s="21"/>
      <c r="AQ27" s="21"/>
      <c r="AR27" s="21"/>
      <c r="AS27" s="21"/>
      <c r="AT27" s="21"/>
      <c r="AU27" s="21"/>
      <c r="AV27" s="21"/>
      <c r="AW27" s="21"/>
      <c r="AX27" s="21"/>
      <c r="AY27" s="27"/>
      <c r="AZ27" s="328"/>
      <c r="BA27" s="329"/>
      <c r="BB27" s="329"/>
      <c r="BC27" s="330"/>
      <c r="BD27" s="334" t="s">
        <v>266</v>
      </c>
      <c r="BE27" s="335"/>
      <c r="BF27" s="335"/>
      <c r="BG27" s="335"/>
      <c r="BH27" s="335"/>
      <c r="BI27" s="335"/>
      <c r="BJ27" s="335"/>
      <c r="BK27" s="335"/>
      <c r="BL27" s="335"/>
      <c r="BM27" s="336"/>
      <c r="BN27" s="337">
        <v>18588629</v>
      </c>
      <c r="BO27" s="338"/>
      <c r="BP27" s="338"/>
      <c r="BQ27" s="338"/>
      <c r="BR27" s="338"/>
      <c r="BS27" s="338"/>
      <c r="BT27" s="338"/>
      <c r="BU27" s="339"/>
      <c r="BV27" s="337">
        <v>16235965</v>
      </c>
      <c r="BW27" s="338"/>
      <c r="BX27" s="338"/>
      <c r="BY27" s="338"/>
      <c r="BZ27" s="338"/>
      <c r="CA27" s="338"/>
      <c r="CB27" s="338"/>
      <c r="CC27" s="339"/>
      <c r="CD27" s="33"/>
      <c r="CE27" s="320"/>
      <c r="CF27" s="320"/>
      <c r="CG27" s="320"/>
      <c r="CH27" s="320"/>
      <c r="CI27" s="320"/>
      <c r="CJ27" s="320"/>
      <c r="CK27" s="320"/>
      <c r="CL27" s="320"/>
      <c r="CM27" s="320"/>
      <c r="CN27" s="320"/>
      <c r="CO27" s="320"/>
      <c r="CP27" s="320"/>
      <c r="CQ27" s="320"/>
      <c r="CR27" s="320"/>
      <c r="CS27" s="321"/>
      <c r="CT27" s="322"/>
      <c r="CU27" s="323"/>
      <c r="CV27" s="323"/>
      <c r="CW27" s="323"/>
      <c r="CX27" s="323"/>
      <c r="CY27" s="323"/>
      <c r="CZ27" s="323"/>
      <c r="DA27" s="324"/>
      <c r="DB27" s="322"/>
      <c r="DC27" s="323"/>
      <c r="DD27" s="323"/>
      <c r="DE27" s="323"/>
      <c r="DF27" s="323"/>
      <c r="DG27" s="323"/>
      <c r="DH27" s="323"/>
      <c r="DI27" s="324"/>
    </row>
    <row r="28" spans="1:113" ht="18.75" customHeight="1" x14ac:dyDescent="0.15">
      <c r="A28" s="2"/>
      <c r="B28" s="6"/>
      <c r="C28" s="14"/>
      <c r="D28" s="17"/>
      <c r="E28" s="17"/>
      <c r="F28" s="17"/>
      <c r="G28" s="17"/>
      <c r="H28" s="17"/>
      <c r="I28" s="17"/>
      <c r="J28" s="17"/>
      <c r="K28" s="17"/>
      <c r="L28" s="20"/>
      <c r="M28" s="20"/>
      <c r="N28" s="20"/>
      <c r="O28" s="20"/>
      <c r="P28" s="20"/>
      <c r="Q28" s="20"/>
      <c r="R28" s="20"/>
      <c r="S28" s="20"/>
      <c r="T28" s="20"/>
      <c r="U28" s="20"/>
      <c r="V28" s="20"/>
      <c r="W28" s="14"/>
      <c r="X28" s="14"/>
      <c r="Y28" s="14"/>
      <c r="Z28" s="17"/>
      <c r="AA28" s="17"/>
      <c r="AB28" s="17"/>
      <c r="AC28" s="17"/>
      <c r="AD28" s="17"/>
      <c r="AE28" s="17"/>
      <c r="AF28" s="17"/>
      <c r="AG28" s="17"/>
      <c r="AH28" s="17"/>
      <c r="AI28" s="17"/>
      <c r="AJ28" s="20"/>
      <c r="AK28" s="20"/>
      <c r="AL28" s="20"/>
      <c r="AM28" s="20"/>
      <c r="AN28" s="20"/>
      <c r="AO28" s="20"/>
      <c r="AP28" s="20"/>
      <c r="AQ28" s="20"/>
      <c r="AR28" s="20"/>
      <c r="AS28" s="20"/>
      <c r="AT28" s="20"/>
      <c r="AU28" s="20"/>
      <c r="AV28" s="20"/>
      <c r="AW28" s="20"/>
      <c r="AX28" s="20"/>
      <c r="AY28" s="28"/>
      <c r="AZ28" s="331"/>
      <c r="BA28" s="332"/>
      <c r="BB28" s="332"/>
      <c r="BC28" s="333"/>
      <c r="BD28" s="340" t="s">
        <v>69</v>
      </c>
      <c r="BE28" s="341"/>
      <c r="BF28" s="341"/>
      <c r="BG28" s="341"/>
      <c r="BH28" s="341"/>
      <c r="BI28" s="341"/>
      <c r="BJ28" s="341"/>
      <c r="BK28" s="341"/>
      <c r="BL28" s="341"/>
      <c r="BM28" s="342"/>
      <c r="BN28" s="343">
        <v>15539078</v>
      </c>
      <c r="BO28" s="344"/>
      <c r="BP28" s="344"/>
      <c r="BQ28" s="344"/>
      <c r="BR28" s="344"/>
      <c r="BS28" s="344"/>
      <c r="BT28" s="344"/>
      <c r="BU28" s="345"/>
      <c r="BV28" s="343">
        <v>17408954</v>
      </c>
      <c r="BW28" s="344"/>
      <c r="BX28" s="344"/>
      <c r="BY28" s="344"/>
      <c r="BZ28" s="344"/>
      <c r="CA28" s="344"/>
      <c r="CB28" s="344"/>
      <c r="CC28" s="345"/>
      <c r="CD28" s="4"/>
      <c r="CE28" s="34"/>
      <c r="CF28" s="34"/>
      <c r="CG28" s="34"/>
      <c r="CH28" s="34"/>
      <c r="CI28" s="34"/>
      <c r="CJ28" s="34"/>
      <c r="CK28" s="34"/>
      <c r="CL28" s="34"/>
      <c r="CM28" s="34"/>
      <c r="CN28" s="34"/>
      <c r="CO28" s="34"/>
      <c r="CP28" s="34"/>
      <c r="CQ28" s="34"/>
      <c r="CR28" s="34"/>
      <c r="CS28" s="35"/>
      <c r="CT28" s="38"/>
      <c r="CU28" s="41"/>
      <c r="CV28" s="41"/>
      <c r="CW28" s="41"/>
      <c r="CX28" s="41"/>
      <c r="CY28" s="41"/>
      <c r="CZ28" s="41"/>
      <c r="DA28" s="44"/>
      <c r="DB28" s="38"/>
      <c r="DC28" s="41"/>
      <c r="DD28" s="41"/>
      <c r="DE28" s="41"/>
      <c r="DF28" s="41"/>
      <c r="DG28" s="41"/>
      <c r="DH28" s="41"/>
      <c r="DI28" s="44"/>
    </row>
    <row r="29" spans="1:113" ht="13.5" customHeight="1" x14ac:dyDescent="0.15">
      <c r="A29" s="2"/>
      <c r="B29" s="7"/>
      <c r="AX29" s="13"/>
      <c r="AY29" s="13"/>
      <c r="AZ29" s="13"/>
      <c r="BA29" s="13"/>
      <c r="BB29" s="29"/>
      <c r="BC29" s="30"/>
      <c r="BD29" s="30"/>
      <c r="BE29" s="30"/>
      <c r="BF29" s="30"/>
      <c r="BG29" s="30"/>
      <c r="BH29" s="30"/>
      <c r="BI29" s="30"/>
      <c r="BJ29" s="30"/>
      <c r="BK29" s="31"/>
      <c r="BL29" s="31"/>
      <c r="BM29" s="31"/>
      <c r="BN29" s="32"/>
      <c r="BO29" s="32"/>
      <c r="BP29" s="32"/>
      <c r="BQ29" s="32"/>
      <c r="BR29" s="32"/>
      <c r="BS29" s="32"/>
      <c r="BT29" s="32"/>
      <c r="BU29" s="32"/>
      <c r="BV29" s="32"/>
      <c r="BW29" s="32"/>
      <c r="BX29" s="32"/>
      <c r="BY29" s="32"/>
      <c r="BZ29" s="32"/>
      <c r="DI29" s="45"/>
    </row>
    <row r="30" spans="1:113" ht="13.5" customHeight="1" x14ac:dyDescent="0.15">
      <c r="A30" s="2"/>
      <c r="B30" s="8"/>
      <c r="C30" s="415" t="s">
        <v>268</v>
      </c>
      <c r="D30" s="415"/>
      <c r="E30" s="415"/>
      <c r="F30" s="415"/>
      <c r="G30" s="415"/>
      <c r="H30" s="415"/>
      <c r="I30" s="415"/>
      <c r="J30" s="415"/>
      <c r="K30" s="415"/>
      <c r="L30" s="415"/>
      <c r="M30" s="415"/>
      <c r="N30" s="415"/>
      <c r="O30" s="415"/>
      <c r="P30" s="415"/>
      <c r="Q30" s="415"/>
      <c r="R30" s="415"/>
      <c r="S30" s="415"/>
      <c r="U30" s="413" t="s">
        <v>94</v>
      </c>
      <c r="V30" s="413"/>
      <c r="W30" s="413"/>
      <c r="X30" s="413"/>
      <c r="Y30" s="413"/>
      <c r="Z30" s="413"/>
      <c r="AA30" s="413"/>
      <c r="AB30" s="413"/>
      <c r="AC30" s="413"/>
      <c r="AD30" s="413"/>
      <c r="AE30" s="413"/>
      <c r="AF30" s="413"/>
      <c r="AG30" s="413"/>
      <c r="AH30" s="413"/>
      <c r="AI30" s="413"/>
      <c r="AJ30" s="413"/>
      <c r="AK30" s="413"/>
      <c r="AM30" s="413" t="s">
        <v>270</v>
      </c>
      <c r="AN30" s="413"/>
      <c r="AO30" s="413"/>
      <c r="AP30" s="413"/>
      <c r="AQ30" s="413"/>
      <c r="AR30" s="413"/>
      <c r="AS30" s="413"/>
      <c r="AT30" s="413"/>
      <c r="AU30" s="413"/>
      <c r="AV30" s="413"/>
      <c r="AW30" s="413"/>
      <c r="AX30" s="413"/>
      <c r="AY30" s="413"/>
      <c r="AZ30" s="413"/>
      <c r="BA30" s="413"/>
      <c r="BB30" s="413"/>
      <c r="BC30" s="413"/>
      <c r="BE30" s="413" t="s">
        <v>271</v>
      </c>
      <c r="BF30" s="413"/>
      <c r="BG30" s="413"/>
      <c r="BH30" s="413"/>
      <c r="BI30" s="413"/>
      <c r="BJ30" s="413"/>
      <c r="BK30" s="413"/>
      <c r="BL30" s="413"/>
      <c r="BM30" s="413"/>
      <c r="BN30" s="413"/>
      <c r="BO30" s="413"/>
      <c r="BP30" s="413"/>
      <c r="BQ30" s="413"/>
      <c r="BR30" s="413"/>
      <c r="BS30" s="413"/>
      <c r="BT30" s="413"/>
      <c r="BU30" s="413"/>
      <c r="BW30" s="413" t="s">
        <v>274</v>
      </c>
      <c r="BX30" s="413"/>
      <c r="BY30" s="413"/>
      <c r="BZ30" s="413"/>
      <c r="CA30" s="413"/>
      <c r="CB30" s="413"/>
      <c r="CC30" s="413"/>
      <c r="CD30" s="413"/>
      <c r="CE30" s="413"/>
      <c r="CF30" s="413"/>
      <c r="CG30" s="413"/>
      <c r="CH30" s="413"/>
      <c r="CI30" s="413"/>
      <c r="CJ30" s="413"/>
      <c r="CK30" s="413"/>
      <c r="CL30" s="413"/>
      <c r="CM30" s="413"/>
      <c r="CO30" s="413" t="s">
        <v>277</v>
      </c>
      <c r="CP30" s="413"/>
      <c r="CQ30" s="413"/>
      <c r="CR30" s="413"/>
      <c r="CS30" s="413"/>
      <c r="CT30" s="413"/>
      <c r="CU30" s="413"/>
      <c r="CV30" s="413"/>
      <c r="CW30" s="413"/>
      <c r="CX30" s="413"/>
      <c r="CY30" s="413"/>
      <c r="CZ30" s="413"/>
      <c r="DA30" s="413"/>
      <c r="DB30" s="413"/>
      <c r="DC30" s="413"/>
      <c r="DD30" s="413"/>
      <c r="DE30" s="413"/>
      <c r="DI30" s="45"/>
    </row>
    <row r="31" spans="1:113" ht="13.5" customHeight="1" x14ac:dyDescent="0.15">
      <c r="A31" s="2"/>
      <c r="B31" s="8"/>
      <c r="C31" s="414" t="s">
        <v>125</v>
      </c>
      <c r="D31" s="414"/>
      <c r="E31" s="386" t="s">
        <v>278</v>
      </c>
      <c r="F31" s="386"/>
      <c r="G31" s="386"/>
      <c r="H31" s="386"/>
      <c r="I31" s="386"/>
      <c r="J31" s="386"/>
      <c r="K31" s="386"/>
      <c r="L31" s="386"/>
      <c r="M31" s="386"/>
      <c r="N31" s="386"/>
      <c r="O31" s="386"/>
      <c r="P31" s="386"/>
      <c r="Q31" s="386"/>
      <c r="R31" s="386"/>
      <c r="S31" s="386"/>
      <c r="T31" s="11"/>
      <c r="U31" s="414" t="s">
        <v>125</v>
      </c>
      <c r="V31" s="414"/>
      <c r="W31" s="386" t="s">
        <v>278</v>
      </c>
      <c r="X31" s="386"/>
      <c r="Y31" s="386"/>
      <c r="Z31" s="386"/>
      <c r="AA31" s="386"/>
      <c r="AB31" s="386"/>
      <c r="AC31" s="386"/>
      <c r="AD31" s="386"/>
      <c r="AE31" s="386"/>
      <c r="AF31" s="386"/>
      <c r="AG31" s="386"/>
      <c r="AH31" s="386"/>
      <c r="AI31" s="386"/>
      <c r="AJ31" s="386"/>
      <c r="AK31" s="386"/>
      <c r="AL31" s="11"/>
      <c r="AM31" s="414" t="s">
        <v>125</v>
      </c>
      <c r="AN31" s="414"/>
      <c r="AO31" s="386" t="s">
        <v>278</v>
      </c>
      <c r="AP31" s="386"/>
      <c r="AQ31" s="386"/>
      <c r="AR31" s="386"/>
      <c r="AS31" s="386"/>
      <c r="AT31" s="386"/>
      <c r="AU31" s="386"/>
      <c r="AV31" s="386"/>
      <c r="AW31" s="386"/>
      <c r="AX31" s="386"/>
      <c r="AY31" s="386"/>
      <c r="AZ31" s="386"/>
      <c r="BA31" s="386"/>
      <c r="BB31" s="386"/>
      <c r="BC31" s="386"/>
      <c r="BD31" s="2"/>
      <c r="BE31" s="414" t="s">
        <v>125</v>
      </c>
      <c r="BF31" s="414"/>
      <c r="BG31" s="386" t="s">
        <v>278</v>
      </c>
      <c r="BH31" s="386"/>
      <c r="BI31" s="386"/>
      <c r="BJ31" s="386"/>
      <c r="BK31" s="386"/>
      <c r="BL31" s="386"/>
      <c r="BM31" s="386"/>
      <c r="BN31" s="386"/>
      <c r="BO31" s="386"/>
      <c r="BP31" s="386"/>
      <c r="BQ31" s="386"/>
      <c r="BR31" s="386"/>
      <c r="BS31" s="386"/>
      <c r="BT31" s="386"/>
      <c r="BU31" s="386"/>
      <c r="BV31" s="16"/>
      <c r="BW31" s="414" t="s">
        <v>125</v>
      </c>
      <c r="BX31" s="414"/>
      <c r="BY31" s="386" t="s">
        <v>279</v>
      </c>
      <c r="BZ31" s="386"/>
      <c r="CA31" s="386"/>
      <c r="CB31" s="386"/>
      <c r="CC31" s="386"/>
      <c r="CD31" s="386"/>
      <c r="CE31" s="386"/>
      <c r="CF31" s="386"/>
      <c r="CG31" s="386"/>
      <c r="CH31" s="386"/>
      <c r="CI31" s="386"/>
      <c r="CJ31" s="386"/>
      <c r="CK31" s="386"/>
      <c r="CL31" s="386"/>
      <c r="CM31" s="386"/>
      <c r="CN31" s="11"/>
      <c r="CO31" s="414" t="s">
        <v>125</v>
      </c>
      <c r="CP31" s="414"/>
      <c r="CQ31" s="386" t="s">
        <v>280</v>
      </c>
      <c r="CR31" s="386"/>
      <c r="CS31" s="386"/>
      <c r="CT31" s="386"/>
      <c r="CU31" s="386"/>
      <c r="CV31" s="386"/>
      <c r="CW31" s="386"/>
      <c r="CX31" s="386"/>
      <c r="CY31" s="386"/>
      <c r="CZ31" s="386"/>
      <c r="DA31" s="386"/>
      <c r="DB31" s="386"/>
      <c r="DC31" s="386"/>
      <c r="DD31" s="386"/>
      <c r="DE31" s="386"/>
      <c r="DF31" s="11"/>
      <c r="DG31" s="412" t="s">
        <v>80</v>
      </c>
      <c r="DH31" s="412"/>
      <c r="DI31" s="46"/>
    </row>
    <row r="32" spans="1:113" ht="32.25" customHeight="1" x14ac:dyDescent="0.15">
      <c r="A32" s="2"/>
      <c r="B32" s="8"/>
      <c r="C32" s="410">
        <f>IF(E32="","",1)</f>
        <v>1</v>
      </c>
      <c r="D32" s="410"/>
      <c r="E32" s="409" t="str">
        <f>IF('各会計、関係団体の財政状況及び健全化判断比率'!B7="","",'各会計、関係団体の財政状況及び健全化判断比率'!B7)</f>
        <v>一般会計</v>
      </c>
      <c r="F32" s="409"/>
      <c r="G32" s="409"/>
      <c r="H32" s="409"/>
      <c r="I32" s="409"/>
      <c r="J32" s="409"/>
      <c r="K32" s="409"/>
      <c r="L32" s="409"/>
      <c r="M32" s="409"/>
      <c r="N32" s="409"/>
      <c r="O32" s="409"/>
      <c r="P32" s="409"/>
      <c r="Q32" s="409"/>
      <c r="R32" s="409"/>
      <c r="S32" s="409"/>
      <c r="T32" s="2"/>
      <c r="U32" s="410">
        <f>IF(W32="","",MAX(C32:D41)+1)</f>
        <v>11</v>
      </c>
      <c r="V32" s="410"/>
      <c r="W32" s="409" t="str">
        <f>IF('各会計、関係団体の財政状況及び健全化判断比率'!B28="","",'各会計、関係団体の財政状況及び健全化判断比率'!B28)</f>
        <v>国民健康保険事業特別会計</v>
      </c>
      <c r="X32" s="409"/>
      <c r="Y32" s="409"/>
      <c r="Z32" s="409"/>
      <c r="AA32" s="409"/>
      <c r="AB32" s="409"/>
      <c r="AC32" s="409"/>
      <c r="AD32" s="409"/>
      <c r="AE32" s="409"/>
      <c r="AF32" s="409"/>
      <c r="AG32" s="409"/>
      <c r="AH32" s="409"/>
      <c r="AI32" s="409"/>
      <c r="AJ32" s="409"/>
      <c r="AK32" s="409"/>
      <c r="AL32" s="2"/>
      <c r="AM32" s="410">
        <f>IF(AO32="","",MAX(C32:D41,U32:V41)+1)</f>
        <v>12</v>
      </c>
      <c r="AN32" s="410"/>
      <c r="AO32" s="409" t="str">
        <f>IF('各会計、関係団体の財政状況及び健全化判断比率'!B29="","",'各会計、関係団体の財政状況及び健全化判断比率'!B29)</f>
        <v>病院事業会計</v>
      </c>
      <c r="AP32" s="409"/>
      <c r="AQ32" s="409"/>
      <c r="AR32" s="409"/>
      <c r="AS32" s="409"/>
      <c r="AT32" s="409"/>
      <c r="AU32" s="409"/>
      <c r="AV32" s="409"/>
      <c r="AW32" s="409"/>
      <c r="AX32" s="409"/>
      <c r="AY32" s="409"/>
      <c r="AZ32" s="409"/>
      <c r="BA32" s="409"/>
      <c r="BB32" s="409"/>
      <c r="BC32" s="409"/>
      <c r="BD32" s="2"/>
      <c r="BE32" s="410">
        <f>IF(BG32="","",MAX(C32:D41,U32:V41,AM32:AN41)+1)</f>
        <v>16</v>
      </c>
      <c r="BF32" s="410"/>
      <c r="BG32" s="409" t="str">
        <f>IF('各会計、関係団体の財政状況及び健全化判断比率'!B33="","",'各会計、関係団体の財政状況及び健全化判断比率'!B33)</f>
        <v>港湾整備事業特別会計</v>
      </c>
      <c r="BH32" s="409"/>
      <c r="BI32" s="409"/>
      <c r="BJ32" s="409"/>
      <c r="BK32" s="409"/>
      <c r="BL32" s="409"/>
      <c r="BM32" s="409"/>
      <c r="BN32" s="409"/>
      <c r="BO32" s="409"/>
      <c r="BP32" s="409"/>
      <c r="BQ32" s="409"/>
      <c r="BR32" s="409"/>
      <c r="BS32" s="409"/>
      <c r="BT32" s="409"/>
      <c r="BU32" s="409"/>
      <c r="BV32" s="2"/>
      <c r="BW32" s="410">
        <f>IF(BY32="","",MAX(C32:D41,U32:V41,AM32:AN41,BE32:BF41)+1)</f>
        <v>18</v>
      </c>
      <c r="BX32" s="410"/>
      <c r="BY32" s="409" t="str">
        <f>IF('各会計、関係団体の財政状況及び健全化判断比率'!B68="","",'各会計、関係団体の財政状況及び健全化判断比率'!B68)</f>
        <v>高知県・高知市病院企業団</v>
      </c>
      <c r="BZ32" s="409"/>
      <c r="CA32" s="409"/>
      <c r="CB32" s="409"/>
      <c r="CC32" s="409"/>
      <c r="CD32" s="409"/>
      <c r="CE32" s="409"/>
      <c r="CF32" s="409"/>
      <c r="CG32" s="409"/>
      <c r="CH32" s="409"/>
      <c r="CI32" s="409"/>
      <c r="CJ32" s="409"/>
      <c r="CK32" s="409"/>
      <c r="CL32" s="409"/>
      <c r="CM32" s="409"/>
      <c r="CN32" s="2"/>
      <c r="CO32" s="410">
        <f>IF(CQ32="","",MAX(C32:D41,U32:V41,AM32:AN41,BE32:BF41,BW32:BX41)+1)</f>
        <v>20</v>
      </c>
      <c r="CP32" s="410"/>
      <c r="CQ32" s="409" t="str">
        <f>IF('各会計、関係団体の財政状況及び健全化判断比率'!BS7="","",'各会計、関係団体の財政状況及び健全化判断比率'!BS7)</f>
        <v>高知県公立大学法人</v>
      </c>
      <c r="CR32" s="409"/>
      <c r="CS32" s="409"/>
      <c r="CT32" s="409"/>
      <c r="CU32" s="409"/>
      <c r="CV32" s="409"/>
      <c r="CW32" s="409"/>
      <c r="CX32" s="409"/>
      <c r="CY32" s="409"/>
      <c r="CZ32" s="409"/>
      <c r="DA32" s="409"/>
      <c r="DB32" s="409"/>
      <c r="DC32" s="409"/>
      <c r="DD32" s="409"/>
      <c r="DE32" s="409"/>
      <c r="DG32" s="411" t="str">
        <f>IF('各会計、関係団体の財政状況及び健全化判断比率'!BR7="","",'各会計、関係団体の財政状況及び健全化判断比率'!BR7)</f>
        <v/>
      </c>
      <c r="DH32" s="411"/>
      <c r="DI32" s="46"/>
    </row>
    <row r="33" spans="1:113" ht="32.25" customHeight="1" x14ac:dyDescent="0.15">
      <c r="A33" s="2"/>
      <c r="B33" s="8"/>
      <c r="C33" s="410">
        <f t="shared" ref="C33:C41" si="0">IF(E33="","",C32+1)</f>
        <v>2</v>
      </c>
      <c r="D33" s="410"/>
      <c r="E33" s="409" t="str">
        <f>IF('各会計、関係団体の財政状況及び健全化判断比率'!B8="","",'各会計、関係団体の財政状況及び健全化判断比率'!B8)</f>
        <v>給与等集中管理特別会計</v>
      </c>
      <c r="F33" s="409"/>
      <c r="G33" s="409"/>
      <c r="H33" s="409"/>
      <c r="I33" s="409"/>
      <c r="J33" s="409"/>
      <c r="K33" s="409"/>
      <c r="L33" s="409"/>
      <c r="M33" s="409"/>
      <c r="N33" s="409"/>
      <c r="O33" s="409"/>
      <c r="P33" s="409"/>
      <c r="Q33" s="409"/>
      <c r="R33" s="409"/>
      <c r="S33" s="409"/>
      <c r="T33" s="2"/>
      <c r="U33" s="410" t="str">
        <f t="shared" ref="U33:U41" si="1">IF(W33="","",U32+1)</f>
        <v/>
      </c>
      <c r="V33" s="410"/>
      <c r="W33" s="409"/>
      <c r="X33" s="409"/>
      <c r="Y33" s="409"/>
      <c r="Z33" s="409"/>
      <c r="AA33" s="409"/>
      <c r="AB33" s="409"/>
      <c r="AC33" s="409"/>
      <c r="AD33" s="409"/>
      <c r="AE33" s="409"/>
      <c r="AF33" s="409"/>
      <c r="AG33" s="409"/>
      <c r="AH33" s="409"/>
      <c r="AI33" s="409"/>
      <c r="AJ33" s="409"/>
      <c r="AK33" s="409"/>
      <c r="AL33" s="2"/>
      <c r="AM33" s="410">
        <f t="shared" ref="AM33:AM41" si="2">IF(AO33="","",AM32+1)</f>
        <v>13</v>
      </c>
      <c r="AN33" s="410"/>
      <c r="AO33" s="409" t="str">
        <f>IF('各会計、関係団体の財政状況及び健全化判断比率'!B30="","",'各会計、関係団体の財政状況及び健全化判断比率'!B30)</f>
        <v>電気事業会計</v>
      </c>
      <c r="AP33" s="409"/>
      <c r="AQ33" s="409"/>
      <c r="AR33" s="409"/>
      <c r="AS33" s="409"/>
      <c r="AT33" s="409"/>
      <c r="AU33" s="409"/>
      <c r="AV33" s="409"/>
      <c r="AW33" s="409"/>
      <c r="AX33" s="409"/>
      <c r="AY33" s="409"/>
      <c r="AZ33" s="409"/>
      <c r="BA33" s="409"/>
      <c r="BB33" s="409"/>
      <c r="BC33" s="409"/>
      <c r="BD33" s="2"/>
      <c r="BE33" s="410">
        <f t="shared" ref="BE33:BE41" si="3">IF(BG33="","",BE32+1)</f>
        <v>17</v>
      </c>
      <c r="BF33" s="410"/>
      <c r="BG33" s="409" t="str">
        <f>IF('各会計、関係団体の財政状況及び健全化判断比率'!B34="","",'各会計、関係団体の財政状況及び健全化判断比率'!B34)</f>
        <v>流通団地及び工業団地造成事業特別会計</v>
      </c>
      <c r="BH33" s="409"/>
      <c r="BI33" s="409"/>
      <c r="BJ33" s="409"/>
      <c r="BK33" s="409"/>
      <c r="BL33" s="409"/>
      <c r="BM33" s="409"/>
      <c r="BN33" s="409"/>
      <c r="BO33" s="409"/>
      <c r="BP33" s="409"/>
      <c r="BQ33" s="409"/>
      <c r="BR33" s="409"/>
      <c r="BS33" s="409"/>
      <c r="BT33" s="409"/>
      <c r="BU33" s="409"/>
      <c r="BV33" s="2"/>
      <c r="BW33" s="410">
        <f t="shared" ref="BW33:BW41" si="4">IF(BY33="","",BW32+1)</f>
        <v>19</v>
      </c>
      <c r="BX33" s="410"/>
      <c r="BY33" s="409" t="str">
        <f>IF('各会計、関係団体の財政状況及び健全化判断比率'!B69="","",'各会計、関係団体の財政状況及び健全化判断比率'!B69)</f>
        <v>高知競馬組合</v>
      </c>
      <c r="BZ33" s="409"/>
      <c r="CA33" s="409"/>
      <c r="CB33" s="409"/>
      <c r="CC33" s="409"/>
      <c r="CD33" s="409"/>
      <c r="CE33" s="409"/>
      <c r="CF33" s="409"/>
      <c r="CG33" s="409"/>
      <c r="CH33" s="409"/>
      <c r="CI33" s="409"/>
      <c r="CJ33" s="409"/>
      <c r="CK33" s="409"/>
      <c r="CL33" s="409"/>
      <c r="CM33" s="409"/>
      <c r="CN33" s="2"/>
      <c r="CO33" s="410">
        <f t="shared" ref="CO33:CO41" si="5">IF(CQ33="","",CO32+1)</f>
        <v>21</v>
      </c>
      <c r="CP33" s="410"/>
      <c r="CQ33" s="409" t="str">
        <f>IF('各会計、関係団体の財政状況及び健全化判断比率'!BS8="","",'各会計、関係団体の財政状況及び健全化判断比率'!BS8)</f>
        <v>公益財団法人高知県産業振興センター</v>
      </c>
      <c r="CR33" s="409"/>
      <c r="CS33" s="409"/>
      <c r="CT33" s="409"/>
      <c r="CU33" s="409"/>
      <c r="CV33" s="409"/>
      <c r="CW33" s="409"/>
      <c r="CX33" s="409"/>
      <c r="CY33" s="409"/>
      <c r="CZ33" s="409"/>
      <c r="DA33" s="409"/>
      <c r="DB33" s="409"/>
      <c r="DC33" s="409"/>
      <c r="DD33" s="409"/>
      <c r="DE33" s="409"/>
      <c r="DG33" s="411" t="str">
        <f>IF('各会計、関係団体の財政状況及び健全化判断比率'!BR8="","",'各会計、関係団体の財政状況及び健全化判断比率'!BR8)</f>
        <v/>
      </c>
      <c r="DH33" s="411"/>
      <c r="DI33" s="46"/>
    </row>
    <row r="34" spans="1:113" ht="32.25" customHeight="1" x14ac:dyDescent="0.15">
      <c r="A34" s="2"/>
      <c r="B34" s="8"/>
      <c r="C34" s="410">
        <f t="shared" si="0"/>
        <v>3</v>
      </c>
      <c r="D34" s="410"/>
      <c r="E34" s="409" t="str">
        <f>IF('各会計、関係団体の財政状況及び健全化判断比率'!B9="","",'各会計、関係団体の財政状況及び健全化判断比率'!B9)</f>
        <v>旅費集中管理特別会計</v>
      </c>
      <c r="F34" s="409"/>
      <c r="G34" s="409"/>
      <c r="H34" s="409"/>
      <c r="I34" s="409"/>
      <c r="J34" s="409"/>
      <c r="K34" s="409"/>
      <c r="L34" s="409"/>
      <c r="M34" s="409"/>
      <c r="N34" s="409"/>
      <c r="O34" s="409"/>
      <c r="P34" s="409"/>
      <c r="Q34" s="409"/>
      <c r="R34" s="409"/>
      <c r="S34" s="409"/>
      <c r="T34" s="2"/>
      <c r="U34" s="410" t="str">
        <f t="shared" si="1"/>
        <v/>
      </c>
      <c r="V34" s="410"/>
      <c r="W34" s="409"/>
      <c r="X34" s="409"/>
      <c r="Y34" s="409"/>
      <c r="Z34" s="409"/>
      <c r="AA34" s="409"/>
      <c r="AB34" s="409"/>
      <c r="AC34" s="409"/>
      <c r="AD34" s="409"/>
      <c r="AE34" s="409"/>
      <c r="AF34" s="409"/>
      <c r="AG34" s="409"/>
      <c r="AH34" s="409"/>
      <c r="AI34" s="409"/>
      <c r="AJ34" s="409"/>
      <c r="AK34" s="409"/>
      <c r="AL34" s="2"/>
      <c r="AM34" s="410">
        <f t="shared" si="2"/>
        <v>14</v>
      </c>
      <c r="AN34" s="410"/>
      <c r="AO34" s="409" t="str">
        <f>IF('各会計、関係団体の財政状況及び健全化判断比率'!B31="","",'各会計、関係団体の財政状況及び健全化判断比率'!B31)</f>
        <v>工業用水道事業会計</v>
      </c>
      <c r="AP34" s="409"/>
      <c r="AQ34" s="409"/>
      <c r="AR34" s="409"/>
      <c r="AS34" s="409"/>
      <c r="AT34" s="409"/>
      <c r="AU34" s="409"/>
      <c r="AV34" s="409"/>
      <c r="AW34" s="409"/>
      <c r="AX34" s="409"/>
      <c r="AY34" s="409"/>
      <c r="AZ34" s="409"/>
      <c r="BA34" s="409"/>
      <c r="BB34" s="409"/>
      <c r="BC34" s="409"/>
      <c r="BD34" s="2"/>
      <c r="BE34" s="410" t="str">
        <f t="shared" si="3"/>
        <v/>
      </c>
      <c r="BF34" s="410"/>
      <c r="BG34" s="409"/>
      <c r="BH34" s="409"/>
      <c r="BI34" s="409"/>
      <c r="BJ34" s="409"/>
      <c r="BK34" s="409"/>
      <c r="BL34" s="409"/>
      <c r="BM34" s="409"/>
      <c r="BN34" s="409"/>
      <c r="BO34" s="409"/>
      <c r="BP34" s="409"/>
      <c r="BQ34" s="409"/>
      <c r="BR34" s="409"/>
      <c r="BS34" s="409"/>
      <c r="BT34" s="409"/>
      <c r="BU34" s="409"/>
      <c r="BV34" s="2"/>
      <c r="BW34" s="410" t="str">
        <f t="shared" si="4"/>
        <v/>
      </c>
      <c r="BX34" s="410"/>
      <c r="BY34" s="409" t="str">
        <f>IF('各会計、関係団体の財政状況及び健全化判断比率'!B70="","",'各会計、関係団体の財政状況及び健全化判断比率'!B70)</f>
        <v/>
      </c>
      <c r="BZ34" s="409"/>
      <c r="CA34" s="409"/>
      <c r="CB34" s="409"/>
      <c r="CC34" s="409"/>
      <c r="CD34" s="409"/>
      <c r="CE34" s="409"/>
      <c r="CF34" s="409"/>
      <c r="CG34" s="409"/>
      <c r="CH34" s="409"/>
      <c r="CI34" s="409"/>
      <c r="CJ34" s="409"/>
      <c r="CK34" s="409"/>
      <c r="CL34" s="409"/>
      <c r="CM34" s="409"/>
      <c r="CN34" s="2"/>
      <c r="CO34" s="410">
        <f t="shared" si="5"/>
        <v>22</v>
      </c>
      <c r="CP34" s="410"/>
      <c r="CQ34" s="409" t="str">
        <f>IF('各会計、関係団体の財政状況及び健全化判断比率'!BS9="","",'各会計、関係団体の財政状況及び健全化判断比率'!BS9)</f>
        <v>一般社団法人高知県森林整備公社</v>
      </c>
      <c r="CR34" s="409"/>
      <c r="CS34" s="409"/>
      <c r="CT34" s="409"/>
      <c r="CU34" s="409"/>
      <c r="CV34" s="409"/>
      <c r="CW34" s="409"/>
      <c r="CX34" s="409"/>
      <c r="CY34" s="409"/>
      <c r="CZ34" s="409"/>
      <c r="DA34" s="409"/>
      <c r="DB34" s="409"/>
      <c r="DC34" s="409"/>
      <c r="DD34" s="409"/>
      <c r="DE34" s="409"/>
      <c r="DG34" s="411" t="str">
        <f>IF('各会計、関係団体の財政状況及び健全化判断比率'!BR9="","",'各会計、関係団体の財政状況及び健全化判断比率'!BR9)</f>
        <v/>
      </c>
      <c r="DH34" s="411"/>
      <c r="DI34" s="46"/>
    </row>
    <row r="35" spans="1:113" ht="32.25" customHeight="1" x14ac:dyDescent="0.15">
      <c r="A35" s="2"/>
      <c r="B35" s="8"/>
      <c r="C35" s="410">
        <f t="shared" si="0"/>
        <v>4</v>
      </c>
      <c r="D35" s="410"/>
      <c r="E35" s="409" t="str">
        <f>IF('各会計、関係団体の財政状況及び健全化判断比率'!B10="","",'各会計、関係団体の財政状況及び健全化判断比率'!B10)</f>
        <v>用品等調達特別会計</v>
      </c>
      <c r="F35" s="409"/>
      <c r="G35" s="409"/>
      <c r="H35" s="409"/>
      <c r="I35" s="409"/>
      <c r="J35" s="409"/>
      <c r="K35" s="409"/>
      <c r="L35" s="409"/>
      <c r="M35" s="409"/>
      <c r="N35" s="409"/>
      <c r="O35" s="409"/>
      <c r="P35" s="409"/>
      <c r="Q35" s="409"/>
      <c r="R35" s="409"/>
      <c r="S35" s="409"/>
      <c r="T35" s="2"/>
      <c r="U35" s="410" t="str">
        <f t="shared" si="1"/>
        <v/>
      </c>
      <c r="V35" s="410"/>
      <c r="W35" s="409"/>
      <c r="X35" s="409"/>
      <c r="Y35" s="409"/>
      <c r="Z35" s="409"/>
      <c r="AA35" s="409"/>
      <c r="AB35" s="409"/>
      <c r="AC35" s="409"/>
      <c r="AD35" s="409"/>
      <c r="AE35" s="409"/>
      <c r="AF35" s="409"/>
      <c r="AG35" s="409"/>
      <c r="AH35" s="409"/>
      <c r="AI35" s="409"/>
      <c r="AJ35" s="409"/>
      <c r="AK35" s="409"/>
      <c r="AL35" s="2"/>
      <c r="AM35" s="410">
        <f t="shared" si="2"/>
        <v>15</v>
      </c>
      <c r="AN35" s="410"/>
      <c r="AO35" s="409" t="str">
        <f>IF('各会計、関係団体の財政状況及び健全化判断比率'!B32="","",'各会計、関係団体の財政状況及び健全化判断比率'!B32)</f>
        <v>流域下水道事業会計</v>
      </c>
      <c r="AP35" s="409"/>
      <c r="AQ35" s="409"/>
      <c r="AR35" s="409"/>
      <c r="AS35" s="409"/>
      <c r="AT35" s="409"/>
      <c r="AU35" s="409"/>
      <c r="AV35" s="409"/>
      <c r="AW35" s="409"/>
      <c r="AX35" s="409"/>
      <c r="AY35" s="409"/>
      <c r="AZ35" s="409"/>
      <c r="BA35" s="409"/>
      <c r="BB35" s="409"/>
      <c r="BC35" s="409"/>
      <c r="BD35" s="2"/>
      <c r="BE35" s="410" t="str">
        <f t="shared" si="3"/>
        <v/>
      </c>
      <c r="BF35" s="410"/>
      <c r="BG35" s="409"/>
      <c r="BH35" s="409"/>
      <c r="BI35" s="409"/>
      <c r="BJ35" s="409"/>
      <c r="BK35" s="409"/>
      <c r="BL35" s="409"/>
      <c r="BM35" s="409"/>
      <c r="BN35" s="409"/>
      <c r="BO35" s="409"/>
      <c r="BP35" s="409"/>
      <c r="BQ35" s="409"/>
      <c r="BR35" s="409"/>
      <c r="BS35" s="409"/>
      <c r="BT35" s="409"/>
      <c r="BU35" s="409"/>
      <c r="BV35" s="2"/>
      <c r="BW35" s="410" t="str">
        <f t="shared" si="4"/>
        <v/>
      </c>
      <c r="BX35" s="410"/>
      <c r="BY35" s="409" t="str">
        <f>IF('各会計、関係団体の財政状況及び健全化判断比率'!B71="","",'各会計、関係団体の財政状況及び健全化判断比率'!B71)</f>
        <v/>
      </c>
      <c r="BZ35" s="409"/>
      <c r="CA35" s="409"/>
      <c r="CB35" s="409"/>
      <c r="CC35" s="409"/>
      <c r="CD35" s="409"/>
      <c r="CE35" s="409"/>
      <c r="CF35" s="409"/>
      <c r="CG35" s="409"/>
      <c r="CH35" s="409"/>
      <c r="CI35" s="409"/>
      <c r="CJ35" s="409"/>
      <c r="CK35" s="409"/>
      <c r="CL35" s="409"/>
      <c r="CM35" s="409"/>
      <c r="CN35" s="2"/>
      <c r="CO35" s="410">
        <f t="shared" si="5"/>
        <v>23</v>
      </c>
      <c r="CP35" s="410"/>
      <c r="CQ35" s="409" t="str">
        <f>IF('各会計、関係団体の財政状況及び健全化判断比率'!BS10="","",'各会計、関係団体の財政状況及び健全化判断比率'!BS10)</f>
        <v>高知県土地開発公社</v>
      </c>
      <c r="CR35" s="409"/>
      <c r="CS35" s="409"/>
      <c r="CT35" s="409"/>
      <c r="CU35" s="409"/>
      <c r="CV35" s="409"/>
      <c r="CW35" s="409"/>
      <c r="CX35" s="409"/>
      <c r="CY35" s="409"/>
      <c r="CZ35" s="409"/>
      <c r="DA35" s="409"/>
      <c r="DB35" s="409"/>
      <c r="DC35" s="409"/>
      <c r="DD35" s="409"/>
      <c r="DE35" s="409"/>
      <c r="DG35" s="411" t="str">
        <f>IF('各会計、関係団体の財政状況及び健全化判断比率'!BR10="","",'各会計、関係団体の財政状況及び健全化判断比率'!BR10)</f>
        <v/>
      </c>
      <c r="DH35" s="411"/>
      <c r="DI35" s="46"/>
    </row>
    <row r="36" spans="1:113" ht="32.25" customHeight="1" x14ac:dyDescent="0.15">
      <c r="A36" s="2"/>
      <c r="B36" s="8"/>
      <c r="C36" s="410">
        <f t="shared" si="0"/>
        <v>5</v>
      </c>
      <c r="D36" s="410"/>
      <c r="E36" s="409" t="str">
        <f>IF('各会計、関係団体の財政状況及び健全化判断比率'!B11="","",'各会計、関係団体の財政状況及び健全化判断比率'!B11)</f>
        <v>会計事務集中管理特別会計</v>
      </c>
      <c r="F36" s="409"/>
      <c r="G36" s="409"/>
      <c r="H36" s="409"/>
      <c r="I36" s="409"/>
      <c r="J36" s="409"/>
      <c r="K36" s="409"/>
      <c r="L36" s="409"/>
      <c r="M36" s="409"/>
      <c r="N36" s="409"/>
      <c r="O36" s="409"/>
      <c r="P36" s="409"/>
      <c r="Q36" s="409"/>
      <c r="R36" s="409"/>
      <c r="S36" s="409"/>
      <c r="T36" s="2"/>
      <c r="U36" s="410" t="str">
        <f t="shared" si="1"/>
        <v/>
      </c>
      <c r="V36" s="410"/>
      <c r="W36" s="409"/>
      <c r="X36" s="409"/>
      <c r="Y36" s="409"/>
      <c r="Z36" s="409"/>
      <c r="AA36" s="409"/>
      <c r="AB36" s="409"/>
      <c r="AC36" s="409"/>
      <c r="AD36" s="409"/>
      <c r="AE36" s="409"/>
      <c r="AF36" s="409"/>
      <c r="AG36" s="409"/>
      <c r="AH36" s="409"/>
      <c r="AI36" s="409"/>
      <c r="AJ36" s="409"/>
      <c r="AK36" s="409"/>
      <c r="AL36" s="2"/>
      <c r="AM36" s="410" t="str">
        <f t="shared" si="2"/>
        <v/>
      </c>
      <c r="AN36" s="410"/>
      <c r="AO36" s="409"/>
      <c r="AP36" s="409"/>
      <c r="AQ36" s="409"/>
      <c r="AR36" s="409"/>
      <c r="AS36" s="409"/>
      <c r="AT36" s="409"/>
      <c r="AU36" s="409"/>
      <c r="AV36" s="409"/>
      <c r="AW36" s="409"/>
      <c r="AX36" s="409"/>
      <c r="AY36" s="409"/>
      <c r="AZ36" s="409"/>
      <c r="BA36" s="409"/>
      <c r="BB36" s="409"/>
      <c r="BC36" s="409"/>
      <c r="BD36" s="2"/>
      <c r="BE36" s="410" t="str">
        <f t="shared" si="3"/>
        <v/>
      </c>
      <c r="BF36" s="410"/>
      <c r="BG36" s="409"/>
      <c r="BH36" s="409"/>
      <c r="BI36" s="409"/>
      <c r="BJ36" s="409"/>
      <c r="BK36" s="409"/>
      <c r="BL36" s="409"/>
      <c r="BM36" s="409"/>
      <c r="BN36" s="409"/>
      <c r="BO36" s="409"/>
      <c r="BP36" s="409"/>
      <c r="BQ36" s="409"/>
      <c r="BR36" s="409"/>
      <c r="BS36" s="409"/>
      <c r="BT36" s="409"/>
      <c r="BU36" s="409"/>
      <c r="BV36" s="2"/>
      <c r="BW36" s="410" t="str">
        <f t="shared" si="4"/>
        <v/>
      </c>
      <c r="BX36" s="410"/>
      <c r="BY36" s="409" t="str">
        <f>IF('各会計、関係団体の財政状況及び健全化判断比率'!B72="","",'各会計、関係団体の財政状況及び健全化判断比率'!B72)</f>
        <v/>
      </c>
      <c r="BZ36" s="409"/>
      <c r="CA36" s="409"/>
      <c r="CB36" s="409"/>
      <c r="CC36" s="409"/>
      <c r="CD36" s="409"/>
      <c r="CE36" s="409"/>
      <c r="CF36" s="409"/>
      <c r="CG36" s="409"/>
      <c r="CH36" s="409"/>
      <c r="CI36" s="409"/>
      <c r="CJ36" s="409"/>
      <c r="CK36" s="409"/>
      <c r="CL36" s="409"/>
      <c r="CM36" s="409"/>
      <c r="CN36" s="2"/>
      <c r="CO36" s="410">
        <f t="shared" si="5"/>
        <v>24</v>
      </c>
      <c r="CP36" s="410"/>
      <c r="CQ36" s="409" t="str">
        <f>IF('各会計、関係団体の財政状況及び健全化判断比率'!BS11="","",'各会計、関係団体の財政状況及び健全化判断比率'!BS11)</f>
        <v>公益財団法人高知県人権啓発センター</v>
      </c>
      <c r="CR36" s="409"/>
      <c r="CS36" s="409"/>
      <c r="CT36" s="409"/>
      <c r="CU36" s="409"/>
      <c r="CV36" s="409"/>
      <c r="CW36" s="409"/>
      <c r="CX36" s="409"/>
      <c r="CY36" s="409"/>
      <c r="CZ36" s="409"/>
      <c r="DA36" s="409"/>
      <c r="DB36" s="409"/>
      <c r="DC36" s="409"/>
      <c r="DD36" s="409"/>
      <c r="DE36" s="409"/>
      <c r="DG36" s="411" t="str">
        <f>IF('各会計、関係団体の財政状況及び健全化判断比率'!BR11="","",'各会計、関係団体の財政状況及び健全化判断比率'!BR11)</f>
        <v/>
      </c>
      <c r="DH36" s="411"/>
      <c r="DI36" s="46"/>
    </row>
    <row r="37" spans="1:113" ht="32.25" customHeight="1" x14ac:dyDescent="0.15">
      <c r="A37" s="2"/>
      <c r="B37" s="8"/>
      <c r="C37" s="410">
        <f t="shared" si="0"/>
        <v>6</v>
      </c>
      <c r="D37" s="410"/>
      <c r="E37" s="409" t="str">
        <f>IF('各会計、関係団体の財政状況及び健全化判断比率'!B12="","",'各会計、関係団体の財政状況及び健全化判断比率'!B12)</f>
        <v>県債管理特別会計</v>
      </c>
      <c r="F37" s="409"/>
      <c r="G37" s="409"/>
      <c r="H37" s="409"/>
      <c r="I37" s="409"/>
      <c r="J37" s="409"/>
      <c r="K37" s="409"/>
      <c r="L37" s="409"/>
      <c r="M37" s="409"/>
      <c r="N37" s="409"/>
      <c r="O37" s="409"/>
      <c r="P37" s="409"/>
      <c r="Q37" s="409"/>
      <c r="R37" s="409"/>
      <c r="S37" s="409"/>
      <c r="T37" s="2"/>
      <c r="U37" s="410" t="str">
        <f t="shared" si="1"/>
        <v/>
      </c>
      <c r="V37" s="410"/>
      <c r="W37" s="409"/>
      <c r="X37" s="409"/>
      <c r="Y37" s="409"/>
      <c r="Z37" s="409"/>
      <c r="AA37" s="409"/>
      <c r="AB37" s="409"/>
      <c r="AC37" s="409"/>
      <c r="AD37" s="409"/>
      <c r="AE37" s="409"/>
      <c r="AF37" s="409"/>
      <c r="AG37" s="409"/>
      <c r="AH37" s="409"/>
      <c r="AI37" s="409"/>
      <c r="AJ37" s="409"/>
      <c r="AK37" s="409"/>
      <c r="AL37" s="2"/>
      <c r="AM37" s="410" t="str">
        <f t="shared" si="2"/>
        <v/>
      </c>
      <c r="AN37" s="410"/>
      <c r="AO37" s="409"/>
      <c r="AP37" s="409"/>
      <c r="AQ37" s="409"/>
      <c r="AR37" s="409"/>
      <c r="AS37" s="409"/>
      <c r="AT37" s="409"/>
      <c r="AU37" s="409"/>
      <c r="AV37" s="409"/>
      <c r="AW37" s="409"/>
      <c r="AX37" s="409"/>
      <c r="AY37" s="409"/>
      <c r="AZ37" s="409"/>
      <c r="BA37" s="409"/>
      <c r="BB37" s="409"/>
      <c r="BC37" s="409"/>
      <c r="BD37" s="2"/>
      <c r="BE37" s="410" t="str">
        <f t="shared" si="3"/>
        <v/>
      </c>
      <c r="BF37" s="410"/>
      <c r="BG37" s="409"/>
      <c r="BH37" s="409"/>
      <c r="BI37" s="409"/>
      <c r="BJ37" s="409"/>
      <c r="BK37" s="409"/>
      <c r="BL37" s="409"/>
      <c r="BM37" s="409"/>
      <c r="BN37" s="409"/>
      <c r="BO37" s="409"/>
      <c r="BP37" s="409"/>
      <c r="BQ37" s="409"/>
      <c r="BR37" s="409"/>
      <c r="BS37" s="409"/>
      <c r="BT37" s="409"/>
      <c r="BU37" s="409"/>
      <c r="BV37" s="2"/>
      <c r="BW37" s="410" t="str">
        <f t="shared" si="4"/>
        <v/>
      </c>
      <c r="BX37" s="410"/>
      <c r="BY37" s="409" t="str">
        <f>IF('各会計、関係団体の財政状況及び健全化判断比率'!B73="","",'各会計、関係団体の財政状況及び健全化判断比率'!B73)</f>
        <v/>
      </c>
      <c r="BZ37" s="409"/>
      <c r="CA37" s="409"/>
      <c r="CB37" s="409"/>
      <c r="CC37" s="409"/>
      <c r="CD37" s="409"/>
      <c r="CE37" s="409"/>
      <c r="CF37" s="409"/>
      <c r="CG37" s="409"/>
      <c r="CH37" s="409"/>
      <c r="CI37" s="409"/>
      <c r="CJ37" s="409"/>
      <c r="CK37" s="409"/>
      <c r="CL37" s="409"/>
      <c r="CM37" s="409"/>
      <c r="CN37" s="2"/>
      <c r="CO37" s="410">
        <f t="shared" si="5"/>
        <v>25</v>
      </c>
      <c r="CP37" s="410"/>
      <c r="CQ37" s="409" t="str">
        <f>IF('各会計、関係団体の財政状況及び健全化判断比率'!BS12="","",'各会計、関係団体の財政状況及び健全化判断比率'!BS12)</f>
        <v>高知空港ビル株式会社</v>
      </c>
      <c r="CR37" s="409"/>
      <c r="CS37" s="409"/>
      <c r="CT37" s="409"/>
      <c r="CU37" s="409"/>
      <c r="CV37" s="409"/>
      <c r="CW37" s="409"/>
      <c r="CX37" s="409"/>
      <c r="CY37" s="409"/>
      <c r="CZ37" s="409"/>
      <c r="DA37" s="409"/>
      <c r="DB37" s="409"/>
      <c r="DC37" s="409"/>
      <c r="DD37" s="409"/>
      <c r="DE37" s="409"/>
      <c r="DG37" s="411" t="str">
        <f>IF('各会計、関係団体の財政状況及び健全化判断比率'!BR12="","",'各会計、関係団体の財政状況及び健全化判断比率'!BR12)</f>
        <v/>
      </c>
      <c r="DH37" s="411"/>
      <c r="DI37" s="46"/>
    </row>
    <row r="38" spans="1:113" ht="32.25" customHeight="1" x14ac:dyDescent="0.15">
      <c r="A38" s="2"/>
      <c r="B38" s="8"/>
      <c r="C38" s="410">
        <f t="shared" si="0"/>
        <v>7</v>
      </c>
      <c r="D38" s="410"/>
      <c r="E38" s="409" t="str">
        <f>IF('各会計、関係団体の財政状況及び健全化判断比率'!B13="","",'各会計、関係団体の財政状況及び健全化判断比率'!B13)</f>
        <v>土地取得事業特別会計</v>
      </c>
      <c r="F38" s="409"/>
      <c r="G38" s="409"/>
      <c r="H38" s="409"/>
      <c r="I38" s="409"/>
      <c r="J38" s="409"/>
      <c r="K38" s="409"/>
      <c r="L38" s="409"/>
      <c r="M38" s="409"/>
      <c r="N38" s="409"/>
      <c r="O38" s="409"/>
      <c r="P38" s="409"/>
      <c r="Q38" s="409"/>
      <c r="R38" s="409"/>
      <c r="S38" s="409"/>
      <c r="T38" s="2"/>
      <c r="U38" s="410" t="str">
        <f t="shared" si="1"/>
        <v/>
      </c>
      <c r="V38" s="410"/>
      <c r="W38" s="409"/>
      <c r="X38" s="409"/>
      <c r="Y38" s="409"/>
      <c r="Z38" s="409"/>
      <c r="AA38" s="409"/>
      <c r="AB38" s="409"/>
      <c r="AC38" s="409"/>
      <c r="AD38" s="409"/>
      <c r="AE38" s="409"/>
      <c r="AF38" s="409"/>
      <c r="AG38" s="409"/>
      <c r="AH38" s="409"/>
      <c r="AI38" s="409"/>
      <c r="AJ38" s="409"/>
      <c r="AK38" s="409"/>
      <c r="AL38" s="2"/>
      <c r="AM38" s="410" t="str">
        <f t="shared" si="2"/>
        <v/>
      </c>
      <c r="AN38" s="410"/>
      <c r="AO38" s="409"/>
      <c r="AP38" s="409"/>
      <c r="AQ38" s="409"/>
      <c r="AR38" s="409"/>
      <c r="AS38" s="409"/>
      <c r="AT38" s="409"/>
      <c r="AU38" s="409"/>
      <c r="AV38" s="409"/>
      <c r="AW38" s="409"/>
      <c r="AX38" s="409"/>
      <c r="AY38" s="409"/>
      <c r="AZ38" s="409"/>
      <c r="BA38" s="409"/>
      <c r="BB38" s="409"/>
      <c r="BC38" s="409"/>
      <c r="BD38" s="2"/>
      <c r="BE38" s="410" t="str">
        <f t="shared" si="3"/>
        <v/>
      </c>
      <c r="BF38" s="410"/>
      <c r="BG38" s="409"/>
      <c r="BH38" s="409"/>
      <c r="BI38" s="409"/>
      <c r="BJ38" s="409"/>
      <c r="BK38" s="409"/>
      <c r="BL38" s="409"/>
      <c r="BM38" s="409"/>
      <c r="BN38" s="409"/>
      <c r="BO38" s="409"/>
      <c r="BP38" s="409"/>
      <c r="BQ38" s="409"/>
      <c r="BR38" s="409"/>
      <c r="BS38" s="409"/>
      <c r="BT38" s="409"/>
      <c r="BU38" s="409"/>
      <c r="BV38" s="2"/>
      <c r="BW38" s="410" t="str">
        <f t="shared" si="4"/>
        <v/>
      </c>
      <c r="BX38" s="410"/>
      <c r="BY38" s="409" t="str">
        <f>IF('各会計、関係団体の財政状況及び健全化判断比率'!B74="","",'各会計、関係団体の財政状況及び健全化判断比率'!B74)</f>
        <v/>
      </c>
      <c r="BZ38" s="409"/>
      <c r="CA38" s="409"/>
      <c r="CB38" s="409"/>
      <c r="CC38" s="409"/>
      <c r="CD38" s="409"/>
      <c r="CE38" s="409"/>
      <c r="CF38" s="409"/>
      <c r="CG38" s="409"/>
      <c r="CH38" s="409"/>
      <c r="CI38" s="409"/>
      <c r="CJ38" s="409"/>
      <c r="CK38" s="409"/>
      <c r="CL38" s="409"/>
      <c r="CM38" s="409"/>
      <c r="CN38" s="2"/>
      <c r="CO38" s="410">
        <f t="shared" si="5"/>
        <v>26</v>
      </c>
      <c r="CP38" s="410"/>
      <c r="CQ38" s="409" t="str">
        <f>IF('各会計、関係団体の財政状況及び健全化判断比率'!BS13="","",'各会計、関係団体の財政状況及び健全化判断比率'!BS13)</f>
        <v>土佐くろしお鉄道株式会社</v>
      </c>
      <c r="CR38" s="409"/>
      <c r="CS38" s="409"/>
      <c r="CT38" s="409"/>
      <c r="CU38" s="409"/>
      <c r="CV38" s="409"/>
      <c r="CW38" s="409"/>
      <c r="CX38" s="409"/>
      <c r="CY38" s="409"/>
      <c r="CZ38" s="409"/>
      <c r="DA38" s="409"/>
      <c r="DB38" s="409"/>
      <c r="DC38" s="409"/>
      <c r="DD38" s="409"/>
      <c r="DE38" s="409"/>
      <c r="DG38" s="411" t="str">
        <f>IF('各会計、関係団体の財政状況及び健全化判断比率'!BR13="","",'各会計、関係団体の財政状況及び健全化判断比率'!BR13)</f>
        <v/>
      </c>
      <c r="DH38" s="411"/>
      <c r="DI38" s="46"/>
    </row>
    <row r="39" spans="1:113" ht="32.25" customHeight="1" x14ac:dyDescent="0.15">
      <c r="A39" s="2"/>
      <c r="B39" s="8"/>
      <c r="C39" s="410">
        <f t="shared" si="0"/>
        <v>8</v>
      </c>
      <c r="D39" s="410"/>
      <c r="E39" s="409" t="str">
        <f>IF('各会計、関係団体の財政状況及び健全化判断比率'!B14="","",'各会計、関係団体の財政状況及び健全化判断比率'!B14)</f>
        <v>災害救助基金特別会計</v>
      </c>
      <c r="F39" s="409"/>
      <c r="G39" s="409"/>
      <c r="H39" s="409"/>
      <c r="I39" s="409"/>
      <c r="J39" s="409"/>
      <c r="K39" s="409"/>
      <c r="L39" s="409"/>
      <c r="M39" s="409"/>
      <c r="N39" s="409"/>
      <c r="O39" s="409"/>
      <c r="P39" s="409"/>
      <c r="Q39" s="409"/>
      <c r="R39" s="409"/>
      <c r="S39" s="409"/>
      <c r="T39" s="2"/>
      <c r="U39" s="410" t="str">
        <f t="shared" si="1"/>
        <v/>
      </c>
      <c r="V39" s="410"/>
      <c r="W39" s="409"/>
      <c r="X39" s="409"/>
      <c r="Y39" s="409"/>
      <c r="Z39" s="409"/>
      <c r="AA39" s="409"/>
      <c r="AB39" s="409"/>
      <c r="AC39" s="409"/>
      <c r="AD39" s="409"/>
      <c r="AE39" s="409"/>
      <c r="AF39" s="409"/>
      <c r="AG39" s="409"/>
      <c r="AH39" s="409"/>
      <c r="AI39" s="409"/>
      <c r="AJ39" s="409"/>
      <c r="AK39" s="409"/>
      <c r="AL39" s="2"/>
      <c r="AM39" s="410" t="str">
        <f t="shared" si="2"/>
        <v/>
      </c>
      <c r="AN39" s="410"/>
      <c r="AO39" s="409"/>
      <c r="AP39" s="409"/>
      <c r="AQ39" s="409"/>
      <c r="AR39" s="409"/>
      <c r="AS39" s="409"/>
      <c r="AT39" s="409"/>
      <c r="AU39" s="409"/>
      <c r="AV39" s="409"/>
      <c r="AW39" s="409"/>
      <c r="AX39" s="409"/>
      <c r="AY39" s="409"/>
      <c r="AZ39" s="409"/>
      <c r="BA39" s="409"/>
      <c r="BB39" s="409"/>
      <c r="BC39" s="409"/>
      <c r="BD39" s="2"/>
      <c r="BE39" s="410" t="str">
        <f t="shared" si="3"/>
        <v/>
      </c>
      <c r="BF39" s="410"/>
      <c r="BG39" s="409"/>
      <c r="BH39" s="409"/>
      <c r="BI39" s="409"/>
      <c r="BJ39" s="409"/>
      <c r="BK39" s="409"/>
      <c r="BL39" s="409"/>
      <c r="BM39" s="409"/>
      <c r="BN39" s="409"/>
      <c r="BO39" s="409"/>
      <c r="BP39" s="409"/>
      <c r="BQ39" s="409"/>
      <c r="BR39" s="409"/>
      <c r="BS39" s="409"/>
      <c r="BT39" s="409"/>
      <c r="BU39" s="409"/>
      <c r="BV39" s="2"/>
      <c r="BW39" s="410" t="str">
        <f t="shared" si="4"/>
        <v/>
      </c>
      <c r="BX39" s="410"/>
      <c r="BY39" s="409" t="str">
        <f>IF('各会計、関係団体の財政状況及び健全化判断比率'!B75="","",'各会計、関係団体の財政状況及び健全化判断比率'!B75)</f>
        <v/>
      </c>
      <c r="BZ39" s="409"/>
      <c r="CA39" s="409"/>
      <c r="CB39" s="409"/>
      <c r="CC39" s="409"/>
      <c r="CD39" s="409"/>
      <c r="CE39" s="409"/>
      <c r="CF39" s="409"/>
      <c r="CG39" s="409"/>
      <c r="CH39" s="409"/>
      <c r="CI39" s="409"/>
      <c r="CJ39" s="409"/>
      <c r="CK39" s="409"/>
      <c r="CL39" s="409"/>
      <c r="CM39" s="409"/>
      <c r="CN39" s="2"/>
      <c r="CO39" s="410">
        <f t="shared" si="5"/>
        <v>27</v>
      </c>
      <c r="CP39" s="410"/>
      <c r="CQ39" s="409" t="str">
        <f>IF('各会計、関係団体の財政状況及び健全化判断比率'!BS14="","",'各会計、関係団体の財政状況及び健全化判断比率'!BS14)</f>
        <v>公益財団法人高知県文化財団</v>
      </c>
      <c r="CR39" s="409"/>
      <c r="CS39" s="409"/>
      <c r="CT39" s="409"/>
      <c r="CU39" s="409"/>
      <c r="CV39" s="409"/>
      <c r="CW39" s="409"/>
      <c r="CX39" s="409"/>
      <c r="CY39" s="409"/>
      <c r="CZ39" s="409"/>
      <c r="DA39" s="409"/>
      <c r="DB39" s="409"/>
      <c r="DC39" s="409"/>
      <c r="DD39" s="409"/>
      <c r="DE39" s="409"/>
      <c r="DG39" s="411" t="str">
        <f>IF('各会計、関係団体の財政状況及び健全化判断比率'!BR14="","",'各会計、関係団体の財政状況及び健全化判断比率'!BR14)</f>
        <v/>
      </c>
      <c r="DH39" s="411"/>
      <c r="DI39" s="46"/>
    </row>
    <row r="40" spans="1:113" ht="32.25" customHeight="1" x14ac:dyDescent="0.15">
      <c r="A40" s="2"/>
      <c r="B40" s="8"/>
      <c r="C40" s="410">
        <f t="shared" si="0"/>
        <v>9</v>
      </c>
      <c r="D40" s="410"/>
      <c r="E40" s="409" t="str">
        <f>IF('各会計、関係団体の財政状況及び健全化判断比率'!B15="","",'各会計、関係団体の財政状況及び健全化判断比率'!B15)</f>
        <v>母子父子寡婦福祉資金特別会計</v>
      </c>
      <c r="F40" s="409"/>
      <c r="G40" s="409"/>
      <c r="H40" s="409"/>
      <c r="I40" s="409"/>
      <c r="J40" s="409"/>
      <c r="K40" s="409"/>
      <c r="L40" s="409"/>
      <c r="M40" s="409"/>
      <c r="N40" s="409"/>
      <c r="O40" s="409"/>
      <c r="P40" s="409"/>
      <c r="Q40" s="409"/>
      <c r="R40" s="409"/>
      <c r="S40" s="409"/>
      <c r="T40" s="2"/>
      <c r="U40" s="410" t="str">
        <f t="shared" si="1"/>
        <v/>
      </c>
      <c r="V40" s="410"/>
      <c r="W40" s="409"/>
      <c r="X40" s="409"/>
      <c r="Y40" s="409"/>
      <c r="Z40" s="409"/>
      <c r="AA40" s="409"/>
      <c r="AB40" s="409"/>
      <c r="AC40" s="409"/>
      <c r="AD40" s="409"/>
      <c r="AE40" s="409"/>
      <c r="AF40" s="409"/>
      <c r="AG40" s="409"/>
      <c r="AH40" s="409"/>
      <c r="AI40" s="409"/>
      <c r="AJ40" s="409"/>
      <c r="AK40" s="409"/>
      <c r="AL40" s="2"/>
      <c r="AM40" s="410" t="str">
        <f t="shared" si="2"/>
        <v/>
      </c>
      <c r="AN40" s="410"/>
      <c r="AO40" s="409"/>
      <c r="AP40" s="409"/>
      <c r="AQ40" s="409"/>
      <c r="AR40" s="409"/>
      <c r="AS40" s="409"/>
      <c r="AT40" s="409"/>
      <c r="AU40" s="409"/>
      <c r="AV40" s="409"/>
      <c r="AW40" s="409"/>
      <c r="AX40" s="409"/>
      <c r="AY40" s="409"/>
      <c r="AZ40" s="409"/>
      <c r="BA40" s="409"/>
      <c r="BB40" s="409"/>
      <c r="BC40" s="409"/>
      <c r="BD40" s="2"/>
      <c r="BE40" s="410" t="str">
        <f t="shared" si="3"/>
        <v/>
      </c>
      <c r="BF40" s="410"/>
      <c r="BG40" s="409"/>
      <c r="BH40" s="409"/>
      <c r="BI40" s="409"/>
      <c r="BJ40" s="409"/>
      <c r="BK40" s="409"/>
      <c r="BL40" s="409"/>
      <c r="BM40" s="409"/>
      <c r="BN40" s="409"/>
      <c r="BO40" s="409"/>
      <c r="BP40" s="409"/>
      <c r="BQ40" s="409"/>
      <c r="BR40" s="409"/>
      <c r="BS40" s="409"/>
      <c r="BT40" s="409"/>
      <c r="BU40" s="409"/>
      <c r="BV40" s="2"/>
      <c r="BW40" s="410" t="str">
        <f t="shared" si="4"/>
        <v/>
      </c>
      <c r="BX40" s="410"/>
      <c r="BY40" s="409" t="str">
        <f>IF('各会計、関係団体の財政状況及び健全化判断比率'!B76="","",'各会計、関係団体の財政状況及び健全化判断比率'!B76)</f>
        <v/>
      </c>
      <c r="BZ40" s="409"/>
      <c r="CA40" s="409"/>
      <c r="CB40" s="409"/>
      <c r="CC40" s="409"/>
      <c r="CD40" s="409"/>
      <c r="CE40" s="409"/>
      <c r="CF40" s="409"/>
      <c r="CG40" s="409"/>
      <c r="CH40" s="409"/>
      <c r="CI40" s="409"/>
      <c r="CJ40" s="409"/>
      <c r="CK40" s="409"/>
      <c r="CL40" s="409"/>
      <c r="CM40" s="409"/>
      <c r="CN40" s="2"/>
      <c r="CO40" s="410">
        <f t="shared" si="5"/>
        <v>28</v>
      </c>
      <c r="CP40" s="410"/>
      <c r="CQ40" s="409" t="str">
        <f>IF('各会計、関係団体の財政状況及び健全化判断比率'!BS15="","",'各会計、関係団体の財政状況及び健全化判断比率'!BS15)</f>
        <v>公益財団法人土佐山内記念財団</v>
      </c>
      <c r="CR40" s="409"/>
      <c r="CS40" s="409"/>
      <c r="CT40" s="409"/>
      <c r="CU40" s="409"/>
      <c r="CV40" s="409"/>
      <c r="CW40" s="409"/>
      <c r="CX40" s="409"/>
      <c r="CY40" s="409"/>
      <c r="CZ40" s="409"/>
      <c r="DA40" s="409"/>
      <c r="DB40" s="409"/>
      <c r="DC40" s="409"/>
      <c r="DD40" s="409"/>
      <c r="DE40" s="409"/>
      <c r="DG40" s="411" t="str">
        <f>IF('各会計、関係団体の財政状況及び健全化判断比率'!BR15="","",'各会計、関係団体の財政状況及び健全化判断比率'!BR15)</f>
        <v/>
      </c>
      <c r="DH40" s="411"/>
      <c r="DI40" s="46"/>
    </row>
    <row r="41" spans="1:113" ht="32.25" customHeight="1" x14ac:dyDescent="0.15">
      <c r="A41" s="2"/>
      <c r="B41" s="8"/>
      <c r="C41" s="410">
        <f t="shared" si="0"/>
        <v>10</v>
      </c>
      <c r="D41" s="410"/>
      <c r="E41" s="409" t="str">
        <f>IF('各会計、関係団体の財政状況及び健全化判断比率'!B16="","",'各会計、関係団体の財政状況及び健全化判断比率'!B16)</f>
        <v>中小企業近代化資金助成事業特別会計</v>
      </c>
      <c r="F41" s="409"/>
      <c r="G41" s="409"/>
      <c r="H41" s="409"/>
      <c r="I41" s="409"/>
      <c r="J41" s="409"/>
      <c r="K41" s="409"/>
      <c r="L41" s="409"/>
      <c r="M41" s="409"/>
      <c r="N41" s="409"/>
      <c r="O41" s="409"/>
      <c r="P41" s="409"/>
      <c r="Q41" s="409"/>
      <c r="R41" s="409"/>
      <c r="S41" s="409"/>
      <c r="T41" s="2"/>
      <c r="U41" s="410" t="str">
        <f t="shared" si="1"/>
        <v/>
      </c>
      <c r="V41" s="410"/>
      <c r="W41" s="409"/>
      <c r="X41" s="409"/>
      <c r="Y41" s="409"/>
      <c r="Z41" s="409"/>
      <c r="AA41" s="409"/>
      <c r="AB41" s="409"/>
      <c r="AC41" s="409"/>
      <c r="AD41" s="409"/>
      <c r="AE41" s="409"/>
      <c r="AF41" s="409"/>
      <c r="AG41" s="409"/>
      <c r="AH41" s="409"/>
      <c r="AI41" s="409"/>
      <c r="AJ41" s="409"/>
      <c r="AK41" s="409"/>
      <c r="AL41" s="2"/>
      <c r="AM41" s="410" t="str">
        <f t="shared" si="2"/>
        <v/>
      </c>
      <c r="AN41" s="410"/>
      <c r="AO41" s="409"/>
      <c r="AP41" s="409"/>
      <c r="AQ41" s="409"/>
      <c r="AR41" s="409"/>
      <c r="AS41" s="409"/>
      <c r="AT41" s="409"/>
      <c r="AU41" s="409"/>
      <c r="AV41" s="409"/>
      <c r="AW41" s="409"/>
      <c r="AX41" s="409"/>
      <c r="AY41" s="409"/>
      <c r="AZ41" s="409"/>
      <c r="BA41" s="409"/>
      <c r="BB41" s="409"/>
      <c r="BC41" s="409"/>
      <c r="BD41" s="2"/>
      <c r="BE41" s="410" t="str">
        <f t="shared" si="3"/>
        <v/>
      </c>
      <c r="BF41" s="410"/>
      <c r="BG41" s="409"/>
      <c r="BH41" s="409"/>
      <c r="BI41" s="409"/>
      <c r="BJ41" s="409"/>
      <c r="BK41" s="409"/>
      <c r="BL41" s="409"/>
      <c r="BM41" s="409"/>
      <c r="BN41" s="409"/>
      <c r="BO41" s="409"/>
      <c r="BP41" s="409"/>
      <c r="BQ41" s="409"/>
      <c r="BR41" s="409"/>
      <c r="BS41" s="409"/>
      <c r="BT41" s="409"/>
      <c r="BU41" s="409"/>
      <c r="BV41" s="2"/>
      <c r="BW41" s="410" t="str">
        <f t="shared" si="4"/>
        <v/>
      </c>
      <c r="BX41" s="410"/>
      <c r="BY41" s="409" t="str">
        <f>IF('各会計、関係団体の財政状況及び健全化判断比率'!B77="","",'各会計、関係団体の財政状況及び健全化判断比率'!B77)</f>
        <v/>
      </c>
      <c r="BZ41" s="409"/>
      <c r="CA41" s="409"/>
      <c r="CB41" s="409"/>
      <c r="CC41" s="409"/>
      <c r="CD41" s="409"/>
      <c r="CE41" s="409"/>
      <c r="CF41" s="409"/>
      <c r="CG41" s="409"/>
      <c r="CH41" s="409"/>
      <c r="CI41" s="409"/>
      <c r="CJ41" s="409"/>
      <c r="CK41" s="409"/>
      <c r="CL41" s="409"/>
      <c r="CM41" s="409"/>
      <c r="CN41" s="2"/>
      <c r="CO41" s="410">
        <f t="shared" si="5"/>
        <v>29</v>
      </c>
      <c r="CP41" s="410"/>
      <c r="CQ41" s="409" t="str">
        <f>IF('各会計、関係団体の財政状況及び健全化判断比率'!BS16="","",'各会計、関係団体の財政状況及び健全化判断比率'!BS16)</f>
        <v>公益財団法人四万十川財団</v>
      </c>
      <c r="CR41" s="409"/>
      <c r="CS41" s="409"/>
      <c r="CT41" s="409"/>
      <c r="CU41" s="409"/>
      <c r="CV41" s="409"/>
      <c r="CW41" s="409"/>
      <c r="CX41" s="409"/>
      <c r="CY41" s="409"/>
      <c r="CZ41" s="409"/>
      <c r="DA41" s="409"/>
      <c r="DB41" s="409"/>
      <c r="DC41" s="409"/>
      <c r="DD41" s="409"/>
      <c r="DE41" s="409"/>
      <c r="DG41" s="411" t="str">
        <f>IF('各会計、関係団体の財政状況及び健全化判断比率'!BR16="","",'各会計、関係団体の財政状況及び健全化判断比率'!BR16)</f>
        <v/>
      </c>
      <c r="DH41" s="411"/>
      <c r="DI41" s="46"/>
    </row>
    <row r="42" spans="1:113" ht="13.5" customHeight="1" x14ac:dyDescent="0.15">
      <c r="A42" s="2"/>
      <c r="B42" s="9"/>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47"/>
    </row>
    <row r="43" spans="1:113" x14ac:dyDescent="0.15"/>
    <row r="44" spans="1:113" x14ac:dyDescent="0.15">
      <c r="B44" s="1" t="s">
        <v>281</v>
      </c>
      <c r="E44" s="355" t="s">
        <v>284</v>
      </c>
      <c r="F44" s="355"/>
      <c r="G44" s="355"/>
      <c r="H44" s="355"/>
      <c r="I44" s="355"/>
      <c r="J44" s="355"/>
      <c r="K44" s="355"/>
      <c r="L44" s="355"/>
      <c r="M44" s="355"/>
      <c r="N44" s="355"/>
      <c r="O44" s="355"/>
      <c r="P44" s="355"/>
      <c r="Q44" s="355"/>
      <c r="R44" s="355"/>
      <c r="S44" s="355"/>
      <c r="T44" s="355"/>
      <c r="U44" s="355"/>
      <c r="V44" s="355"/>
      <c r="W44" s="355"/>
      <c r="X44" s="355"/>
      <c r="Y44" s="355"/>
      <c r="Z44" s="355"/>
      <c r="AA44" s="355"/>
      <c r="AB44" s="355"/>
      <c r="AC44" s="355"/>
      <c r="AD44" s="355"/>
      <c r="AE44" s="355"/>
      <c r="AF44" s="355"/>
      <c r="AG44" s="355"/>
      <c r="AH44" s="355"/>
      <c r="AI44" s="355"/>
      <c r="AJ44" s="355"/>
      <c r="AK44" s="355"/>
      <c r="AL44" s="355"/>
      <c r="AM44" s="355"/>
      <c r="AN44" s="355"/>
      <c r="AO44" s="355"/>
      <c r="AP44" s="355"/>
      <c r="AQ44" s="355"/>
      <c r="AR44" s="355"/>
      <c r="AS44" s="355"/>
      <c r="AT44" s="355"/>
      <c r="AU44" s="355"/>
      <c r="AV44" s="355"/>
      <c r="AW44" s="355"/>
      <c r="AX44" s="355"/>
      <c r="AY44" s="355"/>
      <c r="AZ44" s="355"/>
      <c r="BA44" s="355"/>
      <c r="BB44" s="355"/>
      <c r="BC44" s="355"/>
      <c r="BD44" s="355"/>
      <c r="BE44" s="355"/>
      <c r="BF44" s="355"/>
      <c r="BG44" s="355"/>
      <c r="BH44" s="355"/>
      <c r="BI44" s="355"/>
      <c r="BJ44" s="355"/>
      <c r="BK44" s="355"/>
      <c r="BL44" s="355"/>
      <c r="BM44" s="355"/>
      <c r="BN44" s="355"/>
      <c r="BO44" s="355"/>
      <c r="BP44" s="355"/>
      <c r="BQ44" s="355"/>
      <c r="BR44" s="355"/>
      <c r="BS44" s="355"/>
      <c r="BT44" s="355"/>
      <c r="BU44" s="355"/>
      <c r="BV44" s="355"/>
      <c r="BW44" s="355"/>
      <c r="BX44" s="355"/>
      <c r="BY44" s="355"/>
      <c r="BZ44" s="355"/>
      <c r="CA44" s="355"/>
      <c r="CB44" s="355"/>
      <c r="CC44" s="355"/>
      <c r="CD44" s="355"/>
      <c r="CE44" s="355"/>
      <c r="CF44" s="355"/>
      <c r="CG44" s="355"/>
      <c r="CH44" s="355"/>
      <c r="CI44" s="355"/>
      <c r="CJ44" s="355"/>
      <c r="CK44" s="355"/>
      <c r="CL44" s="355"/>
      <c r="CM44" s="355"/>
      <c r="CN44" s="355"/>
      <c r="CO44" s="355"/>
      <c r="CP44" s="355"/>
      <c r="CQ44" s="355"/>
      <c r="CR44" s="355"/>
      <c r="CS44" s="355"/>
      <c r="CT44" s="355"/>
      <c r="CU44" s="355"/>
      <c r="CV44" s="355"/>
      <c r="CW44" s="355"/>
      <c r="CX44" s="355"/>
      <c r="CY44" s="355"/>
      <c r="CZ44" s="355"/>
      <c r="DA44" s="355"/>
      <c r="DB44" s="355"/>
      <c r="DC44" s="355"/>
      <c r="DD44" s="355"/>
      <c r="DE44" s="355"/>
      <c r="DF44" s="355"/>
      <c r="DG44" s="355"/>
      <c r="DH44" s="355"/>
      <c r="DI44" s="355"/>
    </row>
    <row r="45" spans="1:113" x14ac:dyDescent="0.15">
      <c r="E45" s="355" t="s">
        <v>286</v>
      </c>
      <c r="F45" s="355"/>
      <c r="G45" s="355"/>
      <c r="H45" s="355"/>
      <c r="I45" s="355"/>
      <c r="J45" s="355"/>
      <c r="K45" s="355"/>
      <c r="L45" s="355"/>
      <c r="M45" s="355"/>
      <c r="N45" s="355"/>
      <c r="O45" s="355"/>
      <c r="P45" s="355"/>
      <c r="Q45" s="355"/>
      <c r="R45" s="355"/>
      <c r="S45" s="355"/>
      <c r="T45" s="355"/>
      <c r="U45" s="355"/>
      <c r="V45" s="355"/>
      <c r="W45" s="355"/>
      <c r="X45" s="355"/>
      <c r="Y45" s="355"/>
      <c r="Z45" s="355"/>
      <c r="AA45" s="355"/>
      <c r="AB45" s="355"/>
      <c r="AC45" s="355"/>
      <c r="AD45" s="355"/>
      <c r="AE45" s="355"/>
      <c r="AF45" s="355"/>
      <c r="AG45" s="355"/>
      <c r="AH45" s="355"/>
      <c r="AI45" s="355"/>
      <c r="AJ45" s="355"/>
      <c r="AK45" s="355"/>
      <c r="AL45" s="355"/>
      <c r="AM45" s="355"/>
      <c r="AN45" s="355"/>
      <c r="AO45" s="355"/>
      <c r="AP45" s="355"/>
      <c r="AQ45" s="355"/>
      <c r="AR45" s="355"/>
      <c r="AS45" s="355"/>
      <c r="AT45" s="355"/>
      <c r="AU45" s="355"/>
      <c r="AV45" s="355"/>
      <c r="AW45" s="355"/>
      <c r="AX45" s="355"/>
      <c r="AY45" s="355"/>
      <c r="AZ45" s="355"/>
      <c r="BA45" s="355"/>
      <c r="BB45" s="355"/>
      <c r="BC45" s="355"/>
      <c r="BD45" s="355"/>
      <c r="BE45" s="355"/>
      <c r="BF45" s="355"/>
      <c r="BG45" s="355"/>
      <c r="BH45" s="355"/>
      <c r="BI45" s="355"/>
      <c r="BJ45" s="355"/>
      <c r="BK45" s="355"/>
      <c r="BL45" s="355"/>
      <c r="BM45" s="355"/>
      <c r="BN45" s="355"/>
      <c r="BO45" s="355"/>
      <c r="BP45" s="355"/>
      <c r="BQ45" s="355"/>
      <c r="BR45" s="355"/>
      <c r="BS45" s="355"/>
      <c r="BT45" s="355"/>
      <c r="BU45" s="355"/>
      <c r="BV45" s="355"/>
      <c r="BW45" s="355"/>
      <c r="BX45" s="355"/>
      <c r="BY45" s="355"/>
      <c r="BZ45" s="355"/>
      <c r="CA45" s="355"/>
      <c r="CB45" s="355"/>
      <c r="CC45" s="355"/>
      <c r="CD45" s="355"/>
      <c r="CE45" s="355"/>
      <c r="CF45" s="355"/>
      <c r="CG45" s="355"/>
      <c r="CH45" s="355"/>
      <c r="CI45" s="355"/>
      <c r="CJ45" s="355"/>
      <c r="CK45" s="355"/>
      <c r="CL45" s="355"/>
      <c r="CM45" s="355"/>
      <c r="CN45" s="355"/>
      <c r="CO45" s="355"/>
      <c r="CP45" s="355"/>
      <c r="CQ45" s="355"/>
      <c r="CR45" s="355"/>
      <c r="CS45" s="355"/>
      <c r="CT45" s="355"/>
      <c r="CU45" s="355"/>
      <c r="CV45" s="355"/>
      <c r="CW45" s="355"/>
      <c r="CX45" s="355"/>
      <c r="CY45" s="355"/>
      <c r="CZ45" s="355"/>
      <c r="DA45" s="355"/>
      <c r="DB45" s="355"/>
      <c r="DC45" s="355"/>
      <c r="DD45" s="355"/>
      <c r="DE45" s="355"/>
      <c r="DF45" s="355"/>
      <c r="DG45" s="355"/>
      <c r="DH45" s="355"/>
      <c r="DI45" s="355"/>
    </row>
    <row r="46" spans="1:113" x14ac:dyDescent="0.15">
      <c r="E46" s="355" t="s">
        <v>288</v>
      </c>
      <c r="F46" s="355"/>
      <c r="G46" s="355"/>
      <c r="H46" s="355"/>
      <c r="I46" s="355"/>
      <c r="J46" s="355"/>
      <c r="K46" s="355"/>
      <c r="L46" s="355"/>
      <c r="M46" s="355"/>
      <c r="N46" s="355"/>
      <c r="O46" s="355"/>
      <c r="P46" s="355"/>
      <c r="Q46" s="355"/>
      <c r="R46" s="355"/>
      <c r="S46" s="355"/>
      <c r="T46" s="355"/>
      <c r="U46" s="355"/>
      <c r="V46" s="355"/>
      <c r="W46" s="355"/>
      <c r="X46" s="355"/>
      <c r="Y46" s="355"/>
      <c r="Z46" s="355"/>
      <c r="AA46" s="355"/>
      <c r="AB46" s="355"/>
      <c r="AC46" s="355"/>
      <c r="AD46" s="355"/>
      <c r="AE46" s="355"/>
      <c r="AF46" s="355"/>
      <c r="AG46" s="355"/>
      <c r="AH46" s="355"/>
      <c r="AI46" s="355"/>
      <c r="AJ46" s="355"/>
      <c r="AK46" s="355"/>
      <c r="AL46" s="355"/>
      <c r="AM46" s="355"/>
      <c r="AN46" s="355"/>
      <c r="AO46" s="355"/>
      <c r="AP46" s="355"/>
      <c r="AQ46" s="355"/>
      <c r="AR46" s="355"/>
      <c r="AS46" s="355"/>
      <c r="AT46" s="355"/>
      <c r="AU46" s="355"/>
      <c r="AV46" s="355"/>
      <c r="AW46" s="355"/>
      <c r="AX46" s="355"/>
      <c r="AY46" s="355"/>
      <c r="AZ46" s="355"/>
      <c r="BA46" s="355"/>
      <c r="BB46" s="355"/>
      <c r="BC46" s="355"/>
      <c r="BD46" s="355"/>
      <c r="BE46" s="355"/>
      <c r="BF46" s="355"/>
      <c r="BG46" s="355"/>
      <c r="BH46" s="355"/>
      <c r="BI46" s="355"/>
      <c r="BJ46" s="355"/>
      <c r="BK46" s="355"/>
      <c r="BL46" s="355"/>
      <c r="BM46" s="355"/>
      <c r="BN46" s="355"/>
      <c r="BO46" s="355"/>
      <c r="BP46" s="355"/>
      <c r="BQ46" s="355"/>
      <c r="BR46" s="355"/>
      <c r="BS46" s="355"/>
      <c r="BT46" s="355"/>
      <c r="BU46" s="355"/>
      <c r="BV46" s="355"/>
      <c r="BW46" s="355"/>
      <c r="BX46" s="355"/>
      <c r="BY46" s="355"/>
      <c r="BZ46" s="355"/>
      <c r="CA46" s="355"/>
      <c r="CB46" s="355"/>
      <c r="CC46" s="355"/>
      <c r="CD46" s="355"/>
      <c r="CE46" s="355"/>
      <c r="CF46" s="355"/>
      <c r="CG46" s="355"/>
      <c r="CH46" s="355"/>
      <c r="CI46" s="355"/>
      <c r="CJ46" s="355"/>
      <c r="CK46" s="355"/>
      <c r="CL46" s="355"/>
      <c r="CM46" s="355"/>
      <c r="CN46" s="355"/>
      <c r="CO46" s="355"/>
      <c r="CP46" s="355"/>
      <c r="CQ46" s="355"/>
      <c r="CR46" s="355"/>
      <c r="CS46" s="355"/>
      <c r="CT46" s="355"/>
      <c r="CU46" s="355"/>
      <c r="CV46" s="355"/>
      <c r="CW46" s="355"/>
      <c r="CX46" s="355"/>
      <c r="CY46" s="355"/>
      <c r="CZ46" s="355"/>
      <c r="DA46" s="355"/>
      <c r="DB46" s="355"/>
      <c r="DC46" s="355"/>
      <c r="DD46" s="355"/>
      <c r="DE46" s="355"/>
      <c r="DF46" s="355"/>
      <c r="DG46" s="355"/>
      <c r="DH46" s="355"/>
      <c r="DI46" s="355"/>
    </row>
    <row r="47" spans="1:113" x14ac:dyDescent="0.15">
      <c r="E47" s="355" t="s">
        <v>289</v>
      </c>
      <c r="F47" s="355"/>
      <c r="G47" s="355"/>
      <c r="H47" s="355"/>
      <c r="I47" s="355"/>
      <c r="J47" s="355"/>
      <c r="K47" s="355"/>
      <c r="L47" s="355"/>
      <c r="M47" s="355"/>
      <c r="N47" s="355"/>
      <c r="O47" s="355"/>
      <c r="P47" s="355"/>
      <c r="Q47" s="355"/>
      <c r="R47" s="355"/>
      <c r="S47" s="355"/>
      <c r="T47" s="355"/>
      <c r="U47" s="355"/>
      <c r="V47" s="355"/>
      <c r="W47" s="355"/>
      <c r="X47" s="355"/>
      <c r="Y47" s="355"/>
      <c r="Z47" s="355"/>
      <c r="AA47" s="355"/>
      <c r="AB47" s="355"/>
      <c r="AC47" s="355"/>
      <c r="AD47" s="355"/>
      <c r="AE47" s="355"/>
      <c r="AF47" s="355"/>
      <c r="AG47" s="355"/>
      <c r="AH47" s="355"/>
      <c r="AI47" s="355"/>
      <c r="AJ47" s="355"/>
      <c r="AK47" s="355"/>
      <c r="AL47" s="355"/>
      <c r="AM47" s="355"/>
      <c r="AN47" s="355"/>
      <c r="AO47" s="355"/>
      <c r="AP47" s="355"/>
      <c r="AQ47" s="355"/>
      <c r="AR47" s="355"/>
      <c r="AS47" s="355"/>
      <c r="AT47" s="355"/>
      <c r="AU47" s="355"/>
      <c r="AV47" s="355"/>
      <c r="AW47" s="355"/>
      <c r="AX47" s="355"/>
      <c r="AY47" s="355"/>
      <c r="AZ47" s="355"/>
      <c r="BA47" s="355"/>
      <c r="BB47" s="355"/>
      <c r="BC47" s="355"/>
      <c r="BD47" s="355"/>
      <c r="BE47" s="355"/>
      <c r="BF47" s="355"/>
      <c r="BG47" s="355"/>
      <c r="BH47" s="355"/>
      <c r="BI47" s="355"/>
      <c r="BJ47" s="355"/>
      <c r="BK47" s="355"/>
      <c r="BL47" s="355"/>
      <c r="BM47" s="355"/>
      <c r="BN47" s="355"/>
      <c r="BO47" s="355"/>
      <c r="BP47" s="355"/>
      <c r="BQ47" s="355"/>
      <c r="BR47" s="355"/>
      <c r="BS47" s="355"/>
      <c r="BT47" s="355"/>
      <c r="BU47" s="355"/>
      <c r="BV47" s="355"/>
      <c r="BW47" s="355"/>
      <c r="BX47" s="355"/>
      <c r="BY47" s="355"/>
      <c r="BZ47" s="355"/>
      <c r="CA47" s="355"/>
      <c r="CB47" s="355"/>
      <c r="CC47" s="355"/>
      <c r="CD47" s="355"/>
      <c r="CE47" s="355"/>
      <c r="CF47" s="355"/>
      <c r="CG47" s="355"/>
      <c r="CH47" s="355"/>
      <c r="CI47" s="355"/>
      <c r="CJ47" s="355"/>
      <c r="CK47" s="355"/>
      <c r="CL47" s="355"/>
      <c r="CM47" s="355"/>
      <c r="CN47" s="355"/>
      <c r="CO47" s="355"/>
      <c r="CP47" s="355"/>
      <c r="CQ47" s="355"/>
      <c r="CR47" s="355"/>
      <c r="CS47" s="355"/>
      <c r="CT47" s="355"/>
      <c r="CU47" s="355"/>
      <c r="CV47" s="355"/>
      <c r="CW47" s="355"/>
      <c r="CX47" s="355"/>
      <c r="CY47" s="355"/>
      <c r="CZ47" s="355"/>
      <c r="DA47" s="355"/>
      <c r="DB47" s="355"/>
      <c r="DC47" s="355"/>
      <c r="DD47" s="355"/>
      <c r="DE47" s="355"/>
      <c r="DF47" s="355"/>
      <c r="DG47" s="355"/>
      <c r="DH47" s="355"/>
      <c r="DI47" s="355"/>
    </row>
    <row r="48" spans="1:113" x14ac:dyDescent="0.15">
      <c r="E48" s="355" t="s">
        <v>291</v>
      </c>
      <c r="F48" s="355"/>
      <c r="G48" s="355"/>
      <c r="H48" s="355"/>
      <c r="I48" s="355"/>
      <c r="J48" s="355"/>
      <c r="K48" s="355"/>
      <c r="L48" s="355"/>
      <c r="M48" s="355"/>
      <c r="N48" s="355"/>
      <c r="O48" s="355"/>
      <c r="P48" s="355"/>
      <c r="Q48" s="355"/>
      <c r="R48" s="355"/>
      <c r="S48" s="355"/>
      <c r="T48" s="355"/>
      <c r="U48" s="355"/>
      <c r="V48" s="355"/>
      <c r="W48" s="355"/>
      <c r="X48" s="355"/>
      <c r="Y48" s="355"/>
      <c r="Z48" s="355"/>
      <c r="AA48" s="355"/>
      <c r="AB48" s="355"/>
      <c r="AC48" s="355"/>
      <c r="AD48" s="355"/>
      <c r="AE48" s="355"/>
      <c r="AF48" s="355"/>
      <c r="AG48" s="355"/>
      <c r="AH48" s="355"/>
      <c r="AI48" s="355"/>
      <c r="AJ48" s="355"/>
      <c r="AK48" s="355"/>
      <c r="AL48" s="355"/>
      <c r="AM48" s="355"/>
      <c r="AN48" s="355"/>
      <c r="AO48" s="355"/>
      <c r="AP48" s="355"/>
      <c r="AQ48" s="355"/>
      <c r="AR48" s="355"/>
      <c r="AS48" s="355"/>
      <c r="AT48" s="355"/>
      <c r="AU48" s="355"/>
      <c r="AV48" s="355"/>
      <c r="AW48" s="355"/>
      <c r="AX48" s="355"/>
      <c r="AY48" s="355"/>
      <c r="AZ48" s="355"/>
      <c r="BA48" s="355"/>
      <c r="BB48" s="355"/>
      <c r="BC48" s="355"/>
      <c r="BD48" s="355"/>
      <c r="BE48" s="355"/>
      <c r="BF48" s="355"/>
      <c r="BG48" s="355"/>
      <c r="BH48" s="355"/>
      <c r="BI48" s="355"/>
      <c r="BJ48" s="355"/>
      <c r="BK48" s="355"/>
      <c r="BL48" s="355"/>
      <c r="BM48" s="355"/>
      <c r="BN48" s="355"/>
      <c r="BO48" s="355"/>
      <c r="BP48" s="355"/>
      <c r="BQ48" s="355"/>
      <c r="BR48" s="355"/>
      <c r="BS48" s="355"/>
      <c r="BT48" s="355"/>
      <c r="BU48" s="355"/>
      <c r="BV48" s="355"/>
      <c r="BW48" s="355"/>
      <c r="BX48" s="355"/>
      <c r="BY48" s="355"/>
      <c r="BZ48" s="355"/>
      <c r="CA48" s="355"/>
      <c r="CB48" s="355"/>
      <c r="CC48" s="355"/>
      <c r="CD48" s="355"/>
      <c r="CE48" s="355"/>
      <c r="CF48" s="355"/>
      <c r="CG48" s="355"/>
      <c r="CH48" s="355"/>
      <c r="CI48" s="355"/>
      <c r="CJ48" s="355"/>
      <c r="CK48" s="355"/>
      <c r="CL48" s="355"/>
      <c r="CM48" s="355"/>
      <c r="CN48" s="355"/>
      <c r="CO48" s="355"/>
      <c r="CP48" s="355"/>
      <c r="CQ48" s="355"/>
      <c r="CR48" s="355"/>
      <c r="CS48" s="355"/>
      <c r="CT48" s="355"/>
      <c r="CU48" s="355"/>
      <c r="CV48" s="355"/>
      <c r="CW48" s="355"/>
      <c r="CX48" s="355"/>
      <c r="CY48" s="355"/>
      <c r="CZ48" s="355"/>
      <c r="DA48" s="355"/>
      <c r="DB48" s="355"/>
      <c r="DC48" s="355"/>
      <c r="DD48" s="355"/>
      <c r="DE48" s="355"/>
      <c r="DF48" s="355"/>
      <c r="DG48" s="355"/>
      <c r="DH48" s="355"/>
      <c r="DI48" s="355"/>
    </row>
    <row r="49" spans="5:113" x14ac:dyDescent="0.15">
      <c r="E49" s="355" t="s">
        <v>293</v>
      </c>
      <c r="F49" s="355"/>
      <c r="G49" s="355"/>
      <c r="H49" s="355"/>
      <c r="I49" s="355"/>
      <c r="J49" s="355"/>
      <c r="K49" s="355"/>
      <c r="L49" s="355"/>
      <c r="M49" s="355"/>
      <c r="N49" s="355"/>
      <c r="O49" s="355"/>
      <c r="P49" s="355"/>
      <c r="Q49" s="355"/>
      <c r="R49" s="355"/>
      <c r="S49" s="355"/>
      <c r="T49" s="355"/>
      <c r="U49" s="355"/>
      <c r="V49" s="355"/>
      <c r="W49" s="355"/>
      <c r="X49" s="355"/>
      <c r="Y49" s="355"/>
      <c r="Z49" s="355"/>
      <c r="AA49" s="355"/>
      <c r="AB49" s="355"/>
      <c r="AC49" s="355"/>
      <c r="AD49" s="355"/>
      <c r="AE49" s="355"/>
      <c r="AF49" s="355"/>
      <c r="AG49" s="355"/>
      <c r="AH49" s="355"/>
      <c r="AI49" s="355"/>
      <c r="AJ49" s="355"/>
      <c r="AK49" s="355"/>
      <c r="AL49" s="355"/>
      <c r="AM49" s="355"/>
      <c r="AN49" s="355"/>
      <c r="AO49" s="355"/>
      <c r="AP49" s="355"/>
      <c r="AQ49" s="355"/>
      <c r="AR49" s="355"/>
      <c r="AS49" s="355"/>
      <c r="AT49" s="355"/>
      <c r="AU49" s="355"/>
      <c r="AV49" s="355"/>
      <c r="AW49" s="355"/>
      <c r="AX49" s="355"/>
      <c r="AY49" s="355"/>
      <c r="AZ49" s="355"/>
      <c r="BA49" s="355"/>
      <c r="BB49" s="355"/>
      <c r="BC49" s="355"/>
      <c r="BD49" s="355"/>
      <c r="BE49" s="355"/>
      <c r="BF49" s="355"/>
      <c r="BG49" s="355"/>
      <c r="BH49" s="355"/>
      <c r="BI49" s="355"/>
      <c r="BJ49" s="355"/>
      <c r="BK49" s="355"/>
      <c r="BL49" s="355"/>
      <c r="BM49" s="355"/>
      <c r="BN49" s="355"/>
      <c r="BO49" s="355"/>
      <c r="BP49" s="355"/>
      <c r="BQ49" s="355"/>
      <c r="BR49" s="355"/>
      <c r="BS49" s="355"/>
      <c r="BT49" s="355"/>
      <c r="BU49" s="355"/>
      <c r="BV49" s="355"/>
      <c r="BW49" s="355"/>
      <c r="BX49" s="355"/>
      <c r="BY49" s="355"/>
      <c r="BZ49" s="355"/>
      <c r="CA49" s="355"/>
      <c r="CB49" s="355"/>
      <c r="CC49" s="355"/>
      <c r="CD49" s="355"/>
      <c r="CE49" s="355"/>
      <c r="CF49" s="355"/>
      <c r="CG49" s="355"/>
      <c r="CH49" s="355"/>
      <c r="CI49" s="355"/>
      <c r="CJ49" s="355"/>
      <c r="CK49" s="355"/>
      <c r="CL49" s="355"/>
      <c r="CM49" s="355"/>
      <c r="CN49" s="355"/>
      <c r="CO49" s="355"/>
      <c r="CP49" s="355"/>
      <c r="CQ49" s="355"/>
      <c r="CR49" s="355"/>
      <c r="CS49" s="355"/>
      <c r="CT49" s="355"/>
      <c r="CU49" s="355"/>
      <c r="CV49" s="355"/>
      <c r="CW49" s="355"/>
      <c r="CX49" s="355"/>
      <c r="CY49" s="355"/>
      <c r="CZ49" s="355"/>
      <c r="DA49" s="355"/>
      <c r="DB49" s="355"/>
      <c r="DC49" s="355"/>
      <c r="DD49" s="355"/>
      <c r="DE49" s="355"/>
      <c r="DF49" s="355"/>
      <c r="DG49" s="355"/>
      <c r="DH49" s="355"/>
      <c r="DI49" s="355"/>
    </row>
    <row r="50" spans="5:113" x14ac:dyDescent="0.15">
      <c r="E50" s="355" t="s">
        <v>294</v>
      </c>
      <c r="F50" s="355"/>
      <c r="G50" s="355"/>
      <c r="H50" s="355"/>
      <c r="I50" s="355"/>
      <c r="J50" s="355"/>
      <c r="K50" s="355"/>
      <c r="L50" s="355"/>
      <c r="M50" s="355"/>
      <c r="N50" s="355"/>
      <c r="O50" s="355"/>
      <c r="P50" s="355"/>
      <c r="Q50" s="355"/>
      <c r="R50" s="355"/>
      <c r="S50" s="355"/>
      <c r="T50" s="355"/>
      <c r="U50" s="355"/>
      <c r="V50" s="355"/>
      <c r="W50" s="355"/>
      <c r="X50" s="355"/>
      <c r="Y50" s="355"/>
      <c r="Z50" s="355"/>
      <c r="AA50" s="355"/>
      <c r="AB50" s="355"/>
      <c r="AC50" s="355"/>
      <c r="AD50" s="355"/>
      <c r="AE50" s="355"/>
      <c r="AF50" s="355"/>
      <c r="AG50" s="355"/>
      <c r="AH50" s="355"/>
      <c r="AI50" s="355"/>
      <c r="AJ50" s="355"/>
      <c r="AK50" s="355"/>
      <c r="AL50" s="355"/>
      <c r="AM50" s="355"/>
      <c r="AN50" s="355"/>
      <c r="AO50" s="355"/>
      <c r="AP50" s="355"/>
      <c r="AQ50" s="355"/>
      <c r="AR50" s="355"/>
      <c r="AS50" s="355"/>
      <c r="AT50" s="355"/>
      <c r="AU50" s="355"/>
      <c r="AV50" s="355"/>
      <c r="AW50" s="355"/>
      <c r="AX50" s="355"/>
      <c r="AY50" s="355"/>
      <c r="AZ50" s="355"/>
      <c r="BA50" s="355"/>
      <c r="BB50" s="355"/>
      <c r="BC50" s="355"/>
      <c r="BD50" s="355"/>
      <c r="BE50" s="355"/>
      <c r="BF50" s="355"/>
      <c r="BG50" s="355"/>
      <c r="BH50" s="355"/>
      <c r="BI50" s="355"/>
      <c r="BJ50" s="355"/>
      <c r="BK50" s="355"/>
      <c r="BL50" s="355"/>
      <c r="BM50" s="355"/>
      <c r="BN50" s="355"/>
      <c r="BO50" s="355"/>
      <c r="BP50" s="355"/>
      <c r="BQ50" s="355"/>
      <c r="BR50" s="355"/>
      <c r="BS50" s="355"/>
      <c r="BT50" s="355"/>
      <c r="BU50" s="355"/>
      <c r="BV50" s="355"/>
      <c r="BW50" s="355"/>
      <c r="BX50" s="355"/>
      <c r="BY50" s="355"/>
      <c r="BZ50" s="355"/>
      <c r="CA50" s="355"/>
      <c r="CB50" s="355"/>
      <c r="CC50" s="355"/>
      <c r="CD50" s="355"/>
      <c r="CE50" s="355"/>
      <c r="CF50" s="355"/>
      <c r="CG50" s="355"/>
      <c r="CH50" s="355"/>
      <c r="CI50" s="355"/>
      <c r="CJ50" s="355"/>
      <c r="CK50" s="355"/>
      <c r="CL50" s="355"/>
      <c r="CM50" s="355"/>
      <c r="CN50" s="355"/>
      <c r="CO50" s="355"/>
      <c r="CP50" s="355"/>
      <c r="CQ50" s="355"/>
      <c r="CR50" s="355"/>
      <c r="CS50" s="355"/>
      <c r="CT50" s="355"/>
      <c r="CU50" s="355"/>
      <c r="CV50" s="355"/>
      <c r="CW50" s="355"/>
      <c r="CX50" s="355"/>
      <c r="CY50" s="355"/>
      <c r="CZ50" s="355"/>
      <c r="DA50" s="355"/>
      <c r="DB50" s="355"/>
      <c r="DC50" s="355"/>
      <c r="DD50" s="355"/>
      <c r="DE50" s="355"/>
      <c r="DF50" s="355"/>
      <c r="DG50" s="355"/>
      <c r="DH50" s="355"/>
      <c r="DI50" s="355"/>
    </row>
    <row r="51" spans="5:113" x14ac:dyDescent="0.15"/>
    <row r="52" spans="5:113" x14ac:dyDescent="0.15"/>
    <row r="53" spans="5:113" x14ac:dyDescent="0.15"/>
    <row r="54" spans="5:113" x14ac:dyDescent="0.15"/>
    <row r="55" spans="5:113" x14ac:dyDescent="0.15"/>
    <row r="56" spans="5:113" x14ac:dyDescent="0.15"/>
    <row r="57" spans="5:113" x14ac:dyDescent="0.15"/>
  </sheetData>
  <sheetProtection algorithmName="SHA-512" hashValue="qHilKVpGHpOF8qzh8uzAjOSQokucnWtYs1qgwrnc458XFfk7MKrQHtwYei37tzqIjD33uhy2pjE2zVSoMq8vxw==" saltValue="zCvmmoz3mNCF5/VPkTB9LA==" spinCount="100000" sheet="1" objects="1" scenarios="1"/>
  <mergeCells count="378">
    <mergeCell ref="B1:DI1"/>
    <mergeCell ref="B2:V2"/>
    <mergeCell ref="W3:AY3"/>
    <mergeCell ref="AZ3:BM3"/>
    <mergeCell ref="BN3:BU3"/>
    <mergeCell ref="BV3:CC3"/>
    <mergeCell ref="CD3:CS3"/>
    <mergeCell ref="CT3:DA3"/>
    <mergeCell ref="DB3:DI3"/>
    <mergeCell ref="AZ4:BM4"/>
    <mergeCell ref="BN4:BU4"/>
    <mergeCell ref="BV4:CC4"/>
    <mergeCell ref="CD4:CS4"/>
    <mergeCell ref="CT4:DA4"/>
    <mergeCell ref="DB4:DI4"/>
    <mergeCell ref="AZ5:BM5"/>
    <mergeCell ref="BN5:BU5"/>
    <mergeCell ref="BV5:CC5"/>
    <mergeCell ref="CD5:CS5"/>
    <mergeCell ref="CT5:DA5"/>
    <mergeCell ref="DB5:DI5"/>
    <mergeCell ref="Z6:AH6"/>
    <mergeCell ref="AI6:AP6"/>
    <mergeCell ref="AQ6:AY6"/>
    <mergeCell ref="AZ6:BM6"/>
    <mergeCell ref="BN6:BU6"/>
    <mergeCell ref="BV6:CC6"/>
    <mergeCell ref="CD6:CS6"/>
    <mergeCell ref="CT6:DA6"/>
    <mergeCell ref="DB6:DI6"/>
    <mergeCell ref="Z7:AH7"/>
    <mergeCell ref="AI7:AP7"/>
    <mergeCell ref="AQ7:AY7"/>
    <mergeCell ref="AZ7:BM7"/>
    <mergeCell ref="BN7:BU7"/>
    <mergeCell ref="BV7:CC7"/>
    <mergeCell ref="CD7:CS7"/>
    <mergeCell ref="CT7:DA7"/>
    <mergeCell ref="DB7:DI7"/>
    <mergeCell ref="Z8:AH8"/>
    <mergeCell ref="AI8:AP8"/>
    <mergeCell ref="AQ8:AY8"/>
    <mergeCell ref="AZ8:BM8"/>
    <mergeCell ref="BN8:BU8"/>
    <mergeCell ref="BV8:CC8"/>
    <mergeCell ref="CD8:CS8"/>
    <mergeCell ref="CT8:DA8"/>
    <mergeCell ref="DB8:DI8"/>
    <mergeCell ref="Z10:AH10"/>
    <mergeCell ref="AI10:AP10"/>
    <mergeCell ref="AQ10:AY10"/>
    <mergeCell ref="AZ10:BM10"/>
    <mergeCell ref="BN10:BU10"/>
    <mergeCell ref="BV10:CC10"/>
    <mergeCell ref="CD10:CS10"/>
    <mergeCell ref="L9:Q9"/>
    <mergeCell ref="R9:V9"/>
    <mergeCell ref="Z9:AH9"/>
    <mergeCell ref="AI9:AP9"/>
    <mergeCell ref="AQ9:AY9"/>
    <mergeCell ref="AZ9:BM9"/>
    <mergeCell ref="BN9:BU9"/>
    <mergeCell ref="BV9:CC9"/>
    <mergeCell ref="CD9:CS9"/>
    <mergeCell ref="CT11:DA11"/>
    <mergeCell ref="DB11:DI11"/>
    <mergeCell ref="L12:Q12"/>
    <mergeCell ref="R12:V12"/>
    <mergeCell ref="AZ12:BM12"/>
    <mergeCell ref="BN12:BU12"/>
    <mergeCell ref="BV12:CC12"/>
    <mergeCell ref="CD12:CS12"/>
    <mergeCell ref="CT12:DA12"/>
    <mergeCell ref="DB12:DI12"/>
    <mergeCell ref="W4:Y11"/>
    <mergeCell ref="L11:Q11"/>
    <mergeCell ref="R11:V11"/>
    <mergeCell ref="Z11:AH11"/>
    <mergeCell ref="AI11:AP11"/>
    <mergeCell ref="AQ11:AY11"/>
    <mergeCell ref="AZ11:BM11"/>
    <mergeCell ref="BN11:BU11"/>
    <mergeCell ref="BV11:CC11"/>
    <mergeCell ref="CD11:CS11"/>
    <mergeCell ref="CT9:DA9"/>
    <mergeCell ref="DB9:DI9"/>
    <mergeCell ref="L10:Q10"/>
    <mergeCell ref="R10:V10"/>
    <mergeCell ref="M13:Q13"/>
    <mergeCell ref="R13:V13"/>
    <mergeCell ref="AZ13:BM13"/>
    <mergeCell ref="BN13:BU13"/>
    <mergeCell ref="BV13:CC13"/>
    <mergeCell ref="CD13:CS13"/>
    <mergeCell ref="CT13:DA13"/>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M15:Q15"/>
    <mergeCell ref="R15:V15"/>
    <mergeCell ref="Z15:AH15"/>
    <mergeCell ref="AI15:AM15"/>
    <mergeCell ref="AN15:AS15"/>
    <mergeCell ref="AT15:AY15"/>
    <mergeCell ref="AZ15:BM15"/>
    <mergeCell ref="BN15:BU15"/>
    <mergeCell ref="BV15:CC15"/>
    <mergeCell ref="AT18:AY18"/>
    <mergeCell ref="AZ18:BM18"/>
    <mergeCell ref="BN18:BU18"/>
    <mergeCell ref="BV18:CC18"/>
    <mergeCell ref="M17:Q17"/>
    <mergeCell ref="R17:V17"/>
    <mergeCell ref="Z17:AH17"/>
    <mergeCell ref="AI17:AM17"/>
    <mergeCell ref="AN17:AS17"/>
    <mergeCell ref="AT17:AY17"/>
    <mergeCell ref="AZ17:BM17"/>
    <mergeCell ref="BN17:BU17"/>
    <mergeCell ref="BV17:CC17"/>
    <mergeCell ref="B20:K20"/>
    <mergeCell ref="L20:V20"/>
    <mergeCell ref="Z20:AH20"/>
    <mergeCell ref="AI20:AM20"/>
    <mergeCell ref="AN20:AS20"/>
    <mergeCell ref="AT20:AY20"/>
    <mergeCell ref="AZ20:BM20"/>
    <mergeCell ref="BN20:BU20"/>
    <mergeCell ref="BV20:CC20"/>
    <mergeCell ref="W12:Y20"/>
    <mergeCell ref="B19:K19"/>
    <mergeCell ref="L19:V19"/>
    <mergeCell ref="Z19:AH19"/>
    <mergeCell ref="AI19:AM19"/>
    <mergeCell ref="AN19:AS19"/>
    <mergeCell ref="AT19:AY19"/>
    <mergeCell ref="AZ19:BM19"/>
    <mergeCell ref="BN19:BU19"/>
    <mergeCell ref="BV19:CC19"/>
    <mergeCell ref="B18:K18"/>
    <mergeCell ref="L18:V18"/>
    <mergeCell ref="Z18:AH18"/>
    <mergeCell ref="AI18:AM18"/>
    <mergeCell ref="AN18:AS18"/>
    <mergeCell ref="BV26:CC26"/>
    <mergeCell ref="W21:AH21"/>
    <mergeCell ref="AI21:AY21"/>
    <mergeCell ref="AZ21:BM21"/>
    <mergeCell ref="BN21:BU21"/>
    <mergeCell ref="BV21:CC21"/>
    <mergeCell ref="AZ22:BM22"/>
    <mergeCell ref="BN22:BU22"/>
    <mergeCell ref="BV22:CC22"/>
    <mergeCell ref="AZ23:BM23"/>
    <mergeCell ref="BN23:BU23"/>
    <mergeCell ref="BV23:CC23"/>
    <mergeCell ref="CO30:DE30"/>
    <mergeCell ref="C31:D31"/>
    <mergeCell ref="E31:S31"/>
    <mergeCell ref="U31:V31"/>
    <mergeCell ref="W31:AK31"/>
    <mergeCell ref="AM31:AN31"/>
    <mergeCell ref="AO31:BC31"/>
    <mergeCell ref="BE31:BF31"/>
    <mergeCell ref="BG31:BU31"/>
    <mergeCell ref="BW31:BX31"/>
    <mergeCell ref="BY31:CM31"/>
    <mergeCell ref="CO31:CP31"/>
    <mergeCell ref="CQ31:DE31"/>
    <mergeCell ref="C30:S30"/>
    <mergeCell ref="U30:AK30"/>
    <mergeCell ref="AM30:BC30"/>
    <mergeCell ref="BE30:BU30"/>
    <mergeCell ref="BW30:CM30"/>
    <mergeCell ref="DG31:DH31"/>
    <mergeCell ref="C32:D32"/>
    <mergeCell ref="E32:S32"/>
    <mergeCell ref="U32:V32"/>
    <mergeCell ref="W32:AK32"/>
    <mergeCell ref="AM32:AN32"/>
    <mergeCell ref="AO32:BC32"/>
    <mergeCell ref="BE32:BF32"/>
    <mergeCell ref="BG32:BU32"/>
    <mergeCell ref="BW32:BX32"/>
    <mergeCell ref="BY32:CM32"/>
    <mergeCell ref="CO32:CP32"/>
    <mergeCell ref="CQ32:DE32"/>
    <mergeCell ref="DG32:DH32"/>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3:D33"/>
    <mergeCell ref="E33:S33"/>
    <mergeCell ref="U33:V33"/>
    <mergeCell ref="W33:AK33"/>
    <mergeCell ref="AM33:AN33"/>
    <mergeCell ref="AO33:BC33"/>
    <mergeCell ref="BE33:BF33"/>
    <mergeCell ref="BG33:BU33"/>
    <mergeCell ref="BW33:BX33"/>
    <mergeCell ref="W35:AK35"/>
    <mergeCell ref="AM35:AN35"/>
    <mergeCell ref="AO35:BC35"/>
    <mergeCell ref="BE35:BF35"/>
    <mergeCell ref="BG35:BU35"/>
    <mergeCell ref="BW35:BX35"/>
    <mergeCell ref="BY33:CM33"/>
    <mergeCell ref="CO33:CP33"/>
    <mergeCell ref="CQ33:DE33"/>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E44:DI44"/>
    <mergeCell ref="E45:DI45"/>
    <mergeCell ref="E46:DI46"/>
    <mergeCell ref="E47:DI47"/>
    <mergeCell ref="E48:DI48"/>
    <mergeCell ref="E49:DI49"/>
    <mergeCell ref="E50:DI50"/>
    <mergeCell ref="B3:K5"/>
    <mergeCell ref="L3:V5"/>
    <mergeCell ref="Z4:AH5"/>
    <mergeCell ref="AI4:AP5"/>
    <mergeCell ref="AQ4:AY5"/>
    <mergeCell ref="B6:K8"/>
    <mergeCell ref="L6:V8"/>
    <mergeCell ref="B9:K11"/>
    <mergeCell ref="B12:K17"/>
    <mergeCell ref="Z12:AH13"/>
    <mergeCell ref="AI12:AM13"/>
    <mergeCell ref="AN12:AS13"/>
    <mergeCell ref="AT12:AY13"/>
    <mergeCell ref="CE16:CS17"/>
    <mergeCell ref="CT16:DA17"/>
    <mergeCell ref="DB16:DI17"/>
    <mergeCell ref="CE18:CS19"/>
    <mergeCell ref="CT18:DA19"/>
    <mergeCell ref="DB18:DI19"/>
    <mergeCell ref="CE20:CS21"/>
    <mergeCell ref="CT20:DA21"/>
    <mergeCell ref="DB20:DI21"/>
    <mergeCell ref="CE22:CS23"/>
    <mergeCell ref="CT22:DA23"/>
    <mergeCell ref="DB22:DI23"/>
    <mergeCell ref="CE24:CS25"/>
    <mergeCell ref="CT24:DA25"/>
    <mergeCell ref="DB24:DI25"/>
    <mergeCell ref="AZ26:BC28"/>
    <mergeCell ref="CE26:CS27"/>
    <mergeCell ref="CT26:DA27"/>
    <mergeCell ref="DB26:DI27"/>
    <mergeCell ref="BD27:BM27"/>
    <mergeCell ref="BN27:BU27"/>
    <mergeCell ref="BV27:CC27"/>
    <mergeCell ref="BD28:BM28"/>
    <mergeCell ref="BN28:BU28"/>
    <mergeCell ref="BV28:CC28"/>
    <mergeCell ref="AZ24:BM24"/>
    <mergeCell ref="BN24:BU24"/>
    <mergeCell ref="BV24:CC24"/>
    <mergeCell ref="AZ25:BM25"/>
    <mergeCell ref="BN25:BU25"/>
    <mergeCell ref="BV25:CC25"/>
    <mergeCell ref="BD26:BM26"/>
    <mergeCell ref="BN26:BU26"/>
  </mergeCells>
  <phoneticPr fontId="4"/>
  <printOptions horizontalCentered="1"/>
  <pageMargins left="0" right="0" top="0.39370078740157483" bottom="0.39370078740157483" header="0.19685039370078741" footer="0.19685039370078741"/>
  <pageSetup paperSize="9" scale="58" orientation="landscape" cellComments="asDisplayed" r:id="rId1"/>
  <headerFoot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workbookViewId="0"/>
  </sheetViews>
  <sheetFormatPr defaultColWidth="0" defaultRowHeight="0" customHeight="1" zeroHeight="1" x14ac:dyDescent="0.15"/>
  <cols>
    <col min="1" max="1" width="1.625" style="1" customWidth="1"/>
    <col min="2" max="2" width="2.75" style="1" customWidth="1"/>
    <col min="3" max="16" width="2.625" style="1" customWidth="1"/>
    <col min="17" max="17" width="2.875" style="1" customWidth="1"/>
    <col min="18" max="138" width="1.625" style="1" customWidth="1"/>
    <col min="139" max="139" width="0" style="1" hidden="1" customWidth="1"/>
    <col min="140" max="16384" width="0" style="1" hidden="1"/>
  </cols>
  <sheetData>
    <row r="1" spans="2:138" ht="22.5" customHeight="1" x14ac:dyDescent="0.15">
      <c r="B1" s="4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604" t="s">
        <v>134</v>
      </c>
      <c r="DD1" s="605"/>
      <c r="DE1" s="605"/>
      <c r="DF1" s="605"/>
      <c r="DG1" s="605"/>
      <c r="DH1" s="605"/>
      <c r="DI1" s="606"/>
      <c r="DK1" s="604" t="s">
        <v>147</v>
      </c>
      <c r="DL1" s="605"/>
      <c r="DM1" s="605"/>
      <c r="DN1" s="605"/>
      <c r="DO1" s="605"/>
      <c r="DP1" s="605"/>
      <c r="DQ1" s="605"/>
      <c r="DR1" s="605"/>
      <c r="DS1" s="605"/>
      <c r="DT1" s="605"/>
      <c r="DU1" s="605"/>
      <c r="DV1" s="605"/>
      <c r="DW1" s="605"/>
      <c r="DX1" s="606"/>
      <c r="DY1" s="2"/>
      <c r="DZ1" s="2"/>
      <c r="EA1" s="2"/>
      <c r="EB1" s="2"/>
      <c r="EC1" s="2"/>
      <c r="ED1" s="2"/>
      <c r="EE1" s="2"/>
      <c r="EF1" s="2"/>
      <c r="EG1" s="2"/>
      <c r="EH1" s="2"/>
    </row>
    <row r="2" spans="2:138" ht="22.5" customHeight="1" x14ac:dyDescent="0.15">
      <c r="B2" s="49" t="s">
        <v>272</v>
      </c>
      <c r="R2" s="53"/>
      <c r="S2" s="53"/>
      <c r="T2" s="53"/>
      <c r="U2" s="53"/>
      <c r="V2" s="53"/>
      <c r="W2" s="53"/>
      <c r="X2" s="53"/>
      <c r="Y2" s="53"/>
      <c r="Z2" s="53"/>
      <c r="AA2" s="53"/>
      <c r="AB2" s="53"/>
      <c r="AC2" s="53"/>
      <c r="AE2" s="58"/>
      <c r="AF2" s="58"/>
      <c r="AG2" s="58"/>
      <c r="AH2" s="58"/>
      <c r="AI2" s="58"/>
      <c r="AJ2" s="53"/>
      <c r="AK2" s="53"/>
      <c r="AL2" s="53"/>
      <c r="AM2" s="53"/>
      <c r="AN2" s="53"/>
      <c r="AO2" s="53"/>
      <c r="AP2" s="53"/>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row>
    <row r="3" spans="2:138" ht="11.25" customHeight="1" x14ac:dyDescent="0.15">
      <c r="B3" s="575" t="s">
        <v>117</v>
      </c>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576"/>
      <c r="AJ3" s="576"/>
      <c r="AK3" s="576"/>
      <c r="AL3" s="576"/>
      <c r="AM3" s="576"/>
      <c r="AN3" s="576"/>
      <c r="AO3" s="576"/>
      <c r="AP3" s="575" t="s">
        <v>296</v>
      </c>
      <c r="AQ3" s="576"/>
      <c r="AR3" s="576"/>
      <c r="AS3" s="576"/>
      <c r="AT3" s="576"/>
      <c r="AU3" s="576"/>
      <c r="AV3" s="576"/>
      <c r="AW3" s="576"/>
      <c r="AX3" s="576"/>
      <c r="AY3" s="576"/>
      <c r="AZ3" s="576"/>
      <c r="BA3" s="576"/>
      <c r="BB3" s="576"/>
      <c r="BC3" s="576"/>
      <c r="BD3" s="576"/>
      <c r="BE3" s="576"/>
      <c r="BF3" s="576"/>
      <c r="BG3" s="576"/>
      <c r="BH3" s="576"/>
      <c r="BI3" s="576"/>
      <c r="BJ3" s="576"/>
      <c r="BK3" s="576"/>
      <c r="BL3" s="576"/>
      <c r="BM3" s="576"/>
      <c r="BN3" s="576"/>
      <c r="BO3" s="576"/>
      <c r="BP3" s="576"/>
      <c r="BQ3" s="576"/>
      <c r="BR3" s="576"/>
      <c r="BS3" s="576"/>
      <c r="BT3" s="576"/>
      <c r="BU3" s="576"/>
      <c r="BV3" s="576"/>
      <c r="BW3" s="577"/>
      <c r="BY3" s="575" t="s">
        <v>297</v>
      </c>
      <c r="BZ3" s="576"/>
      <c r="CA3" s="576"/>
      <c r="CB3" s="576"/>
      <c r="CC3" s="576"/>
      <c r="CD3" s="576"/>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7"/>
    </row>
    <row r="4" spans="2:138" ht="11.25" customHeight="1" x14ac:dyDescent="0.15">
      <c r="B4" s="575" t="s">
        <v>12</v>
      </c>
      <c r="C4" s="576"/>
      <c r="D4" s="576"/>
      <c r="E4" s="576"/>
      <c r="F4" s="576"/>
      <c r="G4" s="576"/>
      <c r="H4" s="576"/>
      <c r="I4" s="576"/>
      <c r="J4" s="576"/>
      <c r="K4" s="576"/>
      <c r="L4" s="576"/>
      <c r="M4" s="576"/>
      <c r="N4" s="576"/>
      <c r="O4" s="576"/>
      <c r="P4" s="576"/>
      <c r="Q4" s="577"/>
      <c r="R4" s="575" t="s">
        <v>299</v>
      </c>
      <c r="S4" s="576"/>
      <c r="T4" s="576"/>
      <c r="U4" s="576"/>
      <c r="V4" s="576"/>
      <c r="W4" s="576"/>
      <c r="X4" s="576"/>
      <c r="Y4" s="577"/>
      <c r="Z4" s="575" t="s">
        <v>302</v>
      </c>
      <c r="AA4" s="576"/>
      <c r="AB4" s="576"/>
      <c r="AC4" s="577"/>
      <c r="AD4" s="575" t="s">
        <v>304</v>
      </c>
      <c r="AE4" s="576"/>
      <c r="AF4" s="576"/>
      <c r="AG4" s="576"/>
      <c r="AH4" s="576"/>
      <c r="AI4" s="576"/>
      <c r="AJ4" s="576"/>
      <c r="AK4" s="577"/>
      <c r="AL4" s="575" t="s">
        <v>302</v>
      </c>
      <c r="AM4" s="576"/>
      <c r="AN4" s="576"/>
      <c r="AO4" s="577"/>
      <c r="AP4" s="607" t="s">
        <v>306</v>
      </c>
      <c r="AQ4" s="607"/>
      <c r="AR4" s="607"/>
      <c r="AS4" s="607"/>
      <c r="AT4" s="607"/>
      <c r="AU4" s="607"/>
      <c r="AV4" s="607"/>
      <c r="AW4" s="607"/>
      <c r="AX4" s="607"/>
      <c r="AY4" s="607"/>
      <c r="AZ4" s="607"/>
      <c r="BA4" s="607"/>
      <c r="BB4" s="607"/>
      <c r="BC4" s="607"/>
      <c r="BD4" s="607" t="s">
        <v>285</v>
      </c>
      <c r="BE4" s="607"/>
      <c r="BF4" s="607"/>
      <c r="BG4" s="607"/>
      <c r="BH4" s="607"/>
      <c r="BI4" s="607"/>
      <c r="BJ4" s="607"/>
      <c r="BK4" s="607"/>
      <c r="BL4" s="607" t="s">
        <v>302</v>
      </c>
      <c r="BM4" s="607"/>
      <c r="BN4" s="607"/>
      <c r="BO4" s="607"/>
      <c r="BP4" s="607" t="s">
        <v>307</v>
      </c>
      <c r="BQ4" s="607"/>
      <c r="BR4" s="607"/>
      <c r="BS4" s="607"/>
      <c r="BT4" s="607"/>
      <c r="BU4" s="607"/>
      <c r="BV4" s="607"/>
      <c r="BW4" s="607"/>
      <c r="BY4" s="575" t="s">
        <v>308</v>
      </c>
      <c r="BZ4" s="576"/>
      <c r="CA4" s="576"/>
      <c r="CB4" s="576"/>
      <c r="CC4" s="576"/>
      <c r="CD4" s="576"/>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7"/>
    </row>
    <row r="5" spans="2:138" ht="11.25" customHeight="1" x14ac:dyDescent="0.15">
      <c r="B5" s="569" t="s">
        <v>301</v>
      </c>
      <c r="C5" s="570"/>
      <c r="D5" s="570"/>
      <c r="E5" s="570"/>
      <c r="F5" s="570"/>
      <c r="G5" s="570"/>
      <c r="H5" s="570"/>
      <c r="I5" s="570"/>
      <c r="J5" s="570"/>
      <c r="K5" s="570"/>
      <c r="L5" s="570"/>
      <c r="M5" s="570"/>
      <c r="N5" s="570"/>
      <c r="O5" s="570"/>
      <c r="P5" s="570"/>
      <c r="Q5" s="571"/>
      <c r="R5" s="588">
        <v>90032222</v>
      </c>
      <c r="S5" s="589"/>
      <c r="T5" s="589"/>
      <c r="U5" s="589"/>
      <c r="V5" s="589"/>
      <c r="W5" s="589"/>
      <c r="X5" s="589"/>
      <c r="Y5" s="590"/>
      <c r="Z5" s="602">
        <v>18.100000000000001</v>
      </c>
      <c r="AA5" s="602"/>
      <c r="AB5" s="602"/>
      <c r="AC5" s="602"/>
      <c r="AD5" s="603">
        <v>69444513</v>
      </c>
      <c r="AE5" s="603"/>
      <c r="AF5" s="603"/>
      <c r="AG5" s="603"/>
      <c r="AH5" s="603"/>
      <c r="AI5" s="603"/>
      <c r="AJ5" s="603"/>
      <c r="AK5" s="603"/>
      <c r="AL5" s="591">
        <v>25.8</v>
      </c>
      <c r="AM5" s="592"/>
      <c r="AN5" s="592"/>
      <c r="AO5" s="595"/>
      <c r="AP5" s="569" t="s">
        <v>311</v>
      </c>
      <c r="AQ5" s="570"/>
      <c r="AR5" s="570"/>
      <c r="AS5" s="570"/>
      <c r="AT5" s="570"/>
      <c r="AU5" s="570"/>
      <c r="AV5" s="570"/>
      <c r="AW5" s="570"/>
      <c r="AX5" s="570"/>
      <c r="AY5" s="570"/>
      <c r="AZ5" s="570"/>
      <c r="BA5" s="570"/>
      <c r="BB5" s="570"/>
      <c r="BC5" s="571"/>
      <c r="BD5" s="539">
        <v>90005601</v>
      </c>
      <c r="BE5" s="338"/>
      <c r="BF5" s="338"/>
      <c r="BG5" s="338"/>
      <c r="BH5" s="338"/>
      <c r="BI5" s="338"/>
      <c r="BJ5" s="338"/>
      <c r="BK5" s="540"/>
      <c r="BL5" s="578">
        <v>100</v>
      </c>
      <c r="BM5" s="578"/>
      <c r="BN5" s="578"/>
      <c r="BO5" s="578"/>
      <c r="BP5" s="579">
        <v>459369</v>
      </c>
      <c r="BQ5" s="579"/>
      <c r="BR5" s="579"/>
      <c r="BS5" s="579"/>
      <c r="BT5" s="579"/>
      <c r="BU5" s="579"/>
      <c r="BV5" s="579"/>
      <c r="BW5" s="581"/>
      <c r="BY5" s="575" t="s">
        <v>306</v>
      </c>
      <c r="BZ5" s="576"/>
      <c r="CA5" s="576"/>
      <c r="CB5" s="576"/>
      <c r="CC5" s="576"/>
      <c r="CD5" s="576"/>
      <c r="CE5" s="576"/>
      <c r="CF5" s="576"/>
      <c r="CG5" s="576"/>
      <c r="CH5" s="576"/>
      <c r="CI5" s="576"/>
      <c r="CJ5" s="576"/>
      <c r="CK5" s="576"/>
      <c r="CL5" s="577"/>
      <c r="CM5" s="575" t="s">
        <v>314</v>
      </c>
      <c r="CN5" s="576"/>
      <c r="CO5" s="576"/>
      <c r="CP5" s="576"/>
      <c r="CQ5" s="576"/>
      <c r="CR5" s="576"/>
      <c r="CS5" s="576"/>
      <c r="CT5" s="577"/>
      <c r="CU5" s="575" t="s">
        <v>302</v>
      </c>
      <c r="CV5" s="576"/>
      <c r="CW5" s="576"/>
      <c r="CX5" s="577"/>
      <c r="CY5" s="575" t="s">
        <v>315</v>
      </c>
      <c r="CZ5" s="576"/>
      <c r="DA5" s="576"/>
      <c r="DB5" s="576"/>
      <c r="DC5" s="576"/>
      <c r="DD5" s="576"/>
      <c r="DE5" s="576"/>
      <c r="DF5" s="576"/>
      <c r="DG5" s="576"/>
      <c r="DH5" s="576"/>
      <c r="DI5" s="576"/>
      <c r="DJ5" s="576"/>
      <c r="DK5" s="577"/>
      <c r="DL5" s="575" t="s">
        <v>317</v>
      </c>
      <c r="DM5" s="576"/>
      <c r="DN5" s="576"/>
      <c r="DO5" s="576"/>
      <c r="DP5" s="576"/>
      <c r="DQ5" s="576"/>
      <c r="DR5" s="576"/>
      <c r="DS5" s="576"/>
      <c r="DT5" s="576"/>
      <c r="DU5" s="576"/>
      <c r="DV5" s="576"/>
      <c r="DW5" s="576"/>
      <c r="DX5" s="577"/>
    </row>
    <row r="6" spans="2:138" ht="11.25" customHeight="1" x14ac:dyDescent="0.15">
      <c r="B6" s="537" t="s">
        <v>318</v>
      </c>
      <c r="C6" s="355"/>
      <c r="D6" s="355"/>
      <c r="E6" s="355"/>
      <c r="F6" s="355"/>
      <c r="G6" s="355"/>
      <c r="H6" s="355"/>
      <c r="I6" s="355"/>
      <c r="J6" s="355"/>
      <c r="K6" s="355"/>
      <c r="L6" s="355"/>
      <c r="M6" s="355"/>
      <c r="N6" s="355"/>
      <c r="O6" s="355"/>
      <c r="P6" s="355"/>
      <c r="Q6" s="538"/>
      <c r="R6" s="539">
        <v>15238007</v>
      </c>
      <c r="S6" s="338"/>
      <c r="T6" s="338"/>
      <c r="U6" s="338"/>
      <c r="V6" s="338"/>
      <c r="W6" s="338"/>
      <c r="X6" s="338"/>
      <c r="Y6" s="540"/>
      <c r="Z6" s="578">
        <v>3.1</v>
      </c>
      <c r="AA6" s="578"/>
      <c r="AB6" s="578"/>
      <c r="AC6" s="578"/>
      <c r="AD6" s="579">
        <v>15238007</v>
      </c>
      <c r="AE6" s="579"/>
      <c r="AF6" s="579"/>
      <c r="AG6" s="579"/>
      <c r="AH6" s="579"/>
      <c r="AI6" s="579"/>
      <c r="AJ6" s="579"/>
      <c r="AK6" s="579"/>
      <c r="AL6" s="541">
        <v>5.7</v>
      </c>
      <c r="AM6" s="323"/>
      <c r="AN6" s="323"/>
      <c r="AO6" s="580"/>
      <c r="AP6" s="537" t="s">
        <v>102</v>
      </c>
      <c r="AQ6" s="355"/>
      <c r="AR6" s="355"/>
      <c r="AS6" s="355"/>
      <c r="AT6" s="355"/>
      <c r="AU6" s="355"/>
      <c r="AV6" s="355"/>
      <c r="AW6" s="355"/>
      <c r="AX6" s="355"/>
      <c r="AY6" s="355"/>
      <c r="AZ6" s="355"/>
      <c r="BA6" s="355"/>
      <c r="BB6" s="355"/>
      <c r="BC6" s="538"/>
      <c r="BD6" s="539">
        <v>90005601</v>
      </c>
      <c r="BE6" s="338"/>
      <c r="BF6" s="338"/>
      <c r="BG6" s="338"/>
      <c r="BH6" s="338"/>
      <c r="BI6" s="338"/>
      <c r="BJ6" s="338"/>
      <c r="BK6" s="540"/>
      <c r="BL6" s="578">
        <v>100</v>
      </c>
      <c r="BM6" s="578"/>
      <c r="BN6" s="578"/>
      <c r="BO6" s="578"/>
      <c r="BP6" s="579">
        <v>459369</v>
      </c>
      <c r="BQ6" s="579"/>
      <c r="BR6" s="579"/>
      <c r="BS6" s="579"/>
      <c r="BT6" s="579"/>
      <c r="BU6" s="579"/>
      <c r="BV6" s="579"/>
      <c r="BW6" s="581"/>
      <c r="BY6" s="569" t="s">
        <v>319</v>
      </c>
      <c r="BZ6" s="570"/>
      <c r="CA6" s="570"/>
      <c r="CB6" s="570"/>
      <c r="CC6" s="570"/>
      <c r="CD6" s="570"/>
      <c r="CE6" s="570"/>
      <c r="CF6" s="570"/>
      <c r="CG6" s="570"/>
      <c r="CH6" s="570"/>
      <c r="CI6" s="570"/>
      <c r="CJ6" s="570"/>
      <c r="CK6" s="570"/>
      <c r="CL6" s="571"/>
      <c r="CM6" s="539">
        <v>963893</v>
      </c>
      <c r="CN6" s="338"/>
      <c r="CO6" s="338"/>
      <c r="CP6" s="338"/>
      <c r="CQ6" s="338"/>
      <c r="CR6" s="338"/>
      <c r="CS6" s="338"/>
      <c r="CT6" s="540"/>
      <c r="CU6" s="578">
        <v>0.2</v>
      </c>
      <c r="CV6" s="578"/>
      <c r="CW6" s="578"/>
      <c r="CX6" s="578"/>
      <c r="CY6" s="544" t="s">
        <v>199</v>
      </c>
      <c r="CZ6" s="338"/>
      <c r="DA6" s="338"/>
      <c r="DB6" s="338"/>
      <c r="DC6" s="338"/>
      <c r="DD6" s="338"/>
      <c r="DE6" s="338"/>
      <c r="DF6" s="338"/>
      <c r="DG6" s="338"/>
      <c r="DH6" s="338"/>
      <c r="DI6" s="338"/>
      <c r="DJ6" s="338"/>
      <c r="DK6" s="540"/>
      <c r="DL6" s="544">
        <v>963787</v>
      </c>
      <c r="DM6" s="338"/>
      <c r="DN6" s="338"/>
      <c r="DO6" s="338"/>
      <c r="DP6" s="338"/>
      <c r="DQ6" s="338"/>
      <c r="DR6" s="338"/>
      <c r="DS6" s="338"/>
      <c r="DT6" s="338"/>
      <c r="DU6" s="338"/>
      <c r="DV6" s="338"/>
      <c r="DW6" s="338"/>
      <c r="DX6" s="598"/>
    </row>
    <row r="7" spans="2:138" ht="11.25" customHeight="1" x14ac:dyDescent="0.15">
      <c r="B7" s="537" t="s">
        <v>188</v>
      </c>
      <c r="C7" s="355"/>
      <c r="D7" s="355"/>
      <c r="E7" s="355"/>
      <c r="F7" s="355"/>
      <c r="G7" s="355"/>
      <c r="H7" s="355"/>
      <c r="I7" s="355"/>
      <c r="J7" s="355"/>
      <c r="K7" s="355"/>
      <c r="L7" s="355"/>
      <c r="M7" s="355"/>
      <c r="N7" s="355"/>
      <c r="O7" s="355"/>
      <c r="P7" s="355"/>
      <c r="Q7" s="538"/>
      <c r="R7" s="539">
        <v>1899789</v>
      </c>
      <c r="S7" s="338"/>
      <c r="T7" s="338"/>
      <c r="U7" s="338"/>
      <c r="V7" s="338"/>
      <c r="W7" s="338"/>
      <c r="X7" s="338"/>
      <c r="Y7" s="540"/>
      <c r="Z7" s="578">
        <v>0.4</v>
      </c>
      <c r="AA7" s="578"/>
      <c r="AB7" s="578"/>
      <c r="AC7" s="578"/>
      <c r="AD7" s="579">
        <v>1899789</v>
      </c>
      <c r="AE7" s="579"/>
      <c r="AF7" s="579"/>
      <c r="AG7" s="579"/>
      <c r="AH7" s="579"/>
      <c r="AI7" s="579"/>
      <c r="AJ7" s="579"/>
      <c r="AK7" s="579"/>
      <c r="AL7" s="541">
        <v>0.7</v>
      </c>
      <c r="AM7" s="323"/>
      <c r="AN7" s="323"/>
      <c r="AO7" s="580"/>
      <c r="AP7" s="537" t="s">
        <v>321</v>
      </c>
      <c r="AQ7" s="355"/>
      <c r="AR7" s="355"/>
      <c r="AS7" s="355"/>
      <c r="AT7" s="355"/>
      <c r="AU7" s="355"/>
      <c r="AV7" s="355"/>
      <c r="AW7" s="355"/>
      <c r="AX7" s="355"/>
      <c r="AY7" s="355"/>
      <c r="AZ7" s="355"/>
      <c r="BA7" s="355"/>
      <c r="BB7" s="355"/>
      <c r="BC7" s="538"/>
      <c r="BD7" s="539">
        <v>23668517</v>
      </c>
      <c r="BE7" s="338"/>
      <c r="BF7" s="338"/>
      <c r="BG7" s="338"/>
      <c r="BH7" s="338"/>
      <c r="BI7" s="338"/>
      <c r="BJ7" s="338"/>
      <c r="BK7" s="540"/>
      <c r="BL7" s="578">
        <v>26.3</v>
      </c>
      <c r="BM7" s="578"/>
      <c r="BN7" s="578"/>
      <c r="BO7" s="578"/>
      <c r="BP7" s="579">
        <v>459369</v>
      </c>
      <c r="BQ7" s="579"/>
      <c r="BR7" s="579"/>
      <c r="BS7" s="579"/>
      <c r="BT7" s="579"/>
      <c r="BU7" s="579"/>
      <c r="BV7" s="579"/>
      <c r="BW7" s="581"/>
      <c r="BY7" s="537" t="s">
        <v>322</v>
      </c>
      <c r="BZ7" s="355"/>
      <c r="CA7" s="355"/>
      <c r="CB7" s="355"/>
      <c r="CC7" s="355"/>
      <c r="CD7" s="355"/>
      <c r="CE7" s="355"/>
      <c r="CF7" s="355"/>
      <c r="CG7" s="355"/>
      <c r="CH7" s="355"/>
      <c r="CI7" s="355"/>
      <c r="CJ7" s="355"/>
      <c r="CK7" s="355"/>
      <c r="CL7" s="538"/>
      <c r="CM7" s="539">
        <v>24280691</v>
      </c>
      <c r="CN7" s="338"/>
      <c r="CO7" s="338"/>
      <c r="CP7" s="338"/>
      <c r="CQ7" s="338"/>
      <c r="CR7" s="338"/>
      <c r="CS7" s="338"/>
      <c r="CT7" s="540"/>
      <c r="CU7" s="578">
        <v>5</v>
      </c>
      <c r="CV7" s="578"/>
      <c r="CW7" s="578"/>
      <c r="CX7" s="578"/>
      <c r="CY7" s="544">
        <v>3587341</v>
      </c>
      <c r="CZ7" s="338"/>
      <c r="DA7" s="338"/>
      <c r="DB7" s="338"/>
      <c r="DC7" s="338"/>
      <c r="DD7" s="338"/>
      <c r="DE7" s="338"/>
      <c r="DF7" s="338"/>
      <c r="DG7" s="338"/>
      <c r="DH7" s="338"/>
      <c r="DI7" s="338"/>
      <c r="DJ7" s="338"/>
      <c r="DK7" s="540"/>
      <c r="DL7" s="544">
        <v>19575154</v>
      </c>
      <c r="DM7" s="338"/>
      <c r="DN7" s="338"/>
      <c r="DO7" s="338"/>
      <c r="DP7" s="338"/>
      <c r="DQ7" s="338"/>
      <c r="DR7" s="338"/>
      <c r="DS7" s="338"/>
      <c r="DT7" s="338"/>
      <c r="DU7" s="338"/>
      <c r="DV7" s="338"/>
      <c r="DW7" s="338"/>
      <c r="DX7" s="598"/>
    </row>
    <row r="8" spans="2:138" ht="11.25" customHeight="1" x14ac:dyDescent="0.15">
      <c r="B8" s="537" t="s">
        <v>323</v>
      </c>
      <c r="C8" s="355"/>
      <c r="D8" s="355"/>
      <c r="E8" s="355"/>
      <c r="F8" s="355"/>
      <c r="G8" s="355"/>
      <c r="H8" s="355"/>
      <c r="I8" s="355"/>
      <c r="J8" s="355"/>
      <c r="K8" s="355"/>
      <c r="L8" s="355"/>
      <c r="M8" s="355"/>
      <c r="N8" s="355"/>
      <c r="O8" s="355"/>
      <c r="P8" s="355"/>
      <c r="Q8" s="538"/>
      <c r="R8" s="539" t="s">
        <v>199</v>
      </c>
      <c r="S8" s="338"/>
      <c r="T8" s="338"/>
      <c r="U8" s="338"/>
      <c r="V8" s="338"/>
      <c r="W8" s="338"/>
      <c r="X8" s="338"/>
      <c r="Y8" s="540"/>
      <c r="Z8" s="578" t="s">
        <v>199</v>
      </c>
      <c r="AA8" s="578"/>
      <c r="AB8" s="578"/>
      <c r="AC8" s="578"/>
      <c r="AD8" s="579" t="s">
        <v>199</v>
      </c>
      <c r="AE8" s="579"/>
      <c r="AF8" s="579"/>
      <c r="AG8" s="579"/>
      <c r="AH8" s="579"/>
      <c r="AI8" s="579"/>
      <c r="AJ8" s="579"/>
      <c r="AK8" s="579"/>
      <c r="AL8" s="541" t="s">
        <v>199</v>
      </c>
      <c r="AM8" s="323"/>
      <c r="AN8" s="323"/>
      <c r="AO8" s="580"/>
      <c r="AP8" s="537" t="s">
        <v>129</v>
      </c>
      <c r="AQ8" s="355"/>
      <c r="AR8" s="355"/>
      <c r="AS8" s="355"/>
      <c r="AT8" s="355"/>
      <c r="AU8" s="355"/>
      <c r="AV8" s="355"/>
      <c r="AW8" s="355"/>
      <c r="AX8" s="355"/>
      <c r="AY8" s="355"/>
      <c r="AZ8" s="355"/>
      <c r="BA8" s="355"/>
      <c r="BB8" s="355"/>
      <c r="BC8" s="538"/>
      <c r="BD8" s="539">
        <v>667602</v>
      </c>
      <c r="BE8" s="338"/>
      <c r="BF8" s="338"/>
      <c r="BG8" s="338"/>
      <c r="BH8" s="338"/>
      <c r="BI8" s="338"/>
      <c r="BJ8" s="338"/>
      <c r="BK8" s="540"/>
      <c r="BL8" s="578">
        <v>0.7</v>
      </c>
      <c r="BM8" s="578"/>
      <c r="BN8" s="578"/>
      <c r="BO8" s="578"/>
      <c r="BP8" s="579">
        <v>166900</v>
      </c>
      <c r="BQ8" s="579"/>
      <c r="BR8" s="579"/>
      <c r="BS8" s="579"/>
      <c r="BT8" s="579"/>
      <c r="BU8" s="579"/>
      <c r="BV8" s="579"/>
      <c r="BW8" s="581"/>
      <c r="BY8" s="537" t="s">
        <v>324</v>
      </c>
      <c r="BZ8" s="355"/>
      <c r="CA8" s="355"/>
      <c r="CB8" s="355"/>
      <c r="CC8" s="355"/>
      <c r="CD8" s="355"/>
      <c r="CE8" s="355"/>
      <c r="CF8" s="355"/>
      <c r="CG8" s="355"/>
      <c r="CH8" s="355"/>
      <c r="CI8" s="355"/>
      <c r="CJ8" s="355"/>
      <c r="CK8" s="355"/>
      <c r="CL8" s="538"/>
      <c r="CM8" s="539">
        <v>68952064</v>
      </c>
      <c r="CN8" s="338"/>
      <c r="CO8" s="338"/>
      <c r="CP8" s="338"/>
      <c r="CQ8" s="338"/>
      <c r="CR8" s="338"/>
      <c r="CS8" s="338"/>
      <c r="CT8" s="540"/>
      <c r="CU8" s="541">
        <v>14.3</v>
      </c>
      <c r="CV8" s="323"/>
      <c r="CW8" s="323"/>
      <c r="CX8" s="582"/>
      <c r="CY8" s="544">
        <v>1408088</v>
      </c>
      <c r="CZ8" s="338"/>
      <c r="DA8" s="338"/>
      <c r="DB8" s="338"/>
      <c r="DC8" s="338"/>
      <c r="DD8" s="338"/>
      <c r="DE8" s="338"/>
      <c r="DF8" s="338"/>
      <c r="DG8" s="338"/>
      <c r="DH8" s="338"/>
      <c r="DI8" s="338"/>
      <c r="DJ8" s="338"/>
      <c r="DK8" s="540"/>
      <c r="DL8" s="544">
        <v>56405877</v>
      </c>
      <c r="DM8" s="338"/>
      <c r="DN8" s="338"/>
      <c r="DO8" s="338"/>
      <c r="DP8" s="338"/>
      <c r="DQ8" s="338"/>
      <c r="DR8" s="338"/>
      <c r="DS8" s="338"/>
      <c r="DT8" s="338"/>
      <c r="DU8" s="338"/>
      <c r="DV8" s="338"/>
      <c r="DW8" s="338"/>
      <c r="DX8" s="598"/>
    </row>
    <row r="9" spans="2:138" ht="11.25" customHeight="1" x14ac:dyDescent="0.15">
      <c r="B9" s="537" t="s">
        <v>325</v>
      </c>
      <c r="C9" s="355"/>
      <c r="D9" s="355"/>
      <c r="E9" s="355"/>
      <c r="F9" s="355"/>
      <c r="G9" s="355"/>
      <c r="H9" s="355"/>
      <c r="I9" s="355"/>
      <c r="J9" s="355"/>
      <c r="K9" s="355"/>
      <c r="L9" s="355"/>
      <c r="M9" s="355"/>
      <c r="N9" s="355"/>
      <c r="O9" s="355"/>
      <c r="P9" s="355"/>
      <c r="Q9" s="538"/>
      <c r="R9" s="539" t="s">
        <v>199</v>
      </c>
      <c r="S9" s="338"/>
      <c r="T9" s="338"/>
      <c r="U9" s="338"/>
      <c r="V9" s="338"/>
      <c r="W9" s="338"/>
      <c r="X9" s="338"/>
      <c r="Y9" s="540"/>
      <c r="Z9" s="578" t="s">
        <v>199</v>
      </c>
      <c r="AA9" s="578"/>
      <c r="AB9" s="578"/>
      <c r="AC9" s="578"/>
      <c r="AD9" s="579" t="s">
        <v>199</v>
      </c>
      <c r="AE9" s="579"/>
      <c r="AF9" s="579"/>
      <c r="AG9" s="579"/>
      <c r="AH9" s="579"/>
      <c r="AI9" s="579"/>
      <c r="AJ9" s="579"/>
      <c r="AK9" s="579"/>
      <c r="AL9" s="541" t="s">
        <v>199</v>
      </c>
      <c r="AM9" s="323"/>
      <c r="AN9" s="323"/>
      <c r="AO9" s="580"/>
      <c r="AP9" s="537" t="s">
        <v>328</v>
      </c>
      <c r="AQ9" s="355"/>
      <c r="AR9" s="355"/>
      <c r="AS9" s="355"/>
      <c r="AT9" s="355"/>
      <c r="AU9" s="355"/>
      <c r="AV9" s="355"/>
      <c r="AW9" s="355"/>
      <c r="AX9" s="355"/>
      <c r="AY9" s="355"/>
      <c r="AZ9" s="355"/>
      <c r="BA9" s="355"/>
      <c r="BB9" s="355"/>
      <c r="BC9" s="538"/>
      <c r="BD9" s="539">
        <v>19999187</v>
      </c>
      <c r="BE9" s="338"/>
      <c r="BF9" s="338"/>
      <c r="BG9" s="338"/>
      <c r="BH9" s="338"/>
      <c r="BI9" s="338"/>
      <c r="BJ9" s="338"/>
      <c r="BK9" s="540"/>
      <c r="BL9" s="578">
        <v>22.2</v>
      </c>
      <c r="BM9" s="578"/>
      <c r="BN9" s="578"/>
      <c r="BO9" s="578"/>
      <c r="BP9" s="579" t="s">
        <v>199</v>
      </c>
      <c r="BQ9" s="579"/>
      <c r="BR9" s="579"/>
      <c r="BS9" s="579"/>
      <c r="BT9" s="579"/>
      <c r="BU9" s="579"/>
      <c r="BV9" s="579"/>
      <c r="BW9" s="581"/>
      <c r="BY9" s="537" t="s">
        <v>329</v>
      </c>
      <c r="BZ9" s="355"/>
      <c r="CA9" s="355"/>
      <c r="CB9" s="355"/>
      <c r="CC9" s="355"/>
      <c r="CD9" s="355"/>
      <c r="CE9" s="355"/>
      <c r="CF9" s="355"/>
      <c r="CG9" s="355"/>
      <c r="CH9" s="355"/>
      <c r="CI9" s="355"/>
      <c r="CJ9" s="355"/>
      <c r="CK9" s="355"/>
      <c r="CL9" s="538"/>
      <c r="CM9" s="539">
        <v>37842565</v>
      </c>
      <c r="CN9" s="338"/>
      <c r="CO9" s="338"/>
      <c r="CP9" s="338"/>
      <c r="CQ9" s="338"/>
      <c r="CR9" s="338"/>
      <c r="CS9" s="338"/>
      <c r="CT9" s="540"/>
      <c r="CU9" s="541">
        <v>7.8</v>
      </c>
      <c r="CV9" s="323"/>
      <c r="CW9" s="323"/>
      <c r="CX9" s="582"/>
      <c r="CY9" s="544">
        <v>2372888</v>
      </c>
      <c r="CZ9" s="338"/>
      <c r="DA9" s="338"/>
      <c r="DB9" s="338"/>
      <c r="DC9" s="338"/>
      <c r="DD9" s="338"/>
      <c r="DE9" s="338"/>
      <c r="DF9" s="338"/>
      <c r="DG9" s="338"/>
      <c r="DH9" s="338"/>
      <c r="DI9" s="338"/>
      <c r="DJ9" s="338"/>
      <c r="DK9" s="540"/>
      <c r="DL9" s="544">
        <v>12893950</v>
      </c>
      <c r="DM9" s="338"/>
      <c r="DN9" s="338"/>
      <c r="DO9" s="338"/>
      <c r="DP9" s="338"/>
      <c r="DQ9" s="338"/>
      <c r="DR9" s="338"/>
      <c r="DS9" s="338"/>
      <c r="DT9" s="338"/>
      <c r="DU9" s="338"/>
      <c r="DV9" s="338"/>
      <c r="DW9" s="338"/>
      <c r="DX9" s="598"/>
    </row>
    <row r="10" spans="2:138" ht="11.25" customHeight="1" x14ac:dyDescent="0.15">
      <c r="B10" s="537" t="s">
        <v>202</v>
      </c>
      <c r="C10" s="355"/>
      <c r="D10" s="355"/>
      <c r="E10" s="355"/>
      <c r="F10" s="355"/>
      <c r="G10" s="355"/>
      <c r="H10" s="355"/>
      <c r="I10" s="355"/>
      <c r="J10" s="355"/>
      <c r="K10" s="355"/>
      <c r="L10" s="355"/>
      <c r="M10" s="355"/>
      <c r="N10" s="355"/>
      <c r="O10" s="355"/>
      <c r="P10" s="355"/>
      <c r="Q10" s="538"/>
      <c r="R10" s="539">
        <v>59712</v>
      </c>
      <c r="S10" s="338"/>
      <c r="T10" s="338"/>
      <c r="U10" s="338"/>
      <c r="V10" s="338"/>
      <c r="W10" s="338"/>
      <c r="X10" s="338"/>
      <c r="Y10" s="540"/>
      <c r="Z10" s="578">
        <v>0</v>
      </c>
      <c r="AA10" s="578"/>
      <c r="AB10" s="578"/>
      <c r="AC10" s="578"/>
      <c r="AD10" s="579">
        <v>59712</v>
      </c>
      <c r="AE10" s="579"/>
      <c r="AF10" s="579"/>
      <c r="AG10" s="579"/>
      <c r="AH10" s="579"/>
      <c r="AI10" s="579"/>
      <c r="AJ10" s="579"/>
      <c r="AK10" s="579"/>
      <c r="AL10" s="541">
        <v>0</v>
      </c>
      <c r="AM10" s="323"/>
      <c r="AN10" s="323"/>
      <c r="AO10" s="580"/>
      <c r="AP10" s="537" t="s">
        <v>187</v>
      </c>
      <c r="AQ10" s="355"/>
      <c r="AR10" s="355"/>
      <c r="AS10" s="355"/>
      <c r="AT10" s="355"/>
      <c r="AU10" s="355"/>
      <c r="AV10" s="355"/>
      <c r="AW10" s="355"/>
      <c r="AX10" s="355"/>
      <c r="AY10" s="355"/>
      <c r="AZ10" s="355"/>
      <c r="BA10" s="355"/>
      <c r="BB10" s="355"/>
      <c r="BC10" s="538"/>
      <c r="BD10" s="539">
        <v>812790</v>
      </c>
      <c r="BE10" s="338"/>
      <c r="BF10" s="338"/>
      <c r="BG10" s="338"/>
      <c r="BH10" s="338"/>
      <c r="BI10" s="338"/>
      <c r="BJ10" s="338"/>
      <c r="BK10" s="540"/>
      <c r="BL10" s="578">
        <v>0.9</v>
      </c>
      <c r="BM10" s="578"/>
      <c r="BN10" s="578"/>
      <c r="BO10" s="578"/>
      <c r="BP10" s="579">
        <v>7142</v>
      </c>
      <c r="BQ10" s="579"/>
      <c r="BR10" s="579"/>
      <c r="BS10" s="579"/>
      <c r="BT10" s="579"/>
      <c r="BU10" s="579"/>
      <c r="BV10" s="579"/>
      <c r="BW10" s="581"/>
      <c r="BY10" s="537" t="s">
        <v>223</v>
      </c>
      <c r="BZ10" s="355"/>
      <c r="CA10" s="355"/>
      <c r="CB10" s="355"/>
      <c r="CC10" s="355"/>
      <c r="CD10" s="355"/>
      <c r="CE10" s="355"/>
      <c r="CF10" s="355"/>
      <c r="CG10" s="355"/>
      <c r="CH10" s="355"/>
      <c r="CI10" s="355"/>
      <c r="CJ10" s="355"/>
      <c r="CK10" s="355"/>
      <c r="CL10" s="538"/>
      <c r="CM10" s="539">
        <v>1026645</v>
      </c>
      <c r="CN10" s="338"/>
      <c r="CO10" s="338"/>
      <c r="CP10" s="338"/>
      <c r="CQ10" s="338"/>
      <c r="CR10" s="338"/>
      <c r="CS10" s="338"/>
      <c r="CT10" s="540"/>
      <c r="CU10" s="541">
        <v>0.2</v>
      </c>
      <c r="CV10" s="323"/>
      <c r="CW10" s="323"/>
      <c r="CX10" s="582"/>
      <c r="CY10" s="544">
        <v>30068</v>
      </c>
      <c r="CZ10" s="338"/>
      <c r="DA10" s="338"/>
      <c r="DB10" s="338"/>
      <c r="DC10" s="338"/>
      <c r="DD10" s="338"/>
      <c r="DE10" s="338"/>
      <c r="DF10" s="338"/>
      <c r="DG10" s="338"/>
      <c r="DH10" s="338"/>
      <c r="DI10" s="338"/>
      <c r="DJ10" s="338"/>
      <c r="DK10" s="540"/>
      <c r="DL10" s="544">
        <v>623390</v>
      </c>
      <c r="DM10" s="338"/>
      <c r="DN10" s="338"/>
      <c r="DO10" s="338"/>
      <c r="DP10" s="338"/>
      <c r="DQ10" s="338"/>
      <c r="DR10" s="338"/>
      <c r="DS10" s="338"/>
      <c r="DT10" s="338"/>
      <c r="DU10" s="338"/>
      <c r="DV10" s="338"/>
      <c r="DW10" s="338"/>
      <c r="DX10" s="598"/>
    </row>
    <row r="11" spans="2:138" ht="11.25" customHeight="1" x14ac:dyDescent="0.15">
      <c r="B11" s="537" t="s">
        <v>332</v>
      </c>
      <c r="C11" s="355"/>
      <c r="D11" s="355"/>
      <c r="E11" s="355"/>
      <c r="F11" s="355"/>
      <c r="G11" s="355"/>
      <c r="H11" s="355"/>
      <c r="I11" s="355"/>
      <c r="J11" s="355"/>
      <c r="K11" s="355"/>
      <c r="L11" s="355"/>
      <c r="M11" s="355"/>
      <c r="N11" s="355"/>
      <c r="O11" s="355"/>
      <c r="P11" s="355"/>
      <c r="Q11" s="538"/>
      <c r="R11" s="539">
        <v>81745</v>
      </c>
      <c r="S11" s="338"/>
      <c r="T11" s="338"/>
      <c r="U11" s="338"/>
      <c r="V11" s="338"/>
      <c r="W11" s="338"/>
      <c r="X11" s="338"/>
      <c r="Y11" s="540"/>
      <c r="Z11" s="578">
        <v>0</v>
      </c>
      <c r="AA11" s="578"/>
      <c r="AB11" s="578"/>
      <c r="AC11" s="578"/>
      <c r="AD11" s="579">
        <v>81745</v>
      </c>
      <c r="AE11" s="579"/>
      <c r="AF11" s="579"/>
      <c r="AG11" s="579"/>
      <c r="AH11" s="579"/>
      <c r="AI11" s="579"/>
      <c r="AJ11" s="579"/>
      <c r="AK11" s="579"/>
      <c r="AL11" s="541">
        <v>0</v>
      </c>
      <c r="AM11" s="323"/>
      <c r="AN11" s="323"/>
      <c r="AO11" s="580"/>
      <c r="AP11" s="537" t="s">
        <v>333</v>
      </c>
      <c r="AQ11" s="355"/>
      <c r="AR11" s="355"/>
      <c r="AS11" s="355"/>
      <c r="AT11" s="355"/>
      <c r="AU11" s="355"/>
      <c r="AV11" s="355"/>
      <c r="AW11" s="355"/>
      <c r="AX11" s="355"/>
      <c r="AY11" s="355"/>
      <c r="AZ11" s="355"/>
      <c r="BA11" s="355"/>
      <c r="BB11" s="355"/>
      <c r="BC11" s="538"/>
      <c r="BD11" s="539">
        <v>742362</v>
      </c>
      <c r="BE11" s="338"/>
      <c r="BF11" s="338"/>
      <c r="BG11" s="338"/>
      <c r="BH11" s="338"/>
      <c r="BI11" s="338"/>
      <c r="BJ11" s="338"/>
      <c r="BK11" s="540"/>
      <c r="BL11" s="578">
        <v>0.8</v>
      </c>
      <c r="BM11" s="578"/>
      <c r="BN11" s="578"/>
      <c r="BO11" s="578"/>
      <c r="BP11" s="579">
        <v>285327</v>
      </c>
      <c r="BQ11" s="579"/>
      <c r="BR11" s="579"/>
      <c r="BS11" s="579"/>
      <c r="BT11" s="579"/>
      <c r="BU11" s="579"/>
      <c r="BV11" s="579"/>
      <c r="BW11" s="581"/>
      <c r="BY11" s="537" t="s">
        <v>228</v>
      </c>
      <c r="BZ11" s="355"/>
      <c r="CA11" s="355"/>
      <c r="CB11" s="355"/>
      <c r="CC11" s="355"/>
      <c r="CD11" s="355"/>
      <c r="CE11" s="355"/>
      <c r="CF11" s="355"/>
      <c r="CG11" s="355"/>
      <c r="CH11" s="355"/>
      <c r="CI11" s="355"/>
      <c r="CJ11" s="355"/>
      <c r="CK11" s="355"/>
      <c r="CL11" s="538"/>
      <c r="CM11" s="539">
        <v>37804403</v>
      </c>
      <c r="CN11" s="338"/>
      <c r="CO11" s="338"/>
      <c r="CP11" s="338"/>
      <c r="CQ11" s="338"/>
      <c r="CR11" s="338"/>
      <c r="CS11" s="338"/>
      <c r="CT11" s="540"/>
      <c r="CU11" s="541">
        <v>7.8</v>
      </c>
      <c r="CV11" s="323"/>
      <c r="CW11" s="323"/>
      <c r="CX11" s="582"/>
      <c r="CY11" s="544">
        <v>21536396</v>
      </c>
      <c r="CZ11" s="338"/>
      <c r="DA11" s="338"/>
      <c r="DB11" s="338"/>
      <c r="DC11" s="338"/>
      <c r="DD11" s="338"/>
      <c r="DE11" s="338"/>
      <c r="DF11" s="338"/>
      <c r="DG11" s="338"/>
      <c r="DH11" s="338"/>
      <c r="DI11" s="338"/>
      <c r="DJ11" s="338"/>
      <c r="DK11" s="540"/>
      <c r="DL11" s="544">
        <v>13450180</v>
      </c>
      <c r="DM11" s="338"/>
      <c r="DN11" s="338"/>
      <c r="DO11" s="338"/>
      <c r="DP11" s="338"/>
      <c r="DQ11" s="338"/>
      <c r="DR11" s="338"/>
      <c r="DS11" s="338"/>
      <c r="DT11" s="338"/>
      <c r="DU11" s="338"/>
      <c r="DV11" s="338"/>
      <c r="DW11" s="338"/>
      <c r="DX11" s="598"/>
    </row>
    <row r="12" spans="2:138" ht="11.25" customHeight="1" x14ac:dyDescent="0.15">
      <c r="B12" s="537" t="s">
        <v>197</v>
      </c>
      <c r="C12" s="355"/>
      <c r="D12" s="355"/>
      <c r="E12" s="355"/>
      <c r="F12" s="355"/>
      <c r="G12" s="355"/>
      <c r="H12" s="355"/>
      <c r="I12" s="355"/>
      <c r="J12" s="355"/>
      <c r="K12" s="355"/>
      <c r="L12" s="355"/>
      <c r="M12" s="355"/>
      <c r="N12" s="355"/>
      <c r="O12" s="355"/>
      <c r="P12" s="355"/>
      <c r="Q12" s="538"/>
      <c r="R12" s="539">
        <v>4258</v>
      </c>
      <c r="S12" s="338"/>
      <c r="T12" s="338"/>
      <c r="U12" s="338"/>
      <c r="V12" s="338"/>
      <c r="W12" s="338"/>
      <c r="X12" s="338"/>
      <c r="Y12" s="540"/>
      <c r="Z12" s="578">
        <v>0</v>
      </c>
      <c r="AA12" s="578"/>
      <c r="AB12" s="578"/>
      <c r="AC12" s="578"/>
      <c r="AD12" s="579">
        <v>4258</v>
      </c>
      <c r="AE12" s="579"/>
      <c r="AF12" s="579"/>
      <c r="AG12" s="579"/>
      <c r="AH12" s="579"/>
      <c r="AI12" s="579"/>
      <c r="AJ12" s="579"/>
      <c r="AK12" s="579"/>
      <c r="AL12" s="541">
        <v>0</v>
      </c>
      <c r="AM12" s="323"/>
      <c r="AN12" s="323"/>
      <c r="AO12" s="580"/>
      <c r="AP12" s="537" t="s">
        <v>338</v>
      </c>
      <c r="AQ12" s="355"/>
      <c r="AR12" s="355"/>
      <c r="AS12" s="355"/>
      <c r="AT12" s="355"/>
      <c r="AU12" s="355"/>
      <c r="AV12" s="355"/>
      <c r="AW12" s="355"/>
      <c r="AX12" s="355"/>
      <c r="AY12" s="355"/>
      <c r="AZ12" s="355"/>
      <c r="BA12" s="355"/>
      <c r="BB12" s="355"/>
      <c r="BC12" s="538"/>
      <c r="BD12" s="539">
        <v>155563</v>
      </c>
      <c r="BE12" s="338"/>
      <c r="BF12" s="338"/>
      <c r="BG12" s="338"/>
      <c r="BH12" s="338"/>
      <c r="BI12" s="338"/>
      <c r="BJ12" s="338"/>
      <c r="BK12" s="540"/>
      <c r="BL12" s="578">
        <v>0.2</v>
      </c>
      <c r="BM12" s="578"/>
      <c r="BN12" s="578"/>
      <c r="BO12" s="578"/>
      <c r="BP12" s="579" t="s">
        <v>199</v>
      </c>
      <c r="BQ12" s="579"/>
      <c r="BR12" s="579"/>
      <c r="BS12" s="579"/>
      <c r="BT12" s="579"/>
      <c r="BU12" s="579"/>
      <c r="BV12" s="579"/>
      <c r="BW12" s="581"/>
      <c r="BY12" s="537" t="s">
        <v>92</v>
      </c>
      <c r="BZ12" s="355"/>
      <c r="CA12" s="355"/>
      <c r="CB12" s="355"/>
      <c r="CC12" s="355"/>
      <c r="CD12" s="355"/>
      <c r="CE12" s="355"/>
      <c r="CF12" s="355"/>
      <c r="CG12" s="355"/>
      <c r="CH12" s="355"/>
      <c r="CI12" s="355"/>
      <c r="CJ12" s="355"/>
      <c r="CK12" s="355"/>
      <c r="CL12" s="538"/>
      <c r="CM12" s="539">
        <v>24984044</v>
      </c>
      <c r="CN12" s="338"/>
      <c r="CO12" s="338"/>
      <c r="CP12" s="338"/>
      <c r="CQ12" s="338"/>
      <c r="CR12" s="338"/>
      <c r="CS12" s="338"/>
      <c r="CT12" s="540"/>
      <c r="CU12" s="541">
        <v>5.2</v>
      </c>
      <c r="CV12" s="323"/>
      <c r="CW12" s="323"/>
      <c r="CX12" s="582"/>
      <c r="CY12" s="544">
        <v>2872722</v>
      </c>
      <c r="CZ12" s="338"/>
      <c r="DA12" s="338"/>
      <c r="DB12" s="338"/>
      <c r="DC12" s="338"/>
      <c r="DD12" s="338"/>
      <c r="DE12" s="338"/>
      <c r="DF12" s="338"/>
      <c r="DG12" s="338"/>
      <c r="DH12" s="338"/>
      <c r="DI12" s="338"/>
      <c r="DJ12" s="338"/>
      <c r="DK12" s="540"/>
      <c r="DL12" s="544">
        <v>10689844</v>
      </c>
      <c r="DM12" s="338"/>
      <c r="DN12" s="338"/>
      <c r="DO12" s="338"/>
      <c r="DP12" s="338"/>
      <c r="DQ12" s="338"/>
      <c r="DR12" s="338"/>
      <c r="DS12" s="338"/>
      <c r="DT12" s="338"/>
      <c r="DU12" s="338"/>
      <c r="DV12" s="338"/>
      <c r="DW12" s="338"/>
      <c r="DX12" s="598"/>
    </row>
    <row r="13" spans="2:138" ht="11.25" customHeight="1" x14ac:dyDescent="0.15">
      <c r="B13" s="537" t="s">
        <v>195</v>
      </c>
      <c r="C13" s="355"/>
      <c r="D13" s="355"/>
      <c r="E13" s="355"/>
      <c r="F13" s="355"/>
      <c r="G13" s="355"/>
      <c r="H13" s="355"/>
      <c r="I13" s="355"/>
      <c r="J13" s="355"/>
      <c r="K13" s="355"/>
      <c r="L13" s="355"/>
      <c r="M13" s="355"/>
      <c r="N13" s="355"/>
      <c r="O13" s="355"/>
      <c r="P13" s="355"/>
      <c r="Q13" s="538"/>
      <c r="R13" s="539">
        <v>203224</v>
      </c>
      <c r="S13" s="338"/>
      <c r="T13" s="338"/>
      <c r="U13" s="338"/>
      <c r="V13" s="338"/>
      <c r="W13" s="338"/>
      <c r="X13" s="338"/>
      <c r="Y13" s="540"/>
      <c r="Z13" s="578">
        <v>0</v>
      </c>
      <c r="AA13" s="578"/>
      <c r="AB13" s="578"/>
      <c r="AC13" s="578"/>
      <c r="AD13" s="579">
        <v>203224</v>
      </c>
      <c r="AE13" s="579"/>
      <c r="AF13" s="579"/>
      <c r="AG13" s="579"/>
      <c r="AH13" s="579"/>
      <c r="AI13" s="579"/>
      <c r="AJ13" s="579"/>
      <c r="AK13" s="579"/>
      <c r="AL13" s="541">
        <v>0.1</v>
      </c>
      <c r="AM13" s="323"/>
      <c r="AN13" s="323"/>
      <c r="AO13" s="580"/>
      <c r="AP13" s="537" t="s">
        <v>244</v>
      </c>
      <c r="AQ13" s="355"/>
      <c r="AR13" s="355"/>
      <c r="AS13" s="355"/>
      <c r="AT13" s="355"/>
      <c r="AU13" s="355"/>
      <c r="AV13" s="355"/>
      <c r="AW13" s="355"/>
      <c r="AX13" s="355"/>
      <c r="AY13" s="355"/>
      <c r="AZ13" s="355"/>
      <c r="BA13" s="355"/>
      <c r="BB13" s="355"/>
      <c r="BC13" s="538"/>
      <c r="BD13" s="539">
        <v>607205</v>
      </c>
      <c r="BE13" s="338"/>
      <c r="BF13" s="338"/>
      <c r="BG13" s="338"/>
      <c r="BH13" s="338"/>
      <c r="BI13" s="338"/>
      <c r="BJ13" s="338"/>
      <c r="BK13" s="540"/>
      <c r="BL13" s="578">
        <v>0.7</v>
      </c>
      <c r="BM13" s="578"/>
      <c r="BN13" s="578"/>
      <c r="BO13" s="578"/>
      <c r="BP13" s="579" t="s">
        <v>199</v>
      </c>
      <c r="BQ13" s="579"/>
      <c r="BR13" s="579"/>
      <c r="BS13" s="579"/>
      <c r="BT13" s="579"/>
      <c r="BU13" s="579"/>
      <c r="BV13" s="579"/>
      <c r="BW13" s="581"/>
      <c r="BY13" s="537" t="s">
        <v>339</v>
      </c>
      <c r="BZ13" s="355"/>
      <c r="CA13" s="355"/>
      <c r="CB13" s="355"/>
      <c r="CC13" s="355"/>
      <c r="CD13" s="355"/>
      <c r="CE13" s="355"/>
      <c r="CF13" s="355"/>
      <c r="CG13" s="355"/>
      <c r="CH13" s="355"/>
      <c r="CI13" s="355"/>
      <c r="CJ13" s="355"/>
      <c r="CK13" s="355"/>
      <c r="CL13" s="538"/>
      <c r="CM13" s="539">
        <v>80561213</v>
      </c>
      <c r="CN13" s="338"/>
      <c r="CO13" s="338"/>
      <c r="CP13" s="338"/>
      <c r="CQ13" s="338"/>
      <c r="CR13" s="338"/>
      <c r="CS13" s="338"/>
      <c r="CT13" s="540"/>
      <c r="CU13" s="541">
        <v>16.7</v>
      </c>
      <c r="CV13" s="323"/>
      <c r="CW13" s="323"/>
      <c r="CX13" s="582"/>
      <c r="CY13" s="544">
        <v>70093071</v>
      </c>
      <c r="CZ13" s="338"/>
      <c r="DA13" s="338"/>
      <c r="DB13" s="338"/>
      <c r="DC13" s="338"/>
      <c r="DD13" s="338"/>
      <c r="DE13" s="338"/>
      <c r="DF13" s="338"/>
      <c r="DG13" s="338"/>
      <c r="DH13" s="338"/>
      <c r="DI13" s="338"/>
      <c r="DJ13" s="338"/>
      <c r="DK13" s="540"/>
      <c r="DL13" s="544">
        <v>11339587</v>
      </c>
      <c r="DM13" s="338"/>
      <c r="DN13" s="338"/>
      <c r="DO13" s="338"/>
      <c r="DP13" s="338"/>
      <c r="DQ13" s="338"/>
      <c r="DR13" s="338"/>
      <c r="DS13" s="338"/>
      <c r="DT13" s="338"/>
      <c r="DU13" s="338"/>
      <c r="DV13" s="338"/>
      <c r="DW13" s="338"/>
      <c r="DX13" s="598"/>
    </row>
    <row r="14" spans="2:138" ht="11.25" customHeight="1" x14ac:dyDescent="0.15">
      <c r="B14" s="537" t="s">
        <v>341</v>
      </c>
      <c r="C14" s="355"/>
      <c r="D14" s="355"/>
      <c r="E14" s="355"/>
      <c r="F14" s="355"/>
      <c r="G14" s="355"/>
      <c r="H14" s="355"/>
      <c r="I14" s="355"/>
      <c r="J14" s="355"/>
      <c r="K14" s="355"/>
      <c r="L14" s="355"/>
      <c r="M14" s="355"/>
      <c r="N14" s="355"/>
      <c r="O14" s="355"/>
      <c r="P14" s="355"/>
      <c r="Q14" s="538"/>
      <c r="R14" s="539">
        <v>12989279</v>
      </c>
      <c r="S14" s="338"/>
      <c r="T14" s="338"/>
      <c r="U14" s="338"/>
      <c r="V14" s="338"/>
      <c r="W14" s="338"/>
      <c r="X14" s="338"/>
      <c r="Y14" s="540"/>
      <c r="Z14" s="578">
        <v>2.6</v>
      </c>
      <c r="AA14" s="578"/>
      <c r="AB14" s="578"/>
      <c r="AC14" s="578"/>
      <c r="AD14" s="579">
        <v>12989279</v>
      </c>
      <c r="AE14" s="579"/>
      <c r="AF14" s="579"/>
      <c r="AG14" s="579"/>
      <c r="AH14" s="579"/>
      <c r="AI14" s="579"/>
      <c r="AJ14" s="579"/>
      <c r="AK14" s="579"/>
      <c r="AL14" s="541">
        <v>4.8</v>
      </c>
      <c r="AM14" s="323"/>
      <c r="AN14" s="323"/>
      <c r="AO14" s="580"/>
      <c r="AP14" s="537" t="s">
        <v>343</v>
      </c>
      <c r="AQ14" s="355"/>
      <c r="AR14" s="355"/>
      <c r="AS14" s="355"/>
      <c r="AT14" s="355"/>
      <c r="AU14" s="355"/>
      <c r="AV14" s="355"/>
      <c r="AW14" s="355"/>
      <c r="AX14" s="355"/>
      <c r="AY14" s="355"/>
      <c r="AZ14" s="355"/>
      <c r="BA14" s="355"/>
      <c r="BB14" s="355"/>
      <c r="BC14" s="538"/>
      <c r="BD14" s="539">
        <v>683808</v>
      </c>
      <c r="BE14" s="338"/>
      <c r="BF14" s="338"/>
      <c r="BG14" s="338"/>
      <c r="BH14" s="338"/>
      <c r="BI14" s="338"/>
      <c r="BJ14" s="338"/>
      <c r="BK14" s="540"/>
      <c r="BL14" s="578">
        <v>0.8</v>
      </c>
      <c r="BM14" s="578"/>
      <c r="BN14" s="578"/>
      <c r="BO14" s="578"/>
      <c r="BP14" s="579" t="s">
        <v>199</v>
      </c>
      <c r="BQ14" s="579"/>
      <c r="BR14" s="579"/>
      <c r="BS14" s="579"/>
      <c r="BT14" s="579"/>
      <c r="BU14" s="579"/>
      <c r="BV14" s="579"/>
      <c r="BW14" s="581"/>
      <c r="BY14" s="537" t="s">
        <v>73</v>
      </c>
      <c r="BZ14" s="355"/>
      <c r="CA14" s="355"/>
      <c r="CB14" s="355"/>
      <c r="CC14" s="355"/>
      <c r="CD14" s="355"/>
      <c r="CE14" s="355"/>
      <c r="CF14" s="355"/>
      <c r="CG14" s="355"/>
      <c r="CH14" s="355"/>
      <c r="CI14" s="355"/>
      <c r="CJ14" s="355"/>
      <c r="CK14" s="355"/>
      <c r="CL14" s="538"/>
      <c r="CM14" s="539">
        <v>20294363</v>
      </c>
      <c r="CN14" s="338"/>
      <c r="CO14" s="338"/>
      <c r="CP14" s="338"/>
      <c r="CQ14" s="338"/>
      <c r="CR14" s="338"/>
      <c r="CS14" s="338"/>
      <c r="CT14" s="540"/>
      <c r="CU14" s="541">
        <v>4.2</v>
      </c>
      <c r="CV14" s="323"/>
      <c r="CW14" s="323"/>
      <c r="CX14" s="582"/>
      <c r="CY14" s="544">
        <v>1111232</v>
      </c>
      <c r="CZ14" s="338"/>
      <c r="DA14" s="338"/>
      <c r="DB14" s="338"/>
      <c r="DC14" s="338"/>
      <c r="DD14" s="338"/>
      <c r="DE14" s="338"/>
      <c r="DF14" s="338"/>
      <c r="DG14" s="338"/>
      <c r="DH14" s="338"/>
      <c r="DI14" s="338"/>
      <c r="DJ14" s="338"/>
      <c r="DK14" s="540"/>
      <c r="DL14" s="544">
        <v>18401470</v>
      </c>
      <c r="DM14" s="338"/>
      <c r="DN14" s="338"/>
      <c r="DO14" s="338"/>
      <c r="DP14" s="338"/>
      <c r="DQ14" s="338"/>
      <c r="DR14" s="338"/>
      <c r="DS14" s="338"/>
      <c r="DT14" s="338"/>
      <c r="DU14" s="338"/>
      <c r="DV14" s="338"/>
      <c r="DW14" s="338"/>
      <c r="DX14" s="598"/>
    </row>
    <row r="15" spans="2:138" ht="11.25" customHeight="1" x14ac:dyDescent="0.15">
      <c r="B15" s="537" t="s">
        <v>344</v>
      </c>
      <c r="C15" s="355"/>
      <c r="D15" s="355"/>
      <c r="E15" s="355"/>
      <c r="F15" s="355"/>
      <c r="G15" s="355"/>
      <c r="H15" s="355"/>
      <c r="I15" s="355"/>
      <c r="J15" s="355"/>
      <c r="K15" s="355"/>
      <c r="L15" s="355"/>
      <c r="M15" s="355"/>
      <c r="N15" s="355"/>
      <c r="O15" s="355"/>
      <c r="P15" s="355"/>
      <c r="Q15" s="538"/>
      <c r="R15" s="539" t="s">
        <v>199</v>
      </c>
      <c r="S15" s="338"/>
      <c r="T15" s="338"/>
      <c r="U15" s="338"/>
      <c r="V15" s="338"/>
      <c r="W15" s="338"/>
      <c r="X15" s="338"/>
      <c r="Y15" s="540"/>
      <c r="Z15" s="578" t="s">
        <v>199</v>
      </c>
      <c r="AA15" s="578"/>
      <c r="AB15" s="578"/>
      <c r="AC15" s="578"/>
      <c r="AD15" s="579" t="s">
        <v>199</v>
      </c>
      <c r="AE15" s="579"/>
      <c r="AF15" s="579"/>
      <c r="AG15" s="579"/>
      <c r="AH15" s="579"/>
      <c r="AI15" s="579"/>
      <c r="AJ15" s="579"/>
      <c r="AK15" s="579"/>
      <c r="AL15" s="541" t="s">
        <v>199</v>
      </c>
      <c r="AM15" s="323"/>
      <c r="AN15" s="323"/>
      <c r="AO15" s="580"/>
      <c r="AP15" s="537" t="s">
        <v>346</v>
      </c>
      <c r="AQ15" s="355"/>
      <c r="AR15" s="355"/>
      <c r="AS15" s="355"/>
      <c r="AT15" s="355"/>
      <c r="AU15" s="355"/>
      <c r="AV15" s="355"/>
      <c r="AW15" s="355"/>
      <c r="AX15" s="355"/>
      <c r="AY15" s="355"/>
      <c r="AZ15" s="355"/>
      <c r="BA15" s="355"/>
      <c r="BB15" s="355"/>
      <c r="BC15" s="538"/>
      <c r="BD15" s="539">
        <v>15852870</v>
      </c>
      <c r="BE15" s="338"/>
      <c r="BF15" s="338"/>
      <c r="BG15" s="338"/>
      <c r="BH15" s="338"/>
      <c r="BI15" s="338"/>
      <c r="BJ15" s="338"/>
      <c r="BK15" s="540"/>
      <c r="BL15" s="578">
        <v>17.600000000000001</v>
      </c>
      <c r="BM15" s="578"/>
      <c r="BN15" s="578"/>
      <c r="BO15" s="578"/>
      <c r="BP15" s="579" t="s">
        <v>199</v>
      </c>
      <c r="BQ15" s="579"/>
      <c r="BR15" s="579"/>
      <c r="BS15" s="579"/>
      <c r="BT15" s="579"/>
      <c r="BU15" s="579"/>
      <c r="BV15" s="579"/>
      <c r="BW15" s="581"/>
      <c r="BY15" s="537" t="s">
        <v>62</v>
      </c>
      <c r="BZ15" s="355"/>
      <c r="CA15" s="355"/>
      <c r="CB15" s="355"/>
      <c r="CC15" s="355"/>
      <c r="CD15" s="355"/>
      <c r="CE15" s="355"/>
      <c r="CF15" s="355"/>
      <c r="CG15" s="355"/>
      <c r="CH15" s="355"/>
      <c r="CI15" s="355"/>
      <c r="CJ15" s="355"/>
      <c r="CK15" s="355"/>
      <c r="CL15" s="538"/>
      <c r="CM15" s="539" t="s">
        <v>199</v>
      </c>
      <c r="CN15" s="338"/>
      <c r="CO15" s="338"/>
      <c r="CP15" s="338"/>
      <c r="CQ15" s="338"/>
      <c r="CR15" s="338"/>
      <c r="CS15" s="338"/>
      <c r="CT15" s="540"/>
      <c r="CU15" s="541" t="s">
        <v>199</v>
      </c>
      <c r="CV15" s="323"/>
      <c r="CW15" s="323"/>
      <c r="CX15" s="582"/>
      <c r="CY15" s="544" t="s">
        <v>199</v>
      </c>
      <c r="CZ15" s="338"/>
      <c r="DA15" s="338"/>
      <c r="DB15" s="338"/>
      <c r="DC15" s="338"/>
      <c r="DD15" s="338"/>
      <c r="DE15" s="338"/>
      <c r="DF15" s="338"/>
      <c r="DG15" s="338"/>
      <c r="DH15" s="338"/>
      <c r="DI15" s="338"/>
      <c r="DJ15" s="338"/>
      <c r="DK15" s="540"/>
      <c r="DL15" s="544" t="s">
        <v>199</v>
      </c>
      <c r="DM15" s="338"/>
      <c r="DN15" s="338"/>
      <c r="DO15" s="338"/>
      <c r="DP15" s="338"/>
      <c r="DQ15" s="338"/>
      <c r="DR15" s="338"/>
      <c r="DS15" s="338"/>
      <c r="DT15" s="338"/>
      <c r="DU15" s="338"/>
      <c r="DV15" s="338"/>
      <c r="DW15" s="338"/>
      <c r="DX15" s="598"/>
    </row>
    <row r="16" spans="2:138" ht="11.25" customHeight="1" x14ac:dyDescent="0.15">
      <c r="B16" s="537" t="s">
        <v>347</v>
      </c>
      <c r="C16" s="355"/>
      <c r="D16" s="355"/>
      <c r="E16" s="355"/>
      <c r="F16" s="355"/>
      <c r="G16" s="355"/>
      <c r="H16" s="355"/>
      <c r="I16" s="355"/>
      <c r="J16" s="355"/>
      <c r="K16" s="355"/>
      <c r="L16" s="355"/>
      <c r="M16" s="355"/>
      <c r="N16" s="355"/>
      <c r="O16" s="355"/>
      <c r="P16" s="355"/>
      <c r="Q16" s="538"/>
      <c r="R16" s="539">
        <v>325479</v>
      </c>
      <c r="S16" s="338"/>
      <c r="T16" s="338"/>
      <c r="U16" s="338"/>
      <c r="V16" s="338"/>
      <c r="W16" s="338"/>
      <c r="X16" s="338"/>
      <c r="Y16" s="540"/>
      <c r="Z16" s="578">
        <v>0.1</v>
      </c>
      <c r="AA16" s="578"/>
      <c r="AB16" s="578"/>
      <c r="AC16" s="578"/>
      <c r="AD16" s="579">
        <v>325479</v>
      </c>
      <c r="AE16" s="579"/>
      <c r="AF16" s="579"/>
      <c r="AG16" s="579"/>
      <c r="AH16" s="579"/>
      <c r="AI16" s="579"/>
      <c r="AJ16" s="579"/>
      <c r="AK16" s="579"/>
      <c r="AL16" s="541">
        <v>0.1</v>
      </c>
      <c r="AM16" s="323"/>
      <c r="AN16" s="323"/>
      <c r="AO16" s="580"/>
      <c r="AP16" s="537" t="s">
        <v>349</v>
      </c>
      <c r="AQ16" s="355"/>
      <c r="AR16" s="355"/>
      <c r="AS16" s="355"/>
      <c r="AT16" s="355"/>
      <c r="AU16" s="355"/>
      <c r="AV16" s="355"/>
      <c r="AW16" s="355"/>
      <c r="AX16" s="355"/>
      <c r="AY16" s="355"/>
      <c r="AZ16" s="355"/>
      <c r="BA16" s="355"/>
      <c r="BB16" s="355"/>
      <c r="BC16" s="538"/>
      <c r="BD16" s="539">
        <v>874636</v>
      </c>
      <c r="BE16" s="338"/>
      <c r="BF16" s="338"/>
      <c r="BG16" s="338"/>
      <c r="BH16" s="338"/>
      <c r="BI16" s="338"/>
      <c r="BJ16" s="338"/>
      <c r="BK16" s="540"/>
      <c r="BL16" s="578">
        <v>1</v>
      </c>
      <c r="BM16" s="578"/>
      <c r="BN16" s="578"/>
      <c r="BO16" s="578"/>
      <c r="BP16" s="579" t="s">
        <v>199</v>
      </c>
      <c r="BQ16" s="579"/>
      <c r="BR16" s="579"/>
      <c r="BS16" s="579"/>
      <c r="BT16" s="579"/>
      <c r="BU16" s="579"/>
      <c r="BV16" s="579"/>
      <c r="BW16" s="581"/>
      <c r="BY16" s="537" t="s">
        <v>350</v>
      </c>
      <c r="BZ16" s="355"/>
      <c r="CA16" s="355"/>
      <c r="CB16" s="355"/>
      <c r="CC16" s="355"/>
      <c r="CD16" s="355"/>
      <c r="CE16" s="355"/>
      <c r="CF16" s="355"/>
      <c r="CG16" s="355"/>
      <c r="CH16" s="355"/>
      <c r="CI16" s="355"/>
      <c r="CJ16" s="355"/>
      <c r="CK16" s="355"/>
      <c r="CL16" s="538"/>
      <c r="CM16" s="539">
        <v>92092785</v>
      </c>
      <c r="CN16" s="338"/>
      <c r="CO16" s="338"/>
      <c r="CP16" s="338"/>
      <c r="CQ16" s="338"/>
      <c r="CR16" s="338"/>
      <c r="CS16" s="338"/>
      <c r="CT16" s="540"/>
      <c r="CU16" s="541">
        <v>19</v>
      </c>
      <c r="CV16" s="323"/>
      <c r="CW16" s="323"/>
      <c r="CX16" s="582"/>
      <c r="CY16" s="544">
        <v>3485175</v>
      </c>
      <c r="CZ16" s="338"/>
      <c r="DA16" s="338"/>
      <c r="DB16" s="338"/>
      <c r="DC16" s="338"/>
      <c r="DD16" s="338"/>
      <c r="DE16" s="338"/>
      <c r="DF16" s="338"/>
      <c r="DG16" s="338"/>
      <c r="DH16" s="338"/>
      <c r="DI16" s="338"/>
      <c r="DJ16" s="338"/>
      <c r="DK16" s="540"/>
      <c r="DL16" s="544">
        <v>73017797</v>
      </c>
      <c r="DM16" s="338"/>
      <c r="DN16" s="338"/>
      <c r="DO16" s="338"/>
      <c r="DP16" s="338"/>
      <c r="DQ16" s="338"/>
      <c r="DR16" s="338"/>
      <c r="DS16" s="338"/>
      <c r="DT16" s="338"/>
      <c r="DU16" s="338"/>
      <c r="DV16" s="338"/>
      <c r="DW16" s="338"/>
      <c r="DX16" s="598"/>
    </row>
    <row r="17" spans="2:128" ht="11.25" customHeight="1" x14ac:dyDescent="0.15">
      <c r="B17" s="537" t="s">
        <v>351</v>
      </c>
      <c r="C17" s="355"/>
      <c r="D17" s="355"/>
      <c r="E17" s="355"/>
      <c r="F17" s="355"/>
      <c r="G17" s="355"/>
      <c r="H17" s="355"/>
      <c r="I17" s="355"/>
      <c r="J17" s="355"/>
      <c r="K17" s="355"/>
      <c r="L17" s="355"/>
      <c r="M17" s="355"/>
      <c r="N17" s="355"/>
      <c r="O17" s="355"/>
      <c r="P17" s="355"/>
      <c r="Q17" s="538"/>
      <c r="R17" s="539">
        <v>325479</v>
      </c>
      <c r="S17" s="338"/>
      <c r="T17" s="338"/>
      <c r="U17" s="338"/>
      <c r="V17" s="338"/>
      <c r="W17" s="338"/>
      <c r="X17" s="338"/>
      <c r="Y17" s="540"/>
      <c r="Z17" s="578">
        <v>0.1</v>
      </c>
      <c r="AA17" s="578"/>
      <c r="AB17" s="578"/>
      <c r="AC17" s="578"/>
      <c r="AD17" s="579">
        <v>325479</v>
      </c>
      <c r="AE17" s="579"/>
      <c r="AF17" s="579"/>
      <c r="AG17" s="579"/>
      <c r="AH17" s="579"/>
      <c r="AI17" s="579"/>
      <c r="AJ17" s="579"/>
      <c r="AK17" s="579"/>
      <c r="AL17" s="541">
        <v>0.1</v>
      </c>
      <c r="AM17" s="323"/>
      <c r="AN17" s="323"/>
      <c r="AO17" s="580"/>
      <c r="AP17" s="537" t="s">
        <v>352</v>
      </c>
      <c r="AQ17" s="355"/>
      <c r="AR17" s="355"/>
      <c r="AS17" s="355"/>
      <c r="AT17" s="355"/>
      <c r="AU17" s="355"/>
      <c r="AV17" s="355"/>
      <c r="AW17" s="355"/>
      <c r="AX17" s="355"/>
      <c r="AY17" s="355"/>
      <c r="AZ17" s="355"/>
      <c r="BA17" s="355"/>
      <c r="BB17" s="355"/>
      <c r="BC17" s="538"/>
      <c r="BD17" s="539">
        <v>14978234</v>
      </c>
      <c r="BE17" s="338"/>
      <c r="BF17" s="338"/>
      <c r="BG17" s="338"/>
      <c r="BH17" s="338"/>
      <c r="BI17" s="338"/>
      <c r="BJ17" s="338"/>
      <c r="BK17" s="540"/>
      <c r="BL17" s="578">
        <v>16.600000000000001</v>
      </c>
      <c r="BM17" s="578"/>
      <c r="BN17" s="578"/>
      <c r="BO17" s="578"/>
      <c r="BP17" s="579" t="s">
        <v>199</v>
      </c>
      <c r="BQ17" s="579"/>
      <c r="BR17" s="579"/>
      <c r="BS17" s="579"/>
      <c r="BT17" s="579"/>
      <c r="BU17" s="579"/>
      <c r="BV17" s="579"/>
      <c r="BW17" s="581"/>
      <c r="BY17" s="537" t="s">
        <v>353</v>
      </c>
      <c r="BZ17" s="355"/>
      <c r="CA17" s="355"/>
      <c r="CB17" s="355"/>
      <c r="CC17" s="355"/>
      <c r="CD17" s="355"/>
      <c r="CE17" s="355"/>
      <c r="CF17" s="355"/>
      <c r="CG17" s="355"/>
      <c r="CH17" s="355"/>
      <c r="CI17" s="355"/>
      <c r="CJ17" s="355"/>
      <c r="CK17" s="355"/>
      <c r="CL17" s="538"/>
      <c r="CM17" s="539">
        <v>5701607</v>
      </c>
      <c r="CN17" s="338"/>
      <c r="CO17" s="338"/>
      <c r="CP17" s="338"/>
      <c r="CQ17" s="338"/>
      <c r="CR17" s="338"/>
      <c r="CS17" s="338"/>
      <c r="CT17" s="540"/>
      <c r="CU17" s="541">
        <v>1.2</v>
      </c>
      <c r="CV17" s="323"/>
      <c r="CW17" s="323"/>
      <c r="CX17" s="582"/>
      <c r="CY17" s="544" t="s">
        <v>199</v>
      </c>
      <c r="CZ17" s="338"/>
      <c r="DA17" s="338"/>
      <c r="DB17" s="338"/>
      <c r="DC17" s="338"/>
      <c r="DD17" s="338"/>
      <c r="DE17" s="338"/>
      <c r="DF17" s="338"/>
      <c r="DG17" s="338"/>
      <c r="DH17" s="338"/>
      <c r="DI17" s="338"/>
      <c r="DJ17" s="338"/>
      <c r="DK17" s="540"/>
      <c r="DL17" s="544">
        <v>599691</v>
      </c>
      <c r="DM17" s="338"/>
      <c r="DN17" s="338"/>
      <c r="DO17" s="338"/>
      <c r="DP17" s="338"/>
      <c r="DQ17" s="338"/>
      <c r="DR17" s="338"/>
      <c r="DS17" s="338"/>
      <c r="DT17" s="338"/>
      <c r="DU17" s="338"/>
      <c r="DV17" s="338"/>
      <c r="DW17" s="338"/>
      <c r="DX17" s="598"/>
    </row>
    <row r="18" spans="2:128" ht="11.25" customHeight="1" x14ac:dyDescent="0.15">
      <c r="B18" s="599" t="s">
        <v>151</v>
      </c>
      <c r="C18" s="600"/>
      <c r="D18" s="600"/>
      <c r="E18" s="600"/>
      <c r="F18" s="600"/>
      <c r="G18" s="600"/>
      <c r="H18" s="600"/>
      <c r="I18" s="600"/>
      <c r="J18" s="600"/>
      <c r="K18" s="600"/>
      <c r="L18" s="600"/>
      <c r="M18" s="600"/>
      <c r="N18" s="600"/>
      <c r="O18" s="600"/>
      <c r="P18" s="600"/>
      <c r="Q18" s="601"/>
      <c r="R18" s="539" t="s">
        <v>199</v>
      </c>
      <c r="S18" s="338"/>
      <c r="T18" s="338"/>
      <c r="U18" s="338"/>
      <c r="V18" s="338"/>
      <c r="W18" s="338"/>
      <c r="X18" s="338"/>
      <c r="Y18" s="540"/>
      <c r="Z18" s="578" t="s">
        <v>199</v>
      </c>
      <c r="AA18" s="578"/>
      <c r="AB18" s="578"/>
      <c r="AC18" s="578"/>
      <c r="AD18" s="579" t="s">
        <v>199</v>
      </c>
      <c r="AE18" s="579"/>
      <c r="AF18" s="579"/>
      <c r="AG18" s="579"/>
      <c r="AH18" s="579"/>
      <c r="AI18" s="579"/>
      <c r="AJ18" s="579"/>
      <c r="AK18" s="579"/>
      <c r="AL18" s="541" t="s">
        <v>199</v>
      </c>
      <c r="AM18" s="323"/>
      <c r="AN18" s="323"/>
      <c r="AO18" s="580"/>
      <c r="AP18" s="537" t="s">
        <v>354</v>
      </c>
      <c r="AQ18" s="355"/>
      <c r="AR18" s="355"/>
      <c r="AS18" s="355"/>
      <c r="AT18" s="355"/>
      <c r="AU18" s="355"/>
      <c r="AV18" s="355"/>
      <c r="AW18" s="355"/>
      <c r="AX18" s="355"/>
      <c r="AY18" s="355"/>
      <c r="AZ18" s="355"/>
      <c r="BA18" s="355"/>
      <c r="BB18" s="355"/>
      <c r="BC18" s="538"/>
      <c r="BD18" s="539">
        <v>35840740</v>
      </c>
      <c r="BE18" s="338"/>
      <c r="BF18" s="338"/>
      <c r="BG18" s="338"/>
      <c r="BH18" s="338"/>
      <c r="BI18" s="338"/>
      <c r="BJ18" s="338"/>
      <c r="BK18" s="540"/>
      <c r="BL18" s="578">
        <v>39.799999999999997</v>
      </c>
      <c r="BM18" s="578"/>
      <c r="BN18" s="578"/>
      <c r="BO18" s="578"/>
      <c r="BP18" s="579" t="s">
        <v>199</v>
      </c>
      <c r="BQ18" s="579"/>
      <c r="BR18" s="579"/>
      <c r="BS18" s="579"/>
      <c r="BT18" s="579"/>
      <c r="BU18" s="579"/>
      <c r="BV18" s="579"/>
      <c r="BW18" s="581"/>
      <c r="BY18" s="537" t="s">
        <v>355</v>
      </c>
      <c r="BZ18" s="355"/>
      <c r="CA18" s="355"/>
      <c r="CB18" s="355"/>
      <c r="CC18" s="355"/>
      <c r="CD18" s="355"/>
      <c r="CE18" s="355"/>
      <c r="CF18" s="355"/>
      <c r="CG18" s="355"/>
      <c r="CH18" s="355"/>
      <c r="CI18" s="355"/>
      <c r="CJ18" s="355"/>
      <c r="CK18" s="355"/>
      <c r="CL18" s="538"/>
      <c r="CM18" s="539">
        <v>68847963</v>
      </c>
      <c r="CN18" s="338"/>
      <c r="CO18" s="338"/>
      <c r="CP18" s="338"/>
      <c r="CQ18" s="338"/>
      <c r="CR18" s="338"/>
      <c r="CS18" s="338"/>
      <c r="CT18" s="540"/>
      <c r="CU18" s="541">
        <v>14.2</v>
      </c>
      <c r="CV18" s="323"/>
      <c r="CW18" s="323"/>
      <c r="CX18" s="582"/>
      <c r="CY18" s="544" t="s">
        <v>199</v>
      </c>
      <c r="CZ18" s="338"/>
      <c r="DA18" s="338"/>
      <c r="DB18" s="338"/>
      <c r="DC18" s="338"/>
      <c r="DD18" s="338"/>
      <c r="DE18" s="338"/>
      <c r="DF18" s="338"/>
      <c r="DG18" s="338"/>
      <c r="DH18" s="338"/>
      <c r="DI18" s="338"/>
      <c r="DJ18" s="338"/>
      <c r="DK18" s="540"/>
      <c r="DL18" s="544">
        <v>68272948</v>
      </c>
      <c r="DM18" s="338"/>
      <c r="DN18" s="338"/>
      <c r="DO18" s="338"/>
      <c r="DP18" s="338"/>
      <c r="DQ18" s="338"/>
      <c r="DR18" s="338"/>
      <c r="DS18" s="338"/>
      <c r="DT18" s="338"/>
      <c r="DU18" s="338"/>
      <c r="DV18" s="338"/>
      <c r="DW18" s="338"/>
      <c r="DX18" s="598"/>
    </row>
    <row r="19" spans="2:128" ht="11.25" customHeight="1" x14ac:dyDescent="0.15">
      <c r="B19" s="537" t="s">
        <v>334</v>
      </c>
      <c r="C19" s="355"/>
      <c r="D19" s="355"/>
      <c r="E19" s="355"/>
      <c r="F19" s="355"/>
      <c r="G19" s="355"/>
      <c r="H19" s="355"/>
      <c r="I19" s="355"/>
      <c r="J19" s="355"/>
      <c r="K19" s="355"/>
      <c r="L19" s="355"/>
      <c r="M19" s="355"/>
      <c r="N19" s="355"/>
      <c r="O19" s="355"/>
      <c r="P19" s="355"/>
      <c r="Q19" s="538"/>
      <c r="R19" s="539">
        <v>185845881</v>
      </c>
      <c r="S19" s="338"/>
      <c r="T19" s="338"/>
      <c r="U19" s="338"/>
      <c r="V19" s="338"/>
      <c r="W19" s="338"/>
      <c r="X19" s="338"/>
      <c r="Y19" s="540"/>
      <c r="Z19" s="578">
        <v>37.4</v>
      </c>
      <c r="AA19" s="578"/>
      <c r="AB19" s="578"/>
      <c r="AC19" s="578"/>
      <c r="AD19" s="579">
        <v>182543288</v>
      </c>
      <c r="AE19" s="579"/>
      <c r="AF19" s="579"/>
      <c r="AG19" s="579"/>
      <c r="AH19" s="579"/>
      <c r="AI19" s="579"/>
      <c r="AJ19" s="579"/>
      <c r="AK19" s="579"/>
      <c r="AL19" s="541">
        <v>67.8</v>
      </c>
      <c r="AM19" s="323"/>
      <c r="AN19" s="323"/>
      <c r="AO19" s="580"/>
      <c r="AP19" s="537" t="s">
        <v>269</v>
      </c>
      <c r="AQ19" s="355"/>
      <c r="AR19" s="355"/>
      <c r="AS19" s="355"/>
      <c r="AT19" s="355"/>
      <c r="AU19" s="355"/>
      <c r="AV19" s="355"/>
      <c r="AW19" s="355"/>
      <c r="AX19" s="355"/>
      <c r="AY19" s="355"/>
      <c r="AZ19" s="355"/>
      <c r="BA19" s="355"/>
      <c r="BB19" s="355"/>
      <c r="BC19" s="538"/>
      <c r="BD19" s="539">
        <v>1090626</v>
      </c>
      <c r="BE19" s="338"/>
      <c r="BF19" s="338"/>
      <c r="BG19" s="338"/>
      <c r="BH19" s="338"/>
      <c r="BI19" s="338"/>
      <c r="BJ19" s="338"/>
      <c r="BK19" s="540"/>
      <c r="BL19" s="541">
        <v>1.2</v>
      </c>
      <c r="BM19" s="323"/>
      <c r="BN19" s="323"/>
      <c r="BO19" s="582"/>
      <c r="BP19" s="544" t="s">
        <v>199</v>
      </c>
      <c r="BQ19" s="338"/>
      <c r="BR19" s="338"/>
      <c r="BS19" s="338"/>
      <c r="BT19" s="338"/>
      <c r="BU19" s="338"/>
      <c r="BV19" s="338"/>
      <c r="BW19" s="598"/>
      <c r="BY19" s="537" t="s">
        <v>356</v>
      </c>
      <c r="BZ19" s="355"/>
      <c r="CA19" s="355"/>
      <c r="CB19" s="355"/>
      <c r="CC19" s="355"/>
      <c r="CD19" s="355"/>
      <c r="CE19" s="355"/>
      <c r="CF19" s="355"/>
      <c r="CG19" s="355"/>
      <c r="CH19" s="355"/>
      <c r="CI19" s="355"/>
      <c r="CJ19" s="355"/>
      <c r="CK19" s="355"/>
      <c r="CL19" s="538"/>
      <c r="CM19" s="539">
        <v>2870</v>
      </c>
      <c r="CN19" s="338"/>
      <c r="CO19" s="338"/>
      <c r="CP19" s="338"/>
      <c r="CQ19" s="338"/>
      <c r="CR19" s="338"/>
      <c r="CS19" s="338"/>
      <c r="CT19" s="540"/>
      <c r="CU19" s="541">
        <v>0</v>
      </c>
      <c r="CV19" s="323"/>
      <c r="CW19" s="323"/>
      <c r="CX19" s="582"/>
      <c r="CY19" s="544" t="s">
        <v>199</v>
      </c>
      <c r="CZ19" s="338"/>
      <c r="DA19" s="338"/>
      <c r="DB19" s="338"/>
      <c r="DC19" s="338"/>
      <c r="DD19" s="338"/>
      <c r="DE19" s="338"/>
      <c r="DF19" s="338"/>
      <c r="DG19" s="338"/>
      <c r="DH19" s="338"/>
      <c r="DI19" s="338"/>
      <c r="DJ19" s="338"/>
      <c r="DK19" s="540"/>
      <c r="DL19" s="544">
        <v>2870</v>
      </c>
      <c r="DM19" s="338"/>
      <c r="DN19" s="338"/>
      <c r="DO19" s="338"/>
      <c r="DP19" s="338"/>
      <c r="DQ19" s="338"/>
      <c r="DR19" s="338"/>
      <c r="DS19" s="338"/>
      <c r="DT19" s="338"/>
      <c r="DU19" s="338"/>
      <c r="DV19" s="338"/>
      <c r="DW19" s="338"/>
      <c r="DX19" s="598"/>
    </row>
    <row r="20" spans="2:128" ht="11.25" customHeight="1" x14ac:dyDescent="0.15">
      <c r="B20" s="537" t="s">
        <v>290</v>
      </c>
      <c r="C20" s="355"/>
      <c r="D20" s="355"/>
      <c r="E20" s="355"/>
      <c r="F20" s="355"/>
      <c r="G20" s="355"/>
      <c r="H20" s="355"/>
      <c r="I20" s="355"/>
      <c r="J20" s="355"/>
      <c r="K20" s="355"/>
      <c r="L20" s="355"/>
      <c r="M20" s="355"/>
      <c r="N20" s="355"/>
      <c r="O20" s="355"/>
      <c r="P20" s="355"/>
      <c r="Q20" s="538"/>
      <c r="R20" s="539">
        <v>182543288</v>
      </c>
      <c r="S20" s="338"/>
      <c r="T20" s="338"/>
      <c r="U20" s="338"/>
      <c r="V20" s="338"/>
      <c r="W20" s="338"/>
      <c r="X20" s="338"/>
      <c r="Y20" s="540"/>
      <c r="Z20" s="541">
        <v>36.799999999999997</v>
      </c>
      <c r="AA20" s="323"/>
      <c r="AB20" s="323"/>
      <c r="AC20" s="582"/>
      <c r="AD20" s="544">
        <v>182543288</v>
      </c>
      <c r="AE20" s="338"/>
      <c r="AF20" s="338"/>
      <c r="AG20" s="338"/>
      <c r="AH20" s="338"/>
      <c r="AI20" s="338"/>
      <c r="AJ20" s="338"/>
      <c r="AK20" s="540"/>
      <c r="AL20" s="541">
        <v>67.8</v>
      </c>
      <c r="AM20" s="323"/>
      <c r="AN20" s="323"/>
      <c r="AO20" s="580"/>
      <c r="AP20" s="537" t="s">
        <v>209</v>
      </c>
      <c r="AQ20" s="583"/>
      <c r="AR20" s="583"/>
      <c r="AS20" s="583"/>
      <c r="AT20" s="583"/>
      <c r="AU20" s="583"/>
      <c r="AV20" s="583"/>
      <c r="AW20" s="583"/>
      <c r="AX20" s="583"/>
      <c r="AY20" s="583"/>
      <c r="AZ20" s="583"/>
      <c r="BA20" s="583"/>
      <c r="BB20" s="583"/>
      <c r="BC20" s="584"/>
      <c r="BD20" s="539">
        <v>872348</v>
      </c>
      <c r="BE20" s="338"/>
      <c r="BF20" s="338"/>
      <c r="BG20" s="338"/>
      <c r="BH20" s="338"/>
      <c r="BI20" s="338"/>
      <c r="BJ20" s="338"/>
      <c r="BK20" s="540"/>
      <c r="BL20" s="541">
        <v>1</v>
      </c>
      <c r="BM20" s="323"/>
      <c r="BN20" s="323"/>
      <c r="BO20" s="582"/>
      <c r="BP20" s="544" t="s">
        <v>199</v>
      </c>
      <c r="BQ20" s="338"/>
      <c r="BR20" s="338"/>
      <c r="BS20" s="338"/>
      <c r="BT20" s="338"/>
      <c r="BU20" s="338"/>
      <c r="BV20" s="338"/>
      <c r="BW20" s="598"/>
      <c r="BY20" s="537" t="s">
        <v>179</v>
      </c>
      <c r="BZ20" s="583"/>
      <c r="CA20" s="583"/>
      <c r="CB20" s="583"/>
      <c r="CC20" s="583"/>
      <c r="CD20" s="583"/>
      <c r="CE20" s="583"/>
      <c r="CF20" s="583"/>
      <c r="CG20" s="583"/>
      <c r="CH20" s="583"/>
      <c r="CI20" s="583"/>
      <c r="CJ20" s="583"/>
      <c r="CK20" s="583"/>
      <c r="CL20" s="584"/>
      <c r="CM20" s="539" t="s">
        <v>199</v>
      </c>
      <c r="CN20" s="338"/>
      <c r="CO20" s="338"/>
      <c r="CP20" s="338"/>
      <c r="CQ20" s="338"/>
      <c r="CR20" s="338"/>
      <c r="CS20" s="338"/>
      <c r="CT20" s="540"/>
      <c r="CU20" s="541" t="s">
        <v>199</v>
      </c>
      <c r="CV20" s="323"/>
      <c r="CW20" s="323"/>
      <c r="CX20" s="582"/>
      <c r="CY20" s="544" t="s">
        <v>199</v>
      </c>
      <c r="CZ20" s="338"/>
      <c r="DA20" s="338"/>
      <c r="DB20" s="338"/>
      <c r="DC20" s="338"/>
      <c r="DD20" s="338"/>
      <c r="DE20" s="338"/>
      <c r="DF20" s="338"/>
      <c r="DG20" s="338"/>
      <c r="DH20" s="338"/>
      <c r="DI20" s="338"/>
      <c r="DJ20" s="338"/>
      <c r="DK20" s="540"/>
      <c r="DL20" s="544" t="s">
        <v>199</v>
      </c>
      <c r="DM20" s="338"/>
      <c r="DN20" s="338"/>
      <c r="DO20" s="338"/>
      <c r="DP20" s="338"/>
      <c r="DQ20" s="338"/>
      <c r="DR20" s="338"/>
      <c r="DS20" s="338"/>
      <c r="DT20" s="338"/>
      <c r="DU20" s="338"/>
      <c r="DV20" s="338"/>
      <c r="DW20" s="338"/>
      <c r="DX20" s="598"/>
    </row>
    <row r="21" spans="2:128" ht="11.25" customHeight="1" x14ac:dyDescent="0.15">
      <c r="B21" s="537" t="s">
        <v>287</v>
      </c>
      <c r="C21" s="355"/>
      <c r="D21" s="355"/>
      <c r="E21" s="355"/>
      <c r="F21" s="355"/>
      <c r="G21" s="355"/>
      <c r="H21" s="355"/>
      <c r="I21" s="355"/>
      <c r="J21" s="355"/>
      <c r="K21" s="355"/>
      <c r="L21" s="355"/>
      <c r="M21" s="355"/>
      <c r="N21" s="355"/>
      <c r="O21" s="355"/>
      <c r="P21" s="355"/>
      <c r="Q21" s="538"/>
      <c r="R21" s="539">
        <v>3299594</v>
      </c>
      <c r="S21" s="338"/>
      <c r="T21" s="338"/>
      <c r="U21" s="338"/>
      <c r="V21" s="338"/>
      <c r="W21" s="338"/>
      <c r="X21" s="338"/>
      <c r="Y21" s="540"/>
      <c r="Z21" s="541">
        <v>0.7</v>
      </c>
      <c r="AA21" s="323"/>
      <c r="AB21" s="323"/>
      <c r="AC21" s="582"/>
      <c r="AD21" s="544" t="s">
        <v>199</v>
      </c>
      <c r="AE21" s="338"/>
      <c r="AF21" s="338"/>
      <c r="AG21" s="338"/>
      <c r="AH21" s="338"/>
      <c r="AI21" s="338"/>
      <c r="AJ21" s="338"/>
      <c r="AK21" s="540"/>
      <c r="AL21" s="541" t="s">
        <v>199</v>
      </c>
      <c r="AM21" s="323"/>
      <c r="AN21" s="323"/>
      <c r="AO21" s="580"/>
      <c r="AP21" s="537" t="s">
        <v>357</v>
      </c>
      <c r="AQ21" s="583"/>
      <c r="AR21" s="583"/>
      <c r="AS21" s="583"/>
      <c r="AT21" s="583"/>
      <c r="AU21" s="583"/>
      <c r="AV21" s="583"/>
      <c r="AW21" s="583"/>
      <c r="AX21" s="583"/>
      <c r="AY21" s="583"/>
      <c r="AZ21" s="583"/>
      <c r="BA21" s="583"/>
      <c r="BB21" s="583"/>
      <c r="BC21" s="584"/>
      <c r="BD21" s="539">
        <v>233081</v>
      </c>
      <c r="BE21" s="338"/>
      <c r="BF21" s="338"/>
      <c r="BG21" s="338"/>
      <c r="BH21" s="338"/>
      <c r="BI21" s="338"/>
      <c r="BJ21" s="338"/>
      <c r="BK21" s="540"/>
      <c r="BL21" s="541">
        <v>0.3</v>
      </c>
      <c r="BM21" s="323"/>
      <c r="BN21" s="323"/>
      <c r="BO21" s="582"/>
      <c r="BP21" s="544" t="s">
        <v>199</v>
      </c>
      <c r="BQ21" s="338"/>
      <c r="BR21" s="338"/>
      <c r="BS21" s="338"/>
      <c r="BT21" s="338"/>
      <c r="BU21" s="338"/>
      <c r="BV21" s="338"/>
      <c r="BW21" s="598"/>
      <c r="BY21" s="537" t="s">
        <v>29</v>
      </c>
      <c r="BZ21" s="583"/>
      <c r="CA21" s="583"/>
      <c r="CB21" s="583"/>
      <c r="CC21" s="583"/>
      <c r="CD21" s="583"/>
      <c r="CE21" s="583"/>
      <c r="CF21" s="583"/>
      <c r="CG21" s="583"/>
      <c r="CH21" s="583"/>
      <c r="CI21" s="583"/>
      <c r="CJ21" s="583"/>
      <c r="CK21" s="583"/>
      <c r="CL21" s="584"/>
      <c r="CM21" s="539">
        <v>96503</v>
      </c>
      <c r="CN21" s="338"/>
      <c r="CO21" s="338"/>
      <c r="CP21" s="338"/>
      <c r="CQ21" s="338"/>
      <c r="CR21" s="338"/>
      <c r="CS21" s="338"/>
      <c r="CT21" s="540"/>
      <c r="CU21" s="541">
        <v>0</v>
      </c>
      <c r="CV21" s="323"/>
      <c r="CW21" s="323"/>
      <c r="CX21" s="582"/>
      <c r="CY21" s="544" t="s">
        <v>199</v>
      </c>
      <c r="CZ21" s="338"/>
      <c r="DA21" s="338"/>
      <c r="DB21" s="338"/>
      <c r="DC21" s="338"/>
      <c r="DD21" s="338"/>
      <c r="DE21" s="338"/>
      <c r="DF21" s="338"/>
      <c r="DG21" s="338"/>
      <c r="DH21" s="338"/>
      <c r="DI21" s="338"/>
      <c r="DJ21" s="338"/>
      <c r="DK21" s="540"/>
      <c r="DL21" s="544">
        <v>96503</v>
      </c>
      <c r="DM21" s="338"/>
      <c r="DN21" s="338"/>
      <c r="DO21" s="338"/>
      <c r="DP21" s="338"/>
      <c r="DQ21" s="338"/>
      <c r="DR21" s="338"/>
      <c r="DS21" s="338"/>
      <c r="DT21" s="338"/>
      <c r="DU21" s="338"/>
      <c r="DV21" s="338"/>
      <c r="DW21" s="338"/>
      <c r="DX21" s="598"/>
    </row>
    <row r="22" spans="2:128" ht="11.25" customHeight="1" x14ac:dyDescent="0.15">
      <c r="B22" s="537" t="s">
        <v>358</v>
      </c>
      <c r="C22" s="355"/>
      <c r="D22" s="355"/>
      <c r="E22" s="355"/>
      <c r="F22" s="355"/>
      <c r="G22" s="355"/>
      <c r="H22" s="355"/>
      <c r="I22" s="355"/>
      <c r="J22" s="355"/>
      <c r="K22" s="355"/>
      <c r="L22" s="355"/>
      <c r="M22" s="355"/>
      <c r="N22" s="355"/>
      <c r="O22" s="355"/>
      <c r="P22" s="355"/>
      <c r="Q22" s="538"/>
      <c r="R22" s="539">
        <v>2999</v>
      </c>
      <c r="S22" s="338"/>
      <c r="T22" s="338"/>
      <c r="U22" s="338"/>
      <c r="V22" s="338"/>
      <c r="W22" s="338"/>
      <c r="X22" s="338"/>
      <c r="Y22" s="540"/>
      <c r="Z22" s="541">
        <v>0</v>
      </c>
      <c r="AA22" s="323"/>
      <c r="AB22" s="323"/>
      <c r="AC22" s="582"/>
      <c r="AD22" s="544" t="s">
        <v>199</v>
      </c>
      <c r="AE22" s="338"/>
      <c r="AF22" s="338"/>
      <c r="AG22" s="338"/>
      <c r="AH22" s="338"/>
      <c r="AI22" s="338"/>
      <c r="AJ22" s="338"/>
      <c r="AK22" s="540"/>
      <c r="AL22" s="541" t="s">
        <v>199</v>
      </c>
      <c r="AM22" s="323"/>
      <c r="AN22" s="323"/>
      <c r="AO22" s="580"/>
      <c r="AP22" s="537" t="s">
        <v>229</v>
      </c>
      <c r="AQ22" s="355"/>
      <c r="AR22" s="355"/>
      <c r="AS22" s="355"/>
      <c r="AT22" s="355"/>
      <c r="AU22" s="355"/>
      <c r="AV22" s="355"/>
      <c r="AW22" s="355"/>
      <c r="AX22" s="355"/>
      <c r="AY22" s="355"/>
      <c r="AZ22" s="355"/>
      <c r="BA22" s="355"/>
      <c r="BB22" s="355"/>
      <c r="BC22" s="538"/>
      <c r="BD22" s="539">
        <v>4315283</v>
      </c>
      <c r="BE22" s="338"/>
      <c r="BF22" s="338"/>
      <c r="BG22" s="338"/>
      <c r="BH22" s="338"/>
      <c r="BI22" s="338"/>
      <c r="BJ22" s="338"/>
      <c r="BK22" s="540"/>
      <c r="BL22" s="541">
        <v>4.8</v>
      </c>
      <c r="BM22" s="323"/>
      <c r="BN22" s="323"/>
      <c r="BO22" s="582"/>
      <c r="BP22" s="544" t="s">
        <v>199</v>
      </c>
      <c r="BQ22" s="338"/>
      <c r="BR22" s="338"/>
      <c r="BS22" s="338"/>
      <c r="BT22" s="338"/>
      <c r="BU22" s="338"/>
      <c r="BV22" s="338"/>
      <c r="BW22" s="598"/>
      <c r="BY22" s="537" t="s">
        <v>235</v>
      </c>
      <c r="BZ22" s="583"/>
      <c r="CA22" s="583"/>
      <c r="CB22" s="583"/>
      <c r="CC22" s="583"/>
      <c r="CD22" s="583"/>
      <c r="CE22" s="583"/>
      <c r="CF22" s="583"/>
      <c r="CG22" s="583"/>
      <c r="CH22" s="583"/>
      <c r="CI22" s="583"/>
      <c r="CJ22" s="583"/>
      <c r="CK22" s="583"/>
      <c r="CL22" s="584"/>
      <c r="CM22" s="539">
        <v>360620</v>
      </c>
      <c r="CN22" s="338"/>
      <c r="CO22" s="338"/>
      <c r="CP22" s="338"/>
      <c r="CQ22" s="338"/>
      <c r="CR22" s="338"/>
      <c r="CS22" s="338"/>
      <c r="CT22" s="540"/>
      <c r="CU22" s="541">
        <v>0.1</v>
      </c>
      <c r="CV22" s="323"/>
      <c r="CW22" s="323"/>
      <c r="CX22" s="582"/>
      <c r="CY22" s="544" t="s">
        <v>199</v>
      </c>
      <c r="CZ22" s="338"/>
      <c r="DA22" s="338"/>
      <c r="DB22" s="338"/>
      <c r="DC22" s="338"/>
      <c r="DD22" s="338"/>
      <c r="DE22" s="338"/>
      <c r="DF22" s="338"/>
      <c r="DG22" s="338"/>
      <c r="DH22" s="338"/>
      <c r="DI22" s="338"/>
      <c r="DJ22" s="338"/>
      <c r="DK22" s="540"/>
      <c r="DL22" s="544">
        <v>360620</v>
      </c>
      <c r="DM22" s="338"/>
      <c r="DN22" s="338"/>
      <c r="DO22" s="338"/>
      <c r="DP22" s="338"/>
      <c r="DQ22" s="338"/>
      <c r="DR22" s="338"/>
      <c r="DS22" s="338"/>
      <c r="DT22" s="338"/>
      <c r="DU22" s="338"/>
      <c r="DV22" s="338"/>
      <c r="DW22" s="338"/>
      <c r="DX22" s="598"/>
    </row>
    <row r="23" spans="2:128" ht="11.25" customHeight="1" x14ac:dyDescent="0.15">
      <c r="B23" s="537" t="s">
        <v>83</v>
      </c>
      <c r="C23" s="355"/>
      <c r="D23" s="355"/>
      <c r="E23" s="355"/>
      <c r="F23" s="355"/>
      <c r="G23" s="355"/>
      <c r="H23" s="355"/>
      <c r="I23" s="355"/>
      <c r="J23" s="355"/>
      <c r="K23" s="355"/>
      <c r="L23" s="355"/>
      <c r="M23" s="355"/>
      <c r="N23" s="355"/>
      <c r="O23" s="355"/>
      <c r="P23" s="355"/>
      <c r="Q23" s="538"/>
      <c r="R23" s="539">
        <v>291441589</v>
      </c>
      <c r="S23" s="338"/>
      <c r="T23" s="338"/>
      <c r="U23" s="338"/>
      <c r="V23" s="338"/>
      <c r="W23" s="338"/>
      <c r="X23" s="338"/>
      <c r="Y23" s="540"/>
      <c r="Z23" s="541">
        <v>58.7</v>
      </c>
      <c r="AA23" s="323"/>
      <c r="AB23" s="323"/>
      <c r="AC23" s="582"/>
      <c r="AD23" s="544">
        <v>267551287</v>
      </c>
      <c r="AE23" s="338"/>
      <c r="AF23" s="338"/>
      <c r="AG23" s="338"/>
      <c r="AH23" s="338"/>
      <c r="AI23" s="338"/>
      <c r="AJ23" s="338"/>
      <c r="AK23" s="540"/>
      <c r="AL23" s="541">
        <v>99.4</v>
      </c>
      <c r="AM23" s="323"/>
      <c r="AN23" s="323"/>
      <c r="AO23" s="580"/>
      <c r="AP23" s="537" t="s">
        <v>359</v>
      </c>
      <c r="AQ23" s="355"/>
      <c r="AR23" s="355"/>
      <c r="AS23" s="355"/>
      <c r="AT23" s="355"/>
      <c r="AU23" s="355"/>
      <c r="AV23" s="355"/>
      <c r="AW23" s="355"/>
      <c r="AX23" s="355"/>
      <c r="AY23" s="355"/>
      <c r="AZ23" s="355"/>
      <c r="BA23" s="355"/>
      <c r="BB23" s="355"/>
      <c r="BC23" s="538"/>
      <c r="BD23" s="539">
        <v>8125190</v>
      </c>
      <c r="BE23" s="338"/>
      <c r="BF23" s="338"/>
      <c r="BG23" s="338"/>
      <c r="BH23" s="338"/>
      <c r="BI23" s="338"/>
      <c r="BJ23" s="338"/>
      <c r="BK23" s="540"/>
      <c r="BL23" s="541">
        <v>9</v>
      </c>
      <c r="BM23" s="323"/>
      <c r="BN23" s="323"/>
      <c r="BO23" s="582"/>
      <c r="BP23" s="544" t="s">
        <v>199</v>
      </c>
      <c r="BQ23" s="338"/>
      <c r="BR23" s="338"/>
      <c r="BS23" s="338"/>
      <c r="BT23" s="338"/>
      <c r="BU23" s="338"/>
      <c r="BV23" s="338"/>
      <c r="BW23" s="598"/>
      <c r="BY23" s="537" t="s">
        <v>115</v>
      </c>
      <c r="BZ23" s="583"/>
      <c r="CA23" s="583"/>
      <c r="CB23" s="583"/>
      <c r="CC23" s="583"/>
      <c r="CD23" s="583"/>
      <c r="CE23" s="583"/>
      <c r="CF23" s="583"/>
      <c r="CG23" s="583"/>
      <c r="CH23" s="583"/>
      <c r="CI23" s="583"/>
      <c r="CJ23" s="583"/>
      <c r="CK23" s="583"/>
      <c r="CL23" s="584"/>
      <c r="CM23" s="539">
        <v>406054</v>
      </c>
      <c r="CN23" s="338"/>
      <c r="CO23" s="338"/>
      <c r="CP23" s="338"/>
      <c r="CQ23" s="338"/>
      <c r="CR23" s="338"/>
      <c r="CS23" s="338"/>
      <c r="CT23" s="540"/>
      <c r="CU23" s="541">
        <v>0.1</v>
      </c>
      <c r="CV23" s="323"/>
      <c r="CW23" s="323"/>
      <c r="CX23" s="582"/>
      <c r="CY23" s="544" t="s">
        <v>199</v>
      </c>
      <c r="CZ23" s="338"/>
      <c r="DA23" s="338"/>
      <c r="DB23" s="338"/>
      <c r="DC23" s="338"/>
      <c r="DD23" s="338"/>
      <c r="DE23" s="338"/>
      <c r="DF23" s="338"/>
      <c r="DG23" s="338"/>
      <c r="DH23" s="338"/>
      <c r="DI23" s="338"/>
      <c r="DJ23" s="338"/>
      <c r="DK23" s="540"/>
      <c r="DL23" s="544">
        <v>406054</v>
      </c>
      <c r="DM23" s="338"/>
      <c r="DN23" s="338"/>
      <c r="DO23" s="338"/>
      <c r="DP23" s="338"/>
      <c r="DQ23" s="338"/>
      <c r="DR23" s="338"/>
      <c r="DS23" s="338"/>
      <c r="DT23" s="338"/>
      <c r="DU23" s="338"/>
      <c r="DV23" s="338"/>
      <c r="DW23" s="338"/>
      <c r="DX23" s="598"/>
    </row>
    <row r="24" spans="2:128" ht="11.25" customHeight="1" x14ac:dyDescent="0.15">
      <c r="B24" s="537" t="s">
        <v>360</v>
      </c>
      <c r="C24" s="355"/>
      <c r="D24" s="355"/>
      <c r="E24" s="355"/>
      <c r="F24" s="355"/>
      <c r="G24" s="355"/>
      <c r="H24" s="355"/>
      <c r="I24" s="355"/>
      <c r="J24" s="355"/>
      <c r="K24" s="355"/>
      <c r="L24" s="355"/>
      <c r="M24" s="355"/>
      <c r="N24" s="355"/>
      <c r="O24" s="355"/>
      <c r="P24" s="355"/>
      <c r="Q24" s="538"/>
      <c r="R24" s="539">
        <v>158553</v>
      </c>
      <c r="S24" s="338"/>
      <c r="T24" s="338"/>
      <c r="U24" s="338"/>
      <c r="V24" s="338"/>
      <c r="W24" s="338"/>
      <c r="X24" s="338"/>
      <c r="Y24" s="540"/>
      <c r="Z24" s="541">
        <v>0</v>
      </c>
      <c r="AA24" s="323"/>
      <c r="AB24" s="323"/>
      <c r="AC24" s="582"/>
      <c r="AD24" s="544">
        <v>158553</v>
      </c>
      <c r="AE24" s="338"/>
      <c r="AF24" s="338"/>
      <c r="AG24" s="338"/>
      <c r="AH24" s="338"/>
      <c r="AI24" s="338"/>
      <c r="AJ24" s="338"/>
      <c r="AK24" s="540"/>
      <c r="AL24" s="541">
        <v>0.1</v>
      </c>
      <c r="AM24" s="323"/>
      <c r="AN24" s="323"/>
      <c r="AO24" s="580"/>
      <c r="AP24" s="537" t="s">
        <v>75</v>
      </c>
      <c r="AQ24" s="355"/>
      <c r="AR24" s="355"/>
      <c r="AS24" s="355"/>
      <c r="AT24" s="355"/>
      <c r="AU24" s="355"/>
      <c r="AV24" s="355"/>
      <c r="AW24" s="355"/>
      <c r="AX24" s="355"/>
      <c r="AY24" s="355"/>
      <c r="AZ24" s="355"/>
      <c r="BA24" s="355"/>
      <c r="BB24" s="355"/>
      <c r="BC24" s="538"/>
      <c r="BD24" s="539">
        <v>6946</v>
      </c>
      <c r="BE24" s="338"/>
      <c r="BF24" s="338"/>
      <c r="BG24" s="338"/>
      <c r="BH24" s="338"/>
      <c r="BI24" s="338"/>
      <c r="BJ24" s="338"/>
      <c r="BK24" s="540"/>
      <c r="BL24" s="541">
        <v>0</v>
      </c>
      <c r="BM24" s="323"/>
      <c r="BN24" s="323"/>
      <c r="BO24" s="582"/>
      <c r="BP24" s="544" t="s">
        <v>199</v>
      </c>
      <c r="BQ24" s="338"/>
      <c r="BR24" s="338"/>
      <c r="BS24" s="338"/>
      <c r="BT24" s="338"/>
      <c r="BU24" s="338"/>
      <c r="BV24" s="338"/>
      <c r="BW24" s="598"/>
      <c r="BY24" s="537" t="s">
        <v>137</v>
      </c>
      <c r="BZ24" s="583"/>
      <c r="CA24" s="583"/>
      <c r="CB24" s="583"/>
      <c r="CC24" s="583"/>
      <c r="CD24" s="583"/>
      <c r="CE24" s="583"/>
      <c r="CF24" s="583"/>
      <c r="CG24" s="583"/>
      <c r="CH24" s="583"/>
      <c r="CI24" s="583"/>
      <c r="CJ24" s="583"/>
      <c r="CK24" s="583"/>
      <c r="CL24" s="584"/>
      <c r="CM24" s="539" t="s">
        <v>199</v>
      </c>
      <c r="CN24" s="338"/>
      <c r="CO24" s="338"/>
      <c r="CP24" s="338"/>
      <c r="CQ24" s="338"/>
      <c r="CR24" s="338"/>
      <c r="CS24" s="338"/>
      <c r="CT24" s="540"/>
      <c r="CU24" s="541" t="s">
        <v>199</v>
      </c>
      <c r="CV24" s="323"/>
      <c r="CW24" s="323"/>
      <c r="CX24" s="582"/>
      <c r="CY24" s="544" t="s">
        <v>199</v>
      </c>
      <c r="CZ24" s="338"/>
      <c r="DA24" s="338"/>
      <c r="DB24" s="338"/>
      <c r="DC24" s="338"/>
      <c r="DD24" s="338"/>
      <c r="DE24" s="338"/>
      <c r="DF24" s="338"/>
      <c r="DG24" s="338"/>
      <c r="DH24" s="338"/>
      <c r="DI24" s="338"/>
      <c r="DJ24" s="338"/>
      <c r="DK24" s="540"/>
      <c r="DL24" s="544" t="s">
        <v>199</v>
      </c>
      <c r="DM24" s="338"/>
      <c r="DN24" s="338"/>
      <c r="DO24" s="338"/>
      <c r="DP24" s="338"/>
      <c r="DQ24" s="338"/>
      <c r="DR24" s="338"/>
      <c r="DS24" s="338"/>
      <c r="DT24" s="338"/>
      <c r="DU24" s="338"/>
      <c r="DV24" s="338"/>
      <c r="DW24" s="338"/>
      <c r="DX24" s="598"/>
    </row>
    <row r="25" spans="2:128" ht="11.25" customHeight="1" x14ac:dyDescent="0.15">
      <c r="B25" s="537" t="s">
        <v>362</v>
      </c>
      <c r="C25" s="355"/>
      <c r="D25" s="355"/>
      <c r="E25" s="355"/>
      <c r="F25" s="355"/>
      <c r="G25" s="355"/>
      <c r="H25" s="355"/>
      <c r="I25" s="355"/>
      <c r="J25" s="355"/>
      <c r="K25" s="355"/>
      <c r="L25" s="355"/>
      <c r="M25" s="355"/>
      <c r="N25" s="355"/>
      <c r="O25" s="355"/>
      <c r="P25" s="355"/>
      <c r="Q25" s="538"/>
      <c r="R25" s="539">
        <v>3257638</v>
      </c>
      <c r="S25" s="338"/>
      <c r="T25" s="338"/>
      <c r="U25" s="338"/>
      <c r="V25" s="338"/>
      <c r="W25" s="338"/>
      <c r="X25" s="338"/>
      <c r="Y25" s="540"/>
      <c r="Z25" s="541">
        <v>0.7</v>
      </c>
      <c r="AA25" s="323"/>
      <c r="AB25" s="323"/>
      <c r="AC25" s="582"/>
      <c r="AD25" s="544" t="s">
        <v>199</v>
      </c>
      <c r="AE25" s="338"/>
      <c r="AF25" s="338"/>
      <c r="AG25" s="338"/>
      <c r="AH25" s="338"/>
      <c r="AI25" s="338"/>
      <c r="AJ25" s="338"/>
      <c r="AK25" s="540"/>
      <c r="AL25" s="541" t="s">
        <v>199</v>
      </c>
      <c r="AM25" s="323"/>
      <c r="AN25" s="323"/>
      <c r="AO25" s="580"/>
      <c r="AP25" s="537" t="s">
        <v>363</v>
      </c>
      <c r="AQ25" s="355"/>
      <c r="AR25" s="355"/>
      <c r="AS25" s="355"/>
      <c r="AT25" s="355"/>
      <c r="AU25" s="355"/>
      <c r="AV25" s="355"/>
      <c r="AW25" s="355"/>
      <c r="AX25" s="355"/>
      <c r="AY25" s="355"/>
      <c r="AZ25" s="355"/>
      <c r="BA25" s="355"/>
      <c r="BB25" s="355"/>
      <c r="BC25" s="538"/>
      <c r="BD25" s="539" t="s">
        <v>199</v>
      </c>
      <c r="BE25" s="338"/>
      <c r="BF25" s="338"/>
      <c r="BG25" s="338"/>
      <c r="BH25" s="338"/>
      <c r="BI25" s="338"/>
      <c r="BJ25" s="338"/>
      <c r="BK25" s="540"/>
      <c r="BL25" s="541" t="s">
        <v>199</v>
      </c>
      <c r="BM25" s="323"/>
      <c r="BN25" s="323"/>
      <c r="BO25" s="582"/>
      <c r="BP25" s="544" t="s">
        <v>199</v>
      </c>
      <c r="BQ25" s="338"/>
      <c r="BR25" s="338"/>
      <c r="BS25" s="338"/>
      <c r="BT25" s="338"/>
      <c r="BU25" s="338"/>
      <c r="BV25" s="338"/>
      <c r="BW25" s="598"/>
      <c r="BY25" s="537" t="s">
        <v>106</v>
      </c>
      <c r="BZ25" s="583"/>
      <c r="CA25" s="583"/>
      <c r="CB25" s="583"/>
      <c r="CC25" s="583"/>
      <c r="CD25" s="583"/>
      <c r="CE25" s="583"/>
      <c r="CF25" s="583"/>
      <c r="CG25" s="583"/>
      <c r="CH25" s="583"/>
      <c r="CI25" s="583"/>
      <c r="CJ25" s="583"/>
      <c r="CK25" s="583"/>
      <c r="CL25" s="584"/>
      <c r="CM25" s="539">
        <v>17807418</v>
      </c>
      <c r="CN25" s="338"/>
      <c r="CO25" s="338"/>
      <c r="CP25" s="338"/>
      <c r="CQ25" s="338"/>
      <c r="CR25" s="338"/>
      <c r="CS25" s="338"/>
      <c r="CT25" s="540"/>
      <c r="CU25" s="541">
        <v>3.7</v>
      </c>
      <c r="CV25" s="323"/>
      <c r="CW25" s="323"/>
      <c r="CX25" s="582"/>
      <c r="CY25" s="544" t="s">
        <v>199</v>
      </c>
      <c r="CZ25" s="338"/>
      <c r="DA25" s="338"/>
      <c r="DB25" s="338"/>
      <c r="DC25" s="338"/>
      <c r="DD25" s="338"/>
      <c r="DE25" s="338"/>
      <c r="DF25" s="338"/>
      <c r="DG25" s="338"/>
      <c r="DH25" s="338"/>
      <c r="DI25" s="338"/>
      <c r="DJ25" s="338"/>
      <c r="DK25" s="540"/>
      <c r="DL25" s="544">
        <v>17807418</v>
      </c>
      <c r="DM25" s="338"/>
      <c r="DN25" s="338"/>
      <c r="DO25" s="338"/>
      <c r="DP25" s="338"/>
      <c r="DQ25" s="338"/>
      <c r="DR25" s="338"/>
      <c r="DS25" s="338"/>
      <c r="DT25" s="338"/>
      <c r="DU25" s="338"/>
      <c r="DV25" s="338"/>
      <c r="DW25" s="338"/>
      <c r="DX25" s="598"/>
    </row>
    <row r="26" spans="2:128" ht="11.25" customHeight="1" x14ac:dyDescent="0.15">
      <c r="B26" s="537" t="s">
        <v>303</v>
      </c>
      <c r="C26" s="355"/>
      <c r="D26" s="355"/>
      <c r="E26" s="355"/>
      <c r="F26" s="355"/>
      <c r="G26" s="355"/>
      <c r="H26" s="355"/>
      <c r="I26" s="355"/>
      <c r="J26" s="355"/>
      <c r="K26" s="355"/>
      <c r="L26" s="355"/>
      <c r="M26" s="355"/>
      <c r="N26" s="355"/>
      <c r="O26" s="355"/>
      <c r="P26" s="355"/>
      <c r="Q26" s="538"/>
      <c r="R26" s="539">
        <v>3924975</v>
      </c>
      <c r="S26" s="338"/>
      <c r="T26" s="338"/>
      <c r="U26" s="338"/>
      <c r="V26" s="338"/>
      <c r="W26" s="338"/>
      <c r="X26" s="338"/>
      <c r="Y26" s="540"/>
      <c r="Z26" s="541">
        <v>0.8</v>
      </c>
      <c r="AA26" s="323"/>
      <c r="AB26" s="323"/>
      <c r="AC26" s="582"/>
      <c r="AD26" s="544">
        <v>1299835</v>
      </c>
      <c r="AE26" s="338"/>
      <c r="AF26" s="338"/>
      <c r="AG26" s="338"/>
      <c r="AH26" s="338"/>
      <c r="AI26" s="338"/>
      <c r="AJ26" s="338"/>
      <c r="AK26" s="540"/>
      <c r="AL26" s="541">
        <v>0.5</v>
      </c>
      <c r="AM26" s="323"/>
      <c r="AN26" s="323"/>
      <c r="AO26" s="580"/>
      <c r="AP26" s="537" t="s">
        <v>366</v>
      </c>
      <c r="AQ26" s="355"/>
      <c r="AR26" s="355"/>
      <c r="AS26" s="355"/>
      <c r="AT26" s="355"/>
      <c r="AU26" s="355"/>
      <c r="AV26" s="355"/>
      <c r="AW26" s="355"/>
      <c r="AX26" s="355"/>
      <c r="AY26" s="355"/>
      <c r="AZ26" s="355"/>
      <c r="BA26" s="355"/>
      <c r="BB26" s="355"/>
      <c r="BC26" s="538"/>
      <c r="BD26" s="539" t="s">
        <v>199</v>
      </c>
      <c r="BE26" s="338"/>
      <c r="BF26" s="338"/>
      <c r="BG26" s="338"/>
      <c r="BH26" s="338"/>
      <c r="BI26" s="338"/>
      <c r="BJ26" s="338"/>
      <c r="BK26" s="540"/>
      <c r="BL26" s="541" t="s">
        <v>199</v>
      </c>
      <c r="BM26" s="323"/>
      <c r="BN26" s="323"/>
      <c r="BO26" s="582"/>
      <c r="BP26" s="544" t="s">
        <v>199</v>
      </c>
      <c r="BQ26" s="338"/>
      <c r="BR26" s="338"/>
      <c r="BS26" s="338"/>
      <c r="BT26" s="338"/>
      <c r="BU26" s="338"/>
      <c r="BV26" s="338"/>
      <c r="BW26" s="598"/>
      <c r="BY26" s="537" t="s">
        <v>367</v>
      </c>
      <c r="BZ26" s="583"/>
      <c r="CA26" s="583"/>
      <c r="CB26" s="583"/>
      <c r="CC26" s="583"/>
      <c r="CD26" s="583"/>
      <c r="CE26" s="583"/>
      <c r="CF26" s="583"/>
      <c r="CG26" s="583"/>
      <c r="CH26" s="583"/>
      <c r="CI26" s="583"/>
      <c r="CJ26" s="583"/>
      <c r="CK26" s="583"/>
      <c r="CL26" s="584"/>
      <c r="CM26" s="539">
        <v>162364</v>
      </c>
      <c r="CN26" s="338"/>
      <c r="CO26" s="338"/>
      <c r="CP26" s="338"/>
      <c r="CQ26" s="338"/>
      <c r="CR26" s="338"/>
      <c r="CS26" s="338"/>
      <c r="CT26" s="540"/>
      <c r="CU26" s="541">
        <v>0</v>
      </c>
      <c r="CV26" s="323"/>
      <c r="CW26" s="323"/>
      <c r="CX26" s="582"/>
      <c r="CY26" s="544" t="s">
        <v>199</v>
      </c>
      <c r="CZ26" s="338"/>
      <c r="DA26" s="338"/>
      <c r="DB26" s="338"/>
      <c r="DC26" s="338"/>
      <c r="DD26" s="338"/>
      <c r="DE26" s="338"/>
      <c r="DF26" s="338"/>
      <c r="DG26" s="338"/>
      <c r="DH26" s="338"/>
      <c r="DI26" s="338"/>
      <c r="DJ26" s="338"/>
      <c r="DK26" s="540"/>
      <c r="DL26" s="544">
        <v>162364</v>
      </c>
      <c r="DM26" s="338"/>
      <c r="DN26" s="338"/>
      <c r="DO26" s="338"/>
      <c r="DP26" s="338"/>
      <c r="DQ26" s="338"/>
      <c r="DR26" s="338"/>
      <c r="DS26" s="338"/>
      <c r="DT26" s="338"/>
      <c r="DU26" s="338"/>
      <c r="DV26" s="338"/>
      <c r="DW26" s="338"/>
      <c r="DX26" s="598"/>
    </row>
    <row r="27" spans="2:128" ht="11.25" customHeight="1" x14ac:dyDescent="0.15">
      <c r="B27" s="537" t="s">
        <v>22</v>
      </c>
      <c r="C27" s="355"/>
      <c r="D27" s="355"/>
      <c r="E27" s="355"/>
      <c r="F27" s="355"/>
      <c r="G27" s="355"/>
      <c r="H27" s="355"/>
      <c r="I27" s="355"/>
      <c r="J27" s="355"/>
      <c r="K27" s="355"/>
      <c r="L27" s="355"/>
      <c r="M27" s="355"/>
      <c r="N27" s="355"/>
      <c r="O27" s="355"/>
      <c r="P27" s="355"/>
      <c r="Q27" s="538"/>
      <c r="R27" s="539">
        <v>1013237</v>
      </c>
      <c r="S27" s="338"/>
      <c r="T27" s="338"/>
      <c r="U27" s="338"/>
      <c r="V27" s="338"/>
      <c r="W27" s="338"/>
      <c r="X27" s="338"/>
      <c r="Y27" s="540"/>
      <c r="Z27" s="541">
        <v>0.2</v>
      </c>
      <c r="AA27" s="323"/>
      <c r="AB27" s="323"/>
      <c r="AC27" s="582"/>
      <c r="AD27" s="544" t="s">
        <v>199</v>
      </c>
      <c r="AE27" s="338"/>
      <c r="AF27" s="338"/>
      <c r="AG27" s="338"/>
      <c r="AH27" s="338"/>
      <c r="AI27" s="338"/>
      <c r="AJ27" s="338"/>
      <c r="AK27" s="540"/>
      <c r="AL27" s="541" t="s">
        <v>199</v>
      </c>
      <c r="AM27" s="323"/>
      <c r="AN27" s="323"/>
      <c r="AO27" s="580"/>
      <c r="AP27" s="537" t="s">
        <v>259</v>
      </c>
      <c r="AQ27" s="355"/>
      <c r="AR27" s="355"/>
      <c r="AS27" s="355"/>
      <c r="AT27" s="355"/>
      <c r="AU27" s="355"/>
      <c r="AV27" s="355"/>
      <c r="AW27" s="355"/>
      <c r="AX27" s="355"/>
      <c r="AY27" s="355"/>
      <c r="AZ27" s="355"/>
      <c r="BA27" s="355"/>
      <c r="BB27" s="355"/>
      <c r="BC27" s="538"/>
      <c r="BD27" s="539">
        <v>18712</v>
      </c>
      <c r="BE27" s="338"/>
      <c r="BF27" s="338"/>
      <c r="BG27" s="338"/>
      <c r="BH27" s="338"/>
      <c r="BI27" s="338"/>
      <c r="BJ27" s="338"/>
      <c r="BK27" s="540"/>
      <c r="BL27" s="541">
        <v>0</v>
      </c>
      <c r="BM27" s="323"/>
      <c r="BN27" s="323"/>
      <c r="BO27" s="582"/>
      <c r="BP27" s="544" t="s">
        <v>199</v>
      </c>
      <c r="BQ27" s="338"/>
      <c r="BR27" s="338"/>
      <c r="BS27" s="338"/>
      <c r="BT27" s="338"/>
      <c r="BU27" s="338"/>
      <c r="BV27" s="338"/>
      <c r="BW27" s="598"/>
      <c r="BY27" s="537" t="s">
        <v>370</v>
      </c>
      <c r="BZ27" s="583"/>
      <c r="CA27" s="583"/>
      <c r="CB27" s="583"/>
      <c r="CC27" s="583"/>
      <c r="CD27" s="583"/>
      <c r="CE27" s="583"/>
      <c r="CF27" s="583"/>
      <c r="CG27" s="583"/>
      <c r="CH27" s="583"/>
      <c r="CI27" s="583"/>
      <c r="CJ27" s="583"/>
      <c r="CK27" s="583"/>
      <c r="CL27" s="584"/>
      <c r="CM27" s="539" t="s">
        <v>199</v>
      </c>
      <c r="CN27" s="338"/>
      <c r="CO27" s="338"/>
      <c r="CP27" s="338"/>
      <c r="CQ27" s="338"/>
      <c r="CR27" s="338"/>
      <c r="CS27" s="338"/>
      <c r="CT27" s="540"/>
      <c r="CU27" s="541" t="s">
        <v>199</v>
      </c>
      <c r="CV27" s="323"/>
      <c r="CW27" s="323"/>
      <c r="CX27" s="582"/>
      <c r="CY27" s="544" t="s">
        <v>199</v>
      </c>
      <c r="CZ27" s="338"/>
      <c r="DA27" s="338"/>
      <c r="DB27" s="338"/>
      <c r="DC27" s="338"/>
      <c r="DD27" s="338"/>
      <c r="DE27" s="338"/>
      <c r="DF27" s="338"/>
      <c r="DG27" s="338"/>
      <c r="DH27" s="338"/>
      <c r="DI27" s="338"/>
      <c r="DJ27" s="338"/>
      <c r="DK27" s="540"/>
      <c r="DL27" s="544" t="s">
        <v>199</v>
      </c>
      <c r="DM27" s="338"/>
      <c r="DN27" s="338"/>
      <c r="DO27" s="338"/>
      <c r="DP27" s="338"/>
      <c r="DQ27" s="338"/>
      <c r="DR27" s="338"/>
      <c r="DS27" s="338"/>
      <c r="DT27" s="338"/>
      <c r="DU27" s="338"/>
      <c r="DV27" s="338"/>
      <c r="DW27" s="338"/>
      <c r="DX27" s="598"/>
    </row>
    <row r="28" spans="2:128" ht="11.25" customHeight="1" x14ac:dyDescent="0.15">
      <c r="B28" s="537" t="s">
        <v>335</v>
      </c>
      <c r="C28" s="355"/>
      <c r="D28" s="355"/>
      <c r="E28" s="355"/>
      <c r="F28" s="355"/>
      <c r="G28" s="355"/>
      <c r="H28" s="355"/>
      <c r="I28" s="355"/>
      <c r="J28" s="355"/>
      <c r="K28" s="355"/>
      <c r="L28" s="355"/>
      <c r="M28" s="355"/>
      <c r="N28" s="355"/>
      <c r="O28" s="355"/>
      <c r="P28" s="355"/>
      <c r="Q28" s="538"/>
      <c r="R28" s="539">
        <v>114265972</v>
      </c>
      <c r="S28" s="338"/>
      <c r="T28" s="338"/>
      <c r="U28" s="338"/>
      <c r="V28" s="338"/>
      <c r="W28" s="338"/>
      <c r="X28" s="338"/>
      <c r="Y28" s="540"/>
      <c r="Z28" s="541">
        <v>23</v>
      </c>
      <c r="AA28" s="323"/>
      <c r="AB28" s="323"/>
      <c r="AC28" s="582"/>
      <c r="AD28" s="544" t="s">
        <v>199</v>
      </c>
      <c r="AE28" s="338"/>
      <c r="AF28" s="338"/>
      <c r="AG28" s="338"/>
      <c r="AH28" s="338"/>
      <c r="AI28" s="338"/>
      <c r="AJ28" s="338"/>
      <c r="AK28" s="540"/>
      <c r="AL28" s="541" t="s">
        <v>199</v>
      </c>
      <c r="AM28" s="323"/>
      <c r="AN28" s="323"/>
      <c r="AO28" s="580"/>
      <c r="AP28" s="537" t="s">
        <v>372</v>
      </c>
      <c r="AQ28" s="355"/>
      <c r="AR28" s="355"/>
      <c r="AS28" s="355"/>
      <c r="AT28" s="355"/>
      <c r="AU28" s="355"/>
      <c r="AV28" s="355"/>
      <c r="AW28" s="355"/>
      <c r="AX28" s="355"/>
      <c r="AY28" s="355"/>
      <c r="AZ28" s="355"/>
      <c r="BA28" s="355"/>
      <c r="BB28" s="355"/>
      <c r="BC28" s="538"/>
      <c r="BD28" s="539">
        <v>18712</v>
      </c>
      <c r="BE28" s="338"/>
      <c r="BF28" s="338"/>
      <c r="BG28" s="338"/>
      <c r="BH28" s="338"/>
      <c r="BI28" s="338"/>
      <c r="BJ28" s="338"/>
      <c r="BK28" s="540"/>
      <c r="BL28" s="541">
        <v>0</v>
      </c>
      <c r="BM28" s="323"/>
      <c r="BN28" s="323"/>
      <c r="BO28" s="582"/>
      <c r="BP28" s="544" t="s">
        <v>199</v>
      </c>
      <c r="BQ28" s="338"/>
      <c r="BR28" s="338"/>
      <c r="BS28" s="338"/>
      <c r="BT28" s="338"/>
      <c r="BU28" s="338"/>
      <c r="BV28" s="338"/>
      <c r="BW28" s="598"/>
      <c r="BY28" s="537" t="s">
        <v>118</v>
      </c>
      <c r="BZ28" s="583"/>
      <c r="CA28" s="583"/>
      <c r="CB28" s="583"/>
      <c r="CC28" s="583"/>
      <c r="CD28" s="583"/>
      <c r="CE28" s="583"/>
      <c r="CF28" s="583"/>
      <c r="CG28" s="583"/>
      <c r="CH28" s="583"/>
      <c r="CI28" s="583"/>
      <c r="CJ28" s="583"/>
      <c r="CK28" s="583"/>
      <c r="CL28" s="584"/>
      <c r="CM28" s="539">
        <v>5815</v>
      </c>
      <c r="CN28" s="338"/>
      <c r="CO28" s="338"/>
      <c r="CP28" s="338"/>
      <c r="CQ28" s="338"/>
      <c r="CR28" s="338"/>
      <c r="CS28" s="338"/>
      <c r="CT28" s="540"/>
      <c r="CU28" s="541">
        <v>0</v>
      </c>
      <c r="CV28" s="323"/>
      <c r="CW28" s="323"/>
      <c r="CX28" s="582"/>
      <c r="CY28" s="544" t="s">
        <v>199</v>
      </c>
      <c r="CZ28" s="338"/>
      <c r="DA28" s="338"/>
      <c r="DB28" s="338"/>
      <c r="DC28" s="338"/>
      <c r="DD28" s="338"/>
      <c r="DE28" s="338"/>
      <c r="DF28" s="338"/>
      <c r="DG28" s="338"/>
      <c r="DH28" s="338"/>
      <c r="DI28" s="338"/>
      <c r="DJ28" s="338"/>
      <c r="DK28" s="540"/>
      <c r="DL28" s="544">
        <v>5815</v>
      </c>
      <c r="DM28" s="338"/>
      <c r="DN28" s="338"/>
      <c r="DO28" s="338"/>
      <c r="DP28" s="338"/>
      <c r="DQ28" s="338"/>
      <c r="DR28" s="338"/>
      <c r="DS28" s="338"/>
      <c r="DT28" s="338"/>
      <c r="DU28" s="338"/>
      <c r="DV28" s="338"/>
      <c r="DW28" s="338"/>
      <c r="DX28" s="598"/>
    </row>
    <row r="29" spans="2:128" ht="11.25" customHeight="1" x14ac:dyDescent="0.15">
      <c r="B29" s="537" t="s">
        <v>184</v>
      </c>
      <c r="C29" s="355"/>
      <c r="D29" s="355"/>
      <c r="E29" s="355"/>
      <c r="F29" s="355"/>
      <c r="G29" s="355"/>
      <c r="H29" s="355"/>
      <c r="I29" s="355"/>
      <c r="J29" s="355"/>
      <c r="K29" s="355"/>
      <c r="L29" s="355"/>
      <c r="M29" s="355"/>
      <c r="N29" s="355"/>
      <c r="O29" s="355"/>
      <c r="P29" s="355"/>
      <c r="Q29" s="538"/>
      <c r="R29" s="539" t="s">
        <v>199</v>
      </c>
      <c r="S29" s="338"/>
      <c r="T29" s="338"/>
      <c r="U29" s="338"/>
      <c r="V29" s="338"/>
      <c r="W29" s="338"/>
      <c r="X29" s="338"/>
      <c r="Y29" s="540"/>
      <c r="Z29" s="541" t="s">
        <v>199</v>
      </c>
      <c r="AA29" s="323"/>
      <c r="AB29" s="323"/>
      <c r="AC29" s="582"/>
      <c r="AD29" s="544" t="s">
        <v>199</v>
      </c>
      <c r="AE29" s="338"/>
      <c r="AF29" s="338"/>
      <c r="AG29" s="338"/>
      <c r="AH29" s="338"/>
      <c r="AI29" s="338"/>
      <c r="AJ29" s="338"/>
      <c r="AK29" s="540"/>
      <c r="AL29" s="541" t="s">
        <v>199</v>
      </c>
      <c r="AM29" s="323"/>
      <c r="AN29" s="323"/>
      <c r="AO29" s="580"/>
      <c r="AP29" s="537" t="s">
        <v>374</v>
      </c>
      <c r="AQ29" s="355"/>
      <c r="AR29" s="355"/>
      <c r="AS29" s="355"/>
      <c r="AT29" s="355"/>
      <c r="AU29" s="355"/>
      <c r="AV29" s="355"/>
      <c r="AW29" s="355"/>
      <c r="AX29" s="355"/>
      <c r="AY29" s="355"/>
      <c r="AZ29" s="355"/>
      <c r="BA29" s="355"/>
      <c r="BB29" s="355"/>
      <c r="BC29" s="538"/>
      <c r="BD29" s="539">
        <v>18712</v>
      </c>
      <c r="BE29" s="338"/>
      <c r="BF29" s="338"/>
      <c r="BG29" s="338"/>
      <c r="BH29" s="338"/>
      <c r="BI29" s="338"/>
      <c r="BJ29" s="338"/>
      <c r="BK29" s="540"/>
      <c r="BL29" s="541">
        <v>0</v>
      </c>
      <c r="BM29" s="323"/>
      <c r="BN29" s="323"/>
      <c r="BO29" s="582"/>
      <c r="BP29" s="544" t="s">
        <v>199</v>
      </c>
      <c r="BQ29" s="338"/>
      <c r="BR29" s="338"/>
      <c r="BS29" s="338"/>
      <c r="BT29" s="338"/>
      <c r="BU29" s="338"/>
      <c r="BV29" s="338"/>
      <c r="BW29" s="598"/>
      <c r="BY29" s="537" t="s">
        <v>239</v>
      </c>
      <c r="BZ29" s="583"/>
      <c r="CA29" s="583"/>
      <c r="CB29" s="583"/>
      <c r="CC29" s="583"/>
      <c r="CD29" s="583"/>
      <c r="CE29" s="583"/>
      <c r="CF29" s="583"/>
      <c r="CG29" s="583"/>
      <c r="CH29" s="583"/>
      <c r="CI29" s="583"/>
      <c r="CJ29" s="583"/>
      <c r="CK29" s="583"/>
      <c r="CL29" s="584"/>
      <c r="CM29" s="539" t="s">
        <v>199</v>
      </c>
      <c r="CN29" s="338"/>
      <c r="CO29" s="338"/>
      <c r="CP29" s="338"/>
      <c r="CQ29" s="338"/>
      <c r="CR29" s="338"/>
      <c r="CS29" s="338"/>
      <c r="CT29" s="540"/>
      <c r="CU29" s="541" t="s">
        <v>199</v>
      </c>
      <c r="CV29" s="323"/>
      <c r="CW29" s="323"/>
      <c r="CX29" s="582"/>
      <c r="CY29" s="544" t="s">
        <v>199</v>
      </c>
      <c r="CZ29" s="338"/>
      <c r="DA29" s="338"/>
      <c r="DB29" s="338"/>
      <c r="DC29" s="338"/>
      <c r="DD29" s="338"/>
      <c r="DE29" s="338"/>
      <c r="DF29" s="338"/>
      <c r="DG29" s="338"/>
      <c r="DH29" s="338"/>
      <c r="DI29" s="338"/>
      <c r="DJ29" s="338"/>
      <c r="DK29" s="540"/>
      <c r="DL29" s="544" t="s">
        <v>199</v>
      </c>
      <c r="DM29" s="338"/>
      <c r="DN29" s="338"/>
      <c r="DO29" s="338"/>
      <c r="DP29" s="338"/>
      <c r="DQ29" s="338"/>
      <c r="DR29" s="338"/>
      <c r="DS29" s="338"/>
      <c r="DT29" s="338"/>
      <c r="DU29" s="338"/>
      <c r="DV29" s="338"/>
      <c r="DW29" s="338"/>
      <c r="DX29" s="598"/>
    </row>
    <row r="30" spans="2:128" ht="11.25" customHeight="1" x14ac:dyDescent="0.15">
      <c r="B30" s="537" t="s">
        <v>242</v>
      </c>
      <c r="C30" s="355"/>
      <c r="D30" s="355"/>
      <c r="E30" s="355"/>
      <c r="F30" s="355"/>
      <c r="G30" s="355"/>
      <c r="H30" s="355"/>
      <c r="I30" s="355"/>
      <c r="J30" s="355"/>
      <c r="K30" s="355"/>
      <c r="L30" s="355"/>
      <c r="M30" s="355"/>
      <c r="N30" s="355"/>
      <c r="O30" s="355"/>
      <c r="P30" s="355"/>
      <c r="Q30" s="538"/>
      <c r="R30" s="539">
        <v>808489</v>
      </c>
      <c r="S30" s="338"/>
      <c r="T30" s="338"/>
      <c r="U30" s="338"/>
      <c r="V30" s="338"/>
      <c r="W30" s="338"/>
      <c r="X30" s="338"/>
      <c r="Y30" s="540"/>
      <c r="Z30" s="541">
        <v>0.2</v>
      </c>
      <c r="AA30" s="323"/>
      <c r="AB30" s="323"/>
      <c r="AC30" s="582"/>
      <c r="AD30" s="544">
        <v>168730</v>
      </c>
      <c r="AE30" s="338"/>
      <c r="AF30" s="338"/>
      <c r="AG30" s="338"/>
      <c r="AH30" s="338"/>
      <c r="AI30" s="338"/>
      <c r="AJ30" s="338"/>
      <c r="AK30" s="540"/>
      <c r="AL30" s="541">
        <v>0.1</v>
      </c>
      <c r="AM30" s="323"/>
      <c r="AN30" s="323"/>
      <c r="AO30" s="580"/>
      <c r="AP30" s="537" t="s">
        <v>375</v>
      </c>
      <c r="AQ30" s="355"/>
      <c r="AR30" s="355"/>
      <c r="AS30" s="355"/>
      <c r="AT30" s="355"/>
      <c r="AU30" s="355"/>
      <c r="AV30" s="355"/>
      <c r="AW30" s="355"/>
      <c r="AX30" s="355"/>
      <c r="AY30" s="355"/>
      <c r="AZ30" s="355"/>
      <c r="BA30" s="355"/>
      <c r="BB30" s="355"/>
      <c r="BC30" s="538"/>
      <c r="BD30" s="539" t="s">
        <v>199</v>
      </c>
      <c r="BE30" s="338"/>
      <c r="BF30" s="338"/>
      <c r="BG30" s="338"/>
      <c r="BH30" s="338"/>
      <c r="BI30" s="338"/>
      <c r="BJ30" s="338"/>
      <c r="BK30" s="540"/>
      <c r="BL30" s="541" t="s">
        <v>199</v>
      </c>
      <c r="BM30" s="323"/>
      <c r="BN30" s="323"/>
      <c r="BO30" s="582"/>
      <c r="BP30" s="544" t="s">
        <v>199</v>
      </c>
      <c r="BQ30" s="338"/>
      <c r="BR30" s="338"/>
      <c r="BS30" s="338"/>
      <c r="BT30" s="338"/>
      <c r="BU30" s="338"/>
      <c r="BV30" s="338"/>
      <c r="BW30" s="598"/>
      <c r="BY30" s="537" t="s">
        <v>376</v>
      </c>
      <c r="BZ30" s="583"/>
      <c r="CA30" s="583"/>
      <c r="CB30" s="583"/>
      <c r="CC30" s="583"/>
      <c r="CD30" s="583"/>
      <c r="CE30" s="583"/>
      <c r="CF30" s="583"/>
      <c r="CG30" s="583"/>
      <c r="CH30" s="583"/>
      <c r="CI30" s="583"/>
      <c r="CJ30" s="583"/>
      <c r="CK30" s="583"/>
      <c r="CL30" s="584"/>
      <c r="CM30" s="539">
        <v>193751</v>
      </c>
      <c r="CN30" s="338"/>
      <c r="CO30" s="338"/>
      <c r="CP30" s="338"/>
      <c r="CQ30" s="338"/>
      <c r="CR30" s="338"/>
      <c r="CS30" s="338"/>
      <c r="CT30" s="540"/>
      <c r="CU30" s="541">
        <v>0</v>
      </c>
      <c r="CV30" s="323"/>
      <c r="CW30" s="323"/>
      <c r="CX30" s="582"/>
      <c r="CY30" s="544" t="s">
        <v>199</v>
      </c>
      <c r="CZ30" s="338"/>
      <c r="DA30" s="338"/>
      <c r="DB30" s="338"/>
      <c r="DC30" s="338"/>
      <c r="DD30" s="338"/>
      <c r="DE30" s="338"/>
      <c r="DF30" s="338"/>
      <c r="DG30" s="338"/>
      <c r="DH30" s="338"/>
      <c r="DI30" s="338"/>
      <c r="DJ30" s="338"/>
      <c r="DK30" s="540"/>
      <c r="DL30" s="544">
        <v>193751</v>
      </c>
      <c r="DM30" s="338"/>
      <c r="DN30" s="338"/>
      <c r="DO30" s="338"/>
      <c r="DP30" s="338"/>
      <c r="DQ30" s="338"/>
      <c r="DR30" s="338"/>
      <c r="DS30" s="338"/>
      <c r="DT30" s="338"/>
      <c r="DU30" s="338"/>
      <c r="DV30" s="338"/>
      <c r="DW30" s="338"/>
      <c r="DX30" s="598"/>
    </row>
    <row r="31" spans="2:128" ht="11.25" customHeight="1" x14ac:dyDescent="0.15">
      <c r="B31" s="537" t="s">
        <v>165</v>
      </c>
      <c r="C31" s="355"/>
      <c r="D31" s="355"/>
      <c r="E31" s="355"/>
      <c r="F31" s="355"/>
      <c r="G31" s="355"/>
      <c r="H31" s="355"/>
      <c r="I31" s="355"/>
      <c r="J31" s="355"/>
      <c r="K31" s="355"/>
      <c r="L31" s="355"/>
      <c r="M31" s="355"/>
      <c r="N31" s="355"/>
      <c r="O31" s="355"/>
      <c r="P31" s="355"/>
      <c r="Q31" s="538"/>
      <c r="R31" s="539">
        <v>140760</v>
      </c>
      <c r="S31" s="338"/>
      <c r="T31" s="338"/>
      <c r="U31" s="338"/>
      <c r="V31" s="338"/>
      <c r="W31" s="338"/>
      <c r="X31" s="338"/>
      <c r="Y31" s="540"/>
      <c r="Z31" s="541">
        <v>0</v>
      </c>
      <c r="AA31" s="323"/>
      <c r="AB31" s="323"/>
      <c r="AC31" s="582"/>
      <c r="AD31" s="544" t="s">
        <v>199</v>
      </c>
      <c r="AE31" s="338"/>
      <c r="AF31" s="338"/>
      <c r="AG31" s="338"/>
      <c r="AH31" s="338"/>
      <c r="AI31" s="338"/>
      <c r="AJ31" s="338"/>
      <c r="AK31" s="540"/>
      <c r="AL31" s="541" t="s">
        <v>199</v>
      </c>
      <c r="AM31" s="323"/>
      <c r="AN31" s="323"/>
      <c r="AO31" s="580"/>
      <c r="AP31" s="537" t="s">
        <v>378</v>
      </c>
      <c r="AQ31" s="355"/>
      <c r="AR31" s="355"/>
      <c r="AS31" s="355"/>
      <c r="AT31" s="355"/>
      <c r="AU31" s="355"/>
      <c r="AV31" s="355"/>
      <c r="AW31" s="355"/>
      <c r="AX31" s="355"/>
      <c r="AY31" s="355"/>
      <c r="AZ31" s="355"/>
      <c r="BA31" s="355"/>
      <c r="BB31" s="355"/>
      <c r="BC31" s="538"/>
      <c r="BD31" s="539">
        <v>7909</v>
      </c>
      <c r="BE31" s="338"/>
      <c r="BF31" s="338"/>
      <c r="BG31" s="338"/>
      <c r="BH31" s="338"/>
      <c r="BI31" s="338"/>
      <c r="BJ31" s="338"/>
      <c r="BK31" s="540"/>
      <c r="BL31" s="541">
        <v>0</v>
      </c>
      <c r="BM31" s="323"/>
      <c r="BN31" s="323"/>
      <c r="BO31" s="582"/>
      <c r="BP31" s="544" t="s">
        <v>199</v>
      </c>
      <c r="BQ31" s="338"/>
      <c r="BR31" s="338"/>
      <c r="BS31" s="338"/>
      <c r="BT31" s="338"/>
      <c r="BU31" s="338"/>
      <c r="BV31" s="338"/>
      <c r="BW31" s="598"/>
      <c r="BY31" s="537" t="s">
        <v>379</v>
      </c>
      <c r="BZ31" s="583"/>
      <c r="CA31" s="583"/>
      <c r="CB31" s="583"/>
      <c r="CC31" s="583"/>
      <c r="CD31" s="583"/>
      <c r="CE31" s="583"/>
      <c r="CF31" s="583"/>
      <c r="CG31" s="583"/>
      <c r="CH31" s="583"/>
      <c r="CI31" s="583"/>
      <c r="CJ31" s="583"/>
      <c r="CK31" s="583"/>
      <c r="CL31" s="584"/>
      <c r="CM31" s="539">
        <v>1095815</v>
      </c>
      <c r="CN31" s="338"/>
      <c r="CO31" s="338"/>
      <c r="CP31" s="338"/>
      <c r="CQ31" s="338"/>
      <c r="CR31" s="338"/>
      <c r="CS31" s="338"/>
      <c r="CT31" s="540"/>
      <c r="CU31" s="541">
        <v>0.2</v>
      </c>
      <c r="CV31" s="323"/>
      <c r="CW31" s="323"/>
      <c r="CX31" s="582"/>
      <c r="CY31" s="544" t="s">
        <v>199</v>
      </c>
      <c r="CZ31" s="338"/>
      <c r="DA31" s="338"/>
      <c r="DB31" s="338"/>
      <c r="DC31" s="338"/>
      <c r="DD31" s="338"/>
      <c r="DE31" s="338"/>
      <c r="DF31" s="338"/>
      <c r="DG31" s="338"/>
      <c r="DH31" s="338"/>
      <c r="DI31" s="338"/>
      <c r="DJ31" s="338"/>
      <c r="DK31" s="540"/>
      <c r="DL31" s="544">
        <v>1095815</v>
      </c>
      <c r="DM31" s="338"/>
      <c r="DN31" s="338"/>
      <c r="DO31" s="338"/>
      <c r="DP31" s="338"/>
      <c r="DQ31" s="338"/>
      <c r="DR31" s="338"/>
      <c r="DS31" s="338"/>
      <c r="DT31" s="338"/>
      <c r="DU31" s="338"/>
      <c r="DV31" s="338"/>
      <c r="DW31" s="338"/>
      <c r="DX31" s="598"/>
    </row>
    <row r="32" spans="2:128" ht="11.25" customHeight="1" x14ac:dyDescent="0.15">
      <c r="B32" s="537" t="s">
        <v>380</v>
      </c>
      <c r="C32" s="355"/>
      <c r="D32" s="355"/>
      <c r="E32" s="355"/>
      <c r="F32" s="355"/>
      <c r="G32" s="355"/>
      <c r="H32" s="355"/>
      <c r="I32" s="355"/>
      <c r="J32" s="355"/>
      <c r="K32" s="355"/>
      <c r="L32" s="355"/>
      <c r="M32" s="355"/>
      <c r="N32" s="355"/>
      <c r="O32" s="355"/>
      <c r="P32" s="355"/>
      <c r="Q32" s="538"/>
      <c r="R32" s="539">
        <v>4969008</v>
      </c>
      <c r="S32" s="338"/>
      <c r="T32" s="338"/>
      <c r="U32" s="338"/>
      <c r="V32" s="338"/>
      <c r="W32" s="338"/>
      <c r="X32" s="338"/>
      <c r="Y32" s="540"/>
      <c r="Z32" s="541">
        <v>1</v>
      </c>
      <c r="AA32" s="323"/>
      <c r="AB32" s="323"/>
      <c r="AC32" s="582"/>
      <c r="AD32" s="544" t="s">
        <v>199</v>
      </c>
      <c r="AE32" s="338"/>
      <c r="AF32" s="338"/>
      <c r="AG32" s="338"/>
      <c r="AH32" s="338"/>
      <c r="AI32" s="338"/>
      <c r="AJ32" s="338"/>
      <c r="AK32" s="540"/>
      <c r="AL32" s="541" t="s">
        <v>199</v>
      </c>
      <c r="AM32" s="323"/>
      <c r="AN32" s="323"/>
      <c r="AO32" s="580"/>
      <c r="AP32" s="537" t="s">
        <v>254</v>
      </c>
      <c r="AQ32" s="355"/>
      <c r="AR32" s="355"/>
      <c r="AS32" s="355"/>
      <c r="AT32" s="355"/>
      <c r="AU32" s="355"/>
      <c r="AV32" s="355"/>
      <c r="AW32" s="355"/>
      <c r="AX32" s="355"/>
      <c r="AY32" s="355"/>
      <c r="AZ32" s="355"/>
      <c r="BA32" s="355"/>
      <c r="BB32" s="355"/>
      <c r="BC32" s="538"/>
      <c r="BD32" s="539">
        <v>90032222</v>
      </c>
      <c r="BE32" s="338"/>
      <c r="BF32" s="338"/>
      <c r="BG32" s="338"/>
      <c r="BH32" s="338"/>
      <c r="BI32" s="338"/>
      <c r="BJ32" s="338"/>
      <c r="BK32" s="540"/>
      <c r="BL32" s="541">
        <v>100</v>
      </c>
      <c r="BM32" s="323"/>
      <c r="BN32" s="323"/>
      <c r="BO32" s="582"/>
      <c r="BP32" s="544">
        <v>459369</v>
      </c>
      <c r="BQ32" s="338"/>
      <c r="BR32" s="338"/>
      <c r="BS32" s="338"/>
      <c r="BT32" s="338"/>
      <c r="BU32" s="338"/>
      <c r="BV32" s="338"/>
      <c r="BW32" s="598"/>
      <c r="BY32" s="537" t="s">
        <v>275</v>
      </c>
      <c r="BZ32" s="355"/>
      <c r="CA32" s="355"/>
      <c r="CB32" s="355"/>
      <c r="CC32" s="355"/>
      <c r="CD32" s="355"/>
      <c r="CE32" s="355"/>
      <c r="CF32" s="355"/>
      <c r="CG32" s="355"/>
      <c r="CH32" s="355"/>
      <c r="CI32" s="355"/>
      <c r="CJ32" s="355"/>
      <c r="CK32" s="355"/>
      <c r="CL32" s="538"/>
      <c r="CM32" s="539" t="s">
        <v>199</v>
      </c>
      <c r="CN32" s="338"/>
      <c r="CO32" s="338"/>
      <c r="CP32" s="338"/>
      <c r="CQ32" s="338"/>
      <c r="CR32" s="338"/>
      <c r="CS32" s="338"/>
      <c r="CT32" s="540"/>
      <c r="CU32" s="541" t="s">
        <v>199</v>
      </c>
      <c r="CV32" s="323"/>
      <c r="CW32" s="323"/>
      <c r="CX32" s="582"/>
      <c r="CY32" s="544" t="s">
        <v>199</v>
      </c>
      <c r="CZ32" s="338"/>
      <c r="DA32" s="338"/>
      <c r="DB32" s="338"/>
      <c r="DC32" s="338"/>
      <c r="DD32" s="338"/>
      <c r="DE32" s="338"/>
      <c r="DF32" s="338"/>
      <c r="DG32" s="338"/>
      <c r="DH32" s="338"/>
      <c r="DI32" s="338"/>
      <c r="DJ32" s="338"/>
      <c r="DK32" s="540"/>
      <c r="DL32" s="544" t="s">
        <v>199</v>
      </c>
      <c r="DM32" s="338"/>
      <c r="DN32" s="338"/>
      <c r="DO32" s="338"/>
      <c r="DP32" s="338"/>
      <c r="DQ32" s="338"/>
      <c r="DR32" s="338"/>
      <c r="DS32" s="338"/>
      <c r="DT32" s="338"/>
      <c r="DU32" s="338"/>
      <c r="DV32" s="338"/>
      <c r="DW32" s="338"/>
      <c r="DX32" s="598"/>
    </row>
    <row r="33" spans="2:128" ht="11.25" customHeight="1" x14ac:dyDescent="0.15">
      <c r="B33" s="537" t="s">
        <v>282</v>
      </c>
      <c r="C33" s="355"/>
      <c r="D33" s="355"/>
      <c r="E33" s="355"/>
      <c r="F33" s="355"/>
      <c r="G33" s="355"/>
      <c r="H33" s="355"/>
      <c r="I33" s="355"/>
      <c r="J33" s="355"/>
      <c r="K33" s="355"/>
      <c r="L33" s="355"/>
      <c r="M33" s="355"/>
      <c r="N33" s="355"/>
      <c r="O33" s="355"/>
      <c r="P33" s="355"/>
      <c r="Q33" s="538"/>
      <c r="R33" s="539">
        <v>12574355</v>
      </c>
      <c r="S33" s="338"/>
      <c r="T33" s="338"/>
      <c r="U33" s="338"/>
      <c r="V33" s="338"/>
      <c r="W33" s="338"/>
      <c r="X33" s="338"/>
      <c r="Y33" s="540"/>
      <c r="Z33" s="541">
        <v>2.5</v>
      </c>
      <c r="AA33" s="323"/>
      <c r="AB33" s="323"/>
      <c r="AC33" s="582"/>
      <c r="AD33" s="544" t="s">
        <v>199</v>
      </c>
      <c r="AE33" s="338"/>
      <c r="AF33" s="338"/>
      <c r="AG33" s="338"/>
      <c r="AH33" s="338"/>
      <c r="AI33" s="338"/>
      <c r="AJ33" s="338"/>
      <c r="AK33" s="540"/>
      <c r="AL33" s="541" t="s">
        <v>199</v>
      </c>
      <c r="AM33" s="323"/>
      <c r="AN33" s="323"/>
      <c r="AO33" s="580"/>
      <c r="AP33" s="537"/>
      <c r="AQ33" s="583"/>
      <c r="AR33" s="583"/>
      <c r="AS33" s="583"/>
      <c r="AT33" s="583"/>
      <c r="AU33" s="583"/>
      <c r="AV33" s="583"/>
      <c r="AW33" s="583"/>
      <c r="AX33" s="583"/>
      <c r="AY33" s="583"/>
      <c r="AZ33" s="583"/>
      <c r="BA33" s="583"/>
      <c r="BB33" s="583"/>
      <c r="BC33" s="584"/>
      <c r="BD33" s="539"/>
      <c r="BE33" s="338"/>
      <c r="BF33" s="338"/>
      <c r="BG33" s="338"/>
      <c r="BH33" s="338"/>
      <c r="BI33" s="338"/>
      <c r="BJ33" s="338"/>
      <c r="BK33" s="540"/>
      <c r="BL33" s="578"/>
      <c r="BM33" s="578"/>
      <c r="BN33" s="578"/>
      <c r="BO33" s="578"/>
      <c r="BP33" s="579"/>
      <c r="BQ33" s="579"/>
      <c r="BR33" s="579"/>
      <c r="BS33" s="579"/>
      <c r="BT33" s="579"/>
      <c r="BU33" s="579"/>
      <c r="BV33" s="579"/>
      <c r="BW33" s="581"/>
      <c r="BY33" s="511" t="s">
        <v>189</v>
      </c>
      <c r="BZ33" s="512"/>
      <c r="CA33" s="512"/>
      <c r="CB33" s="512"/>
      <c r="CC33" s="512"/>
      <c r="CD33" s="512"/>
      <c r="CE33" s="512"/>
      <c r="CF33" s="512"/>
      <c r="CG33" s="512"/>
      <c r="CH33" s="512"/>
      <c r="CI33" s="512"/>
      <c r="CJ33" s="512"/>
      <c r="CK33" s="512"/>
      <c r="CL33" s="513"/>
      <c r="CM33" s="539">
        <v>483483446</v>
      </c>
      <c r="CN33" s="338"/>
      <c r="CO33" s="338"/>
      <c r="CP33" s="338"/>
      <c r="CQ33" s="338"/>
      <c r="CR33" s="338"/>
      <c r="CS33" s="338"/>
      <c r="CT33" s="540"/>
      <c r="CU33" s="517">
        <v>100</v>
      </c>
      <c r="CV33" s="596"/>
      <c r="CW33" s="596"/>
      <c r="CX33" s="597"/>
      <c r="CY33" s="544">
        <v>106496981</v>
      </c>
      <c r="CZ33" s="338"/>
      <c r="DA33" s="338"/>
      <c r="DB33" s="338"/>
      <c r="DC33" s="338"/>
      <c r="DD33" s="338"/>
      <c r="DE33" s="338"/>
      <c r="DF33" s="338"/>
      <c r="DG33" s="338"/>
      <c r="DH33" s="338"/>
      <c r="DI33" s="338"/>
      <c r="DJ33" s="338"/>
      <c r="DK33" s="540"/>
      <c r="DL33" s="544">
        <v>306364885</v>
      </c>
      <c r="DM33" s="338"/>
      <c r="DN33" s="338"/>
      <c r="DO33" s="338"/>
      <c r="DP33" s="338"/>
      <c r="DQ33" s="338"/>
      <c r="DR33" s="338"/>
      <c r="DS33" s="338"/>
      <c r="DT33" s="338"/>
      <c r="DU33" s="338"/>
      <c r="DV33" s="338"/>
      <c r="DW33" s="338"/>
      <c r="DX33" s="598"/>
    </row>
    <row r="34" spans="2:128" ht="11.25" customHeight="1" x14ac:dyDescent="0.15">
      <c r="B34" s="537" t="s">
        <v>381</v>
      </c>
      <c r="C34" s="355"/>
      <c r="D34" s="355"/>
      <c r="E34" s="355"/>
      <c r="F34" s="355"/>
      <c r="G34" s="355"/>
      <c r="H34" s="355"/>
      <c r="I34" s="355"/>
      <c r="J34" s="355"/>
      <c r="K34" s="355"/>
      <c r="L34" s="355"/>
      <c r="M34" s="355"/>
      <c r="N34" s="355"/>
      <c r="O34" s="355"/>
      <c r="P34" s="355"/>
      <c r="Q34" s="538"/>
      <c r="R34" s="539">
        <v>7646445</v>
      </c>
      <c r="S34" s="338"/>
      <c r="T34" s="338"/>
      <c r="U34" s="338"/>
      <c r="V34" s="338"/>
      <c r="W34" s="338"/>
      <c r="X34" s="338"/>
      <c r="Y34" s="540"/>
      <c r="Z34" s="541">
        <v>1.5</v>
      </c>
      <c r="AA34" s="323"/>
      <c r="AB34" s="323"/>
      <c r="AC34" s="582"/>
      <c r="AD34" s="544">
        <v>24239</v>
      </c>
      <c r="AE34" s="338"/>
      <c r="AF34" s="338"/>
      <c r="AG34" s="338"/>
      <c r="AH34" s="338"/>
      <c r="AI34" s="338"/>
      <c r="AJ34" s="338"/>
      <c r="AK34" s="540"/>
      <c r="AL34" s="541">
        <v>0</v>
      </c>
      <c r="AM34" s="323"/>
      <c r="AN34" s="323"/>
      <c r="AO34" s="580"/>
      <c r="AP34" s="537"/>
      <c r="AQ34" s="583"/>
      <c r="AR34" s="583"/>
      <c r="AS34" s="583"/>
      <c r="AT34" s="583"/>
      <c r="AU34" s="583"/>
      <c r="AV34" s="583"/>
      <c r="AW34" s="583"/>
      <c r="AX34" s="583"/>
      <c r="AY34" s="583"/>
      <c r="AZ34" s="583"/>
      <c r="BA34" s="583"/>
      <c r="BB34" s="583"/>
      <c r="BC34" s="584"/>
      <c r="BD34" s="539"/>
      <c r="BE34" s="338"/>
      <c r="BF34" s="338"/>
      <c r="BG34" s="338"/>
      <c r="BH34" s="338"/>
      <c r="BI34" s="338"/>
      <c r="BJ34" s="338"/>
      <c r="BK34" s="540"/>
      <c r="BL34" s="578"/>
      <c r="BM34" s="578"/>
      <c r="BN34" s="578"/>
      <c r="BO34" s="578"/>
      <c r="BP34" s="579"/>
      <c r="BQ34" s="579"/>
      <c r="BR34" s="579"/>
      <c r="BS34" s="579"/>
      <c r="BT34" s="579"/>
      <c r="BU34" s="579"/>
      <c r="BV34" s="579"/>
      <c r="BW34" s="581"/>
      <c r="BY34" s="575" t="s">
        <v>384</v>
      </c>
      <c r="BZ34" s="576"/>
      <c r="CA34" s="576"/>
      <c r="CB34" s="576"/>
      <c r="CC34" s="576"/>
      <c r="CD34" s="576"/>
      <c r="CE34" s="576"/>
      <c r="CF34" s="576"/>
      <c r="CG34" s="576"/>
      <c r="CH34" s="576"/>
      <c r="CI34" s="576"/>
      <c r="CJ34" s="576"/>
      <c r="CK34" s="576"/>
      <c r="CL34" s="576"/>
      <c r="CM34" s="576"/>
      <c r="CN34" s="576"/>
      <c r="CO34" s="576"/>
      <c r="CP34" s="576"/>
      <c r="CQ34" s="576"/>
      <c r="CR34" s="576"/>
      <c r="CS34" s="576"/>
      <c r="CT34" s="576"/>
      <c r="CU34" s="576"/>
      <c r="CV34" s="576"/>
      <c r="CW34" s="576"/>
      <c r="CX34" s="576"/>
      <c r="CY34" s="576"/>
      <c r="CZ34" s="576"/>
      <c r="DA34" s="576"/>
      <c r="DB34" s="576"/>
      <c r="DC34" s="576"/>
      <c r="DD34" s="576"/>
      <c r="DE34" s="576"/>
      <c r="DF34" s="576"/>
      <c r="DG34" s="576"/>
      <c r="DH34" s="576"/>
      <c r="DI34" s="576"/>
      <c r="DJ34" s="576"/>
      <c r="DK34" s="576"/>
      <c r="DL34" s="576"/>
      <c r="DM34" s="576"/>
      <c r="DN34" s="576"/>
      <c r="DO34" s="576"/>
      <c r="DP34" s="576"/>
      <c r="DQ34" s="576"/>
      <c r="DR34" s="576"/>
      <c r="DS34" s="576"/>
      <c r="DT34" s="576"/>
      <c r="DU34" s="576"/>
      <c r="DV34" s="576"/>
      <c r="DW34" s="576"/>
      <c r="DX34" s="577"/>
    </row>
    <row r="35" spans="2:128" ht="11.25" customHeight="1" x14ac:dyDescent="0.15">
      <c r="B35" s="537" t="s">
        <v>385</v>
      </c>
      <c r="C35" s="355"/>
      <c r="D35" s="355"/>
      <c r="E35" s="355"/>
      <c r="F35" s="355"/>
      <c r="G35" s="355"/>
      <c r="H35" s="355"/>
      <c r="I35" s="355"/>
      <c r="J35" s="355"/>
      <c r="K35" s="355"/>
      <c r="L35" s="355"/>
      <c r="M35" s="355"/>
      <c r="N35" s="355"/>
      <c r="O35" s="355"/>
      <c r="P35" s="355"/>
      <c r="Q35" s="538"/>
      <c r="R35" s="539">
        <v>56488000</v>
      </c>
      <c r="S35" s="338"/>
      <c r="T35" s="338"/>
      <c r="U35" s="338"/>
      <c r="V35" s="338"/>
      <c r="W35" s="338"/>
      <c r="X35" s="338"/>
      <c r="Y35" s="540"/>
      <c r="Z35" s="541">
        <v>11.4</v>
      </c>
      <c r="AA35" s="323"/>
      <c r="AB35" s="323"/>
      <c r="AC35" s="582"/>
      <c r="AD35" s="544" t="s">
        <v>199</v>
      </c>
      <c r="AE35" s="338"/>
      <c r="AF35" s="338"/>
      <c r="AG35" s="338"/>
      <c r="AH35" s="338"/>
      <c r="AI35" s="338"/>
      <c r="AJ35" s="338"/>
      <c r="AK35" s="540"/>
      <c r="AL35" s="541" t="s">
        <v>199</v>
      </c>
      <c r="AM35" s="323"/>
      <c r="AN35" s="323"/>
      <c r="AO35" s="580"/>
      <c r="AP35" s="537"/>
      <c r="AQ35" s="583"/>
      <c r="AR35" s="583"/>
      <c r="AS35" s="583"/>
      <c r="AT35" s="583"/>
      <c r="AU35" s="583"/>
      <c r="AV35" s="583"/>
      <c r="AW35" s="583"/>
      <c r="AX35" s="583"/>
      <c r="AY35" s="583"/>
      <c r="AZ35" s="583"/>
      <c r="BA35" s="583"/>
      <c r="BB35" s="583"/>
      <c r="BC35" s="584"/>
      <c r="BD35" s="539"/>
      <c r="BE35" s="338"/>
      <c r="BF35" s="338"/>
      <c r="BG35" s="338"/>
      <c r="BH35" s="338"/>
      <c r="BI35" s="338"/>
      <c r="BJ35" s="338"/>
      <c r="BK35" s="540"/>
      <c r="BL35" s="578"/>
      <c r="BM35" s="578"/>
      <c r="BN35" s="578"/>
      <c r="BO35" s="578"/>
      <c r="BP35" s="579"/>
      <c r="BQ35" s="579"/>
      <c r="BR35" s="579"/>
      <c r="BS35" s="579"/>
      <c r="BT35" s="579"/>
      <c r="BU35" s="579"/>
      <c r="BV35" s="579"/>
      <c r="BW35" s="581"/>
      <c r="BY35" s="575" t="s">
        <v>306</v>
      </c>
      <c r="BZ35" s="576"/>
      <c r="CA35" s="576"/>
      <c r="CB35" s="576"/>
      <c r="CC35" s="576"/>
      <c r="CD35" s="576"/>
      <c r="CE35" s="576"/>
      <c r="CF35" s="576"/>
      <c r="CG35" s="576"/>
      <c r="CH35" s="576"/>
      <c r="CI35" s="576"/>
      <c r="CJ35" s="576"/>
      <c r="CK35" s="576"/>
      <c r="CL35" s="577"/>
      <c r="CM35" s="575" t="s">
        <v>283</v>
      </c>
      <c r="CN35" s="576"/>
      <c r="CO35" s="576"/>
      <c r="CP35" s="576"/>
      <c r="CQ35" s="576"/>
      <c r="CR35" s="576"/>
      <c r="CS35" s="576"/>
      <c r="CT35" s="577"/>
      <c r="CU35" s="575" t="s">
        <v>387</v>
      </c>
      <c r="CV35" s="576"/>
      <c r="CW35" s="576"/>
      <c r="CX35" s="577"/>
      <c r="CY35" s="575" t="s">
        <v>389</v>
      </c>
      <c r="CZ35" s="576"/>
      <c r="DA35" s="576"/>
      <c r="DB35" s="576"/>
      <c r="DC35" s="576"/>
      <c r="DD35" s="576"/>
      <c r="DE35" s="576"/>
      <c r="DF35" s="577"/>
      <c r="DG35" s="585" t="s">
        <v>390</v>
      </c>
      <c r="DH35" s="586"/>
      <c r="DI35" s="586"/>
      <c r="DJ35" s="586"/>
      <c r="DK35" s="586"/>
      <c r="DL35" s="586"/>
      <c r="DM35" s="586"/>
      <c r="DN35" s="586"/>
      <c r="DO35" s="586"/>
      <c r="DP35" s="586"/>
      <c r="DQ35" s="587"/>
      <c r="DR35" s="575" t="s">
        <v>391</v>
      </c>
      <c r="DS35" s="576"/>
      <c r="DT35" s="576"/>
      <c r="DU35" s="576"/>
      <c r="DV35" s="576"/>
      <c r="DW35" s="576"/>
      <c r="DX35" s="577"/>
    </row>
    <row r="36" spans="2:128" ht="11.25" customHeight="1" x14ac:dyDescent="0.15">
      <c r="B36" s="537" t="s">
        <v>392</v>
      </c>
      <c r="C36" s="355"/>
      <c r="D36" s="355"/>
      <c r="E36" s="355"/>
      <c r="F36" s="355"/>
      <c r="G36" s="355"/>
      <c r="H36" s="355"/>
      <c r="I36" s="355"/>
      <c r="J36" s="355"/>
      <c r="K36" s="355"/>
      <c r="L36" s="355"/>
      <c r="M36" s="355"/>
      <c r="N36" s="355"/>
      <c r="O36" s="355"/>
      <c r="P36" s="355"/>
      <c r="Q36" s="538"/>
      <c r="R36" s="539" t="s">
        <v>199</v>
      </c>
      <c r="S36" s="338"/>
      <c r="T36" s="338"/>
      <c r="U36" s="338"/>
      <c r="V36" s="338"/>
      <c r="W36" s="338"/>
      <c r="X36" s="338"/>
      <c r="Y36" s="540"/>
      <c r="Z36" s="541" t="s">
        <v>199</v>
      </c>
      <c r="AA36" s="323"/>
      <c r="AB36" s="323"/>
      <c r="AC36" s="582"/>
      <c r="AD36" s="544" t="s">
        <v>199</v>
      </c>
      <c r="AE36" s="338"/>
      <c r="AF36" s="338"/>
      <c r="AG36" s="338"/>
      <c r="AH36" s="338"/>
      <c r="AI36" s="338"/>
      <c r="AJ36" s="338"/>
      <c r="AK36" s="540"/>
      <c r="AL36" s="541" t="s">
        <v>199</v>
      </c>
      <c r="AM36" s="323"/>
      <c r="AN36" s="323"/>
      <c r="AO36" s="580"/>
      <c r="AP36" s="537"/>
      <c r="AQ36" s="583"/>
      <c r="AR36" s="583"/>
      <c r="AS36" s="583"/>
      <c r="AT36" s="583"/>
      <c r="AU36" s="583"/>
      <c r="AV36" s="583"/>
      <c r="AW36" s="583"/>
      <c r="AX36" s="583"/>
      <c r="AY36" s="583"/>
      <c r="AZ36" s="583"/>
      <c r="BA36" s="583"/>
      <c r="BB36" s="583"/>
      <c r="BC36" s="584"/>
      <c r="BD36" s="539"/>
      <c r="BE36" s="338"/>
      <c r="BF36" s="338"/>
      <c r="BG36" s="338"/>
      <c r="BH36" s="338"/>
      <c r="BI36" s="338"/>
      <c r="BJ36" s="338"/>
      <c r="BK36" s="540"/>
      <c r="BL36" s="578"/>
      <c r="BM36" s="578"/>
      <c r="BN36" s="578"/>
      <c r="BO36" s="578"/>
      <c r="BP36" s="579"/>
      <c r="BQ36" s="579"/>
      <c r="BR36" s="579"/>
      <c r="BS36" s="579"/>
      <c r="BT36" s="579"/>
      <c r="BU36" s="579"/>
      <c r="BV36" s="579"/>
      <c r="BW36" s="581"/>
      <c r="BY36" s="569" t="s">
        <v>109</v>
      </c>
      <c r="BZ36" s="570"/>
      <c r="CA36" s="570"/>
      <c r="CB36" s="570"/>
      <c r="CC36" s="570"/>
      <c r="CD36" s="570"/>
      <c r="CE36" s="570"/>
      <c r="CF36" s="570"/>
      <c r="CG36" s="570"/>
      <c r="CH36" s="570"/>
      <c r="CI36" s="570"/>
      <c r="CJ36" s="570"/>
      <c r="CK36" s="570"/>
      <c r="CL36" s="571"/>
      <c r="CM36" s="588">
        <v>194715140</v>
      </c>
      <c r="CN36" s="589"/>
      <c r="CO36" s="589"/>
      <c r="CP36" s="589"/>
      <c r="CQ36" s="589"/>
      <c r="CR36" s="589"/>
      <c r="CS36" s="589"/>
      <c r="CT36" s="590"/>
      <c r="CU36" s="591">
        <v>40.299999999999997</v>
      </c>
      <c r="CV36" s="592"/>
      <c r="CW36" s="592"/>
      <c r="CX36" s="593"/>
      <c r="CY36" s="594">
        <v>173586404</v>
      </c>
      <c r="CZ36" s="589"/>
      <c r="DA36" s="589"/>
      <c r="DB36" s="589"/>
      <c r="DC36" s="589"/>
      <c r="DD36" s="589"/>
      <c r="DE36" s="589"/>
      <c r="DF36" s="590"/>
      <c r="DG36" s="594">
        <v>171812230</v>
      </c>
      <c r="DH36" s="589"/>
      <c r="DI36" s="589"/>
      <c r="DJ36" s="589"/>
      <c r="DK36" s="589"/>
      <c r="DL36" s="589"/>
      <c r="DM36" s="589"/>
      <c r="DN36" s="589"/>
      <c r="DO36" s="589"/>
      <c r="DP36" s="589"/>
      <c r="DQ36" s="590"/>
      <c r="DR36" s="591">
        <v>62.9</v>
      </c>
      <c r="DS36" s="592"/>
      <c r="DT36" s="592"/>
      <c r="DU36" s="592"/>
      <c r="DV36" s="592"/>
      <c r="DW36" s="592"/>
      <c r="DX36" s="595"/>
    </row>
    <row r="37" spans="2:128" ht="11.25" customHeight="1" x14ac:dyDescent="0.15">
      <c r="B37" s="537" t="s">
        <v>393</v>
      </c>
      <c r="C37" s="355"/>
      <c r="D37" s="355"/>
      <c r="E37" s="355"/>
      <c r="F37" s="355"/>
      <c r="G37" s="355"/>
      <c r="H37" s="355"/>
      <c r="I37" s="355"/>
      <c r="J37" s="355"/>
      <c r="K37" s="355"/>
      <c r="L37" s="355"/>
      <c r="M37" s="355"/>
      <c r="N37" s="355"/>
      <c r="O37" s="355"/>
      <c r="P37" s="355"/>
      <c r="Q37" s="538"/>
      <c r="R37" s="539">
        <v>3792000</v>
      </c>
      <c r="S37" s="338"/>
      <c r="T37" s="338"/>
      <c r="U37" s="338"/>
      <c r="V37" s="338"/>
      <c r="W37" s="338"/>
      <c r="X37" s="338"/>
      <c r="Y37" s="540"/>
      <c r="Z37" s="541">
        <v>0.8</v>
      </c>
      <c r="AA37" s="323"/>
      <c r="AB37" s="323"/>
      <c r="AC37" s="582"/>
      <c r="AD37" s="544" t="s">
        <v>199</v>
      </c>
      <c r="AE37" s="338"/>
      <c r="AF37" s="338"/>
      <c r="AG37" s="338"/>
      <c r="AH37" s="338"/>
      <c r="AI37" s="338"/>
      <c r="AJ37" s="338"/>
      <c r="AK37" s="540"/>
      <c r="AL37" s="541" t="s">
        <v>199</v>
      </c>
      <c r="AM37" s="323"/>
      <c r="AN37" s="323"/>
      <c r="AO37" s="580"/>
      <c r="AP37" s="537"/>
      <c r="AQ37" s="583"/>
      <c r="AR37" s="583"/>
      <c r="AS37" s="583"/>
      <c r="AT37" s="583"/>
      <c r="AU37" s="583"/>
      <c r="AV37" s="583"/>
      <c r="AW37" s="583"/>
      <c r="AX37" s="583"/>
      <c r="AY37" s="583"/>
      <c r="AZ37" s="583"/>
      <c r="BA37" s="583"/>
      <c r="BB37" s="583"/>
      <c r="BC37" s="584"/>
      <c r="BD37" s="539"/>
      <c r="BE37" s="338"/>
      <c r="BF37" s="338"/>
      <c r="BG37" s="338"/>
      <c r="BH37" s="338"/>
      <c r="BI37" s="338"/>
      <c r="BJ37" s="338"/>
      <c r="BK37" s="540"/>
      <c r="BL37" s="578"/>
      <c r="BM37" s="578"/>
      <c r="BN37" s="578"/>
      <c r="BO37" s="578"/>
      <c r="BP37" s="579"/>
      <c r="BQ37" s="579"/>
      <c r="BR37" s="579"/>
      <c r="BS37" s="579"/>
      <c r="BT37" s="579"/>
      <c r="BU37" s="579"/>
      <c r="BV37" s="579"/>
      <c r="BW37" s="581"/>
      <c r="BY37" s="537" t="s">
        <v>196</v>
      </c>
      <c r="BZ37" s="355"/>
      <c r="CA37" s="355"/>
      <c r="CB37" s="355"/>
      <c r="CC37" s="355"/>
      <c r="CD37" s="355"/>
      <c r="CE37" s="355"/>
      <c r="CF37" s="355"/>
      <c r="CG37" s="355"/>
      <c r="CH37" s="355"/>
      <c r="CI37" s="355"/>
      <c r="CJ37" s="355"/>
      <c r="CK37" s="355"/>
      <c r="CL37" s="538"/>
      <c r="CM37" s="539">
        <v>112119533</v>
      </c>
      <c r="CN37" s="545"/>
      <c r="CO37" s="545"/>
      <c r="CP37" s="545"/>
      <c r="CQ37" s="545"/>
      <c r="CR37" s="545"/>
      <c r="CS37" s="545"/>
      <c r="CT37" s="546"/>
      <c r="CU37" s="541">
        <v>23.2</v>
      </c>
      <c r="CV37" s="542"/>
      <c r="CW37" s="542"/>
      <c r="CX37" s="543"/>
      <c r="CY37" s="544">
        <v>99394633</v>
      </c>
      <c r="CZ37" s="545"/>
      <c r="DA37" s="545"/>
      <c r="DB37" s="545"/>
      <c r="DC37" s="545"/>
      <c r="DD37" s="545"/>
      <c r="DE37" s="545"/>
      <c r="DF37" s="546"/>
      <c r="DG37" s="544">
        <v>97673971</v>
      </c>
      <c r="DH37" s="545"/>
      <c r="DI37" s="545"/>
      <c r="DJ37" s="545"/>
      <c r="DK37" s="545"/>
      <c r="DL37" s="545"/>
      <c r="DM37" s="545"/>
      <c r="DN37" s="545"/>
      <c r="DO37" s="545"/>
      <c r="DP37" s="545"/>
      <c r="DQ37" s="546"/>
      <c r="DR37" s="541">
        <v>35.799999999999997</v>
      </c>
      <c r="DS37" s="542"/>
      <c r="DT37" s="542"/>
      <c r="DU37" s="542"/>
      <c r="DV37" s="542"/>
      <c r="DW37" s="542"/>
      <c r="DX37" s="553"/>
    </row>
    <row r="38" spans="2:128" ht="11.25" customHeight="1" x14ac:dyDescent="0.15">
      <c r="B38" s="511" t="s">
        <v>394</v>
      </c>
      <c r="C38" s="512"/>
      <c r="D38" s="512"/>
      <c r="E38" s="512"/>
      <c r="F38" s="512"/>
      <c r="G38" s="512"/>
      <c r="H38" s="512"/>
      <c r="I38" s="512"/>
      <c r="J38" s="512"/>
      <c r="K38" s="512"/>
      <c r="L38" s="512"/>
      <c r="M38" s="512"/>
      <c r="N38" s="512"/>
      <c r="O38" s="512"/>
      <c r="P38" s="512"/>
      <c r="Q38" s="513"/>
      <c r="R38" s="539">
        <v>496689021</v>
      </c>
      <c r="S38" s="338"/>
      <c r="T38" s="338"/>
      <c r="U38" s="338"/>
      <c r="V38" s="338"/>
      <c r="W38" s="338"/>
      <c r="X38" s="338"/>
      <c r="Y38" s="540"/>
      <c r="Z38" s="578">
        <v>100</v>
      </c>
      <c r="AA38" s="578"/>
      <c r="AB38" s="578"/>
      <c r="AC38" s="578"/>
      <c r="AD38" s="579">
        <v>269202644</v>
      </c>
      <c r="AE38" s="579"/>
      <c r="AF38" s="579"/>
      <c r="AG38" s="579"/>
      <c r="AH38" s="579"/>
      <c r="AI38" s="579"/>
      <c r="AJ38" s="579"/>
      <c r="AK38" s="579"/>
      <c r="AL38" s="541">
        <v>100</v>
      </c>
      <c r="AM38" s="323"/>
      <c r="AN38" s="323"/>
      <c r="AO38" s="580"/>
      <c r="AP38" s="511"/>
      <c r="AQ38" s="512"/>
      <c r="AR38" s="512"/>
      <c r="AS38" s="512"/>
      <c r="AT38" s="512"/>
      <c r="AU38" s="512"/>
      <c r="AV38" s="512"/>
      <c r="AW38" s="512"/>
      <c r="AX38" s="512"/>
      <c r="AY38" s="512"/>
      <c r="AZ38" s="512"/>
      <c r="BA38" s="512"/>
      <c r="BB38" s="512"/>
      <c r="BC38" s="513"/>
      <c r="BD38" s="539"/>
      <c r="BE38" s="338"/>
      <c r="BF38" s="338"/>
      <c r="BG38" s="338"/>
      <c r="BH38" s="338"/>
      <c r="BI38" s="338"/>
      <c r="BJ38" s="338"/>
      <c r="BK38" s="540"/>
      <c r="BL38" s="578"/>
      <c r="BM38" s="578"/>
      <c r="BN38" s="578"/>
      <c r="BO38" s="578"/>
      <c r="BP38" s="579"/>
      <c r="BQ38" s="579"/>
      <c r="BR38" s="579"/>
      <c r="BS38" s="579"/>
      <c r="BT38" s="579"/>
      <c r="BU38" s="579"/>
      <c r="BV38" s="579"/>
      <c r="BW38" s="581"/>
      <c r="BY38" s="537" t="s">
        <v>130</v>
      </c>
      <c r="BZ38" s="355"/>
      <c r="CA38" s="355"/>
      <c r="CB38" s="355"/>
      <c r="CC38" s="355"/>
      <c r="CD38" s="355"/>
      <c r="CE38" s="355"/>
      <c r="CF38" s="355"/>
      <c r="CG38" s="355"/>
      <c r="CH38" s="355"/>
      <c r="CI38" s="355"/>
      <c r="CJ38" s="355"/>
      <c r="CK38" s="355"/>
      <c r="CL38" s="538"/>
      <c r="CM38" s="539">
        <v>78770949</v>
      </c>
      <c r="CN38" s="338"/>
      <c r="CO38" s="338"/>
      <c r="CP38" s="338"/>
      <c r="CQ38" s="338"/>
      <c r="CR38" s="338"/>
      <c r="CS38" s="338"/>
      <c r="CT38" s="540"/>
      <c r="CU38" s="541">
        <v>16.3</v>
      </c>
      <c r="CV38" s="542"/>
      <c r="CW38" s="542"/>
      <c r="CX38" s="543"/>
      <c r="CY38" s="544">
        <v>66755127</v>
      </c>
      <c r="CZ38" s="545"/>
      <c r="DA38" s="545"/>
      <c r="DB38" s="545"/>
      <c r="DC38" s="545"/>
      <c r="DD38" s="545"/>
      <c r="DE38" s="545"/>
      <c r="DF38" s="546"/>
      <c r="DG38" s="544">
        <v>66752938</v>
      </c>
      <c r="DH38" s="545"/>
      <c r="DI38" s="545"/>
      <c r="DJ38" s="545"/>
      <c r="DK38" s="545"/>
      <c r="DL38" s="545"/>
      <c r="DM38" s="545"/>
      <c r="DN38" s="545"/>
      <c r="DO38" s="545"/>
      <c r="DP38" s="545"/>
      <c r="DQ38" s="546"/>
      <c r="DR38" s="541">
        <v>24.5</v>
      </c>
      <c r="DS38" s="542"/>
      <c r="DT38" s="542"/>
      <c r="DU38" s="542"/>
      <c r="DV38" s="542"/>
      <c r="DW38" s="542"/>
      <c r="DX38" s="553"/>
    </row>
    <row r="39" spans="2:128" ht="11.25" customHeight="1" x14ac:dyDescent="0.15">
      <c r="B39" s="50"/>
      <c r="C39" s="50"/>
      <c r="D39" s="50"/>
      <c r="E39" s="50"/>
      <c r="F39" s="50"/>
      <c r="G39" s="50"/>
      <c r="H39" s="50"/>
      <c r="I39" s="50"/>
      <c r="J39" s="50"/>
      <c r="K39" s="50"/>
      <c r="L39" s="50"/>
      <c r="M39" s="50"/>
      <c r="N39" s="50"/>
      <c r="O39" s="50"/>
      <c r="P39" s="50"/>
      <c r="Q39" s="50"/>
      <c r="R39" s="54"/>
      <c r="S39" s="54"/>
      <c r="T39" s="54"/>
      <c r="U39" s="54"/>
      <c r="V39" s="54"/>
      <c r="W39" s="54"/>
      <c r="X39" s="54"/>
      <c r="Y39" s="54"/>
      <c r="Z39" s="56"/>
      <c r="AA39" s="56"/>
      <c r="AB39" s="56"/>
      <c r="AC39" s="56"/>
      <c r="AD39" s="54"/>
      <c r="AE39" s="54"/>
      <c r="AF39" s="54"/>
      <c r="AG39" s="54"/>
      <c r="AH39" s="54"/>
      <c r="AI39" s="54"/>
      <c r="AJ39" s="54"/>
      <c r="AK39" s="54"/>
      <c r="AL39" s="56"/>
      <c r="AM39" s="56"/>
      <c r="AN39" s="56"/>
      <c r="AO39" s="56"/>
      <c r="AP39" s="50"/>
      <c r="AQ39" s="12"/>
      <c r="AR39" s="12"/>
      <c r="AS39" s="12"/>
      <c r="AT39" s="12"/>
      <c r="AU39" s="12"/>
      <c r="AV39" s="12"/>
      <c r="AW39" s="12"/>
      <c r="AX39" s="12"/>
      <c r="AY39" s="50"/>
      <c r="AZ39" s="54"/>
      <c r="BA39" s="54"/>
      <c r="BB39" s="54"/>
      <c r="BC39" s="54"/>
      <c r="BD39" s="50"/>
      <c r="BE39" s="50"/>
      <c r="BF39" s="50"/>
      <c r="BG39" s="50"/>
      <c r="BH39" s="50"/>
      <c r="BI39" s="50"/>
      <c r="BJ39" s="50"/>
      <c r="BK39" s="50"/>
      <c r="BL39" s="50"/>
      <c r="BM39" s="50"/>
      <c r="BN39" s="50"/>
      <c r="BO39" s="50"/>
      <c r="BP39" s="50"/>
      <c r="BQ39" s="50"/>
      <c r="BR39" s="50"/>
      <c r="BS39" s="54"/>
      <c r="BT39" s="54"/>
      <c r="BU39" s="54"/>
      <c r="BV39" s="54"/>
      <c r="BW39" s="54"/>
      <c r="BY39" s="537" t="s">
        <v>220</v>
      </c>
      <c r="BZ39" s="355"/>
      <c r="CA39" s="355"/>
      <c r="CB39" s="355"/>
      <c r="CC39" s="355"/>
      <c r="CD39" s="355"/>
      <c r="CE39" s="355"/>
      <c r="CF39" s="355"/>
      <c r="CG39" s="355"/>
      <c r="CH39" s="355"/>
      <c r="CI39" s="355"/>
      <c r="CJ39" s="355"/>
      <c r="CK39" s="355"/>
      <c r="CL39" s="538"/>
      <c r="CM39" s="539">
        <v>13828458</v>
      </c>
      <c r="CN39" s="545"/>
      <c r="CO39" s="545"/>
      <c r="CP39" s="545"/>
      <c r="CQ39" s="545"/>
      <c r="CR39" s="545"/>
      <c r="CS39" s="545"/>
      <c r="CT39" s="546"/>
      <c r="CU39" s="541">
        <v>2.9</v>
      </c>
      <c r="CV39" s="542"/>
      <c r="CW39" s="542"/>
      <c r="CX39" s="543"/>
      <c r="CY39" s="544">
        <v>5999637</v>
      </c>
      <c r="CZ39" s="545"/>
      <c r="DA39" s="545"/>
      <c r="DB39" s="545"/>
      <c r="DC39" s="545"/>
      <c r="DD39" s="545"/>
      <c r="DE39" s="545"/>
      <c r="DF39" s="546"/>
      <c r="DG39" s="544">
        <v>5946125</v>
      </c>
      <c r="DH39" s="545"/>
      <c r="DI39" s="545"/>
      <c r="DJ39" s="545"/>
      <c r="DK39" s="545"/>
      <c r="DL39" s="545"/>
      <c r="DM39" s="545"/>
      <c r="DN39" s="545"/>
      <c r="DO39" s="545"/>
      <c r="DP39" s="545"/>
      <c r="DQ39" s="546"/>
      <c r="DR39" s="541">
        <v>2.2000000000000002</v>
      </c>
      <c r="DS39" s="542"/>
      <c r="DT39" s="542"/>
      <c r="DU39" s="542"/>
      <c r="DV39" s="542"/>
      <c r="DW39" s="542"/>
      <c r="DX39" s="553"/>
    </row>
    <row r="40" spans="2:128" ht="11.25" customHeight="1" x14ac:dyDescent="0.15">
      <c r="R40" s="55"/>
      <c r="S40" s="55"/>
      <c r="T40" s="55"/>
      <c r="U40" s="55"/>
      <c r="V40" s="55"/>
      <c r="W40" s="55"/>
      <c r="X40" s="55"/>
      <c r="Y40" s="55"/>
      <c r="Z40" s="57"/>
      <c r="AA40" s="57"/>
      <c r="AB40" s="57"/>
      <c r="AC40" s="57"/>
      <c r="AD40" s="55"/>
      <c r="AE40" s="55"/>
      <c r="AF40" s="55"/>
      <c r="AG40" s="55"/>
      <c r="AH40" s="55"/>
      <c r="AI40" s="55"/>
      <c r="AJ40" s="55"/>
      <c r="AK40" s="55"/>
      <c r="AL40" s="57"/>
      <c r="AM40" s="57"/>
      <c r="AN40" s="57"/>
      <c r="AO40" s="57"/>
      <c r="AQ40" s="11"/>
      <c r="AR40" s="11"/>
      <c r="AS40" s="11"/>
      <c r="AT40" s="11"/>
      <c r="AU40" s="11"/>
      <c r="AV40" s="11"/>
      <c r="AW40" s="11"/>
      <c r="AX40" s="11"/>
      <c r="AZ40" s="55"/>
      <c r="BA40" s="55"/>
      <c r="BB40" s="55"/>
      <c r="BC40" s="55"/>
      <c r="BS40" s="55"/>
      <c r="BT40" s="55"/>
      <c r="BU40" s="55"/>
      <c r="BV40" s="55"/>
      <c r="BW40" s="55"/>
      <c r="BY40" s="537" t="s">
        <v>110</v>
      </c>
      <c r="BZ40" s="355"/>
      <c r="CA40" s="355"/>
      <c r="CB40" s="355"/>
      <c r="CC40" s="355"/>
      <c r="CD40" s="355"/>
      <c r="CE40" s="355"/>
      <c r="CF40" s="355"/>
      <c r="CG40" s="355"/>
      <c r="CH40" s="355"/>
      <c r="CI40" s="355"/>
      <c r="CJ40" s="355"/>
      <c r="CK40" s="355"/>
      <c r="CL40" s="538"/>
      <c r="CM40" s="539">
        <v>68767149</v>
      </c>
      <c r="CN40" s="338"/>
      <c r="CO40" s="338"/>
      <c r="CP40" s="338"/>
      <c r="CQ40" s="338"/>
      <c r="CR40" s="338"/>
      <c r="CS40" s="338"/>
      <c r="CT40" s="540"/>
      <c r="CU40" s="541">
        <v>14.2</v>
      </c>
      <c r="CV40" s="542"/>
      <c r="CW40" s="542"/>
      <c r="CX40" s="543"/>
      <c r="CY40" s="544">
        <v>68192134</v>
      </c>
      <c r="CZ40" s="545"/>
      <c r="DA40" s="545"/>
      <c r="DB40" s="545"/>
      <c r="DC40" s="545"/>
      <c r="DD40" s="545"/>
      <c r="DE40" s="545"/>
      <c r="DF40" s="546"/>
      <c r="DG40" s="544">
        <v>68192134</v>
      </c>
      <c r="DH40" s="545"/>
      <c r="DI40" s="545"/>
      <c r="DJ40" s="545"/>
      <c r="DK40" s="545"/>
      <c r="DL40" s="545"/>
      <c r="DM40" s="545"/>
      <c r="DN40" s="545"/>
      <c r="DO40" s="545"/>
      <c r="DP40" s="545"/>
      <c r="DQ40" s="546"/>
      <c r="DR40" s="541">
        <v>25</v>
      </c>
      <c r="DS40" s="542"/>
      <c r="DT40" s="542"/>
      <c r="DU40" s="542"/>
      <c r="DV40" s="542"/>
      <c r="DW40" s="542"/>
      <c r="DX40" s="553"/>
    </row>
    <row r="41" spans="2:128" ht="11.25" customHeight="1" x14ac:dyDescent="0.15">
      <c r="R41" s="55"/>
      <c r="S41" s="55"/>
      <c r="T41" s="55"/>
      <c r="U41" s="55"/>
      <c r="V41" s="55"/>
      <c r="W41" s="55"/>
      <c r="X41" s="55"/>
      <c r="Y41" s="55"/>
      <c r="Z41" s="57"/>
      <c r="AA41" s="57"/>
      <c r="AB41" s="57"/>
      <c r="AC41" s="57"/>
      <c r="AD41" s="55"/>
      <c r="AE41" s="55"/>
      <c r="AF41" s="55"/>
      <c r="AG41" s="55"/>
      <c r="AH41" s="55"/>
      <c r="AI41" s="55"/>
      <c r="AJ41" s="55"/>
      <c r="AK41" s="55"/>
      <c r="AL41" s="57"/>
      <c r="AM41" s="57"/>
      <c r="AN41" s="57"/>
      <c r="AO41" s="57"/>
      <c r="AP41" s="575" t="s">
        <v>306</v>
      </c>
      <c r="AQ41" s="576"/>
      <c r="AR41" s="576"/>
      <c r="AS41" s="576"/>
      <c r="AT41" s="576"/>
      <c r="AU41" s="576"/>
      <c r="AV41" s="576"/>
      <c r="AW41" s="576"/>
      <c r="AX41" s="576"/>
      <c r="AY41" s="576"/>
      <c r="AZ41" s="576"/>
      <c r="BA41" s="576"/>
      <c r="BB41" s="576"/>
      <c r="BC41" s="577"/>
      <c r="BD41" s="575" t="s">
        <v>396</v>
      </c>
      <c r="BE41" s="576"/>
      <c r="BF41" s="576"/>
      <c r="BG41" s="576"/>
      <c r="BH41" s="576"/>
      <c r="BI41" s="576"/>
      <c r="BJ41" s="576"/>
      <c r="BK41" s="576"/>
      <c r="BL41" s="576"/>
      <c r="BM41" s="577"/>
      <c r="BN41" s="575" t="s">
        <v>397</v>
      </c>
      <c r="BO41" s="576"/>
      <c r="BP41" s="576"/>
      <c r="BQ41" s="576"/>
      <c r="BR41" s="576"/>
      <c r="BS41" s="576"/>
      <c r="BT41" s="576"/>
      <c r="BU41" s="576"/>
      <c r="BV41" s="576"/>
      <c r="BW41" s="577"/>
      <c r="BY41" s="529" t="s">
        <v>399</v>
      </c>
      <c r="BZ41" s="436"/>
      <c r="CA41" s="537" t="s">
        <v>26</v>
      </c>
      <c r="CB41" s="355"/>
      <c r="CC41" s="355"/>
      <c r="CD41" s="355"/>
      <c r="CE41" s="355"/>
      <c r="CF41" s="355"/>
      <c r="CG41" s="355"/>
      <c r="CH41" s="355"/>
      <c r="CI41" s="355"/>
      <c r="CJ41" s="355"/>
      <c r="CK41" s="355"/>
      <c r="CL41" s="538"/>
      <c r="CM41" s="539">
        <v>68767149</v>
      </c>
      <c r="CN41" s="545"/>
      <c r="CO41" s="545"/>
      <c r="CP41" s="545"/>
      <c r="CQ41" s="545"/>
      <c r="CR41" s="545"/>
      <c r="CS41" s="545"/>
      <c r="CT41" s="546"/>
      <c r="CU41" s="541">
        <v>14.2</v>
      </c>
      <c r="CV41" s="542"/>
      <c r="CW41" s="542"/>
      <c r="CX41" s="543"/>
      <c r="CY41" s="544">
        <v>68192134</v>
      </c>
      <c r="CZ41" s="545"/>
      <c r="DA41" s="545"/>
      <c r="DB41" s="545"/>
      <c r="DC41" s="545"/>
      <c r="DD41" s="545"/>
      <c r="DE41" s="545"/>
      <c r="DF41" s="546"/>
      <c r="DG41" s="544">
        <v>68192134</v>
      </c>
      <c r="DH41" s="545"/>
      <c r="DI41" s="545"/>
      <c r="DJ41" s="545"/>
      <c r="DK41" s="545"/>
      <c r="DL41" s="545"/>
      <c r="DM41" s="545"/>
      <c r="DN41" s="545"/>
      <c r="DO41" s="545"/>
      <c r="DP41" s="545"/>
      <c r="DQ41" s="546"/>
      <c r="DR41" s="541">
        <v>25</v>
      </c>
      <c r="DS41" s="542"/>
      <c r="DT41" s="542"/>
      <c r="DU41" s="542"/>
      <c r="DV41" s="542"/>
      <c r="DW41" s="542"/>
      <c r="DX41" s="553"/>
    </row>
    <row r="42" spans="2:128" ht="11.25" customHeight="1" x14ac:dyDescent="0.15">
      <c r="R42" s="55"/>
      <c r="S42" s="55"/>
      <c r="T42" s="55"/>
      <c r="U42" s="55"/>
      <c r="V42" s="55"/>
      <c r="W42" s="55"/>
      <c r="X42" s="55"/>
      <c r="Y42" s="55"/>
      <c r="Z42" s="57"/>
      <c r="AA42" s="57"/>
      <c r="AB42" s="57"/>
      <c r="AC42" s="57"/>
      <c r="AD42" s="55"/>
      <c r="AE42" s="55"/>
      <c r="AF42" s="55"/>
      <c r="AG42" s="55"/>
      <c r="AH42" s="55"/>
      <c r="AI42" s="55"/>
      <c r="AJ42" s="55"/>
      <c r="AK42" s="55"/>
      <c r="AL42" s="57"/>
      <c r="AM42" s="57"/>
      <c r="AN42" s="57"/>
      <c r="AO42" s="57"/>
      <c r="AP42" s="379" t="s">
        <v>13</v>
      </c>
      <c r="AQ42" s="380"/>
      <c r="AR42" s="380"/>
      <c r="AS42" s="380"/>
      <c r="AT42" s="534" t="s">
        <v>233</v>
      </c>
      <c r="AU42" s="50"/>
      <c r="AV42" s="50"/>
      <c r="AW42" s="50"/>
      <c r="AX42" s="569" t="s">
        <v>254</v>
      </c>
      <c r="AY42" s="570"/>
      <c r="AZ42" s="570"/>
      <c r="BA42" s="570"/>
      <c r="BB42" s="570"/>
      <c r="BC42" s="571"/>
      <c r="BD42" s="572">
        <v>99.4</v>
      </c>
      <c r="BE42" s="573"/>
      <c r="BF42" s="573"/>
      <c r="BG42" s="573"/>
      <c r="BH42" s="573"/>
      <c r="BI42" s="573">
        <v>99.2</v>
      </c>
      <c r="BJ42" s="573"/>
      <c r="BK42" s="573"/>
      <c r="BL42" s="573"/>
      <c r="BM42" s="574"/>
      <c r="BN42" s="572">
        <v>99.7</v>
      </c>
      <c r="BO42" s="573"/>
      <c r="BP42" s="573"/>
      <c r="BQ42" s="573"/>
      <c r="BR42" s="573"/>
      <c r="BS42" s="573">
        <v>99.3</v>
      </c>
      <c r="BT42" s="573"/>
      <c r="BU42" s="573"/>
      <c r="BV42" s="573"/>
      <c r="BW42" s="574"/>
      <c r="BY42" s="530"/>
      <c r="BZ42" s="439"/>
      <c r="CA42" s="537" t="s">
        <v>400</v>
      </c>
      <c r="CB42" s="355"/>
      <c r="CC42" s="355"/>
      <c r="CD42" s="355"/>
      <c r="CE42" s="355"/>
      <c r="CF42" s="355"/>
      <c r="CG42" s="355"/>
      <c r="CH42" s="355"/>
      <c r="CI42" s="355"/>
      <c r="CJ42" s="355"/>
      <c r="CK42" s="355"/>
      <c r="CL42" s="538"/>
      <c r="CM42" s="539">
        <v>65490467</v>
      </c>
      <c r="CN42" s="338"/>
      <c r="CO42" s="338"/>
      <c r="CP42" s="338"/>
      <c r="CQ42" s="338"/>
      <c r="CR42" s="338"/>
      <c r="CS42" s="338"/>
      <c r="CT42" s="540"/>
      <c r="CU42" s="541">
        <v>13.5</v>
      </c>
      <c r="CV42" s="542"/>
      <c r="CW42" s="542"/>
      <c r="CX42" s="543"/>
      <c r="CY42" s="544">
        <v>64941645</v>
      </c>
      <c r="CZ42" s="545"/>
      <c r="DA42" s="545"/>
      <c r="DB42" s="545"/>
      <c r="DC42" s="545"/>
      <c r="DD42" s="545"/>
      <c r="DE42" s="545"/>
      <c r="DF42" s="546"/>
      <c r="DG42" s="544">
        <v>64941645</v>
      </c>
      <c r="DH42" s="545"/>
      <c r="DI42" s="545"/>
      <c r="DJ42" s="545"/>
      <c r="DK42" s="545"/>
      <c r="DL42" s="545"/>
      <c r="DM42" s="545"/>
      <c r="DN42" s="545"/>
      <c r="DO42" s="545"/>
      <c r="DP42" s="545"/>
      <c r="DQ42" s="546"/>
      <c r="DR42" s="541">
        <v>23.8</v>
      </c>
      <c r="DS42" s="542"/>
      <c r="DT42" s="542"/>
      <c r="DU42" s="542"/>
      <c r="DV42" s="542"/>
      <c r="DW42" s="542"/>
      <c r="DX42" s="553"/>
    </row>
    <row r="43" spans="2:128" ht="11.25" customHeight="1" x14ac:dyDescent="0.15">
      <c r="AP43" s="532"/>
      <c r="AQ43" s="533"/>
      <c r="AR43" s="533"/>
      <c r="AS43" s="533"/>
      <c r="AT43" s="535"/>
      <c r="AU43" s="1" t="s">
        <v>248</v>
      </c>
      <c r="AX43" s="537" t="s">
        <v>373</v>
      </c>
      <c r="AY43" s="355"/>
      <c r="AZ43" s="355"/>
      <c r="BA43" s="355"/>
      <c r="BB43" s="355"/>
      <c r="BC43" s="538"/>
      <c r="BD43" s="566">
        <v>99.2</v>
      </c>
      <c r="BE43" s="567"/>
      <c r="BF43" s="567"/>
      <c r="BG43" s="567"/>
      <c r="BH43" s="567"/>
      <c r="BI43" s="567">
        <v>98.5</v>
      </c>
      <c r="BJ43" s="567"/>
      <c r="BK43" s="567"/>
      <c r="BL43" s="567"/>
      <c r="BM43" s="568"/>
      <c r="BN43" s="566">
        <v>99.4</v>
      </c>
      <c r="BO43" s="567"/>
      <c r="BP43" s="567"/>
      <c r="BQ43" s="567"/>
      <c r="BR43" s="567"/>
      <c r="BS43" s="567">
        <v>98.5</v>
      </c>
      <c r="BT43" s="567"/>
      <c r="BU43" s="567"/>
      <c r="BV43" s="567"/>
      <c r="BW43" s="568"/>
      <c r="BY43" s="530"/>
      <c r="BZ43" s="439"/>
      <c r="CA43" s="537" t="s">
        <v>305</v>
      </c>
      <c r="CB43" s="355"/>
      <c r="CC43" s="355"/>
      <c r="CD43" s="355"/>
      <c r="CE43" s="355"/>
      <c r="CF43" s="355"/>
      <c r="CG43" s="355"/>
      <c r="CH43" s="355"/>
      <c r="CI43" s="355"/>
      <c r="CJ43" s="355"/>
      <c r="CK43" s="355"/>
      <c r="CL43" s="538"/>
      <c r="CM43" s="539">
        <v>3276682</v>
      </c>
      <c r="CN43" s="545"/>
      <c r="CO43" s="545"/>
      <c r="CP43" s="545"/>
      <c r="CQ43" s="545"/>
      <c r="CR43" s="545"/>
      <c r="CS43" s="545"/>
      <c r="CT43" s="546"/>
      <c r="CU43" s="541">
        <v>0.7</v>
      </c>
      <c r="CV43" s="542"/>
      <c r="CW43" s="542"/>
      <c r="CX43" s="543"/>
      <c r="CY43" s="544">
        <v>3250489</v>
      </c>
      <c r="CZ43" s="545"/>
      <c r="DA43" s="545"/>
      <c r="DB43" s="545"/>
      <c r="DC43" s="545"/>
      <c r="DD43" s="545"/>
      <c r="DE43" s="545"/>
      <c r="DF43" s="546"/>
      <c r="DG43" s="544">
        <v>3250489</v>
      </c>
      <c r="DH43" s="545"/>
      <c r="DI43" s="545"/>
      <c r="DJ43" s="545"/>
      <c r="DK43" s="545"/>
      <c r="DL43" s="545"/>
      <c r="DM43" s="545"/>
      <c r="DN43" s="545"/>
      <c r="DO43" s="545"/>
      <c r="DP43" s="545"/>
      <c r="DQ43" s="546"/>
      <c r="DR43" s="541">
        <v>1.2</v>
      </c>
      <c r="DS43" s="542"/>
      <c r="DT43" s="542"/>
      <c r="DU43" s="542"/>
      <c r="DV43" s="542"/>
      <c r="DW43" s="542"/>
      <c r="DX43" s="553"/>
    </row>
    <row r="44" spans="2:128" ht="11.25" customHeight="1" x14ac:dyDescent="0.15">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400"/>
      <c r="AQ44" s="401"/>
      <c r="AR44" s="401"/>
      <c r="AS44" s="401"/>
      <c r="AT44" s="536"/>
      <c r="AU44" s="52"/>
      <c r="AV44" s="52"/>
      <c r="AW44" s="52"/>
      <c r="AX44" s="511" t="s">
        <v>403</v>
      </c>
      <c r="AY44" s="512"/>
      <c r="AZ44" s="512"/>
      <c r="BA44" s="512"/>
      <c r="BB44" s="512"/>
      <c r="BC44" s="513"/>
      <c r="BD44" s="563">
        <v>99.3</v>
      </c>
      <c r="BE44" s="564"/>
      <c r="BF44" s="564"/>
      <c r="BG44" s="564"/>
      <c r="BH44" s="564"/>
      <c r="BI44" s="564">
        <v>99</v>
      </c>
      <c r="BJ44" s="564"/>
      <c r="BK44" s="564"/>
      <c r="BL44" s="564"/>
      <c r="BM44" s="565"/>
      <c r="BN44" s="563">
        <v>99.9</v>
      </c>
      <c r="BO44" s="564"/>
      <c r="BP44" s="564"/>
      <c r="BQ44" s="564"/>
      <c r="BR44" s="564"/>
      <c r="BS44" s="564">
        <v>99.6</v>
      </c>
      <c r="BT44" s="564"/>
      <c r="BU44" s="564"/>
      <c r="BV44" s="564"/>
      <c r="BW44" s="565"/>
      <c r="BY44" s="531"/>
      <c r="BZ44" s="442"/>
      <c r="CA44" s="537" t="s">
        <v>66</v>
      </c>
      <c r="CB44" s="355"/>
      <c r="CC44" s="355"/>
      <c r="CD44" s="355"/>
      <c r="CE44" s="355"/>
      <c r="CF44" s="355"/>
      <c r="CG44" s="355"/>
      <c r="CH44" s="355"/>
      <c r="CI44" s="355"/>
      <c r="CJ44" s="355"/>
      <c r="CK44" s="355"/>
      <c r="CL44" s="538"/>
      <c r="CM44" s="539" t="s">
        <v>199</v>
      </c>
      <c r="CN44" s="338"/>
      <c r="CO44" s="338"/>
      <c r="CP44" s="338"/>
      <c r="CQ44" s="338"/>
      <c r="CR44" s="338"/>
      <c r="CS44" s="338"/>
      <c r="CT44" s="540"/>
      <c r="CU44" s="541" t="s">
        <v>199</v>
      </c>
      <c r="CV44" s="542"/>
      <c r="CW44" s="542"/>
      <c r="CX44" s="543"/>
      <c r="CY44" s="544" t="s">
        <v>199</v>
      </c>
      <c r="CZ44" s="545"/>
      <c r="DA44" s="545"/>
      <c r="DB44" s="545"/>
      <c r="DC44" s="545"/>
      <c r="DD44" s="545"/>
      <c r="DE44" s="545"/>
      <c r="DF44" s="546"/>
      <c r="DG44" s="544" t="s">
        <v>199</v>
      </c>
      <c r="DH44" s="545"/>
      <c r="DI44" s="545"/>
      <c r="DJ44" s="545"/>
      <c r="DK44" s="545"/>
      <c r="DL44" s="545"/>
      <c r="DM44" s="545"/>
      <c r="DN44" s="545"/>
      <c r="DO44" s="545"/>
      <c r="DP44" s="545"/>
      <c r="DQ44" s="546"/>
      <c r="DR44" s="541" t="s">
        <v>199</v>
      </c>
      <c r="DS44" s="542"/>
      <c r="DT44" s="542"/>
      <c r="DU44" s="542"/>
      <c r="DV44" s="542"/>
      <c r="DW44" s="542"/>
      <c r="DX44" s="553"/>
    </row>
    <row r="45" spans="2:128" ht="11.25" customHeight="1" x14ac:dyDescent="0.15">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369" t="s">
        <v>404</v>
      </c>
      <c r="AQ45" s="370"/>
      <c r="AR45" s="370"/>
      <c r="AS45" s="370"/>
      <c r="AT45" s="370"/>
      <c r="AU45" s="370"/>
      <c r="AV45" s="370"/>
      <c r="AW45" s="371"/>
      <c r="AX45" s="559" t="s">
        <v>405</v>
      </c>
      <c r="AY45" s="559"/>
      <c r="AZ45" s="559"/>
      <c r="BA45" s="559"/>
      <c r="BB45" s="559"/>
      <c r="BC45" s="559"/>
      <c r="BD45" s="560">
        <v>2904023</v>
      </c>
      <c r="BE45" s="561"/>
      <c r="BF45" s="561"/>
      <c r="BG45" s="561"/>
      <c r="BH45" s="561"/>
      <c r="BI45" s="561"/>
      <c r="BJ45" s="561"/>
      <c r="BK45" s="561"/>
      <c r="BL45" s="561"/>
      <c r="BM45" s="562"/>
      <c r="BN45" s="560">
        <v>1732034</v>
      </c>
      <c r="BO45" s="561"/>
      <c r="BP45" s="561"/>
      <c r="BQ45" s="561"/>
      <c r="BR45" s="561"/>
      <c r="BS45" s="561"/>
      <c r="BT45" s="561"/>
      <c r="BU45" s="561"/>
      <c r="BV45" s="561"/>
      <c r="BW45" s="562"/>
      <c r="BY45" s="537" t="s">
        <v>382</v>
      </c>
      <c r="BZ45" s="355"/>
      <c r="CA45" s="355"/>
      <c r="CB45" s="355"/>
      <c r="CC45" s="355"/>
      <c r="CD45" s="355"/>
      <c r="CE45" s="355"/>
      <c r="CF45" s="355"/>
      <c r="CG45" s="355"/>
      <c r="CH45" s="355"/>
      <c r="CI45" s="355"/>
      <c r="CJ45" s="355"/>
      <c r="CK45" s="355"/>
      <c r="CL45" s="538"/>
      <c r="CM45" s="539">
        <v>176569718</v>
      </c>
      <c r="CN45" s="545"/>
      <c r="CO45" s="545"/>
      <c r="CP45" s="545"/>
      <c r="CQ45" s="545"/>
      <c r="CR45" s="545"/>
      <c r="CS45" s="545"/>
      <c r="CT45" s="546"/>
      <c r="CU45" s="541">
        <v>36.5</v>
      </c>
      <c r="CV45" s="542"/>
      <c r="CW45" s="542"/>
      <c r="CX45" s="543"/>
      <c r="CY45" s="544">
        <v>124498410</v>
      </c>
      <c r="CZ45" s="545"/>
      <c r="DA45" s="545"/>
      <c r="DB45" s="545"/>
      <c r="DC45" s="545"/>
      <c r="DD45" s="545"/>
      <c r="DE45" s="545"/>
      <c r="DF45" s="546"/>
      <c r="DG45" s="544">
        <v>88880079</v>
      </c>
      <c r="DH45" s="545"/>
      <c r="DI45" s="545"/>
      <c r="DJ45" s="545"/>
      <c r="DK45" s="545"/>
      <c r="DL45" s="545"/>
      <c r="DM45" s="545"/>
      <c r="DN45" s="545"/>
      <c r="DO45" s="545"/>
      <c r="DP45" s="545"/>
      <c r="DQ45" s="546"/>
      <c r="DR45" s="541">
        <v>32.6</v>
      </c>
      <c r="DS45" s="542"/>
      <c r="DT45" s="542"/>
      <c r="DU45" s="542"/>
      <c r="DV45" s="542"/>
      <c r="DW45" s="542"/>
      <c r="DX45" s="553"/>
    </row>
    <row r="46" spans="2:128" ht="11.25" customHeight="1" x14ac:dyDescent="0.15">
      <c r="R46" s="55"/>
      <c r="S46" s="55"/>
      <c r="T46" s="55"/>
      <c r="U46" s="55"/>
      <c r="V46" s="55"/>
      <c r="W46" s="55"/>
      <c r="X46" s="55"/>
      <c r="Y46" s="55"/>
      <c r="Z46" s="57"/>
      <c r="AA46" s="57"/>
      <c r="AB46" s="57"/>
      <c r="AC46" s="57"/>
      <c r="AD46" s="55"/>
      <c r="AE46" s="55"/>
      <c r="AF46" s="55"/>
      <c r="AG46" s="55"/>
      <c r="AH46" s="55"/>
      <c r="AI46" s="55"/>
      <c r="AJ46" s="55"/>
      <c r="AK46" s="55"/>
      <c r="AL46" s="57"/>
      <c r="AM46" s="57"/>
      <c r="AN46" s="57"/>
      <c r="AO46" s="57"/>
      <c r="AP46" s="367" t="s">
        <v>406</v>
      </c>
      <c r="AQ46" s="372"/>
      <c r="AR46" s="372"/>
      <c r="AS46" s="372"/>
      <c r="AT46" s="372"/>
      <c r="AU46" s="372"/>
      <c r="AV46" s="372"/>
      <c r="AW46" s="373"/>
      <c r="AX46" s="555" t="s">
        <v>408</v>
      </c>
      <c r="AY46" s="555"/>
      <c r="AZ46" s="555"/>
      <c r="BA46" s="555"/>
      <c r="BB46" s="555"/>
      <c r="BC46" s="555"/>
      <c r="BD46" s="556">
        <v>2904023</v>
      </c>
      <c r="BE46" s="557"/>
      <c r="BF46" s="557"/>
      <c r="BG46" s="557"/>
      <c r="BH46" s="557"/>
      <c r="BI46" s="557"/>
      <c r="BJ46" s="557"/>
      <c r="BK46" s="557"/>
      <c r="BL46" s="557"/>
      <c r="BM46" s="558"/>
      <c r="BN46" s="556">
        <v>1732034</v>
      </c>
      <c r="BO46" s="557"/>
      <c r="BP46" s="557"/>
      <c r="BQ46" s="557"/>
      <c r="BR46" s="557"/>
      <c r="BS46" s="557"/>
      <c r="BT46" s="557"/>
      <c r="BU46" s="557"/>
      <c r="BV46" s="557"/>
      <c r="BW46" s="558"/>
      <c r="BY46" s="537" t="s">
        <v>409</v>
      </c>
      <c r="BZ46" s="355"/>
      <c r="CA46" s="355"/>
      <c r="CB46" s="355"/>
      <c r="CC46" s="355"/>
      <c r="CD46" s="355"/>
      <c r="CE46" s="355"/>
      <c r="CF46" s="355"/>
      <c r="CG46" s="355"/>
      <c r="CH46" s="355"/>
      <c r="CI46" s="355"/>
      <c r="CJ46" s="355"/>
      <c r="CK46" s="355"/>
      <c r="CL46" s="538"/>
      <c r="CM46" s="539">
        <v>30396413</v>
      </c>
      <c r="CN46" s="338"/>
      <c r="CO46" s="338"/>
      <c r="CP46" s="338"/>
      <c r="CQ46" s="338"/>
      <c r="CR46" s="338"/>
      <c r="CS46" s="338"/>
      <c r="CT46" s="540"/>
      <c r="CU46" s="541">
        <v>6.3</v>
      </c>
      <c r="CV46" s="542"/>
      <c r="CW46" s="542"/>
      <c r="CX46" s="543"/>
      <c r="CY46" s="544">
        <v>18427530</v>
      </c>
      <c r="CZ46" s="545"/>
      <c r="DA46" s="545"/>
      <c r="DB46" s="545"/>
      <c r="DC46" s="545"/>
      <c r="DD46" s="545"/>
      <c r="DE46" s="545"/>
      <c r="DF46" s="546"/>
      <c r="DG46" s="544">
        <v>14816190</v>
      </c>
      <c r="DH46" s="545"/>
      <c r="DI46" s="545"/>
      <c r="DJ46" s="545"/>
      <c r="DK46" s="545"/>
      <c r="DL46" s="545"/>
      <c r="DM46" s="545"/>
      <c r="DN46" s="545"/>
      <c r="DO46" s="545"/>
      <c r="DP46" s="545"/>
      <c r="DQ46" s="546"/>
      <c r="DR46" s="541">
        <v>5.4</v>
      </c>
      <c r="DS46" s="542"/>
      <c r="DT46" s="542"/>
      <c r="DU46" s="542"/>
      <c r="DV46" s="542"/>
      <c r="DW46" s="542"/>
      <c r="DX46" s="553"/>
    </row>
    <row r="47" spans="2:128" ht="11.25" customHeight="1" x14ac:dyDescent="0.15">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BY47" s="537" t="s">
        <v>412</v>
      </c>
      <c r="BZ47" s="355"/>
      <c r="CA47" s="355"/>
      <c r="CB47" s="355"/>
      <c r="CC47" s="355"/>
      <c r="CD47" s="355"/>
      <c r="CE47" s="355"/>
      <c r="CF47" s="355"/>
      <c r="CG47" s="355"/>
      <c r="CH47" s="355"/>
      <c r="CI47" s="355"/>
      <c r="CJ47" s="355"/>
      <c r="CK47" s="355"/>
      <c r="CL47" s="538"/>
      <c r="CM47" s="539">
        <v>6339904</v>
      </c>
      <c r="CN47" s="545"/>
      <c r="CO47" s="545"/>
      <c r="CP47" s="545"/>
      <c r="CQ47" s="545"/>
      <c r="CR47" s="545"/>
      <c r="CS47" s="545"/>
      <c r="CT47" s="546"/>
      <c r="CU47" s="541">
        <v>1.3</v>
      </c>
      <c r="CV47" s="542"/>
      <c r="CW47" s="542"/>
      <c r="CX47" s="543"/>
      <c r="CY47" s="544">
        <v>5687400</v>
      </c>
      <c r="CZ47" s="545"/>
      <c r="DA47" s="545"/>
      <c r="DB47" s="545"/>
      <c r="DC47" s="545"/>
      <c r="DD47" s="545"/>
      <c r="DE47" s="545"/>
      <c r="DF47" s="546"/>
      <c r="DG47" s="544">
        <v>5687400</v>
      </c>
      <c r="DH47" s="545"/>
      <c r="DI47" s="545"/>
      <c r="DJ47" s="545"/>
      <c r="DK47" s="545"/>
      <c r="DL47" s="545"/>
      <c r="DM47" s="545"/>
      <c r="DN47" s="545"/>
      <c r="DO47" s="545"/>
      <c r="DP47" s="545"/>
      <c r="DQ47" s="546"/>
      <c r="DR47" s="541">
        <v>2.1</v>
      </c>
      <c r="DS47" s="542"/>
      <c r="DT47" s="542"/>
      <c r="DU47" s="542"/>
      <c r="DV47" s="542"/>
      <c r="DW47" s="542"/>
      <c r="DX47" s="553"/>
    </row>
    <row r="48" spans="2:128" ht="11.25" customHeight="1" x14ac:dyDescent="0.15">
      <c r="B48" s="5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BY48" s="537" t="s">
        <v>416</v>
      </c>
      <c r="BZ48" s="355"/>
      <c r="CA48" s="355"/>
      <c r="CB48" s="355"/>
      <c r="CC48" s="355"/>
      <c r="CD48" s="355"/>
      <c r="CE48" s="355"/>
      <c r="CF48" s="355"/>
      <c r="CG48" s="355"/>
      <c r="CH48" s="355"/>
      <c r="CI48" s="355"/>
      <c r="CJ48" s="355"/>
      <c r="CK48" s="355"/>
      <c r="CL48" s="538"/>
      <c r="CM48" s="539">
        <v>130846589</v>
      </c>
      <c r="CN48" s="338"/>
      <c r="CO48" s="338"/>
      <c r="CP48" s="338"/>
      <c r="CQ48" s="338"/>
      <c r="CR48" s="338"/>
      <c r="CS48" s="338"/>
      <c r="CT48" s="540"/>
      <c r="CU48" s="541">
        <v>27.1</v>
      </c>
      <c r="CV48" s="542"/>
      <c r="CW48" s="542"/>
      <c r="CX48" s="543"/>
      <c r="CY48" s="544">
        <v>93872101</v>
      </c>
      <c r="CZ48" s="545"/>
      <c r="DA48" s="545"/>
      <c r="DB48" s="545"/>
      <c r="DC48" s="545"/>
      <c r="DD48" s="545"/>
      <c r="DE48" s="545"/>
      <c r="DF48" s="546"/>
      <c r="DG48" s="544">
        <v>62907335</v>
      </c>
      <c r="DH48" s="545"/>
      <c r="DI48" s="545"/>
      <c r="DJ48" s="545"/>
      <c r="DK48" s="545"/>
      <c r="DL48" s="545"/>
      <c r="DM48" s="545"/>
      <c r="DN48" s="545"/>
      <c r="DO48" s="545"/>
      <c r="DP48" s="545"/>
      <c r="DQ48" s="546"/>
      <c r="DR48" s="541">
        <v>23</v>
      </c>
      <c r="DS48" s="542"/>
      <c r="DT48" s="542"/>
      <c r="DU48" s="542"/>
      <c r="DV48" s="542"/>
      <c r="DW48" s="542"/>
      <c r="DX48" s="553"/>
    </row>
    <row r="49" spans="2:128" ht="11.25" customHeight="1" x14ac:dyDescent="0.15">
      <c r="B49" s="1" t="s">
        <v>53</v>
      </c>
      <c r="R49" s="55"/>
      <c r="S49" s="55"/>
      <c r="T49" s="55"/>
      <c r="U49" s="55"/>
      <c r="V49" s="55"/>
      <c r="W49" s="55"/>
      <c r="X49" s="55"/>
      <c r="Y49" s="55"/>
      <c r="Z49" s="57"/>
      <c r="AA49" s="57"/>
      <c r="AB49" s="57"/>
      <c r="AC49" s="57"/>
      <c r="AD49" s="55"/>
      <c r="AE49" s="55"/>
      <c r="AF49" s="55"/>
      <c r="AG49" s="55"/>
      <c r="AH49" s="55"/>
      <c r="AI49" s="55"/>
      <c r="AJ49" s="55"/>
      <c r="AK49" s="55"/>
      <c r="AL49" s="57"/>
      <c r="AM49" s="57"/>
      <c r="AN49" s="57"/>
      <c r="AO49" s="57"/>
      <c r="BY49" s="537" t="s">
        <v>417</v>
      </c>
      <c r="BZ49" s="355"/>
      <c r="CA49" s="355"/>
      <c r="CB49" s="355"/>
      <c r="CC49" s="355"/>
      <c r="CD49" s="355"/>
      <c r="CE49" s="355"/>
      <c r="CF49" s="355"/>
      <c r="CG49" s="355"/>
      <c r="CH49" s="355"/>
      <c r="CI49" s="355"/>
      <c r="CJ49" s="355"/>
      <c r="CK49" s="355"/>
      <c r="CL49" s="538"/>
      <c r="CM49" s="539">
        <v>4790464</v>
      </c>
      <c r="CN49" s="545"/>
      <c r="CO49" s="545"/>
      <c r="CP49" s="545"/>
      <c r="CQ49" s="545"/>
      <c r="CR49" s="545"/>
      <c r="CS49" s="545"/>
      <c r="CT49" s="546"/>
      <c r="CU49" s="541">
        <v>1</v>
      </c>
      <c r="CV49" s="542"/>
      <c r="CW49" s="542"/>
      <c r="CX49" s="543"/>
      <c r="CY49" s="544">
        <v>4790464</v>
      </c>
      <c r="CZ49" s="545"/>
      <c r="DA49" s="545"/>
      <c r="DB49" s="545"/>
      <c r="DC49" s="545"/>
      <c r="DD49" s="545"/>
      <c r="DE49" s="545"/>
      <c r="DF49" s="546"/>
      <c r="DG49" s="544">
        <v>4767574</v>
      </c>
      <c r="DH49" s="545"/>
      <c r="DI49" s="545"/>
      <c r="DJ49" s="545"/>
      <c r="DK49" s="545"/>
      <c r="DL49" s="545"/>
      <c r="DM49" s="545"/>
      <c r="DN49" s="545"/>
      <c r="DO49" s="545"/>
      <c r="DP49" s="545"/>
      <c r="DQ49" s="546"/>
      <c r="DR49" s="541">
        <v>1.7</v>
      </c>
      <c r="DS49" s="542"/>
      <c r="DT49" s="542"/>
      <c r="DU49" s="542"/>
      <c r="DV49" s="542"/>
      <c r="DW49" s="542"/>
      <c r="DX49" s="553"/>
    </row>
    <row r="50" spans="2:128" ht="11.25" customHeight="1" x14ac:dyDescent="0.15">
      <c r="B50" s="554" t="s">
        <v>414</v>
      </c>
      <c r="C50" s="554"/>
      <c r="D50" s="554"/>
      <c r="E50" s="554"/>
      <c r="F50" s="554"/>
      <c r="G50" s="554"/>
      <c r="H50" s="554"/>
      <c r="I50" s="554"/>
      <c r="J50" s="554"/>
      <c r="K50" s="554"/>
      <c r="L50" s="554"/>
      <c r="M50" s="554"/>
      <c r="N50" s="554"/>
      <c r="O50" s="554"/>
      <c r="P50" s="554"/>
      <c r="Q50" s="554"/>
      <c r="R50" s="554"/>
      <c r="S50" s="554"/>
      <c r="T50" s="554"/>
      <c r="U50" s="554"/>
      <c r="V50" s="554"/>
      <c r="W50" s="554"/>
      <c r="X50" s="554"/>
      <c r="Y50" s="554"/>
      <c r="Z50" s="554"/>
      <c r="AA50" s="554"/>
      <c r="AB50" s="554"/>
      <c r="AC50" s="554"/>
      <c r="AD50" s="554"/>
      <c r="AE50" s="554"/>
      <c r="AF50" s="554"/>
      <c r="AG50" s="554"/>
      <c r="AH50" s="554"/>
      <c r="AI50" s="554"/>
      <c r="AJ50" s="554"/>
      <c r="AK50" s="554"/>
      <c r="AL50" s="554"/>
      <c r="AM50" s="554"/>
      <c r="AN50" s="554"/>
      <c r="AO50" s="554"/>
      <c r="AP50" s="554"/>
      <c r="AQ50" s="554"/>
      <c r="AR50" s="554"/>
      <c r="AS50" s="554"/>
      <c r="AT50" s="554"/>
      <c r="AU50" s="554"/>
      <c r="AV50" s="554"/>
      <c r="AW50" s="554"/>
      <c r="AX50" s="554"/>
      <c r="AY50" s="554"/>
      <c r="AZ50" s="554"/>
      <c r="BA50" s="554"/>
      <c r="BB50" s="554"/>
      <c r="BC50" s="554"/>
      <c r="BD50" s="554"/>
      <c r="BE50" s="554"/>
      <c r="BF50" s="554"/>
      <c r="BG50" s="554"/>
      <c r="BH50" s="554"/>
      <c r="BI50" s="554"/>
      <c r="BJ50" s="554"/>
      <c r="BK50" s="554"/>
      <c r="BL50" s="554"/>
      <c r="BM50" s="554"/>
      <c r="BN50" s="554"/>
      <c r="BO50" s="554"/>
      <c r="BP50" s="554"/>
      <c r="BQ50" s="554"/>
      <c r="BR50" s="554"/>
      <c r="BS50" s="554"/>
      <c r="BT50" s="554"/>
      <c r="BU50" s="554"/>
      <c r="BV50" s="554"/>
      <c r="BW50" s="554"/>
      <c r="BY50" s="537" t="s">
        <v>421</v>
      </c>
      <c r="BZ50" s="355"/>
      <c r="CA50" s="355"/>
      <c r="CB50" s="355"/>
      <c r="CC50" s="355"/>
      <c r="CD50" s="355"/>
      <c r="CE50" s="355"/>
      <c r="CF50" s="355"/>
      <c r="CG50" s="355"/>
      <c r="CH50" s="355"/>
      <c r="CI50" s="355"/>
      <c r="CJ50" s="355"/>
      <c r="CK50" s="355"/>
      <c r="CL50" s="538"/>
      <c r="CM50" s="539">
        <v>2586360</v>
      </c>
      <c r="CN50" s="338"/>
      <c r="CO50" s="338"/>
      <c r="CP50" s="338"/>
      <c r="CQ50" s="338"/>
      <c r="CR50" s="338"/>
      <c r="CS50" s="338"/>
      <c r="CT50" s="540"/>
      <c r="CU50" s="541">
        <v>0.5</v>
      </c>
      <c r="CV50" s="542"/>
      <c r="CW50" s="542"/>
      <c r="CX50" s="543"/>
      <c r="CY50" s="544">
        <v>935808</v>
      </c>
      <c r="CZ50" s="545"/>
      <c r="DA50" s="545"/>
      <c r="DB50" s="545"/>
      <c r="DC50" s="545"/>
      <c r="DD50" s="545"/>
      <c r="DE50" s="545"/>
      <c r="DF50" s="546"/>
      <c r="DG50" s="544" t="s">
        <v>199</v>
      </c>
      <c r="DH50" s="545"/>
      <c r="DI50" s="545"/>
      <c r="DJ50" s="545"/>
      <c r="DK50" s="545"/>
      <c r="DL50" s="545"/>
      <c r="DM50" s="545"/>
      <c r="DN50" s="545"/>
      <c r="DO50" s="545"/>
      <c r="DP50" s="545"/>
      <c r="DQ50" s="546"/>
      <c r="DR50" s="541" t="s">
        <v>199</v>
      </c>
      <c r="DS50" s="542"/>
      <c r="DT50" s="542"/>
      <c r="DU50" s="542"/>
      <c r="DV50" s="542"/>
      <c r="DW50" s="542"/>
      <c r="DX50" s="553"/>
    </row>
    <row r="51" spans="2:128" ht="11.25" customHeight="1" x14ac:dyDescent="0.15">
      <c r="B51" s="554" t="s">
        <v>240</v>
      </c>
      <c r="C51" s="554"/>
      <c r="D51" s="554"/>
      <c r="E51" s="554"/>
      <c r="F51" s="554"/>
      <c r="G51" s="554"/>
      <c r="H51" s="554"/>
      <c r="I51" s="554"/>
      <c r="J51" s="554"/>
      <c r="K51" s="554"/>
      <c r="L51" s="554"/>
      <c r="M51" s="554"/>
      <c r="N51" s="554"/>
      <c r="O51" s="554"/>
      <c r="P51" s="554"/>
      <c r="Q51" s="554"/>
      <c r="R51" s="554"/>
      <c r="S51" s="554"/>
      <c r="T51" s="554"/>
      <c r="U51" s="554"/>
      <c r="V51" s="554"/>
      <c r="W51" s="554"/>
      <c r="X51" s="554"/>
      <c r="Y51" s="554"/>
      <c r="Z51" s="554"/>
      <c r="AA51" s="554"/>
      <c r="AB51" s="554"/>
      <c r="AC51" s="554"/>
      <c r="AD51" s="554"/>
      <c r="AE51" s="554"/>
      <c r="AF51" s="554"/>
      <c r="AG51" s="554"/>
      <c r="AH51" s="554"/>
      <c r="AI51" s="554"/>
      <c r="AJ51" s="554"/>
      <c r="AK51" s="554"/>
      <c r="AL51" s="554"/>
      <c r="AM51" s="554"/>
      <c r="AN51" s="554"/>
      <c r="AO51" s="554"/>
      <c r="AP51" s="554"/>
      <c r="AQ51" s="554"/>
      <c r="AR51" s="554"/>
      <c r="AS51" s="554"/>
      <c r="AT51" s="554"/>
      <c r="AU51" s="554"/>
      <c r="AV51" s="554"/>
      <c r="AW51" s="554"/>
      <c r="AX51" s="554"/>
      <c r="AY51" s="554"/>
      <c r="AZ51" s="554"/>
      <c r="BA51" s="554"/>
      <c r="BB51" s="554"/>
      <c r="BC51" s="554"/>
      <c r="BD51" s="554"/>
      <c r="BE51" s="554"/>
      <c r="BF51" s="554"/>
      <c r="BG51" s="554"/>
      <c r="BH51" s="554"/>
      <c r="BI51" s="554"/>
      <c r="BJ51" s="554"/>
      <c r="BK51" s="554"/>
      <c r="BL51" s="554"/>
      <c r="BM51" s="554"/>
      <c r="BN51" s="554"/>
      <c r="BO51" s="554"/>
      <c r="BP51" s="554"/>
      <c r="BQ51" s="554"/>
      <c r="BR51" s="554"/>
      <c r="BS51" s="554"/>
      <c r="BT51" s="554"/>
      <c r="BU51" s="554"/>
      <c r="BV51" s="554"/>
      <c r="BW51" s="554"/>
      <c r="BY51" s="537" t="s">
        <v>424</v>
      </c>
      <c r="BZ51" s="355"/>
      <c r="CA51" s="355"/>
      <c r="CB51" s="355"/>
      <c r="CC51" s="355"/>
      <c r="CD51" s="355"/>
      <c r="CE51" s="355"/>
      <c r="CF51" s="355"/>
      <c r="CG51" s="355"/>
      <c r="CH51" s="355"/>
      <c r="CI51" s="355"/>
      <c r="CJ51" s="355"/>
      <c r="CK51" s="355"/>
      <c r="CL51" s="538"/>
      <c r="CM51" s="539">
        <v>3261</v>
      </c>
      <c r="CN51" s="545"/>
      <c r="CO51" s="545"/>
      <c r="CP51" s="545"/>
      <c r="CQ51" s="545"/>
      <c r="CR51" s="545"/>
      <c r="CS51" s="545"/>
      <c r="CT51" s="546"/>
      <c r="CU51" s="541">
        <v>0</v>
      </c>
      <c r="CV51" s="542"/>
      <c r="CW51" s="542"/>
      <c r="CX51" s="543"/>
      <c r="CY51" s="544">
        <v>3261</v>
      </c>
      <c r="CZ51" s="545"/>
      <c r="DA51" s="545"/>
      <c r="DB51" s="545"/>
      <c r="DC51" s="545"/>
      <c r="DD51" s="545"/>
      <c r="DE51" s="545"/>
      <c r="DF51" s="546"/>
      <c r="DG51" s="544" t="s">
        <v>199</v>
      </c>
      <c r="DH51" s="545"/>
      <c r="DI51" s="545"/>
      <c r="DJ51" s="545"/>
      <c r="DK51" s="545"/>
      <c r="DL51" s="545"/>
      <c r="DM51" s="545"/>
      <c r="DN51" s="545"/>
      <c r="DO51" s="545"/>
      <c r="DP51" s="545"/>
      <c r="DQ51" s="546"/>
      <c r="DR51" s="541" t="s">
        <v>199</v>
      </c>
      <c r="DS51" s="542"/>
      <c r="DT51" s="542"/>
      <c r="DU51" s="542"/>
      <c r="DV51" s="542"/>
      <c r="DW51" s="542"/>
      <c r="DX51" s="553"/>
    </row>
    <row r="52" spans="2:128" ht="11.25" customHeight="1" x14ac:dyDescent="0.15">
      <c r="BY52" s="537" t="s">
        <v>425</v>
      </c>
      <c r="BZ52" s="355"/>
      <c r="CA52" s="355"/>
      <c r="CB52" s="355"/>
      <c r="CC52" s="355"/>
      <c r="CD52" s="355"/>
      <c r="CE52" s="355"/>
      <c r="CF52" s="355"/>
      <c r="CG52" s="355"/>
      <c r="CH52" s="355"/>
      <c r="CI52" s="355"/>
      <c r="CJ52" s="355"/>
      <c r="CK52" s="355"/>
      <c r="CL52" s="538"/>
      <c r="CM52" s="539">
        <v>1606727</v>
      </c>
      <c r="CN52" s="338"/>
      <c r="CO52" s="338"/>
      <c r="CP52" s="338"/>
      <c r="CQ52" s="338"/>
      <c r="CR52" s="338"/>
      <c r="CS52" s="338"/>
      <c r="CT52" s="540"/>
      <c r="CU52" s="541">
        <v>0.3</v>
      </c>
      <c r="CV52" s="542"/>
      <c r="CW52" s="542"/>
      <c r="CX52" s="543"/>
      <c r="CY52" s="544">
        <v>781846</v>
      </c>
      <c r="CZ52" s="545"/>
      <c r="DA52" s="545"/>
      <c r="DB52" s="545"/>
      <c r="DC52" s="545"/>
      <c r="DD52" s="545"/>
      <c r="DE52" s="545"/>
      <c r="DF52" s="546"/>
      <c r="DG52" s="544">
        <v>701580</v>
      </c>
      <c r="DH52" s="545"/>
      <c r="DI52" s="545"/>
      <c r="DJ52" s="545"/>
      <c r="DK52" s="545"/>
      <c r="DL52" s="545"/>
      <c r="DM52" s="545"/>
      <c r="DN52" s="545"/>
      <c r="DO52" s="545"/>
      <c r="DP52" s="545"/>
      <c r="DQ52" s="546"/>
      <c r="DR52" s="541">
        <v>0.3</v>
      </c>
      <c r="DS52" s="542"/>
      <c r="DT52" s="542"/>
      <c r="DU52" s="542"/>
      <c r="DV52" s="542"/>
      <c r="DW52" s="542"/>
      <c r="DX52" s="553"/>
    </row>
    <row r="53" spans="2:128" ht="11.25" customHeight="1" x14ac:dyDescent="0.15">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BY53" s="537" t="s">
        <v>426</v>
      </c>
      <c r="BZ53" s="355"/>
      <c r="CA53" s="355"/>
      <c r="CB53" s="355"/>
      <c r="CC53" s="355"/>
      <c r="CD53" s="355"/>
      <c r="CE53" s="355"/>
      <c r="CF53" s="355"/>
      <c r="CG53" s="355"/>
      <c r="CH53" s="355"/>
      <c r="CI53" s="355"/>
      <c r="CJ53" s="355"/>
      <c r="CK53" s="355"/>
      <c r="CL53" s="538"/>
      <c r="CM53" s="539" t="s">
        <v>199</v>
      </c>
      <c r="CN53" s="338"/>
      <c r="CO53" s="338"/>
      <c r="CP53" s="338"/>
      <c r="CQ53" s="338"/>
      <c r="CR53" s="338"/>
      <c r="CS53" s="338"/>
      <c r="CT53" s="540"/>
      <c r="CU53" s="541" t="s">
        <v>199</v>
      </c>
      <c r="CV53" s="542"/>
      <c r="CW53" s="542"/>
      <c r="CX53" s="543"/>
      <c r="CY53" s="544" t="s">
        <v>199</v>
      </c>
      <c r="CZ53" s="545"/>
      <c r="DA53" s="545"/>
      <c r="DB53" s="545"/>
      <c r="DC53" s="545"/>
      <c r="DD53" s="545"/>
      <c r="DE53" s="545"/>
      <c r="DF53" s="546"/>
      <c r="DG53" s="544" t="s">
        <v>199</v>
      </c>
      <c r="DH53" s="545"/>
      <c r="DI53" s="545"/>
      <c r="DJ53" s="545"/>
      <c r="DK53" s="545"/>
      <c r="DL53" s="545"/>
      <c r="DM53" s="545"/>
      <c r="DN53" s="545"/>
      <c r="DO53" s="545"/>
      <c r="DP53" s="545"/>
      <c r="DQ53" s="546"/>
      <c r="DR53" s="541" t="s">
        <v>199</v>
      </c>
      <c r="DS53" s="542"/>
      <c r="DT53" s="542"/>
      <c r="DU53" s="542"/>
      <c r="DV53" s="542"/>
      <c r="DW53" s="542"/>
      <c r="DX53" s="553"/>
    </row>
    <row r="54" spans="2:128" ht="11.25" customHeight="1" x14ac:dyDescent="0.15">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BY54" s="537" t="s">
        <v>257</v>
      </c>
      <c r="BZ54" s="355"/>
      <c r="CA54" s="355"/>
      <c r="CB54" s="355"/>
      <c r="CC54" s="355"/>
      <c r="CD54" s="355"/>
      <c r="CE54" s="355"/>
      <c r="CF54" s="355"/>
      <c r="CG54" s="355"/>
      <c r="CH54" s="355"/>
      <c r="CI54" s="355"/>
      <c r="CJ54" s="355"/>
      <c r="CK54" s="355"/>
      <c r="CL54" s="538"/>
      <c r="CM54" s="539">
        <v>112198588</v>
      </c>
      <c r="CN54" s="338"/>
      <c r="CO54" s="338"/>
      <c r="CP54" s="338"/>
      <c r="CQ54" s="338"/>
      <c r="CR54" s="338"/>
      <c r="CS54" s="338"/>
      <c r="CT54" s="540"/>
      <c r="CU54" s="541">
        <v>23.2</v>
      </c>
      <c r="CV54" s="542"/>
      <c r="CW54" s="542"/>
      <c r="CX54" s="543"/>
      <c r="CY54" s="544">
        <v>8280071</v>
      </c>
      <c r="CZ54" s="545"/>
      <c r="DA54" s="545"/>
      <c r="DB54" s="545"/>
      <c r="DC54" s="545"/>
      <c r="DD54" s="545"/>
      <c r="DE54" s="545"/>
      <c r="DF54" s="546"/>
      <c r="DG54" s="547"/>
      <c r="DH54" s="548"/>
      <c r="DI54" s="548"/>
      <c r="DJ54" s="548"/>
      <c r="DK54" s="548"/>
      <c r="DL54" s="548"/>
      <c r="DM54" s="548"/>
      <c r="DN54" s="548"/>
      <c r="DO54" s="548"/>
      <c r="DP54" s="548"/>
      <c r="DQ54" s="549"/>
      <c r="DR54" s="550"/>
      <c r="DS54" s="551"/>
      <c r="DT54" s="551"/>
      <c r="DU54" s="551"/>
      <c r="DV54" s="551"/>
      <c r="DW54" s="551"/>
      <c r="DX54" s="552"/>
    </row>
    <row r="55" spans="2:128" ht="11.25" customHeight="1" x14ac:dyDescent="0.15">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BY55" s="537" t="s">
        <v>86</v>
      </c>
      <c r="BZ55" s="355"/>
      <c r="CA55" s="355"/>
      <c r="CB55" s="355"/>
      <c r="CC55" s="355"/>
      <c r="CD55" s="355"/>
      <c r="CE55" s="355"/>
      <c r="CF55" s="355"/>
      <c r="CG55" s="355"/>
      <c r="CH55" s="355"/>
      <c r="CI55" s="355"/>
      <c r="CJ55" s="355"/>
      <c r="CK55" s="355"/>
      <c r="CL55" s="538"/>
      <c r="CM55" s="539">
        <v>2465185</v>
      </c>
      <c r="CN55" s="338"/>
      <c r="CO55" s="338"/>
      <c r="CP55" s="338"/>
      <c r="CQ55" s="338"/>
      <c r="CR55" s="338"/>
      <c r="CS55" s="338"/>
      <c r="CT55" s="540"/>
      <c r="CU55" s="541">
        <v>0.5</v>
      </c>
      <c r="CV55" s="542"/>
      <c r="CW55" s="542"/>
      <c r="CX55" s="543"/>
      <c r="CY55" s="544">
        <v>926972</v>
      </c>
      <c r="CZ55" s="545"/>
      <c r="DA55" s="545"/>
      <c r="DB55" s="545"/>
      <c r="DC55" s="545"/>
      <c r="DD55" s="545"/>
      <c r="DE55" s="545"/>
      <c r="DF55" s="546"/>
      <c r="DG55" s="547"/>
      <c r="DH55" s="548"/>
      <c r="DI55" s="548"/>
      <c r="DJ55" s="548"/>
      <c r="DK55" s="548"/>
      <c r="DL55" s="548"/>
      <c r="DM55" s="548"/>
      <c r="DN55" s="548"/>
      <c r="DO55" s="548"/>
      <c r="DP55" s="548"/>
      <c r="DQ55" s="549"/>
      <c r="DR55" s="550"/>
      <c r="DS55" s="551"/>
      <c r="DT55" s="551"/>
      <c r="DU55" s="551"/>
      <c r="DV55" s="551"/>
      <c r="DW55" s="551"/>
      <c r="DX55" s="552"/>
    </row>
    <row r="56" spans="2:128" ht="11.25" customHeight="1" x14ac:dyDescent="0.15">
      <c r="B56" s="5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BY56" s="529" t="s">
        <v>399</v>
      </c>
      <c r="BZ56" s="436"/>
      <c r="CA56" s="537" t="s">
        <v>415</v>
      </c>
      <c r="CB56" s="355"/>
      <c r="CC56" s="355"/>
      <c r="CD56" s="355"/>
      <c r="CE56" s="355"/>
      <c r="CF56" s="355"/>
      <c r="CG56" s="355"/>
      <c r="CH56" s="355"/>
      <c r="CI56" s="355"/>
      <c r="CJ56" s="355"/>
      <c r="CK56" s="355"/>
      <c r="CL56" s="538"/>
      <c r="CM56" s="539">
        <v>106496981</v>
      </c>
      <c r="CN56" s="338"/>
      <c r="CO56" s="338"/>
      <c r="CP56" s="338"/>
      <c r="CQ56" s="338"/>
      <c r="CR56" s="338"/>
      <c r="CS56" s="338"/>
      <c r="CT56" s="540"/>
      <c r="CU56" s="541">
        <v>22</v>
      </c>
      <c r="CV56" s="542"/>
      <c r="CW56" s="542"/>
      <c r="CX56" s="543"/>
      <c r="CY56" s="544">
        <v>7680380</v>
      </c>
      <c r="CZ56" s="545"/>
      <c r="DA56" s="545"/>
      <c r="DB56" s="545"/>
      <c r="DC56" s="545"/>
      <c r="DD56" s="545"/>
      <c r="DE56" s="545"/>
      <c r="DF56" s="546"/>
      <c r="DG56" s="547"/>
      <c r="DH56" s="548"/>
      <c r="DI56" s="548"/>
      <c r="DJ56" s="548"/>
      <c r="DK56" s="548"/>
      <c r="DL56" s="548"/>
      <c r="DM56" s="548"/>
      <c r="DN56" s="548"/>
      <c r="DO56" s="548"/>
      <c r="DP56" s="548"/>
      <c r="DQ56" s="549"/>
      <c r="DR56" s="550"/>
      <c r="DS56" s="551"/>
      <c r="DT56" s="551"/>
      <c r="DU56" s="551"/>
      <c r="DV56" s="551"/>
      <c r="DW56" s="551"/>
      <c r="DX56" s="552"/>
    </row>
    <row r="57" spans="2:128" ht="11.25" customHeight="1" x14ac:dyDescent="0.15">
      <c r="B57" s="51"/>
      <c r="BY57" s="530"/>
      <c r="BZ57" s="439"/>
      <c r="CA57" s="537" t="s">
        <v>331</v>
      </c>
      <c r="CB57" s="355"/>
      <c r="CC57" s="355"/>
      <c r="CD57" s="355"/>
      <c r="CE57" s="355"/>
      <c r="CF57" s="355"/>
      <c r="CG57" s="355"/>
      <c r="CH57" s="355"/>
      <c r="CI57" s="355"/>
      <c r="CJ57" s="355"/>
      <c r="CK57" s="355"/>
      <c r="CL57" s="538"/>
      <c r="CM57" s="539">
        <v>70942218</v>
      </c>
      <c r="CN57" s="338"/>
      <c r="CO57" s="338"/>
      <c r="CP57" s="338"/>
      <c r="CQ57" s="338"/>
      <c r="CR57" s="338"/>
      <c r="CS57" s="338"/>
      <c r="CT57" s="540"/>
      <c r="CU57" s="541">
        <v>14.7</v>
      </c>
      <c r="CV57" s="542"/>
      <c r="CW57" s="542"/>
      <c r="CX57" s="543"/>
      <c r="CY57" s="544">
        <v>1180741</v>
      </c>
      <c r="CZ57" s="545"/>
      <c r="DA57" s="545"/>
      <c r="DB57" s="545"/>
      <c r="DC57" s="545"/>
      <c r="DD57" s="545"/>
      <c r="DE57" s="545"/>
      <c r="DF57" s="546"/>
      <c r="DG57" s="547"/>
      <c r="DH57" s="548"/>
      <c r="DI57" s="548"/>
      <c r="DJ57" s="548"/>
      <c r="DK57" s="548"/>
      <c r="DL57" s="548"/>
      <c r="DM57" s="548"/>
      <c r="DN57" s="548"/>
      <c r="DO57" s="548"/>
      <c r="DP57" s="548"/>
      <c r="DQ57" s="549"/>
      <c r="DR57" s="550"/>
      <c r="DS57" s="551"/>
      <c r="DT57" s="551"/>
      <c r="DU57" s="551"/>
      <c r="DV57" s="551"/>
      <c r="DW57" s="551"/>
      <c r="DX57" s="552"/>
    </row>
    <row r="58" spans="2:128" ht="11.25" customHeight="1" x14ac:dyDescent="0.15">
      <c r="BY58" s="530"/>
      <c r="BZ58" s="439"/>
      <c r="CA58" s="537" t="s">
        <v>428</v>
      </c>
      <c r="CB58" s="355"/>
      <c r="CC58" s="355"/>
      <c r="CD58" s="355"/>
      <c r="CE58" s="355"/>
      <c r="CF58" s="355"/>
      <c r="CG58" s="355"/>
      <c r="CH58" s="355"/>
      <c r="CI58" s="355"/>
      <c r="CJ58" s="355"/>
      <c r="CK58" s="355"/>
      <c r="CL58" s="538"/>
      <c r="CM58" s="539">
        <v>25668435</v>
      </c>
      <c r="CN58" s="338"/>
      <c r="CO58" s="338"/>
      <c r="CP58" s="338"/>
      <c r="CQ58" s="338"/>
      <c r="CR58" s="338"/>
      <c r="CS58" s="338"/>
      <c r="CT58" s="540"/>
      <c r="CU58" s="541">
        <v>5.3</v>
      </c>
      <c r="CV58" s="542"/>
      <c r="CW58" s="542"/>
      <c r="CX58" s="543"/>
      <c r="CY58" s="544">
        <v>6348331</v>
      </c>
      <c r="CZ58" s="545"/>
      <c r="DA58" s="545"/>
      <c r="DB58" s="545"/>
      <c r="DC58" s="545"/>
      <c r="DD58" s="545"/>
      <c r="DE58" s="545"/>
      <c r="DF58" s="546"/>
      <c r="DG58" s="547"/>
      <c r="DH58" s="548"/>
      <c r="DI58" s="548"/>
      <c r="DJ58" s="548"/>
      <c r="DK58" s="548"/>
      <c r="DL58" s="548"/>
      <c r="DM58" s="548"/>
      <c r="DN58" s="548"/>
      <c r="DO58" s="548"/>
      <c r="DP58" s="548"/>
      <c r="DQ58" s="549"/>
      <c r="DR58" s="550"/>
      <c r="DS58" s="551"/>
      <c r="DT58" s="551"/>
      <c r="DU58" s="551"/>
      <c r="DV58" s="551"/>
      <c r="DW58" s="551"/>
      <c r="DX58" s="552"/>
    </row>
    <row r="59" spans="2:128" ht="11.25" customHeight="1" x14ac:dyDescent="0.15">
      <c r="BY59" s="530"/>
      <c r="BZ59" s="439"/>
      <c r="CA59" s="537" t="s">
        <v>430</v>
      </c>
      <c r="CB59" s="355"/>
      <c r="CC59" s="355"/>
      <c r="CD59" s="355"/>
      <c r="CE59" s="355"/>
      <c r="CF59" s="355"/>
      <c r="CG59" s="355"/>
      <c r="CH59" s="355"/>
      <c r="CI59" s="355"/>
      <c r="CJ59" s="355"/>
      <c r="CK59" s="355"/>
      <c r="CL59" s="538"/>
      <c r="CM59" s="539">
        <v>5701607</v>
      </c>
      <c r="CN59" s="338"/>
      <c r="CO59" s="338"/>
      <c r="CP59" s="338"/>
      <c r="CQ59" s="338"/>
      <c r="CR59" s="338"/>
      <c r="CS59" s="338"/>
      <c r="CT59" s="540"/>
      <c r="CU59" s="541">
        <v>1.2</v>
      </c>
      <c r="CV59" s="542"/>
      <c r="CW59" s="542"/>
      <c r="CX59" s="543"/>
      <c r="CY59" s="544">
        <v>599691</v>
      </c>
      <c r="CZ59" s="545"/>
      <c r="DA59" s="545"/>
      <c r="DB59" s="545"/>
      <c r="DC59" s="545"/>
      <c r="DD59" s="545"/>
      <c r="DE59" s="545"/>
      <c r="DF59" s="546"/>
      <c r="DG59" s="547"/>
      <c r="DH59" s="548"/>
      <c r="DI59" s="548"/>
      <c r="DJ59" s="548"/>
      <c r="DK59" s="548"/>
      <c r="DL59" s="548"/>
      <c r="DM59" s="548"/>
      <c r="DN59" s="548"/>
      <c r="DO59" s="548"/>
      <c r="DP59" s="548"/>
      <c r="DQ59" s="549"/>
      <c r="DR59" s="550"/>
      <c r="DS59" s="551"/>
      <c r="DT59" s="551"/>
      <c r="DU59" s="551"/>
      <c r="DV59" s="551"/>
      <c r="DW59" s="551"/>
      <c r="DX59" s="552"/>
    </row>
    <row r="60" spans="2:128" ht="11.25" customHeight="1" x14ac:dyDescent="0.15">
      <c r="BY60" s="531"/>
      <c r="BZ60" s="442"/>
      <c r="CA60" s="537" t="s">
        <v>431</v>
      </c>
      <c r="CB60" s="355"/>
      <c r="CC60" s="355"/>
      <c r="CD60" s="355"/>
      <c r="CE60" s="355"/>
      <c r="CF60" s="355"/>
      <c r="CG60" s="355"/>
      <c r="CH60" s="355"/>
      <c r="CI60" s="355"/>
      <c r="CJ60" s="355"/>
      <c r="CK60" s="355"/>
      <c r="CL60" s="538"/>
      <c r="CM60" s="539" t="s">
        <v>199</v>
      </c>
      <c r="CN60" s="338"/>
      <c r="CO60" s="338"/>
      <c r="CP60" s="338"/>
      <c r="CQ60" s="338"/>
      <c r="CR60" s="338"/>
      <c r="CS60" s="338"/>
      <c r="CT60" s="540"/>
      <c r="CU60" s="541" t="s">
        <v>199</v>
      </c>
      <c r="CV60" s="542"/>
      <c r="CW60" s="542"/>
      <c r="CX60" s="543"/>
      <c r="CY60" s="544" t="s">
        <v>199</v>
      </c>
      <c r="CZ60" s="545"/>
      <c r="DA60" s="545"/>
      <c r="DB60" s="545"/>
      <c r="DC60" s="545"/>
      <c r="DD60" s="545"/>
      <c r="DE60" s="545"/>
      <c r="DF60" s="546"/>
      <c r="DG60" s="547"/>
      <c r="DH60" s="548"/>
      <c r="DI60" s="548"/>
      <c r="DJ60" s="548"/>
      <c r="DK60" s="548"/>
      <c r="DL60" s="548"/>
      <c r="DM60" s="548"/>
      <c r="DN60" s="548"/>
      <c r="DO60" s="548"/>
      <c r="DP60" s="548"/>
      <c r="DQ60" s="549"/>
      <c r="DR60" s="550"/>
      <c r="DS60" s="551"/>
      <c r="DT60" s="551"/>
      <c r="DU60" s="551"/>
      <c r="DV60" s="551"/>
      <c r="DW60" s="551"/>
      <c r="DX60" s="552"/>
    </row>
    <row r="61" spans="2:128" ht="11.25" customHeight="1" x14ac:dyDescent="0.15">
      <c r="AQ61" s="11"/>
      <c r="AR61" s="11"/>
      <c r="AS61" s="11"/>
      <c r="AT61" s="11"/>
      <c r="AU61" s="11"/>
      <c r="AV61" s="11"/>
      <c r="AW61" s="11"/>
      <c r="AX61" s="11"/>
      <c r="AZ61" s="55"/>
      <c r="BA61" s="55"/>
      <c r="BB61" s="55"/>
      <c r="BC61" s="55"/>
      <c r="BS61" s="55"/>
      <c r="BT61" s="55"/>
      <c r="BU61" s="55"/>
      <c r="BV61" s="55"/>
      <c r="BW61" s="55"/>
      <c r="BY61" s="511" t="s">
        <v>189</v>
      </c>
      <c r="BZ61" s="512"/>
      <c r="CA61" s="512"/>
      <c r="CB61" s="512"/>
      <c r="CC61" s="512"/>
      <c r="CD61" s="512"/>
      <c r="CE61" s="512"/>
      <c r="CF61" s="512"/>
      <c r="CG61" s="512"/>
      <c r="CH61" s="512"/>
      <c r="CI61" s="512"/>
      <c r="CJ61" s="512"/>
      <c r="CK61" s="512"/>
      <c r="CL61" s="513"/>
      <c r="CM61" s="514">
        <v>483483446</v>
      </c>
      <c r="CN61" s="515"/>
      <c r="CO61" s="515"/>
      <c r="CP61" s="515"/>
      <c r="CQ61" s="515"/>
      <c r="CR61" s="515"/>
      <c r="CS61" s="515"/>
      <c r="CT61" s="516"/>
      <c r="CU61" s="517">
        <v>100</v>
      </c>
      <c r="CV61" s="518"/>
      <c r="CW61" s="518"/>
      <c r="CX61" s="519"/>
      <c r="CY61" s="520">
        <v>306364885</v>
      </c>
      <c r="CZ61" s="521"/>
      <c r="DA61" s="521"/>
      <c r="DB61" s="521"/>
      <c r="DC61" s="521"/>
      <c r="DD61" s="521"/>
      <c r="DE61" s="521"/>
      <c r="DF61" s="522"/>
      <c r="DG61" s="523"/>
      <c r="DH61" s="524"/>
      <c r="DI61" s="524"/>
      <c r="DJ61" s="524"/>
      <c r="DK61" s="524"/>
      <c r="DL61" s="524"/>
      <c r="DM61" s="524"/>
      <c r="DN61" s="524"/>
      <c r="DO61" s="524"/>
      <c r="DP61" s="524"/>
      <c r="DQ61" s="525"/>
      <c r="DR61" s="526"/>
      <c r="DS61" s="527"/>
      <c r="DT61" s="527"/>
      <c r="DU61" s="527"/>
      <c r="DV61" s="527"/>
      <c r="DW61" s="527"/>
      <c r="DX61" s="528"/>
    </row>
    <row r="62" spans="2:128" ht="11.25" customHeight="1" x14ac:dyDescent="0.15">
      <c r="AQ62" s="11"/>
      <c r="AR62" s="11"/>
      <c r="AS62" s="11"/>
      <c r="AT62" s="11"/>
      <c r="AU62" s="11"/>
      <c r="AV62" s="11"/>
      <c r="AW62" s="11"/>
      <c r="AX62" s="11"/>
      <c r="AZ62" s="55"/>
      <c r="BA62" s="55"/>
      <c r="BB62" s="55"/>
      <c r="BC62" s="55"/>
      <c r="BD62" s="22"/>
      <c r="BE62" s="22"/>
      <c r="BF62" s="22"/>
      <c r="BG62" s="22"/>
      <c r="BH62" s="22"/>
      <c r="BI62" s="22"/>
      <c r="BS62" s="55"/>
      <c r="BT62" s="55"/>
      <c r="BU62" s="55"/>
      <c r="BV62" s="55"/>
      <c r="BW62" s="55"/>
    </row>
    <row r="63" spans="2:128" ht="11.25" customHeight="1" x14ac:dyDescent="0.15">
      <c r="AZ63" s="55"/>
      <c r="BA63" s="55"/>
      <c r="BB63" s="55"/>
      <c r="BC63" s="55"/>
      <c r="BD63" s="22"/>
      <c r="BE63" s="22"/>
      <c r="BF63" s="22"/>
      <c r="BG63" s="22"/>
      <c r="BH63" s="22"/>
      <c r="BI63" s="22"/>
      <c r="BS63" s="55"/>
      <c r="BT63" s="55"/>
      <c r="BU63" s="55"/>
      <c r="BV63" s="55"/>
      <c r="BW63" s="55"/>
    </row>
    <row r="64" spans="2:128" ht="11.25" customHeight="1" x14ac:dyDescent="0.15">
      <c r="AZ64" s="55"/>
      <c r="BA64" s="55"/>
      <c r="BB64" s="55"/>
      <c r="BC64" s="55"/>
      <c r="BD64" s="22"/>
      <c r="BE64" s="22"/>
      <c r="BF64" s="22"/>
      <c r="BG64" s="22"/>
      <c r="BH64" s="22"/>
      <c r="BI64" s="22"/>
      <c r="BS64" s="55"/>
      <c r="BT64" s="55"/>
      <c r="BU64" s="55"/>
      <c r="BV64" s="55"/>
      <c r="BW64" s="55"/>
    </row>
    <row r="65" spans="42:75" ht="11.25" customHeight="1" x14ac:dyDescent="0.15">
      <c r="AZ65" s="55"/>
      <c r="BA65" s="55"/>
      <c r="BB65" s="55"/>
      <c r="BC65" s="55"/>
      <c r="BD65" s="22"/>
      <c r="BE65" s="22"/>
      <c r="BF65" s="22"/>
      <c r="BG65" s="22"/>
      <c r="BH65" s="22"/>
      <c r="BI65" s="22"/>
      <c r="BS65" s="55"/>
      <c r="BT65" s="55"/>
      <c r="BU65" s="55"/>
      <c r="BV65" s="55"/>
      <c r="BW65" s="55"/>
    </row>
    <row r="66" spans="42:75" ht="11.25" customHeight="1" x14ac:dyDescent="0.15">
      <c r="AZ66" s="55"/>
      <c r="BA66" s="55"/>
      <c r="BB66" s="55"/>
      <c r="BC66" s="55"/>
      <c r="BD66" s="22"/>
      <c r="BE66" s="22"/>
      <c r="BF66" s="22"/>
      <c r="BG66" s="22"/>
      <c r="BH66" s="22"/>
      <c r="BI66" s="22"/>
      <c r="BS66" s="55"/>
      <c r="BT66" s="55"/>
      <c r="BU66" s="55"/>
      <c r="BV66" s="55"/>
      <c r="BW66" s="55"/>
    </row>
    <row r="67" spans="42:75" ht="11.25" hidden="1" customHeight="1" x14ac:dyDescent="0.15">
      <c r="AP67" s="22"/>
      <c r="AQ67" s="22"/>
      <c r="AR67" s="22"/>
      <c r="AS67" s="22"/>
      <c r="AT67" s="59"/>
      <c r="BD67" s="57"/>
      <c r="BE67" s="57"/>
      <c r="BF67" s="57"/>
      <c r="BG67" s="57"/>
      <c r="BH67" s="57"/>
      <c r="BI67" s="57"/>
      <c r="BJ67" s="57"/>
      <c r="BK67" s="57"/>
      <c r="BL67" s="57"/>
      <c r="BM67" s="57"/>
      <c r="BN67" s="57"/>
      <c r="BO67" s="57"/>
      <c r="BP67" s="57"/>
      <c r="BQ67" s="57"/>
      <c r="BR67" s="57"/>
      <c r="BS67" s="57"/>
      <c r="BT67" s="57"/>
      <c r="BU67" s="57"/>
      <c r="BV67" s="57"/>
      <c r="BW67" s="57"/>
    </row>
    <row r="68" spans="42:75" ht="11.25" hidden="1" customHeight="1" x14ac:dyDescent="0.15">
      <c r="AP68" s="22"/>
      <c r="AQ68" s="22"/>
      <c r="AR68" s="22"/>
      <c r="AS68" s="22"/>
      <c r="AT68" s="59"/>
      <c r="BD68" s="57"/>
      <c r="BE68" s="57"/>
      <c r="BF68" s="57"/>
      <c r="BG68" s="57"/>
      <c r="BH68" s="57"/>
      <c r="BI68" s="57"/>
      <c r="BJ68" s="57"/>
      <c r="BK68" s="57"/>
      <c r="BL68" s="57"/>
      <c r="BM68" s="57"/>
      <c r="BN68" s="57"/>
      <c r="BO68" s="57"/>
      <c r="BP68" s="57"/>
      <c r="BQ68" s="57"/>
      <c r="BR68" s="57"/>
      <c r="BS68" s="57"/>
      <c r="BT68" s="57"/>
      <c r="BU68" s="57"/>
      <c r="BV68" s="57"/>
      <c r="BW68" s="57"/>
    </row>
  </sheetData>
  <sheetProtection algorithmName="SHA-512" hashValue="49lNVuTCJcdmRIIDf7ONM+n801rmhAPPOEEP8nqkbIhYsFBjDrhcNjepmaQvaCKZUba3+tfDOlisdfBTABY+lg==" saltValue="PPcgwvD4pOI6CSmWYO3ndA==" spinCount="100000" sheet="1" objects="1" scenarios="1"/>
  <mergeCells count="661">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AP5:BC5"/>
    <mergeCell ref="BD5:BK5"/>
    <mergeCell ref="BL5:BO5"/>
    <mergeCell ref="BP5:BW5"/>
    <mergeCell ref="CM7:CT7"/>
    <mergeCell ref="CU7:CX7"/>
    <mergeCell ref="CY7:DK7"/>
    <mergeCell ref="DL7:DX7"/>
    <mergeCell ref="B6:Q6"/>
    <mergeCell ref="R6:Y6"/>
    <mergeCell ref="Z6:AC6"/>
    <mergeCell ref="AD6:AK6"/>
    <mergeCell ref="AL6:AO6"/>
    <mergeCell ref="AP6:BC6"/>
    <mergeCell ref="BD6:BK6"/>
    <mergeCell ref="BL6:BO6"/>
    <mergeCell ref="BP6:BW6"/>
    <mergeCell ref="BY5:CL5"/>
    <mergeCell ref="CM5:CT5"/>
    <mergeCell ref="CU5:CX5"/>
    <mergeCell ref="CY5:DK5"/>
    <mergeCell ref="DL5:DX5"/>
    <mergeCell ref="BY6:CL6"/>
    <mergeCell ref="CM6:CT6"/>
    <mergeCell ref="CU6:CX6"/>
    <mergeCell ref="CY6:DK6"/>
    <mergeCell ref="DL6:DX6"/>
    <mergeCell ref="BY8:CL8"/>
    <mergeCell ref="CM8:CT8"/>
    <mergeCell ref="CU8:CX8"/>
    <mergeCell ref="CY8:DK8"/>
    <mergeCell ref="DL8:DX8"/>
    <mergeCell ref="B7:Q7"/>
    <mergeCell ref="R7:Y7"/>
    <mergeCell ref="Z7:AC7"/>
    <mergeCell ref="AD7:AK7"/>
    <mergeCell ref="AL7:AO7"/>
    <mergeCell ref="B8:Q8"/>
    <mergeCell ref="R8:Y8"/>
    <mergeCell ref="Z8:AC8"/>
    <mergeCell ref="AD8:AK8"/>
    <mergeCell ref="AL8:AO8"/>
    <mergeCell ref="AP8:BC8"/>
    <mergeCell ref="BD8:BK8"/>
    <mergeCell ref="BL8:BO8"/>
    <mergeCell ref="BP8:BW8"/>
    <mergeCell ref="AP7:BC7"/>
    <mergeCell ref="BD7:BK7"/>
    <mergeCell ref="BL7:BO7"/>
    <mergeCell ref="BP7:BW7"/>
    <mergeCell ref="BY7:CL7"/>
    <mergeCell ref="B9:Q9"/>
    <mergeCell ref="R9:Y9"/>
    <mergeCell ref="Z9:AC9"/>
    <mergeCell ref="AD9:AK9"/>
    <mergeCell ref="AL9:AO9"/>
    <mergeCell ref="AP9:BC9"/>
    <mergeCell ref="BD9:BK9"/>
    <mergeCell ref="BL9:BO9"/>
    <mergeCell ref="BP9:BW9"/>
    <mergeCell ref="CM11:CT11"/>
    <mergeCell ref="CU11:CX11"/>
    <mergeCell ref="CY11:DK11"/>
    <mergeCell ref="DL11:DX11"/>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DL9:DX9"/>
    <mergeCell ref="BY10:CL10"/>
    <mergeCell ref="CM10:CT10"/>
    <mergeCell ref="CU10:CX10"/>
    <mergeCell ref="CY10:DK10"/>
    <mergeCell ref="DL10:DX10"/>
    <mergeCell ref="BY12:CL12"/>
    <mergeCell ref="CM12:CT12"/>
    <mergeCell ref="CU12:CX12"/>
    <mergeCell ref="CY12:DK12"/>
    <mergeCell ref="DL12:DX12"/>
    <mergeCell ref="B11:Q11"/>
    <mergeCell ref="R11:Y11"/>
    <mergeCell ref="Z11:AC11"/>
    <mergeCell ref="AD11:AK11"/>
    <mergeCell ref="AL11:AO11"/>
    <mergeCell ref="B12:Q12"/>
    <mergeCell ref="R12:Y12"/>
    <mergeCell ref="Z12:AC12"/>
    <mergeCell ref="AD12:AK12"/>
    <mergeCell ref="AL12:AO12"/>
    <mergeCell ref="AP12:BC12"/>
    <mergeCell ref="BD12:BK12"/>
    <mergeCell ref="BL12:BO12"/>
    <mergeCell ref="BP12:BW12"/>
    <mergeCell ref="AP11:BC11"/>
    <mergeCell ref="BD11:BK11"/>
    <mergeCell ref="BL11:BO11"/>
    <mergeCell ref="BP11:BW11"/>
    <mergeCell ref="BY11:CL11"/>
    <mergeCell ref="B13:Q13"/>
    <mergeCell ref="R13:Y13"/>
    <mergeCell ref="Z13:AC13"/>
    <mergeCell ref="AD13:AK13"/>
    <mergeCell ref="AL13:AO13"/>
    <mergeCell ref="AP13:BC13"/>
    <mergeCell ref="BD13:BK13"/>
    <mergeCell ref="BL13:BO13"/>
    <mergeCell ref="BP13:BW13"/>
    <mergeCell ref="CM15:CT15"/>
    <mergeCell ref="CU15:CX15"/>
    <mergeCell ref="CY15:DK15"/>
    <mergeCell ref="DL15:DX15"/>
    <mergeCell ref="B14:Q14"/>
    <mergeCell ref="R14:Y14"/>
    <mergeCell ref="Z14:AC14"/>
    <mergeCell ref="AD14:AK14"/>
    <mergeCell ref="AL14:AO14"/>
    <mergeCell ref="AP14:BC14"/>
    <mergeCell ref="BD14:BK14"/>
    <mergeCell ref="BL14:BO14"/>
    <mergeCell ref="BP14:BW14"/>
    <mergeCell ref="BY13:CL13"/>
    <mergeCell ref="CM13:CT13"/>
    <mergeCell ref="CU13:CX13"/>
    <mergeCell ref="CY13:DK13"/>
    <mergeCell ref="DL13:DX13"/>
    <mergeCell ref="BY14:CL14"/>
    <mergeCell ref="CM14:CT14"/>
    <mergeCell ref="CU14:CX14"/>
    <mergeCell ref="CY14:DK14"/>
    <mergeCell ref="DL14:DX14"/>
    <mergeCell ref="BY16:CL16"/>
    <mergeCell ref="CM16:CT16"/>
    <mergeCell ref="CU16:CX16"/>
    <mergeCell ref="CY16:DK16"/>
    <mergeCell ref="DL16:DX16"/>
    <mergeCell ref="B15:Q15"/>
    <mergeCell ref="R15:Y15"/>
    <mergeCell ref="Z15:AC15"/>
    <mergeCell ref="AD15:AK15"/>
    <mergeCell ref="AL15:AO15"/>
    <mergeCell ref="B16:Q16"/>
    <mergeCell ref="R16:Y16"/>
    <mergeCell ref="Z16:AC16"/>
    <mergeCell ref="AD16:AK16"/>
    <mergeCell ref="AL16:AO16"/>
    <mergeCell ref="AP16:BC16"/>
    <mergeCell ref="BD16:BK16"/>
    <mergeCell ref="BL16:BO16"/>
    <mergeCell ref="BP16:BW16"/>
    <mergeCell ref="AP15:BC15"/>
    <mergeCell ref="BD15:BK15"/>
    <mergeCell ref="BL15:BO15"/>
    <mergeCell ref="BP15:BW15"/>
    <mergeCell ref="BY15:CL15"/>
    <mergeCell ref="B17:Q17"/>
    <mergeCell ref="R17:Y17"/>
    <mergeCell ref="Z17:AC17"/>
    <mergeCell ref="AD17:AK17"/>
    <mergeCell ref="AL17:AO17"/>
    <mergeCell ref="AP17:BC17"/>
    <mergeCell ref="BD17:BK17"/>
    <mergeCell ref="BL17:BO17"/>
    <mergeCell ref="BP17:BW17"/>
    <mergeCell ref="CM19:CT19"/>
    <mergeCell ref="CU19:CX19"/>
    <mergeCell ref="CY19:DK19"/>
    <mergeCell ref="DL19:DX19"/>
    <mergeCell ref="B18:Q18"/>
    <mergeCell ref="R18:Y18"/>
    <mergeCell ref="Z18:AC18"/>
    <mergeCell ref="AD18:AK18"/>
    <mergeCell ref="AL18:AO18"/>
    <mergeCell ref="AP18:BC18"/>
    <mergeCell ref="BD18:BK18"/>
    <mergeCell ref="BL18:BO18"/>
    <mergeCell ref="BP18:BW18"/>
    <mergeCell ref="BY17:CL17"/>
    <mergeCell ref="CM17:CT17"/>
    <mergeCell ref="CU17:CX17"/>
    <mergeCell ref="CY17:DK17"/>
    <mergeCell ref="DL17:DX17"/>
    <mergeCell ref="BY18:CL18"/>
    <mergeCell ref="CM18:CT18"/>
    <mergeCell ref="CU18:CX18"/>
    <mergeCell ref="CY18:DK18"/>
    <mergeCell ref="DL18:DX18"/>
    <mergeCell ref="BY20:CL20"/>
    <mergeCell ref="CM20:CT20"/>
    <mergeCell ref="CU20:CX20"/>
    <mergeCell ref="CY20:DK20"/>
    <mergeCell ref="DL20:DX20"/>
    <mergeCell ref="B19:Q19"/>
    <mergeCell ref="R19:Y19"/>
    <mergeCell ref="Z19:AC19"/>
    <mergeCell ref="AD19:AK19"/>
    <mergeCell ref="AL19:AO19"/>
    <mergeCell ref="B20:Q20"/>
    <mergeCell ref="R20:Y20"/>
    <mergeCell ref="Z20:AC20"/>
    <mergeCell ref="AD20:AK20"/>
    <mergeCell ref="AL20:AO20"/>
    <mergeCell ref="AP20:BC20"/>
    <mergeCell ref="BD20:BK20"/>
    <mergeCell ref="BL20:BO20"/>
    <mergeCell ref="BP20:BW20"/>
    <mergeCell ref="AP19:BC19"/>
    <mergeCell ref="BD19:BK19"/>
    <mergeCell ref="BL19:BO19"/>
    <mergeCell ref="BP19:BW19"/>
    <mergeCell ref="BY19:CL19"/>
    <mergeCell ref="B21:Q21"/>
    <mergeCell ref="R21:Y21"/>
    <mergeCell ref="Z21:AC21"/>
    <mergeCell ref="AD21:AK21"/>
    <mergeCell ref="AL21:AO21"/>
    <mergeCell ref="AP21:BC21"/>
    <mergeCell ref="BD21:BK21"/>
    <mergeCell ref="BL21:BO21"/>
    <mergeCell ref="BP21:BW21"/>
    <mergeCell ref="CM23:CT23"/>
    <mergeCell ref="CU23:CX23"/>
    <mergeCell ref="CY23:DK23"/>
    <mergeCell ref="DL23:DX23"/>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DL21:DX21"/>
    <mergeCell ref="BY22:CL22"/>
    <mergeCell ref="CM22:CT22"/>
    <mergeCell ref="CU22:CX22"/>
    <mergeCell ref="CY22:DK22"/>
    <mergeCell ref="DL22:DX22"/>
    <mergeCell ref="BY24:CL24"/>
    <mergeCell ref="CM24:CT24"/>
    <mergeCell ref="CU24:CX24"/>
    <mergeCell ref="CY24:DK24"/>
    <mergeCell ref="DL24:DX24"/>
    <mergeCell ref="B23:Q23"/>
    <mergeCell ref="R23:Y23"/>
    <mergeCell ref="Z23:AC23"/>
    <mergeCell ref="AD23:AK23"/>
    <mergeCell ref="AL23:AO23"/>
    <mergeCell ref="B24:Q24"/>
    <mergeCell ref="R24:Y24"/>
    <mergeCell ref="Z24:AC24"/>
    <mergeCell ref="AD24:AK24"/>
    <mergeCell ref="AL24:AO24"/>
    <mergeCell ref="AP24:BC24"/>
    <mergeCell ref="BD24:BK24"/>
    <mergeCell ref="BL24:BO24"/>
    <mergeCell ref="BP24:BW24"/>
    <mergeCell ref="AP23:BC23"/>
    <mergeCell ref="BD23:BK23"/>
    <mergeCell ref="BL23:BO23"/>
    <mergeCell ref="BP23:BW23"/>
    <mergeCell ref="BY23:CL23"/>
    <mergeCell ref="B25:Q25"/>
    <mergeCell ref="R25:Y25"/>
    <mergeCell ref="Z25:AC25"/>
    <mergeCell ref="AD25:AK25"/>
    <mergeCell ref="AL25:AO25"/>
    <mergeCell ref="AP25:BC25"/>
    <mergeCell ref="BD25:BK25"/>
    <mergeCell ref="BL25:BO25"/>
    <mergeCell ref="BP25:BW25"/>
    <mergeCell ref="CM27:CT27"/>
    <mergeCell ref="CU27:CX27"/>
    <mergeCell ref="CY27:DK27"/>
    <mergeCell ref="DL27:DX27"/>
    <mergeCell ref="B26:Q26"/>
    <mergeCell ref="R26:Y26"/>
    <mergeCell ref="Z26:AC26"/>
    <mergeCell ref="AD26:AK26"/>
    <mergeCell ref="AL26:AO26"/>
    <mergeCell ref="AP26:BC26"/>
    <mergeCell ref="BD26:BK26"/>
    <mergeCell ref="BL26:BO26"/>
    <mergeCell ref="BP26:BW26"/>
    <mergeCell ref="BY25:CL25"/>
    <mergeCell ref="CM25:CT25"/>
    <mergeCell ref="CU25:CX25"/>
    <mergeCell ref="CY25:DK25"/>
    <mergeCell ref="DL25:DX25"/>
    <mergeCell ref="BY26:CL26"/>
    <mergeCell ref="CM26:CT26"/>
    <mergeCell ref="CU26:CX26"/>
    <mergeCell ref="CY26:DK26"/>
    <mergeCell ref="DL26:DX26"/>
    <mergeCell ref="BY28:CL28"/>
    <mergeCell ref="CM28:CT28"/>
    <mergeCell ref="CU28:CX28"/>
    <mergeCell ref="CY28:DK28"/>
    <mergeCell ref="DL28:DX28"/>
    <mergeCell ref="B27:Q27"/>
    <mergeCell ref="R27:Y27"/>
    <mergeCell ref="Z27:AC27"/>
    <mergeCell ref="AD27:AK27"/>
    <mergeCell ref="AL27:AO27"/>
    <mergeCell ref="B28:Q28"/>
    <mergeCell ref="R28:Y28"/>
    <mergeCell ref="Z28:AC28"/>
    <mergeCell ref="AD28:AK28"/>
    <mergeCell ref="AL28:AO28"/>
    <mergeCell ref="AP28:BC28"/>
    <mergeCell ref="BD28:BK28"/>
    <mergeCell ref="BL28:BO28"/>
    <mergeCell ref="BP28:BW28"/>
    <mergeCell ref="AP27:BC27"/>
    <mergeCell ref="BD27:BK27"/>
    <mergeCell ref="BL27:BO27"/>
    <mergeCell ref="BP27:BW27"/>
    <mergeCell ref="BY27:CL27"/>
    <mergeCell ref="B29:Q29"/>
    <mergeCell ref="R29:Y29"/>
    <mergeCell ref="Z29:AC29"/>
    <mergeCell ref="AD29:AK29"/>
    <mergeCell ref="AL29:AO29"/>
    <mergeCell ref="AP29:BC29"/>
    <mergeCell ref="BD29:BK29"/>
    <mergeCell ref="BL29:BO29"/>
    <mergeCell ref="BP29:BW29"/>
    <mergeCell ref="CM31:CT31"/>
    <mergeCell ref="CU31:CX31"/>
    <mergeCell ref="CY31:DK31"/>
    <mergeCell ref="DL31:DX31"/>
    <mergeCell ref="B30:Q30"/>
    <mergeCell ref="R30:Y30"/>
    <mergeCell ref="Z30:AC30"/>
    <mergeCell ref="AD30:AK30"/>
    <mergeCell ref="AL30:AO30"/>
    <mergeCell ref="AP30:BC30"/>
    <mergeCell ref="BD30:BK30"/>
    <mergeCell ref="BL30:BO30"/>
    <mergeCell ref="BP30:BW30"/>
    <mergeCell ref="BY29:CL29"/>
    <mergeCell ref="CM29:CT29"/>
    <mergeCell ref="CU29:CX29"/>
    <mergeCell ref="CY29:DK29"/>
    <mergeCell ref="DL29:DX29"/>
    <mergeCell ref="BY30:CL30"/>
    <mergeCell ref="CM30:CT30"/>
    <mergeCell ref="CU30:CX30"/>
    <mergeCell ref="CY30:DK30"/>
    <mergeCell ref="DL30:DX30"/>
    <mergeCell ref="BY32:CL32"/>
    <mergeCell ref="CM32:CT32"/>
    <mergeCell ref="CU32:CX32"/>
    <mergeCell ref="CY32:DK32"/>
    <mergeCell ref="DL32:DX32"/>
    <mergeCell ref="B31:Q31"/>
    <mergeCell ref="R31:Y31"/>
    <mergeCell ref="Z31:AC31"/>
    <mergeCell ref="AD31:AK31"/>
    <mergeCell ref="AL31:AO31"/>
    <mergeCell ref="B32:Q32"/>
    <mergeCell ref="R32:Y32"/>
    <mergeCell ref="Z32:AC32"/>
    <mergeCell ref="AD32:AK32"/>
    <mergeCell ref="AL32:AO32"/>
    <mergeCell ref="AP32:BC32"/>
    <mergeCell ref="BD32:BK32"/>
    <mergeCell ref="BL32:BO32"/>
    <mergeCell ref="BP32:BW32"/>
    <mergeCell ref="AP31:BC31"/>
    <mergeCell ref="BD31:BK31"/>
    <mergeCell ref="BL31:BO31"/>
    <mergeCell ref="BP31:BW31"/>
    <mergeCell ref="BY31:CL31"/>
    <mergeCell ref="BY33:CL33"/>
    <mergeCell ref="CM33:CT33"/>
    <mergeCell ref="CU33:CX33"/>
    <mergeCell ref="CY33:DK33"/>
    <mergeCell ref="DL33:DX33"/>
    <mergeCell ref="B34:Q34"/>
    <mergeCell ref="R34:Y34"/>
    <mergeCell ref="Z34:AC34"/>
    <mergeCell ref="AD34:AK34"/>
    <mergeCell ref="AL34:AO34"/>
    <mergeCell ref="AP34:BC34"/>
    <mergeCell ref="BD34:BK34"/>
    <mergeCell ref="BL34:BO34"/>
    <mergeCell ref="BP34:BW34"/>
    <mergeCell ref="BY34:DX34"/>
    <mergeCell ref="B33:Q33"/>
    <mergeCell ref="R33:Y33"/>
    <mergeCell ref="Z33:AC33"/>
    <mergeCell ref="AD33:AK33"/>
    <mergeCell ref="AL33:AO33"/>
    <mergeCell ref="AP33:BC33"/>
    <mergeCell ref="BD33:BK33"/>
    <mergeCell ref="BL33:BO33"/>
    <mergeCell ref="BP33:BW33"/>
    <mergeCell ref="CY35:DF35"/>
    <mergeCell ref="DG35:DQ35"/>
    <mergeCell ref="DR35:DX35"/>
    <mergeCell ref="B36:Q36"/>
    <mergeCell ref="R36:Y36"/>
    <mergeCell ref="Z36:AC36"/>
    <mergeCell ref="AD36:AK36"/>
    <mergeCell ref="AL36:AO36"/>
    <mergeCell ref="AP36:BC36"/>
    <mergeCell ref="BD36:BK36"/>
    <mergeCell ref="BL36:BO36"/>
    <mergeCell ref="BP36:BW36"/>
    <mergeCell ref="BY36:CL36"/>
    <mergeCell ref="CM36:CT36"/>
    <mergeCell ref="CU36:CX36"/>
    <mergeCell ref="CY36:DF36"/>
    <mergeCell ref="DG36:DQ36"/>
    <mergeCell ref="DR36:DX36"/>
    <mergeCell ref="B35:Q35"/>
    <mergeCell ref="R35:Y35"/>
    <mergeCell ref="Z35:AC35"/>
    <mergeCell ref="AD35:AK35"/>
    <mergeCell ref="AL35:AO35"/>
    <mergeCell ref="AP35:BC35"/>
    <mergeCell ref="BD37:BK37"/>
    <mergeCell ref="BL37:BO37"/>
    <mergeCell ref="BP37:BW37"/>
    <mergeCell ref="BY35:CL35"/>
    <mergeCell ref="CM35:CT35"/>
    <mergeCell ref="CU35:CX35"/>
    <mergeCell ref="BD35:BK35"/>
    <mergeCell ref="BL35:BO35"/>
    <mergeCell ref="BP35:BW35"/>
    <mergeCell ref="BY37:CL37"/>
    <mergeCell ref="CM37:CT37"/>
    <mergeCell ref="CU37:CX37"/>
    <mergeCell ref="CY37:DF37"/>
    <mergeCell ref="DG37:DQ37"/>
    <mergeCell ref="DR37:DX37"/>
    <mergeCell ref="B38:Q38"/>
    <mergeCell ref="R38:Y38"/>
    <mergeCell ref="Z38:AC38"/>
    <mergeCell ref="AD38:AK38"/>
    <mergeCell ref="AL38:AO38"/>
    <mergeCell ref="AP38:BC38"/>
    <mergeCell ref="BD38:BK38"/>
    <mergeCell ref="BL38:BO38"/>
    <mergeCell ref="BP38:BW38"/>
    <mergeCell ref="BY38:CL38"/>
    <mergeCell ref="CM38:CT38"/>
    <mergeCell ref="CU38:CX38"/>
    <mergeCell ref="CY38:DF38"/>
    <mergeCell ref="DG38:DQ38"/>
    <mergeCell ref="DR38:DX38"/>
    <mergeCell ref="B37:Q37"/>
    <mergeCell ref="R37:Y37"/>
    <mergeCell ref="Z37:AC37"/>
    <mergeCell ref="AD37:AK37"/>
    <mergeCell ref="AL37:AO37"/>
    <mergeCell ref="AP37:BC37"/>
    <mergeCell ref="BY39:CL39"/>
    <mergeCell ref="CM39:CT39"/>
    <mergeCell ref="CU39:CX39"/>
    <mergeCell ref="CY39:DF39"/>
    <mergeCell ref="DG39:DQ39"/>
    <mergeCell ref="DR39:DX39"/>
    <mergeCell ref="BY40:CL40"/>
    <mergeCell ref="CM40:CT40"/>
    <mergeCell ref="CU40:CX40"/>
    <mergeCell ref="CY40:DF40"/>
    <mergeCell ref="DG40:DQ40"/>
    <mergeCell ref="DR40:DX40"/>
    <mergeCell ref="AP41:BC41"/>
    <mergeCell ref="BD41:BM41"/>
    <mergeCell ref="BN41:BW41"/>
    <mergeCell ref="CA41:CL41"/>
    <mergeCell ref="CM41:CT41"/>
    <mergeCell ref="CU41:CX41"/>
    <mergeCell ref="CY41:DF41"/>
    <mergeCell ref="DG41:DQ41"/>
    <mergeCell ref="DR41:DX41"/>
    <mergeCell ref="DG42:DQ42"/>
    <mergeCell ref="DR42:DX42"/>
    <mergeCell ref="AX43:BC43"/>
    <mergeCell ref="BD43:BH43"/>
    <mergeCell ref="BI43:BM43"/>
    <mergeCell ref="BN43:BR43"/>
    <mergeCell ref="BS43:BW43"/>
    <mergeCell ref="CA43:CL43"/>
    <mergeCell ref="CM43:CT43"/>
    <mergeCell ref="CU43:CX43"/>
    <mergeCell ref="CY43:DF43"/>
    <mergeCell ref="DG43:DQ43"/>
    <mergeCell ref="DR43:DX43"/>
    <mergeCell ref="AX42:BC42"/>
    <mergeCell ref="BD42:BH42"/>
    <mergeCell ref="BI42:BM42"/>
    <mergeCell ref="BN42:BR42"/>
    <mergeCell ref="BS42:BW42"/>
    <mergeCell ref="CA42:CL42"/>
    <mergeCell ref="CM42:CT42"/>
    <mergeCell ref="CU42:CX42"/>
    <mergeCell ref="CY42:DF42"/>
    <mergeCell ref="DG44:DQ44"/>
    <mergeCell ref="DR44:DX44"/>
    <mergeCell ref="AP45:AW45"/>
    <mergeCell ref="AX45:BC45"/>
    <mergeCell ref="BD45:BM45"/>
    <mergeCell ref="BN45:BW45"/>
    <mergeCell ref="BY45:CL45"/>
    <mergeCell ref="CM45:CT45"/>
    <mergeCell ref="CU45:CX45"/>
    <mergeCell ref="CY45:DF45"/>
    <mergeCell ref="DG45:DQ45"/>
    <mergeCell ref="DR45:DX45"/>
    <mergeCell ref="AX44:BC44"/>
    <mergeCell ref="BD44:BH44"/>
    <mergeCell ref="BI44:BM44"/>
    <mergeCell ref="BN44:BR44"/>
    <mergeCell ref="BS44:BW44"/>
    <mergeCell ref="CA44:CL44"/>
    <mergeCell ref="CM44:CT44"/>
    <mergeCell ref="CU44:CX44"/>
    <mergeCell ref="CY44:DF44"/>
    <mergeCell ref="AP46:AW46"/>
    <mergeCell ref="AX46:BC46"/>
    <mergeCell ref="BD46:BM46"/>
    <mergeCell ref="BN46:BW46"/>
    <mergeCell ref="BY46:CL46"/>
    <mergeCell ref="CM46:CT46"/>
    <mergeCell ref="CU46:CX46"/>
    <mergeCell ref="CY46:DF46"/>
    <mergeCell ref="DG46:DQ46"/>
    <mergeCell ref="DR46:DX46"/>
    <mergeCell ref="BY47:CL47"/>
    <mergeCell ref="CM47:CT47"/>
    <mergeCell ref="CU47:CX47"/>
    <mergeCell ref="CY47:DF47"/>
    <mergeCell ref="DG47:DQ47"/>
    <mergeCell ref="DR47:DX47"/>
    <mergeCell ref="BY48:CL48"/>
    <mergeCell ref="CM48:CT48"/>
    <mergeCell ref="CU48:CX48"/>
    <mergeCell ref="CY48:DF48"/>
    <mergeCell ref="DG48:DQ48"/>
    <mergeCell ref="DR48:DX48"/>
    <mergeCell ref="BY49:CL49"/>
    <mergeCell ref="CM49:CT49"/>
    <mergeCell ref="CU49:CX49"/>
    <mergeCell ref="CY49:DF49"/>
    <mergeCell ref="DG49:DQ49"/>
    <mergeCell ref="DR49:DX49"/>
    <mergeCell ref="B50:BW50"/>
    <mergeCell ref="BY50:CL50"/>
    <mergeCell ref="CM50:CT50"/>
    <mergeCell ref="CU50:CX50"/>
    <mergeCell ref="CY50:DF50"/>
    <mergeCell ref="DG50:DQ50"/>
    <mergeCell ref="DR50:DX50"/>
    <mergeCell ref="B51:BW51"/>
    <mergeCell ref="BY51:CL51"/>
    <mergeCell ref="CM51:CT51"/>
    <mergeCell ref="CU51:CX51"/>
    <mergeCell ref="CY51:DF51"/>
    <mergeCell ref="DG51:DQ51"/>
    <mergeCell ref="DR51:DX51"/>
    <mergeCell ref="BY52:CL52"/>
    <mergeCell ref="CM52:CT52"/>
    <mergeCell ref="CU52:CX52"/>
    <mergeCell ref="CY52:DF52"/>
    <mergeCell ref="DG52:DQ52"/>
    <mergeCell ref="DR52:DX52"/>
    <mergeCell ref="BY53:CL53"/>
    <mergeCell ref="CM53:CT53"/>
    <mergeCell ref="CU53:CX53"/>
    <mergeCell ref="CY53:DF53"/>
    <mergeCell ref="DG53:DQ53"/>
    <mergeCell ref="DR53:DX53"/>
    <mergeCell ref="BY54:CL54"/>
    <mergeCell ref="CM54:CT54"/>
    <mergeCell ref="CU54:CX54"/>
    <mergeCell ref="CY54:DF54"/>
    <mergeCell ref="DG54:DQ54"/>
    <mergeCell ref="DR54:DX54"/>
    <mergeCell ref="BY55:CL55"/>
    <mergeCell ref="CM55:CT55"/>
    <mergeCell ref="CU55:CX55"/>
    <mergeCell ref="CY55:DF55"/>
    <mergeCell ref="DG55:DQ55"/>
    <mergeCell ref="DR55:DX55"/>
    <mergeCell ref="CA56:CL56"/>
    <mergeCell ref="CM56:CT56"/>
    <mergeCell ref="CU56:CX56"/>
    <mergeCell ref="CY56:DF56"/>
    <mergeCell ref="DG56:DQ56"/>
    <mergeCell ref="DR56:DX56"/>
    <mergeCell ref="CU57:CX57"/>
    <mergeCell ref="CY57:DF57"/>
    <mergeCell ref="DG57:DQ57"/>
    <mergeCell ref="DR57:DX57"/>
    <mergeCell ref="CA58:CL58"/>
    <mergeCell ref="CM58:CT58"/>
    <mergeCell ref="CU58:CX58"/>
    <mergeCell ref="CY58:DF58"/>
    <mergeCell ref="DG58:DQ58"/>
    <mergeCell ref="DR58:DX58"/>
    <mergeCell ref="BY61:CL61"/>
    <mergeCell ref="CM61:CT61"/>
    <mergeCell ref="CU61:CX61"/>
    <mergeCell ref="CY61:DF61"/>
    <mergeCell ref="DG61:DQ61"/>
    <mergeCell ref="DR61:DX61"/>
    <mergeCell ref="BY41:BZ44"/>
    <mergeCell ref="AP42:AS44"/>
    <mergeCell ref="AT42:AT44"/>
    <mergeCell ref="BY56:BZ60"/>
    <mergeCell ref="CA59:CL59"/>
    <mergeCell ref="CM59:CT59"/>
    <mergeCell ref="CU59:CX59"/>
    <mergeCell ref="CY59:DF59"/>
    <mergeCell ref="DG59:DQ59"/>
    <mergeCell ref="DR59:DX59"/>
    <mergeCell ref="CA60:CL60"/>
    <mergeCell ref="CM60:CT60"/>
    <mergeCell ref="CU60:CX60"/>
    <mergeCell ref="CY60:DF60"/>
    <mergeCell ref="DG60:DQ60"/>
    <mergeCell ref="DR60:DX60"/>
    <mergeCell ref="CA57:CL57"/>
    <mergeCell ref="CM57:CT57"/>
  </mergeCells>
  <phoneticPr fontId="4"/>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60" customWidth="1"/>
    <col min="131" max="131" width="1.625" style="60" customWidth="1"/>
    <col min="132" max="132" width="9" style="60" hidden="1" customWidth="1"/>
    <col min="133" max="16384" width="9" style="60" hidden="1"/>
  </cols>
  <sheetData>
    <row r="1" spans="1:131" ht="11.25" customHeight="1" x14ac:dyDescent="0.15">
      <c r="A1" s="63"/>
      <c r="B1" s="63"/>
      <c r="C1" s="63"/>
      <c r="D1" s="63"/>
      <c r="E1" s="63"/>
      <c r="F1" s="63"/>
      <c r="G1" s="63"/>
      <c r="H1" s="63"/>
      <c r="I1" s="63"/>
      <c r="J1" s="63"/>
      <c r="K1" s="63"/>
      <c r="L1" s="63"/>
      <c r="M1" s="63"/>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64"/>
      <c r="CO1" s="64"/>
      <c r="CP1" s="64"/>
      <c r="CQ1" s="64"/>
      <c r="CR1" s="64"/>
      <c r="CS1" s="64"/>
      <c r="CT1" s="64"/>
      <c r="CU1" s="64"/>
      <c r="CV1" s="64"/>
      <c r="CW1" s="64"/>
      <c r="CX1" s="64"/>
      <c r="CY1" s="64"/>
      <c r="CZ1" s="64"/>
      <c r="DA1" s="64"/>
      <c r="DB1" s="64"/>
      <c r="DC1" s="64"/>
      <c r="DD1" s="64"/>
      <c r="DE1" s="64"/>
      <c r="DF1" s="64"/>
      <c r="DG1" s="64"/>
      <c r="DH1" s="64"/>
      <c r="DI1" s="64"/>
      <c r="DJ1" s="64"/>
      <c r="DK1" s="64"/>
      <c r="DL1" s="64"/>
      <c r="DM1" s="64"/>
      <c r="DN1" s="64"/>
      <c r="DO1" s="64"/>
      <c r="DP1" s="64"/>
      <c r="DQ1" s="90"/>
      <c r="DR1" s="90"/>
      <c r="DS1" s="90"/>
      <c r="DT1" s="90"/>
      <c r="DU1" s="90"/>
      <c r="DV1" s="90"/>
      <c r="DW1" s="90"/>
      <c r="DX1" s="90"/>
      <c r="DY1" s="90"/>
      <c r="DZ1" s="90"/>
      <c r="EA1" s="62"/>
    </row>
    <row r="2" spans="1:131" ht="26.25" customHeight="1" x14ac:dyDescent="0.15">
      <c r="A2" s="941" t="s">
        <v>326</v>
      </c>
      <c r="B2" s="941"/>
      <c r="C2" s="941"/>
      <c r="D2" s="941"/>
      <c r="E2" s="941"/>
      <c r="F2" s="941"/>
      <c r="G2" s="941"/>
      <c r="H2" s="941"/>
      <c r="I2" s="941"/>
      <c r="J2" s="941"/>
      <c r="K2" s="941"/>
      <c r="L2" s="941"/>
      <c r="M2" s="941"/>
      <c r="N2" s="941"/>
      <c r="O2" s="941"/>
      <c r="P2" s="941"/>
      <c r="Q2" s="941"/>
      <c r="R2" s="941"/>
      <c r="S2" s="941"/>
      <c r="T2" s="941"/>
      <c r="U2" s="941"/>
      <c r="V2" s="941"/>
      <c r="W2" s="941"/>
      <c r="X2" s="941"/>
      <c r="Y2" s="941"/>
      <c r="Z2" s="941"/>
      <c r="AA2" s="941"/>
      <c r="AB2" s="941"/>
      <c r="AC2" s="941"/>
      <c r="AD2" s="941"/>
      <c r="AE2" s="941"/>
      <c r="AF2" s="941"/>
      <c r="AG2" s="941"/>
      <c r="AH2" s="941"/>
      <c r="AI2" s="941"/>
      <c r="AJ2" s="941"/>
      <c r="AK2" s="941"/>
      <c r="AL2" s="941"/>
      <c r="AM2" s="941"/>
      <c r="AN2" s="941"/>
      <c r="AO2" s="941"/>
      <c r="AP2" s="941"/>
      <c r="AQ2" s="941"/>
      <c r="AR2" s="941"/>
      <c r="AS2" s="941"/>
      <c r="AT2" s="941"/>
      <c r="AU2" s="941"/>
      <c r="AV2" s="941"/>
      <c r="AW2" s="941"/>
      <c r="AX2" s="941"/>
      <c r="AY2" s="941"/>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942" t="s">
        <v>134</v>
      </c>
      <c r="DK2" s="943"/>
      <c r="DL2" s="943"/>
      <c r="DM2" s="943"/>
      <c r="DN2" s="943"/>
      <c r="DO2" s="944"/>
      <c r="DP2" s="64"/>
      <c r="DQ2" s="942" t="s">
        <v>147</v>
      </c>
      <c r="DR2" s="943"/>
      <c r="DS2" s="943"/>
      <c r="DT2" s="943"/>
      <c r="DU2" s="943"/>
      <c r="DV2" s="943"/>
      <c r="DW2" s="943"/>
      <c r="DX2" s="943"/>
      <c r="DY2" s="943"/>
      <c r="DZ2" s="944"/>
      <c r="EA2" s="62"/>
    </row>
    <row r="3" spans="1:131" ht="11.25" customHeight="1" x14ac:dyDescent="0.15">
      <c r="A3" s="64"/>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2"/>
    </row>
    <row r="4" spans="1:131" s="61" customFormat="1" ht="26.25" customHeight="1" x14ac:dyDescent="0.15">
      <c r="A4" s="924" t="s">
        <v>432</v>
      </c>
      <c r="B4" s="924"/>
      <c r="C4" s="924"/>
      <c r="D4" s="924"/>
      <c r="E4" s="924"/>
      <c r="F4" s="924"/>
      <c r="G4" s="924"/>
      <c r="H4" s="924"/>
      <c r="I4" s="924"/>
      <c r="J4" s="924"/>
      <c r="K4" s="924"/>
      <c r="L4" s="924"/>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70"/>
      <c r="BA4" s="70"/>
      <c r="BB4" s="70"/>
      <c r="BC4" s="70"/>
      <c r="BD4" s="70"/>
      <c r="BE4" s="81"/>
      <c r="BF4" s="81"/>
      <c r="BG4" s="81"/>
      <c r="BH4" s="81"/>
      <c r="BI4" s="81"/>
      <c r="BJ4" s="81"/>
      <c r="BK4" s="81"/>
      <c r="BL4" s="81"/>
      <c r="BM4" s="81"/>
      <c r="BN4" s="81"/>
      <c r="BO4" s="81"/>
      <c r="BP4" s="81"/>
      <c r="BQ4" s="712" t="s">
        <v>401</v>
      </c>
      <c r="BR4" s="712"/>
      <c r="BS4" s="712"/>
      <c r="BT4" s="712"/>
      <c r="BU4" s="712"/>
      <c r="BV4" s="712"/>
      <c r="BW4" s="712"/>
      <c r="BX4" s="712"/>
      <c r="BY4" s="712"/>
      <c r="BZ4" s="712"/>
      <c r="CA4" s="712"/>
      <c r="CB4" s="712"/>
      <c r="CC4" s="712"/>
      <c r="CD4" s="712"/>
      <c r="CE4" s="712"/>
      <c r="CF4" s="712"/>
      <c r="CG4" s="712"/>
      <c r="CH4" s="712"/>
      <c r="CI4" s="712"/>
      <c r="CJ4" s="712"/>
      <c r="CK4" s="712"/>
      <c r="CL4" s="712"/>
      <c r="CM4" s="712"/>
      <c r="CN4" s="712"/>
      <c r="CO4" s="712"/>
      <c r="CP4" s="712"/>
      <c r="CQ4" s="712"/>
      <c r="CR4" s="712"/>
      <c r="CS4" s="712"/>
      <c r="CT4" s="712"/>
      <c r="CU4" s="712"/>
      <c r="CV4" s="712"/>
      <c r="CW4" s="712"/>
      <c r="CX4" s="712"/>
      <c r="CY4" s="712"/>
      <c r="CZ4" s="712"/>
      <c r="DA4" s="712"/>
      <c r="DB4" s="712"/>
      <c r="DC4" s="712"/>
      <c r="DD4" s="712"/>
      <c r="DE4" s="712"/>
      <c r="DF4" s="712"/>
      <c r="DG4" s="712"/>
      <c r="DH4" s="712"/>
      <c r="DI4" s="712"/>
      <c r="DJ4" s="712"/>
      <c r="DK4" s="712"/>
      <c r="DL4" s="712"/>
      <c r="DM4" s="712"/>
      <c r="DN4" s="712"/>
      <c r="DO4" s="712"/>
      <c r="DP4" s="712"/>
      <c r="DQ4" s="712"/>
      <c r="DR4" s="712"/>
      <c r="DS4" s="712"/>
      <c r="DT4" s="712"/>
      <c r="DU4" s="712"/>
      <c r="DV4" s="712"/>
      <c r="DW4" s="712"/>
      <c r="DX4" s="712"/>
      <c r="DY4" s="712"/>
      <c r="DZ4" s="712"/>
      <c r="EA4" s="81"/>
    </row>
    <row r="5" spans="1:131" s="61" customFormat="1" ht="26.25" customHeight="1" x14ac:dyDescent="0.15">
      <c r="A5" s="616" t="s">
        <v>433</v>
      </c>
      <c r="B5" s="617"/>
      <c r="C5" s="617"/>
      <c r="D5" s="617"/>
      <c r="E5" s="617"/>
      <c r="F5" s="617"/>
      <c r="G5" s="617"/>
      <c r="H5" s="617"/>
      <c r="I5" s="617"/>
      <c r="J5" s="617"/>
      <c r="K5" s="617"/>
      <c r="L5" s="617"/>
      <c r="M5" s="617"/>
      <c r="N5" s="617"/>
      <c r="O5" s="617"/>
      <c r="P5" s="618"/>
      <c r="Q5" s="608" t="s">
        <v>434</v>
      </c>
      <c r="R5" s="609"/>
      <c r="S5" s="609"/>
      <c r="T5" s="609"/>
      <c r="U5" s="610"/>
      <c r="V5" s="608" t="s">
        <v>342</v>
      </c>
      <c r="W5" s="609"/>
      <c r="X5" s="609"/>
      <c r="Y5" s="609"/>
      <c r="Z5" s="610"/>
      <c r="AA5" s="608" t="s">
        <v>345</v>
      </c>
      <c r="AB5" s="609"/>
      <c r="AC5" s="609"/>
      <c r="AD5" s="609"/>
      <c r="AE5" s="609"/>
      <c r="AF5" s="657" t="s">
        <v>176</v>
      </c>
      <c r="AG5" s="609"/>
      <c r="AH5" s="609"/>
      <c r="AI5" s="609"/>
      <c r="AJ5" s="614"/>
      <c r="AK5" s="609" t="s">
        <v>435</v>
      </c>
      <c r="AL5" s="609"/>
      <c r="AM5" s="609"/>
      <c r="AN5" s="609"/>
      <c r="AO5" s="610"/>
      <c r="AP5" s="608" t="s">
        <v>436</v>
      </c>
      <c r="AQ5" s="609"/>
      <c r="AR5" s="609"/>
      <c r="AS5" s="609"/>
      <c r="AT5" s="610"/>
      <c r="AU5" s="608" t="s">
        <v>438</v>
      </c>
      <c r="AV5" s="609"/>
      <c r="AW5" s="609"/>
      <c r="AX5" s="609"/>
      <c r="AY5" s="614"/>
      <c r="AZ5" s="70"/>
      <c r="BA5" s="70"/>
      <c r="BB5" s="70"/>
      <c r="BC5" s="70"/>
      <c r="BD5" s="70"/>
      <c r="BE5" s="81"/>
      <c r="BF5" s="81"/>
      <c r="BG5" s="81"/>
      <c r="BH5" s="81"/>
      <c r="BI5" s="81"/>
      <c r="BJ5" s="81"/>
      <c r="BK5" s="81"/>
      <c r="BL5" s="81"/>
      <c r="BM5" s="81"/>
      <c r="BN5" s="81"/>
      <c r="BO5" s="81"/>
      <c r="BP5" s="81"/>
      <c r="BQ5" s="616" t="s">
        <v>439</v>
      </c>
      <c r="BR5" s="617"/>
      <c r="BS5" s="617"/>
      <c r="BT5" s="617"/>
      <c r="BU5" s="617"/>
      <c r="BV5" s="617"/>
      <c r="BW5" s="617"/>
      <c r="BX5" s="617"/>
      <c r="BY5" s="617"/>
      <c r="BZ5" s="617"/>
      <c r="CA5" s="617"/>
      <c r="CB5" s="617"/>
      <c r="CC5" s="617"/>
      <c r="CD5" s="617"/>
      <c r="CE5" s="617"/>
      <c r="CF5" s="617"/>
      <c r="CG5" s="618"/>
      <c r="CH5" s="608" t="s">
        <v>440</v>
      </c>
      <c r="CI5" s="609"/>
      <c r="CJ5" s="609"/>
      <c r="CK5" s="609"/>
      <c r="CL5" s="610"/>
      <c r="CM5" s="608" t="s">
        <v>312</v>
      </c>
      <c r="CN5" s="609"/>
      <c r="CO5" s="609"/>
      <c r="CP5" s="609"/>
      <c r="CQ5" s="610"/>
      <c r="CR5" s="608" t="s">
        <v>207</v>
      </c>
      <c r="CS5" s="609"/>
      <c r="CT5" s="609"/>
      <c r="CU5" s="609"/>
      <c r="CV5" s="610"/>
      <c r="CW5" s="608" t="s">
        <v>31</v>
      </c>
      <c r="CX5" s="609"/>
      <c r="CY5" s="609"/>
      <c r="CZ5" s="609"/>
      <c r="DA5" s="610"/>
      <c r="DB5" s="608" t="s">
        <v>441</v>
      </c>
      <c r="DC5" s="609"/>
      <c r="DD5" s="609"/>
      <c r="DE5" s="609"/>
      <c r="DF5" s="610"/>
      <c r="DG5" s="954" t="s">
        <v>157</v>
      </c>
      <c r="DH5" s="955"/>
      <c r="DI5" s="955"/>
      <c r="DJ5" s="955"/>
      <c r="DK5" s="956"/>
      <c r="DL5" s="954" t="s">
        <v>443</v>
      </c>
      <c r="DM5" s="955"/>
      <c r="DN5" s="955"/>
      <c r="DO5" s="955"/>
      <c r="DP5" s="956"/>
      <c r="DQ5" s="608" t="s">
        <v>445</v>
      </c>
      <c r="DR5" s="609"/>
      <c r="DS5" s="609"/>
      <c r="DT5" s="609"/>
      <c r="DU5" s="610"/>
      <c r="DV5" s="608" t="s">
        <v>438</v>
      </c>
      <c r="DW5" s="609"/>
      <c r="DX5" s="609"/>
      <c r="DY5" s="609"/>
      <c r="DZ5" s="614"/>
      <c r="EA5" s="81"/>
    </row>
    <row r="6" spans="1:131" s="61" customFormat="1" ht="26.25" customHeight="1" x14ac:dyDescent="0.15">
      <c r="A6" s="619"/>
      <c r="B6" s="620"/>
      <c r="C6" s="620"/>
      <c r="D6" s="620"/>
      <c r="E6" s="620"/>
      <c r="F6" s="620"/>
      <c r="G6" s="620"/>
      <c r="H6" s="620"/>
      <c r="I6" s="620"/>
      <c r="J6" s="620"/>
      <c r="K6" s="620"/>
      <c r="L6" s="620"/>
      <c r="M6" s="620"/>
      <c r="N6" s="620"/>
      <c r="O6" s="620"/>
      <c r="P6" s="621"/>
      <c r="Q6" s="611"/>
      <c r="R6" s="612"/>
      <c r="S6" s="612"/>
      <c r="T6" s="612"/>
      <c r="U6" s="613"/>
      <c r="V6" s="611"/>
      <c r="W6" s="612"/>
      <c r="X6" s="612"/>
      <c r="Y6" s="612"/>
      <c r="Z6" s="613"/>
      <c r="AA6" s="611"/>
      <c r="AB6" s="612"/>
      <c r="AC6" s="612"/>
      <c r="AD6" s="612"/>
      <c r="AE6" s="612"/>
      <c r="AF6" s="658"/>
      <c r="AG6" s="612"/>
      <c r="AH6" s="612"/>
      <c r="AI6" s="612"/>
      <c r="AJ6" s="615"/>
      <c r="AK6" s="612"/>
      <c r="AL6" s="612"/>
      <c r="AM6" s="612"/>
      <c r="AN6" s="612"/>
      <c r="AO6" s="613"/>
      <c r="AP6" s="611"/>
      <c r="AQ6" s="612"/>
      <c r="AR6" s="612"/>
      <c r="AS6" s="612"/>
      <c r="AT6" s="613"/>
      <c r="AU6" s="611"/>
      <c r="AV6" s="612"/>
      <c r="AW6" s="612"/>
      <c r="AX6" s="612"/>
      <c r="AY6" s="615"/>
      <c r="AZ6" s="70"/>
      <c r="BA6" s="70"/>
      <c r="BB6" s="70"/>
      <c r="BC6" s="70"/>
      <c r="BD6" s="70"/>
      <c r="BE6" s="81"/>
      <c r="BF6" s="81"/>
      <c r="BG6" s="81"/>
      <c r="BH6" s="81"/>
      <c r="BI6" s="81"/>
      <c r="BJ6" s="81"/>
      <c r="BK6" s="81"/>
      <c r="BL6" s="81"/>
      <c r="BM6" s="81"/>
      <c r="BN6" s="81"/>
      <c r="BO6" s="81"/>
      <c r="BP6" s="81"/>
      <c r="BQ6" s="619"/>
      <c r="BR6" s="620"/>
      <c r="BS6" s="620"/>
      <c r="BT6" s="620"/>
      <c r="BU6" s="620"/>
      <c r="BV6" s="620"/>
      <c r="BW6" s="620"/>
      <c r="BX6" s="620"/>
      <c r="BY6" s="620"/>
      <c r="BZ6" s="620"/>
      <c r="CA6" s="620"/>
      <c r="CB6" s="620"/>
      <c r="CC6" s="620"/>
      <c r="CD6" s="620"/>
      <c r="CE6" s="620"/>
      <c r="CF6" s="620"/>
      <c r="CG6" s="621"/>
      <c r="CH6" s="611"/>
      <c r="CI6" s="612"/>
      <c r="CJ6" s="612"/>
      <c r="CK6" s="612"/>
      <c r="CL6" s="613"/>
      <c r="CM6" s="611"/>
      <c r="CN6" s="612"/>
      <c r="CO6" s="612"/>
      <c r="CP6" s="612"/>
      <c r="CQ6" s="613"/>
      <c r="CR6" s="611"/>
      <c r="CS6" s="612"/>
      <c r="CT6" s="612"/>
      <c r="CU6" s="612"/>
      <c r="CV6" s="613"/>
      <c r="CW6" s="611"/>
      <c r="CX6" s="612"/>
      <c r="CY6" s="612"/>
      <c r="CZ6" s="612"/>
      <c r="DA6" s="613"/>
      <c r="DB6" s="611"/>
      <c r="DC6" s="612"/>
      <c r="DD6" s="612"/>
      <c r="DE6" s="612"/>
      <c r="DF6" s="613"/>
      <c r="DG6" s="957"/>
      <c r="DH6" s="958"/>
      <c r="DI6" s="958"/>
      <c r="DJ6" s="958"/>
      <c r="DK6" s="959"/>
      <c r="DL6" s="957"/>
      <c r="DM6" s="958"/>
      <c r="DN6" s="958"/>
      <c r="DO6" s="958"/>
      <c r="DP6" s="959"/>
      <c r="DQ6" s="611"/>
      <c r="DR6" s="612"/>
      <c r="DS6" s="612"/>
      <c r="DT6" s="612"/>
      <c r="DU6" s="613"/>
      <c r="DV6" s="611"/>
      <c r="DW6" s="612"/>
      <c r="DX6" s="612"/>
      <c r="DY6" s="612"/>
      <c r="DZ6" s="615"/>
      <c r="EA6" s="81"/>
    </row>
    <row r="7" spans="1:131" s="61" customFormat="1" ht="26.25" customHeight="1" x14ac:dyDescent="0.15">
      <c r="A7" s="65">
        <v>1</v>
      </c>
      <c r="B7" s="885" t="s">
        <v>446</v>
      </c>
      <c r="C7" s="886"/>
      <c r="D7" s="886"/>
      <c r="E7" s="886"/>
      <c r="F7" s="886"/>
      <c r="G7" s="886"/>
      <c r="H7" s="886"/>
      <c r="I7" s="886"/>
      <c r="J7" s="886"/>
      <c r="K7" s="886"/>
      <c r="L7" s="886"/>
      <c r="M7" s="886"/>
      <c r="N7" s="886"/>
      <c r="O7" s="886"/>
      <c r="P7" s="887"/>
      <c r="Q7" s="888">
        <v>516562</v>
      </c>
      <c r="R7" s="889"/>
      <c r="S7" s="889"/>
      <c r="T7" s="889"/>
      <c r="U7" s="889"/>
      <c r="V7" s="889">
        <v>505415</v>
      </c>
      <c r="W7" s="889"/>
      <c r="X7" s="889"/>
      <c r="Y7" s="889"/>
      <c r="Z7" s="889"/>
      <c r="AA7" s="889">
        <v>0</v>
      </c>
      <c r="AB7" s="889"/>
      <c r="AC7" s="889"/>
      <c r="AD7" s="889"/>
      <c r="AE7" s="945"/>
      <c r="AF7" s="946">
        <v>3673</v>
      </c>
      <c r="AG7" s="947"/>
      <c r="AH7" s="947"/>
      <c r="AI7" s="947"/>
      <c r="AJ7" s="948"/>
      <c r="AK7" s="949">
        <v>0</v>
      </c>
      <c r="AL7" s="889"/>
      <c r="AM7" s="889"/>
      <c r="AN7" s="889"/>
      <c r="AO7" s="889"/>
      <c r="AP7" s="889">
        <v>912013</v>
      </c>
      <c r="AQ7" s="889"/>
      <c r="AR7" s="889"/>
      <c r="AS7" s="889"/>
      <c r="AT7" s="889"/>
      <c r="AU7" s="890"/>
      <c r="AV7" s="890"/>
      <c r="AW7" s="890"/>
      <c r="AX7" s="890"/>
      <c r="AY7" s="891"/>
      <c r="AZ7" s="70"/>
      <c r="BA7" s="70"/>
      <c r="BB7" s="70"/>
      <c r="BC7" s="70"/>
      <c r="BD7" s="70"/>
      <c r="BE7" s="81"/>
      <c r="BF7" s="81"/>
      <c r="BG7" s="81"/>
      <c r="BH7" s="81"/>
      <c r="BI7" s="81"/>
      <c r="BJ7" s="81"/>
      <c r="BK7" s="81"/>
      <c r="BL7" s="81"/>
      <c r="BM7" s="81"/>
      <c r="BN7" s="81"/>
      <c r="BO7" s="81"/>
      <c r="BP7" s="81"/>
      <c r="BQ7" s="65">
        <v>1</v>
      </c>
      <c r="BR7" s="85"/>
      <c r="BS7" s="885" t="s">
        <v>19</v>
      </c>
      <c r="BT7" s="886"/>
      <c r="BU7" s="886"/>
      <c r="BV7" s="886"/>
      <c r="BW7" s="886"/>
      <c r="BX7" s="886"/>
      <c r="BY7" s="886"/>
      <c r="BZ7" s="886"/>
      <c r="CA7" s="886"/>
      <c r="CB7" s="886"/>
      <c r="CC7" s="886"/>
      <c r="CD7" s="886"/>
      <c r="CE7" s="886"/>
      <c r="CF7" s="886"/>
      <c r="CG7" s="887"/>
      <c r="CH7" s="950">
        <v>-92</v>
      </c>
      <c r="CI7" s="951"/>
      <c r="CJ7" s="951"/>
      <c r="CK7" s="951"/>
      <c r="CL7" s="952"/>
      <c r="CM7" s="950">
        <v>22656</v>
      </c>
      <c r="CN7" s="951"/>
      <c r="CO7" s="951"/>
      <c r="CP7" s="951"/>
      <c r="CQ7" s="952"/>
      <c r="CR7" s="950">
        <v>26139</v>
      </c>
      <c r="CS7" s="951"/>
      <c r="CT7" s="951"/>
      <c r="CU7" s="951"/>
      <c r="CV7" s="952"/>
      <c r="CW7" s="950">
        <v>4964</v>
      </c>
      <c r="CX7" s="951"/>
      <c r="CY7" s="951"/>
      <c r="CZ7" s="951"/>
      <c r="DA7" s="952"/>
      <c r="DB7" s="950"/>
      <c r="DC7" s="951"/>
      <c r="DD7" s="951"/>
      <c r="DE7" s="951"/>
      <c r="DF7" s="952"/>
      <c r="DG7" s="950"/>
      <c r="DH7" s="951"/>
      <c r="DI7" s="951"/>
      <c r="DJ7" s="951"/>
      <c r="DK7" s="952"/>
      <c r="DL7" s="950"/>
      <c r="DM7" s="951"/>
      <c r="DN7" s="951"/>
      <c r="DO7" s="951"/>
      <c r="DP7" s="952"/>
      <c r="DQ7" s="950"/>
      <c r="DR7" s="951"/>
      <c r="DS7" s="951"/>
      <c r="DT7" s="951"/>
      <c r="DU7" s="952"/>
      <c r="DV7" s="885"/>
      <c r="DW7" s="886"/>
      <c r="DX7" s="886"/>
      <c r="DY7" s="886"/>
      <c r="DZ7" s="953"/>
      <c r="EA7" s="81"/>
    </row>
    <row r="8" spans="1:131" s="61" customFormat="1" ht="26.25" customHeight="1" x14ac:dyDescent="0.15">
      <c r="A8" s="66">
        <v>2</v>
      </c>
      <c r="B8" s="633" t="s">
        <v>448</v>
      </c>
      <c r="C8" s="634"/>
      <c r="D8" s="634"/>
      <c r="E8" s="634"/>
      <c r="F8" s="634"/>
      <c r="G8" s="634"/>
      <c r="H8" s="634"/>
      <c r="I8" s="634"/>
      <c r="J8" s="634"/>
      <c r="K8" s="634"/>
      <c r="L8" s="634"/>
      <c r="M8" s="634"/>
      <c r="N8" s="634"/>
      <c r="O8" s="634"/>
      <c r="P8" s="635"/>
      <c r="Q8" s="879">
        <v>94409</v>
      </c>
      <c r="R8" s="880"/>
      <c r="S8" s="880"/>
      <c r="T8" s="880"/>
      <c r="U8" s="880"/>
      <c r="V8" s="880">
        <v>94409</v>
      </c>
      <c r="W8" s="880"/>
      <c r="X8" s="880"/>
      <c r="Y8" s="880"/>
      <c r="Z8" s="880"/>
      <c r="AA8" s="880">
        <f t="shared" ref="AA8:AA22" si="0">Q8-V8</f>
        <v>0</v>
      </c>
      <c r="AB8" s="880"/>
      <c r="AC8" s="880"/>
      <c r="AD8" s="880"/>
      <c r="AE8" s="884"/>
      <c r="AF8" s="939">
        <v>0</v>
      </c>
      <c r="AG8" s="637"/>
      <c r="AH8" s="637"/>
      <c r="AI8" s="637"/>
      <c r="AJ8" s="940"/>
      <c r="AK8" s="883">
        <f>V8</f>
        <v>94409</v>
      </c>
      <c r="AL8" s="880"/>
      <c r="AM8" s="880"/>
      <c r="AN8" s="880"/>
      <c r="AO8" s="880"/>
      <c r="AP8" s="880">
        <v>0</v>
      </c>
      <c r="AQ8" s="880"/>
      <c r="AR8" s="880"/>
      <c r="AS8" s="880"/>
      <c r="AT8" s="880"/>
      <c r="AU8" s="881"/>
      <c r="AV8" s="881"/>
      <c r="AW8" s="881"/>
      <c r="AX8" s="881"/>
      <c r="AY8" s="882"/>
      <c r="AZ8" s="70"/>
      <c r="BA8" s="70"/>
      <c r="BB8" s="70"/>
      <c r="BC8" s="70"/>
      <c r="BD8" s="70"/>
      <c r="BE8" s="81"/>
      <c r="BF8" s="81"/>
      <c r="BG8" s="81"/>
      <c r="BH8" s="81"/>
      <c r="BI8" s="81"/>
      <c r="BJ8" s="81"/>
      <c r="BK8" s="81"/>
      <c r="BL8" s="81"/>
      <c r="BM8" s="81"/>
      <c r="BN8" s="81"/>
      <c r="BO8" s="81"/>
      <c r="BP8" s="81"/>
      <c r="BQ8" s="66">
        <v>2</v>
      </c>
      <c r="BR8" s="86"/>
      <c r="BS8" s="633" t="s">
        <v>57</v>
      </c>
      <c r="BT8" s="634"/>
      <c r="BU8" s="634"/>
      <c r="BV8" s="634"/>
      <c r="BW8" s="634"/>
      <c r="BX8" s="634"/>
      <c r="BY8" s="634"/>
      <c r="BZ8" s="634"/>
      <c r="CA8" s="634"/>
      <c r="CB8" s="634"/>
      <c r="CC8" s="634"/>
      <c r="CD8" s="634"/>
      <c r="CE8" s="634"/>
      <c r="CF8" s="634"/>
      <c r="CG8" s="635"/>
      <c r="CH8" s="636">
        <v>-15</v>
      </c>
      <c r="CI8" s="637"/>
      <c r="CJ8" s="637"/>
      <c r="CK8" s="637"/>
      <c r="CL8" s="638"/>
      <c r="CM8" s="636">
        <v>2042</v>
      </c>
      <c r="CN8" s="637"/>
      <c r="CO8" s="637"/>
      <c r="CP8" s="637"/>
      <c r="CQ8" s="638"/>
      <c r="CR8" s="636">
        <v>41</v>
      </c>
      <c r="CS8" s="637"/>
      <c r="CT8" s="637"/>
      <c r="CU8" s="637"/>
      <c r="CV8" s="638"/>
      <c r="CW8" s="636">
        <v>1393</v>
      </c>
      <c r="CX8" s="637"/>
      <c r="CY8" s="637"/>
      <c r="CZ8" s="637"/>
      <c r="DA8" s="638"/>
      <c r="DB8" s="636">
        <v>8449</v>
      </c>
      <c r="DC8" s="637"/>
      <c r="DD8" s="637"/>
      <c r="DE8" s="637"/>
      <c r="DF8" s="638"/>
      <c r="DG8" s="636"/>
      <c r="DH8" s="637"/>
      <c r="DI8" s="637"/>
      <c r="DJ8" s="637"/>
      <c r="DK8" s="638"/>
      <c r="DL8" s="636"/>
      <c r="DM8" s="637"/>
      <c r="DN8" s="637"/>
      <c r="DO8" s="637"/>
      <c r="DP8" s="638"/>
      <c r="DQ8" s="636"/>
      <c r="DR8" s="637"/>
      <c r="DS8" s="637"/>
      <c r="DT8" s="637"/>
      <c r="DU8" s="638"/>
      <c r="DV8" s="633"/>
      <c r="DW8" s="634"/>
      <c r="DX8" s="634"/>
      <c r="DY8" s="634"/>
      <c r="DZ8" s="639"/>
      <c r="EA8" s="81"/>
    </row>
    <row r="9" spans="1:131" s="61" customFormat="1" ht="26.25" customHeight="1" x14ac:dyDescent="0.15">
      <c r="A9" s="66">
        <v>3</v>
      </c>
      <c r="B9" s="633" t="s">
        <v>104</v>
      </c>
      <c r="C9" s="634"/>
      <c r="D9" s="634"/>
      <c r="E9" s="634"/>
      <c r="F9" s="634"/>
      <c r="G9" s="634"/>
      <c r="H9" s="634"/>
      <c r="I9" s="634"/>
      <c r="J9" s="634"/>
      <c r="K9" s="634"/>
      <c r="L9" s="634"/>
      <c r="M9" s="634"/>
      <c r="N9" s="634"/>
      <c r="O9" s="634"/>
      <c r="P9" s="635"/>
      <c r="Q9" s="879">
        <v>849</v>
      </c>
      <c r="R9" s="880"/>
      <c r="S9" s="880"/>
      <c r="T9" s="880"/>
      <c r="U9" s="880"/>
      <c r="V9" s="880">
        <v>849</v>
      </c>
      <c r="W9" s="880"/>
      <c r="X9" s="880"/>
      <c r="Y9" s="880"/>
      <c r="Z9" s="880"/>
      <c r="AA9" s="880">
        <f t="shared" si="0"/>
        <v>0</v>
      </c>
      <c r="AB9" s="880"/>
      <c r="AC9" s="880"/>
      <c r="AD9" s="880"/>
      <c r="AE9" s="884"/>
      <c r="AF9" s="939">
        <v>0</v>
      </c>
      <c r="AG9" s="637"/>
      <c r="AH9" s="637"/>
      <c r="AI9" s="637"/>
      <c r="AJ9" s="940"/>
      <c r="AK9" s="883">
        <f>V9</f>
        <v>849</v>
      </c>
      <c r="AL9" s="880"/>
      <c r="AM9" s="880"/>
      <c r="AN9" s="880"/>
      <c r="AO9" s="880"/>
      <c r="AP9" s="880">
        <v>0</v>
      </c>
      <c r="AQ9" s="880"/>
      <c r="AR9" s="880"/>
      <c r="AS9" s="880"/>
      <c r="AT9" s="880"/>
      <c r="AU9" s="881"/>
      <c r="AV9" s="881"/>
      <c r="AW9" s="881"/>
      <c r="AX9" s="881"/>
      <c r="AY9" s="882"/>
      <c r="AZ9" s="70"/>
      <c r="BA9" s="70"/>
      <c r="BB9" s="70"/>
      <c r="BC9" s="70"/>
      <c r="BD9" s="70"/>
      <c r="BE9" s="81"/>
      <c r="BF9" s="81"/>
      <c r="BG9" s="81"/>
      <c r="BH9" s="81"/>
      <c r="BI9" s="81"/>
      <c r="BJ9" s="81"/>
      <c r="BK9" s="81"/>
      <c r="BL9" s="81"/>
      <c r="BM9" s="81"/>
      <c r="BN9" s="81"/>
      <c r="BO9" s="81"/>
      <c r="BP9" s="81"/>
      <c r="BQ9" s="66">
        <v>3</v>
      </c>
      <c r="BR9" s="86"/>
      <c r="BS9" s="633" t="s">
        <v>395</v>
      </c>
      <c r="BT9" s="634"/>
      <c r="BU9" s="634"/>
      <c r="BV9" s="634"/>
      <c r="BW9" s="634"/>
      <c r="BX9" s="634"/>
      <c r="BY9" s="634"/>
      <c r="BZ9" s="634"/>
      <c r="CA9" s="634"/>
      <c r="CB9" s="634"/>
      <c r="CC9" s="634"/>
      <c r="CD9" s="634"/>
      <c r="CE9" s="634"/>
      <c r="CF9" s="634"/>
      <c r="CG9" s="635"/>
      <c r="CH9" s="636">
        <v>21</v>
      </c>
      <c r="CI9" s="637"/>
      <c r="CJ9" s="637"/>
      <c r="CK9" s="637"/>
      <c r="CL9" s="638"/>
      <c r="CM9" s="636">
        <v>-2882</v>
      </c>
      <c r="CN9" s="637"/>
      <c r="CO9" s="637"/>
      <c r="CP9" s="637"/>
      <c r="CQ9" s="638"/>
      <c r="CR9" s="636">
        <v>30</v>
      </c>
      <c r="CS9" s="637"/>
      <c r="CT9" s="637"/>
      <c r="CU9" s="637"/>
      <c r="CV9" s="638"/>
      <c r="CW9" s="636">
        <v>108</v>
      </c>
      <c r="CX9" s="637"/>
      <c r="CY9" s="637"/>
      <c r="CZ9" s="637"/>
      <c r="DA9" s="638"/>
      <c r="DB9" s="636">
        <v>23365</v>
      </c>
      <c r="DC9" s="637"/>
      <c r="DD9" s="637"/>
      <c r="DE9" s="637"/>
      <c r="DF9" s="638"/>
      <c r="DG9" s="636"/>
      <c r="DH9" s="637"/>
      <c r="DI9" s="637"/>
      <c r="DJ9" s="637"/>
      <c r="DK9" s="638"/>
      <c r="DL9" s="636">
        <v>3823</v>
      </c>
      <c r="DM9" s="637"/>
      <c r="DN9" s="637"/>
      <c r="DO9" s="637"/>
      <c r="DP9" s="638"/>
      <c r="DQ9" s="636">
        <v>3823</v>
      </c>
      <c r="DR9" s="637"/>
      <c r="DS9" s="637"/>
      <c r="DT9" s="637"/>
      <c r="DU9" s="638"/>
      <c r="DV9" s="633"/>
      <c r="DW9" s="634"/>
      <c r="DX9" s="634"/>
      <c r="DY9" s="634"/>
      <c r="DZ9" s="639"/>
      <c r="EA9" s="81"/>
    </row>
    <row r="10" spans="1:131" s="61" customFormat="1" ht="26.25" customHeight="1" x14ac:dyDescent="0.15">
      <c r="A10" s="66">
        <v>4</v>
      </c>
      <c r="B10" s="633" t="s">
        <v>449</v>
      </c>
      <c r="C10" s="634"/>
      <c r="D10" s="634"/>
      <c r="E10" s="634"/>
      <c r="F10" s="634"/>
      <c r="G10" s="634"/>
      <c r="H10" s="634"/>
      <c r="I10" s="634"/>
      <c r="J10" s="634"/>
      <c r="K10" s="634"/>
      <c r="L10" s="634"/>
      <c r="M10" s="634"/>
      <c r="N10" s="634"/>
      <c r="O10" s="634"/>
      <c r="P10" s="635"/>
      <c r="Q10" s="879">
        <v>880</v>
      </c>
      <c r="R10" s="880"/>
      <c r="S10" s="880"/>
      <c r="T10" s="880"/>
      <c r="U10" s="880"/>
      <c r="V10" s="880">
        <v>877</v>
      </c>
      <c r="W10" s="880"/>
      <c r="X10" s="880"/>
      <c r="Y10" s="880"/>
      <c r="Z10" s="880"/>
      <c r="AA10" s="880">
        <f t="shared" si="0"/>
        <v>3</v>
      </c>
      <c r="AB10" s="880"/>
      <c r="AC10" s="880"/>
      <c r="AD10" s="880"/>
      <c r="AE10" s="884"/>
      <c r="AF10" s="939">
        <v>0</v>
      </c>
      <c r="AG10" s="637"/>
      <c r="AH10" s="637"/>
      <c r="AI10" s="637"/>
      <c r="AJ10" s="940"/>
      <c r="AK10" s="883">
        <f>V10</f>
        <v>877</v>
      </c>
      <c r="AL10" s="880"/>
      <c r="AM10" s="880"/>
      <c r="AN10" s="880"/>
      <c r="AO10" s="880"/>
      <c r="AP10" s="880">
        <v>0</v>
      </c>
      <c r="AQ10" s="880"/>
      <c r="AR10" s="880"/>
      <c r="AS10" s="880"/>
      <c r="AT10" s="880"/>
      <c r="AU10" s="881"/>
      <c r="AV10" s="881"/>
      <c r="AW10" s="881"/>
      <c r="AX10" s="881"/>
      <c r="AY10" s="882"/>
      <c r="AZ10" s="70"/>
      <c r="BA10" s="70"/>
      <c r="BB10" s="70"/>
      <c r="BC10" s="70"/>
      <c r="BD10" s="70"/>
      <c r="BE10" s="81"/>
      <c r="BF10" s="81"/>
      <c r="BG10" s="81"/>
      <c r="BH10" s="81"/>
      <c r="BI10" s="81"/>
      <c r="BJ10" s="81"/>
      <c r="BK10" s="81"/>
      <c r="BL10" s="81"/>
      <c r="BM10" s="81"/>
      <c r="BN10" s="81"/>
      <c r="BO10" s="81"/>
      <c r="BP10" s="81"/>
      <c r="BQ10" s="66">
        <v>4</v>
      </c>
      <c r="BR10" s="86"/>
      <c r="BS10" s="633" t="s">
        <v>544</v>
      </c>
      <c r="BT10" s="634"/>
      <c r="BU10" s="634"/>
      <c r="BV10" s="634"/>
      <c r="BW10" s="634"/>
      <c r="BX10" s="634"/>
      <c r="BY10" s="634"/>
      <c r="BZ10" s="634"/>
      <c r="CA10" s="634"/>
      <c r="CB10" s="634"/>
      <c r="CC10" s="634"/>
      <c r="CD10" s="634"/>
      <c r="CE10" s="634"/>
      <c r="CF10" s="634"/>
      <c r="CG10" s="635"/>
      <c r="CH10" s="636">
        <v>-51</v>
      </c>
      <c r="CI10" s="637"/>
      <c r="CJ10" s="637"/>
      <c r="CK10" s="637"/>
      <c r="CL10" s="638"/>
      <c r="CM10" s="636">
        <v>95</v>
      </c>
      <c r="CN10" s="637"/>
      <c r="CO10" s="637"/>
      <c r="CP10" s="637"/>
      <c r="CQ10" s="638"/>
      <c r="CR10" s="636">
        <v>10</v>
      </c>
      <c r="CS10" s="637"/>
      <c r="CT10" s="637"/>
      <c r="CU10" s="637"/>
      <c r="CV10" s="638"/>
      <c r="CW10" s="636"/>
      <c r="CX10" s="637"/>
      <c r="CY10" s="637"/>
      <c r="CZ10" s="637"/>
      <c r="DA10" s="638"/>
      <c r="DB10" s="636"/>
      <c r="DC10" s="637"/>
      <c r="DD10" s="637"/>
      <c r="DE10" s="637"/>
      <c r="DF10" s="638"/>
      <c r="DG10" s="636"/>
      <c r="DH10" s="637"/>
      <c r="DI10" s="637"/>
      <c r="DJ10" s="637"/>
      <c r="DK10" s="638"/>
      <c r="DL10" s="636"/>
      <c r="DM10" s="637"/>
      <c r="DN10" s="637"/>
      <c r="DO10" s="637"/>
      <c r="DP10" s="638"/>
      <c r="DQ10" s="636"/>
      <c r="DR10" s="637"/>
      <c r="DS10" s="637"/>
      <c r="DT10" s="637"/>
      <c r="DU10" s="638"/>
      <c r="DV10" s="633"/>
      <c r="DW10" s="634"/>
      <c r="DX10" s="634"/>
      <c r="DY10" s="634"/>
      <c r="DZ10" s="639"/>
      <c r="EA10" s="81"/>
    </row>
    <row r="11" spans="1:131" s="61" customFormat="1" ht="26.25" customHeight="1" x14ac:dyDescent="0.15">
      <c r="A11" s="66">
        <v>5</v>
      </c>
      <c r="B11" s="633" t="s">
        <v>450</v>
      </c>
      <c r="C11" s="634"/>
      <c r="D11" s="634"/>
      <c r="E11" s="634"/>
      <c r="F11" s="634"/>
      <c r="G11" s="634"/>
      <c r="H11" s="634"/>
      <c r="I11" s="634"/>
      <c r="J11" s="634"/>
      <c r="K11" s="634"/>
      <c r="L11" s="634"/>
      <c r="M11" s="634"/>
      <c r="N11" s="634"/>
      <c r="O11" s="634"/>
      <c r="P11" s="635"/>
      <c r="Q11" s="879">
        <v>6340</v>
      </c>
      <c r="R11" s="880"/>
      <c r="S11" s="880"/>
      <c r="T11" s="880"/>
      <c r="U11" s="880"/>
      <c r="V11" s="880">
        <v>6340</v>
      </c>
      <c r="W11" s="880"/>
      <c r="X11" s="880"/>
      <c r="Y11" s="880"/>
      <c r="Z11" s="880"/>
      <c r="AA11" s="880">
        <f t="shared" si="0"/>
        <v>0</v>
      </c>
      <c r="AB11" s="880"/>
      <c r="AC11" s="880"/>
      <c r="AD11" s="880"/>
      <c r="AE11" s="884"/>
      <c r="AF11" s="939">
        <v>0</v>
      </c>
      <c r="AG11" s="637"/>
      <c r="AH11" s="637"/>
      <c r="AI11" s="637"/>
      <c r="AJ11" s="940"/>
      <c r="AK11" s="883">
        <f>V11</f>
        <v>6340</v>
      </c>
      <c r="AL11" s="880"/>
      <c r="AM11" s="880"/>
      <c r="AN11" s="880"/>
      <c r="AO11" s="880"/>
      <c r="AP11" s="880">
        <v>0</v>
      </c>
      <c r="AQ11" s="880"/>
      <c r="AR11" s="880"/>
      <c r="AS11" s="880"/>
      <c r="AT11" s="880"/>
      <c r="AU11" s="881"/>
      <c r="AV11" s="881"/>
      <c r="AW11" s="881"/>
      <c r="AX11" s="881"/>
      <c r="AY11" s="882"/>
      <c r="AZ11" s="70"/>
      <c r="BA11" s="70"/>
      <c r="BB11" s="70"/>
      <c r="BC11" s="70"/>
      <c r="BD11" s="70"/>
      <c r="BE11" s="81"/>
      <c r="BF11" s="81"/>
      <c r="BG11" s="81"/>
      <c r="BH11" s="81"/>
      <c r="BI11" s="81"/>
      <c r="BJ11" s="81"/>
      <c r="BK11" s="81"/>
      <c r="BL11" s="81"/>
      <c r="BM11" s="81"/>
      <c r="BN11" s="81"/>
      <c r="BO11" s="81"/>
      <c r="BP11" s="81"/>
      <c r="BQ11" s="66">
        <v>5</v>
      </c>
      <c r="BR11" s="86"/>
      <c r="BS11" s="633" t="s">
        <v>545</v>
      </c>
      <c r="BT11" s="634"/>
      <c r="BU11" s="634"/>
      <c r="BV11" s="634"/>
      <c r="BW11" s="634"/>
      <c r="BX11" s="634"/>
      <c r="BY11" s="634"/>
      <c r="BZ11" s="634"/>
      <c r="CA11" s="634"/>
      <c r="CB11" s="634"/>
      <c r="CC11" s="634"/>
      <c r="CD11" s="634"/>
      <c r="CE11" s="634"/>
      <c r="CF11" s="634"/>
      <c r="CG11" s="635"/>
      <c r="CH11" s="636">
        <v>0</v>
      </c>
      <c r="CI11" s="637"/>
      <c r="CJ11" s="637"/>
      <c r="CK11" s="637"/>
      <c r="CL11" s="638"/>
      <c r="CM11" s="636">
        <v>21</v>
      </c>
      <c r="CN11" s="637"/>
      <c r="CO11" s="637"/>
      <c r="CP11" s="637"/>
      <c r="CQ11" s="638"/>
      <c r="CR11" s="636">
        <v>11</v>
      </c>
      <c r="CS11" s="637"/>
      <c r="CT11" s="637"/>
      <c r="CU11" s="637"/>
      <c r="CV11" s="638"/>
      <c r="CW11" s="636"/>
      <c r="CX11" s="637"/>
      <c r="CY11" s="637"/>
      <c r="CZ11" s="637"/>
      <c r="DA11" s="638"/>
      <c r="DB11" s="636"/>
      <c r="DC11" s="637"/>
      <c r="DD11" s="637"/>
      <c r="DE11" s="637"/>
      <c r="DF11" s="638"/>
      <c r="DG11" s="636"/>
      <c r="DH11" s="637"/>
      <c r="DI11" s="637"/>
      <c r="DJ11" s="637"/>
      <c r="DK11" s="638"/>
      <c r="DL11" s="636"/>
      <c r="DM11" s="637"/>
      <c r="DN11" s="637"/>
      <c r="DO11" s="637"/>
      <c r="DP11" s="638"/>
      <c r="DQ11" s="636"/>
      <c r="DR11" s="637"/>
      <c r="DS11" s="637"/>
      <c r="DT11" s="637"/>
      <c r="DU11" s="638"/>
      <c r="DV11" s="633"/>
      <c r="DW11" s="634"/>
      <c r="DX11" s="634"/>
      <c r="DY11" s="634"/>
      <c r="DZ11" s="639"/>
      <c r="EA11" s="81"/>
    </row>
    <row r="12" spans="1:131" s="61" customFormat="1" ht="26.25" customHeight="1" x14ac:dyDescent="0.15">
      <c r="A12" s="66">
        <v>6</v>
      </c>
      <c r="B12" s="633" t="s">
        <v>422</v>
      </c>
      <c r="C12" s="634"/>
      <c r="D12" s="634"/>
      <c r="E12" s="634"/>
      <c r="F12" s="634"/>
      <c r="G12" s="634"/>
      <c r="H12" s="634"/>
      <c r="I12" s="634"/>
      <c r="J12" s="634"/>
      <c r="K12" s="634"/>
      <c r="L12" s="634"/>
      <c r="M12" s="634"/>
      <c r="N12" s="634"/>
      <c r="O12" s="634"/>
      <c r="P12" s="635"/>
      <c r="Q12" s="879">
        <v>96289</v>
      </c>
      <c r="R12" s="880"/>
      <c r="S12" s="880"/>
      <c r="T12" s="880"/>
      <c r="U12" s="880"/>
      <c r="V12" s="880">
        <v>96289</v>
      </c>
      <c r="W12" s="880"/>
      <c r="X12" s="880"/>
      <c r="Y12" s="880"/>
      <c r="Z12" s="880"/>
      <c r="AA12" s="880">
        <f t="shared" si="0"/>
        <v>0</v>
      </c>
      <c r="AB12" s="880"/>
      <c r="AC12" s="880"/>
      <c r="AD12" s="880"/>
      <c r="AE12" s="884"/>
      <c r="AF12" s="939">
        <v>0</v>
      </c>
      <c r="AG12" s="637"/>
      <c r="AH12" s="637"/>
      <c r="AI12" s="637"/>
      <c r="AJ12" s="940"/>
      <c r="AK12" s="883">
        <f>V12</f>
        <v>96289</v>
      </c>
      <c r="AL12" s="880"/>
      <c r="AM12" s="880"/>
      <c r="AN12" s="880"/>
      <c r="AO12" s="880"/>
      <c r="AP12" s="880">
        <v>0</v>
      </c>
      <c r="AQ12" s="880"/>
      <c r="AR12" s="880"/>
      <c r="AS12" s="880"/>
      <c r="AT12" s="880"/>
      <c r="AU12" s="881"/>
      <c r="AV12" s="881"/>
      <c r="AW12" s="881"/>
      <c r="AX12" s="881"/>
      <c r="AY12" s="882"/>
      <c r="AZ12" s="70"/>
      <c r="BA12" s="70"/>
      <c r="BB12" s="70"/>
      <c r="BC12" s="70"/>
      <c r="BD12" s="70"/>
      <c r="BE12" s="81"/>
      <c r="BF12" s="81"/>
      <c r="BG12" s="81"/>
      <c r="BH12" s="81"/>
      <c r="BI12" s="81"/>
      <c r="BJ12" s="81"/>
      <c r="BK12" s="81"/>
      <c r="BL12" s="81"/>
      <c r="BM12" s="81"/>
      <c r="BN12" s="81"/>
      <c r="BO12" s="81"/>
      <c r="BP12" s="81"/>
      <c r="BQ12" s="66">
        <v>6</v>
      </c>
      <c r="BR12" s="86"/>
      <c r="BS12" s="633" t="s">
        <v>276</v>
      </c>
      <c r="BT12" s="634"/>
      <c r="BU12" s="634"/>
      <c r="BV12" s="634"/>
      <c r="BW12" s="634"/>
      <c r="BX12" s="634"/>
      <c r="BY12" s="634"/>
      <c r="BZ12" s="634"/>
      <c r="CA12" s="634"/>
      <c r="CB12" s="634"/>
      <c r="CC12" s="634"/>
      <c r="CD12" s="634"/>
      <c r="CE12" s="634"/>
      <c r="CF12" s="634"/>
      <c r="CG12" s="635"/>
      <c r="CH12" s="636">
        <v>207</v>
      </c>
      <c r="CI12" s="637"/>
      <c r="CJ12" s="637"/>
      <c r="CK12" s="637"/>
      <c r="CL12" s="638"/>
      <c r="CM12" s="636">
        <v>3848</v>
      </c>
      <c r="CN12" s="637"/>
      <c r="CO12" s="637"/>
      <c r="CP12" s="637"/>
      <c r="CQ12" s="638"/>
      <c r="CR12" s="636">
        <v>310</v>
      </c>
      <c r="CS12" s="637"/>
      <c r="CT12" s="637"/>
      <c r="CU12" s="637"/>
      <c r="CV12" s="638"/>
      <c r="CW12" s="636">
        <v>1</v>
      </c>
      <c r="CX12" s="637"/>
      <c r="CY12" s="637"/>
      <c r="CZ12" s="637"/>
      <c r="DA12" s="638"/>
      <c r="DB12" s="636"/>
      <c r="DC12" s="637"/>
      <c r="DD12" s="637"/>
      <c r="DE12" s="637"/>
      <c r="DF12" s="638"/>
      <c r="DG12" s="636"/>
      <c r="DH12" s="637"/>
      <c r="DI12" s="637"/>
      <c r="DJ12" s="637"/>
      <c r="DK12" s="638"/>
      <c r="DL12" s="636"/>
      <c r="DM12" s="637"/>
      <c r="DN12" s="637"/>
      <c r="DO12" s="637"/>
      <c r="DP12" s="638"/>
      <c r="DQ12" s="636"/>
      <c r="DR12" s="637"/>
      <c r="DS12" s="637"/>
      <c r="DT12" s="637"/>
      <c r="DU12" s="638"/>
      <c r="DV12" s="633"/>
      <c r="DW12" s="634"/>
      <c r="DX12" s="634"/>
      <c r="DY12" s="634"/>
      <c r="DZ12" s="639"/>
      <c r="EA12" s="81"/>
    </row>
    <row r="13" spans="1:131" s="61" customFormat="1" ht="26.25" customHeight="1" x14ac:dyDescent="0.15">
      <c r="A13" s="66">
        <v>7</v>
      </c>
      <c r="B13" s="633" t="s">
        <v>451</v>
      </c>
      <c r="C13" s="634"/>
      <c r="D13" s="634"/>
      <c r="E13" s="634"/>
      <c r="F13" s="634"/>
      <c r="G13" s="634"/>
      <c r="H13" s="634"/>
      <c r="I13" s="634"/>
      <c r="J13" s="634"/>
      <c r="K13" s="634"/>
      <c r="L13" s="634"/>
      <c r="M13" s="634"/>
      <c r="N13" s="634"/>
      <c r="O13" s="634"/>
      <c r="P13" s="635"/>
      <c r="Q13" s="879">
        <v>82</v>
      </c>
      <c r="R13" s="880"/>
      <c r="S13" s="880"/>
      <c r="T13" s="880"/>
      <c r="U13" s="880"/>
      <c r="V13" s="880">
        <v>73</v>
      </c>
      <c r="W13" s="880"/>
      <c r="X13" s="880"/>
      <c r="Y13" s="880"/>
      <c r="Z13" s="880"/>
      <c r="AA13" s="880">
        <f t="shared" si="0"/>
        <v>9</v>
      </c>
      <c r="AB13" s="880"/>
      <c r="AC13" s="880"/>
      <c r="AD13" s="880"/>
      <c r="AE13" s="884"/>
      <c r="AF13" s="939">
        <v>0</v>
      </c>
      <c r="AG13" s="637"/>
      <c r="AH13" s="637"/>
      <c r="AI13" s="637"/>
      <c r="AJ13" s="940"/>
      <c r="AK13" s="883">
        <v>1</v>
      </c>
      <c r="AL13" s="880"/>
      <c r="AM13" s="880"/>
      <c r="AN13" s="880"/>
      <c r="AO13" s="880"/>
      <c r="AP13" s="880">
        <v>97</v>
      </c>
      <c r="AQ13" s="880"/>
      <c r="AR13" s="880"/>
      <c r="AS13" s="880"/>
      <c r="AT13" s="880"/>
      <c r="AU13" s="881"/>
      <c r="AV13" s="881"/>
      <c r="AW13" s="881"/>
      <c r="AX13" s="881"/>
      <c r="AY13" s="882"/>
      <c r="AZ13" s="70"/>
      <c r="BA13" s="70"/>
      <c r="BB13" s="70"/>
      <c r="BC13" s="70"/>
      <c r="BD13" s="70"/>
      <c r="BE13" s="81"/>
      <c r="BF13" s="81"/>
      <c r="BG13" s="81"/>
      <c r="BH13" s="81"/>
      <c r="BI13" s="81"/>
      <c r="BJ13" s="81"/>
      <c r="BK13" s="81"/>
      <c r="BL13" s="81"/>
      <c r="BM13" s="81"/>
      <c r="BN13" s="81"/>
      <c r="BO13" s="81"/>
      <c r="BP13" s="81"/>
      <c r="BQ13" s="66">
        <v>7</v>
      </c>
      <c r="BR13" s="86"/>
      <c r="BS13" s="633" t="s">
        <v>546</v>
      </c>
      <c r="BT13" s="634"/>
      <c r="BU13" s="634"/>
      <c r="BV13" s="634"/>
      <c r="BW13" s="634"/>
      <c r="BX13" s="634"/>
      <c r="BY13" s="634"/>
      <c r="BZ13" s="634"/>
      <c r="CA13" s="634"/>
      <c r="CB13" s="634"/>
      <c r="CC13" s="634"/>
      <c r="CD13" s="634"/>
      <c r="CE13" s="634"/>
      <c r="CF13" s="634"/>
      <c r="CG13" s="635"/>
      <c r="CH13" s="636" t="s">
        <v>566</v>
      </c>
      <c r="CI13" s="637"/>
      <c r="CJ13" s="637"/>
      <c r="CK13" s="637"/>
      <c r="CL13" s="638"/>
      <c r="CM13" s="636">
        <v>266</v>
      </c>
      <c r="CN13" s="637"/>
      <c r="CO13" s="637"/>
      <c r="CP13" s="637"/>
      <c r="CQ13" s="638"/>
      <c r="CR13" s="636">
        <v>245</v>
      </c>
      <c r="CS13" s="637"/>
      <c r="CT13" s="637"/>
      <c r="CU13" s="637"/>
      <c r="CV13" s="638"/>
      <c r="CW13" s="636">
        <v>171</v>
      </c>
      <c r="CX13" s="637"/>
      <c r="CY13" s="637"/>
      <c r="CZ13" s="637"/>
      <c r="DA13" s="638"/>
      <c r="DB13" s="636"/>
      <c r="DC13" s="637"/>
      <c r="DD13" s="637"/>
      <c r="DE13" s="637"/>
      <c r="DF13" s="638"/>
      <c r="DG13" s="636"/>
      <c r="DH13" s="637"/>
      <c r="DI13" s="637"/>
      <c r="DJ13" s="637"/>
      <c r="DK13" s="638"/>
      <c r="DL13" s="636"/>
      <c r="DM13" s="637"/>
      <c r="DN13" s="637"/>
      <c r="DO13" s="637"/>
      <c r="DP13" s="638"/>
      <c r="DQ13" s="636"/>
      <c r="DR13" s="637"/>
      <c r="DS13" s="637"/>
      <c r="DT13" s="637"/>
      <c r="DU13" s="638"/>
      <c r="DV13" s="633"/>
      <c r="DW13" s="634"/>
      <c r="DX13" s="634"/>
      <c r="DY13" s="634"/>
      <c r="DZ13" s="639"/>
      <c r="EA13" s="81"/>
    </row>
    <row r="14" spans="1:131" s="61" customFormat="1" ht="26.25" customHeight="1" x14ac:dyDescent="0.15">
      <c r="A14" s="66">
        <v>8</v>
      </c>
      <c r="B14" s="633" t="s">
        <v>452</v>
      </c>
      <c r="C14" s="634"/>
      <c r="D14" s="634"/>
      <c r="E14" s="634"/>
      <c r="F14" s="634"/>
      <c r="G14" s="634"/>
      <c r="H14" s="634"/>
      <c r="I14" s="634"/>
      <c r="J14" s="634"/>
      <c r="K14" s="634"/>
      <c r="L14" s="634"/>
      <c r="M14" s="634"/>
      <c r="N14" s="634"/>
      <c r="O14" s="634"/>
      <c r="P14" s="635"/>
      <c r="Q14" s="879">
        <v>78</v>
      </c>
      <c r="R14" s="880"/>
      <c r="S14" s="880"/>
      <c r="T14" s="880"/>
      <c r="U14" s="880"/>
      <c r="V14" s="880">
        <v>78</v>
      </c>
      <c r="W14" s="880"/>
      <c r="X14" s="880"/>
      <c r="Y14" s="880"/>
      <c r="Z14" s="880"/>
      <c r="AA14" s="880">
        <f t="shared" si="0"/>
        <v>0</v>
      </c>
      <c r="AB14" s="880"/>
      <c r="AC14" s="880"/>
      <c r="AD14" s="880"/>
      <c r="AE14" s="884"/>
      <c r="AF14" s="939">
        <v>0</v>
      </c>
      <c r="AG14" s="637"/>
      <c r="AH14" s="637"/>
      <c r="AI14" s="637"/>
      <c r="AJ14" s="940"/>
      <c r="AK14" s="883">
        <v>0</v>
      </c>
      <c r="AL14" s="880"/>
      <c r="AM14" s="880"/>
      <c r="AN14" s="880"/>
      <c r="AO14" s="880"/>
      <c r="AP14" s="880">
        <v>0</v>
      </c>
      <c r="AQ14" s="880"/>
      <c r="AR14" s="880"/>
      <c r="AS14" s="880"/>
      <c r="AT14" s="880"/>
      <c r="AU14" s="881"/>
      <c r="AV14" s="881"/>
      <c r="AW14" s="881"/>
      <c r="AX14" s="881"/>
      <c r="AY14" s="882"/>
      <c r="AZ14" s="70"/>
      <c r="BA14" s="70"/>
      <c r="BB14" s="70"/>
      <c r="BC14" s="70"/>
      <c r="BD14" s="70"/>
      <c r="BE14" s="81"/>
      <c r="BF14" s="81"/>
      <c r="BG14" s="81"/>
      <c r="BH14" s="81"/>
      <c r="BI14" s="81"/>
      <c r="BJ14" s="81"/>
      <c r="BK14" s="81"/>
      <c r="BL14" s="81"/>
      <c r="BM14" s="81"/>
      <c r="BN14" s="81"/>
      <c r="BO14" s="81"/>
      <c r="BP14" s="81"/>
      <c r="BQ14" s="66">
        <v>8</v>
      </c>
      <c r="BR14" s="86"/>
      <c r="BS14" s="633" t="s">
        <v>162</v>
      </c>
      <c r="BT14" s="634"/>
      <c r="BU14" s="634"/>
      <c r="BV14" s="634"/>
      <c r="BW14" s="634"/>
      <c r="BX14" s="634"/>
      <c r="BY14" s="634"/>
      <c r="BZ14" s="634"/>
      <c r="CA14" s="634"/>
      <c r="CB14" s="634"/>
      <c r="CC14" s="634"/>
      <c r="CD14" s="634"/>
      <c r="CE14" s="634"/>
      <c r="CF14" s="634"/>
      <c r="CG14" s="635"/>
      <c r="CH14" s="636">
        <v>-13</v>
      </c>
      <c r="CI14" s="637"/>
      <c r="CJ14" s="637"/>
      <c r="CK14" s="637"/>
      <c r="CL14" s="638"/>
      <c r="CM14" s="636">
        <v>900</v>
      </c>
      <c r="CN14" s="637"/>
      <c r="CO14" s="637"/>
      <c r="CP14" s="637"/>
      <c r="CQ14" s="638"/>
      <c r="CR14" s="636">
        <v>250</v>
      </c>
      <c r="CS14" s="637"/>
      <c r="CT14" s="637"/>
      <c r="CU14" s="637"/>
      <c r="CV14" s="638"/>
      <c r="CW14" s="636"/>
      <c r="CX14" s="637"/>
      <c r="CY14" s="637"/>
      <c r="CZ14" s="637"/>
      <c r="DA14" s="638"/>
      <c r="DB14" s="636"/>
      <c r="DC14" s="637"/>
      <c r="DD14" s="637"/>
      <c r="DE14" s="637"/>
      <c r="DF14" s="638"/>
      <c r="DG14" s="636"/>
      <c r="DH14" s="637"/>
      <c r="DI14" s="637"/>
      <c r="DJ14" s="637"/>
      <c r="DK14" s="638"/>
      <c r="DL14" s="636"/>
      <c r="DM14" s="637"/>
      <c r="DN14" s="637"/>
      <c r="DO14" s="637"/>
      <c r="DP14" s="638"/>
      <c r="DQ14" s="636"/>
      <c r="DR14" s="637"/>
      <c r="DS14" s="637"/>
      <c r="DT14" s="637"/>
      <c r="DU14" s="638"/>
      <c r="DV14" s="633"/>
      <c r="DW14" s="634"/>
      <c r="DX14" s="634"/>
      <c r="DY14" s="634"/>
      <c r="DZ14" s="639"/>
      <c r="EA14" s="81"/>
    </row>
    <row r="15" spans="1:131" s="61" customFormat="1" ht="26.25" customHeight="1" x14ac:dyDescent="0.15">
      <c r="A15" s="66">
        <v>9</v>
      </c>
      <c r="B15" s="633" t="s">
        <v>453</v>
      </c>
      <c r="C15" s="634"/>
      <c r="D15" s="634"/>
      <c r="E15" s="634"/>
      <c r="F15" s="634"/>
      <c r="G15" s="634"/>
      <c r="H15" s="634"/>
      <c r="I15" s="634"/>
      <c r="J15" s="634"/>
      <c r="K15" s="634"/>
      <c r="L15" s="634"/>
      <c r="M15" s="634"/>
      <c r="N15" s="634"/>
      <c r="O15" s="634"/>
      <c r="P15" s="635"/>
      <c r="Q15" s="879">
        <v>151</v>
      </c>
      <c r="R15" s="880"/>
      <c r="S15" s="880"/>
      <c r="T15" s="880"/>
      <c r="U15" s="880"/>
      <c r="V15" s="880">
        <v>40</v>
      </c>
      <c r="W15" s="880"/>
      <c r="X15" s="880"/>
      <c r="Y15" s="880"/>
      <c r="Z15" s="880"/>
      <c r="AA15" s="880">
        <f t="shared" si="0"/>
        <v>111</v>
      </c>
      <c r="AB15" s="880"/>
      <c r="AC15" s="880"/>
      <c r="AD15" s="880"/>
      <c r="AE15" s="884"/>
      <c r="AF15" s="939">
        <v>0</v>
      </c>
      <c r="AG15" s="637"/>
      <c r="AH15" s="637"/>
      <c r="AI15" s="637"/>
      <c r="AJ15" s="940"/>
      <c r="AK15" s="883">
        <v>13</v>
      </c>
      <c r="AL15" s="880"/>
      <c r="AM15" s="880"/>
      <c r="AN15" s="880"/>
      <c r="AO15" s="880"/>
      <c r="AP15" s="880">
        <v>0</v>
      </c>
      <c r="AQ15" s="880"/>
      <c r="AR15" s="880"/>
      <c r="AS15" s="880"/>
      <c r="AT15" s="880"/>
      <c r="AU15" s="881"/>
      <c r="AV15" s="881"/>
      <c r="AW15" s="881"/>
      <c r="AX15" s="881"/>
      <c r="AY15" s="882"/>
      <c r="AZ15" s="70"/>
      <c r="BA15" s="70"/>
      <c r="BB15" s="70"/>
      <c r="BC15" s="70"/>
      <c r="BD15" s="70"/>
      <c r="BE15" s="81"/>
      <c r="BF15" s="81"/>
      <c r="BG15" s="81"/>
      <c r="BH15" s="81"/>
      <c r="BI15" s="81"/>
      <c r="BJ15" s="81"/>
      <c r="BK15" s="81"/>
      <c r="BL15" s="81"/>
      <c r="BM15" s="81"/>
      <c r="BN15" s="81"/>
      <c r="BO15" s="81"/>
      <c r="BP15" s="81"/>
      <c r="BQ15" s="66">
        <v>9</v>
      </c>
      <c r="BR15" s="86"/>
      <c r="BS15" s="633" t="s">
        <v>532</v>
      </c>
      <c r="BT15" s="634"/>
      <c r="BU15" s="634"/>
      <c r="BV15" s="634"/>
      <c r="BW15" s="634"/>
      <c r="BX15" s="634"/>
      <c r="BY15" s="634"/>
      <c r="BZ15" s="634"/>
      <c r="CA15" s="634"/>
      <c r="CB15" s="634"/>
      <c r="CC15" s="634"/>
      <c r="CD15" s="634"/>
      <c r="CE15" s="634"/>
      <c r="CF15" s="634"/>
      <c r="CG15" s="635"/>
      <c r="CH15" s="636">
        <v>8</v>
      </c>
      <c r="CI15" s="637"/>
      <c r="CJ15" s="637"/>
      <c r="CK15" s="637"/>
      <c r="CL15" s="638"/>
      <c r="CM15" s="636">
        <v>146</v>
      </c>
      <c r="CN15" s="637"/>
      <c r="CO15" s="637"/>
      <c r="CP15" s="637"/>
      <c r="CQ15" s="638"/>
      <c r="CR15" s="636">
        <v>70</v>
      </c>
      <c r="CS15" s="637"/>
      <c r="CT15" s="637"/>
      <c r="CU15" s="637"/>
      <c r="CV15" s="638"/>
      <c r="CW15" s="636">
        <v>27</v>
      </c>
      <c r="CX15" s="637"/>
      <c r="CY15" s="637"/>
      <c r="CZ15" s="637"/>
      <c r="DA15" s="638"/>
      <c r="DB15" s="636"/>
      <c r="DC15" s="637"/>
      <c r="DD15" s="637"/>
      <c r="DE15" s="637"/>
      <c r="DF15" s="638"/>
      <c r="DG15" s="636"/>
      <c r="DH15" s="637"/>
      <c r="DI15" s="637"/>
      <c r="DJ15" s="637"/>
      <c r="DK15" s="638"/>
      <c r="DL15" s="636"/>
      <c r="DM15" s="637"/>
      <c r="DN15" s="637"/>
      <c r="DO15" s="637"/>
      <c r="DP15" s="638"/>
      <c r="DQ15" s="636"/>
      <c r="DR15" s="637"/>
      <c r="DS15" s="637"/>
      <c r="DT15" s="637"/>
      <c r="DU15" s="638"/>
      <c r="DV15" s="633"/>
      <c r="DW15" s="634"/>
      <c r="DX15" s="634"/>
      <c r="DY15" s="634"/>
      <c r="DZ15" s="639"/>
      <c r="EA15" s="81"/>
    </row>
    <row r="16" spans="1:131" s="61" customFormat="1" ht="26.25" customHeight="1" x14ac:dyDescent="0.15">
      <c r="A16" s="66">
        <v>10</v>
      </c>
      <c r="B16" s="633" t="s">
        <v>454</v>
      </c>
      <c r="C16" s="634"/>
      <c r="D16" s="634"/>
      <c r="E16" s="634"/>
      <c r="F16" s="634"/>
      <c r="G16" s="634"/>
      <c r="H16" s="634"/>
      <c r="I16" s="634"/>
      <c r="J16" s="634"/>
      <c r="K16" s="634"/>
      <c r="L16" s="634"/>
      <c r="M16" s="634"/>
      <c r="N16" s="634"/>
      <c r="O16" s="634"/>
      <c r="P16" s="635"/>
      <c r="Q16" s="879">
        <v>39</v>
      </c>
      <c r="R16" s="880"/>
      <c r="S16" s="880"/>
      <c r="T16" s="880"/>
      <c r="U16" s="880"/>
      <c r="V16" s="880">
        <v>15</v>
      </c>
      <c r="W16" s="880"/>
      <c r="X16" s="880"/>
      <c r="Y16" s="880"/>
      <c r="Z16" s="880"/>
      <c r="AA16" s="880">
        <f t="shared" si="0"/>
        <v>24</v>
      </c>
      <c r="AB16" s="880"/>
      <c r="AC16" s="880"/>
      <c r="AD16" s="880"/>
      <c r="AE16" s="884"/>
      <c r="AF16" s="939">
        <v>0</v>
      </c>
      <c r="AG16" s="637"/>
      <c r="AH16" s="637"/>
      <c r="AI16" s="637"/>
      <c r="AJ16" s="940"/>
      <c r="AK16" s="883">
        <v>39</v>
      </c>
      <c r="AL16" s="880"/>
      <c r="AM16" s="880"/>
      <c r="AN16" s="880"/>
      <c r="AO16" s="880"/>
      <c r="AP16" s="880">
        <v>10663</v>
      </c>
      <c r="AQ16" s="880"/>
      <c r="AR16" s="880"/>
      <c r="AS16" s="880"/>
      <c r="AT16" s="880"/>
      <c r="AU16" s="881"/>
      <c r="AV16" s="881"/>
      <c r="AW16" s="881"/>
      <c r="AX16" s="881"/>
      <c r="AY16" s="882"/>
      <c r="AZ16" s="70"/>
      <c r="BA16" s="70"/>
      <c r="BB16" s="70"/>
      <c r="BC16" s="70"/>
      <c r="BD16" s="70"/>
      <c r="BE16" s="81"/>
      <c r="BF16" s="81"/>
      <c r="BG16" s="81"/>
      <c r="BH16" s="81"/>
      <c r="BI16" s="81"/>
      <c r="BJ16" s="81"/>
      <c r="BK16" s="81"/>
      <c r="BL16" s="81"/>
      <c r="BM16" s="81"/>
      <c r="BN16" s="81"/>
      <c r="BO16" s="81"/>
      <c r="BP16" s="81"/>
      <c r="BQ16" s="66">
        <v>10</v>
      </c>
      <c r="BR16" s="86"/>
      <c r="BS16" s="633" t="s">
        <v>402</v>
      </c>
      <c r="BT16" s="634"/>
      <c r="BU16" s="634"/>
      <c r="BV16" s="634"/>
      <c r="BW16" s="634"/>
      <c r="BX16" s="634"/>
      <c r="BY16" s="634"/>
      <c r="BZ16" s="634"/>
      <c r="CA16" s="634"/>
      <c r="CB16" s="634"/>
      <c r="CC16" s="634"/>
      <c r="CD16" s="634"/>
      <c r="CE16" s="634"/>
      <c r="CF16" s="634"/>
      <c r="CG16" s="635"/>
      <c r="CH16" s="636">
        <v>1</v>
      </c>
      <c r="CI16" s="637"/>
      <c r="CJ16" s="637"/>
      <c r="CK16" s="637"/>
      <c r="CL16" s="638"/>
      <c r="CM16" s="636">
        <v>62</v>
      </c>
      <c r="CN16" s="637"/>
      <c r="CO16" s="637"/>
      <c r="CP16" s="637"/>
      <c r="CQ16" s="638"/>
      <c r="CR16" s="636">
        <v>5</v>
      </c>
      <c r="CS16" s="637"/>
      <c r="CT16" s="637"/>
      <c r="CU16" s="637"/>
      <c r="CV16" s="638"/>
      <c r="CW16" s="636">
        <v>12</v>
      </c>
      <c r="CX16" s="637"/>
      <c r="CY16" s="637"/>
      <c r="CZ16" s="637"/>
      <c r="DA16" s="638"/>
      <c r="DB16" s="636"/>
      <c r="DC16" s="637"/>
      <c r="DD16" s="637"/>
      <c r="DE16" s="637"/>
      <c r="DF16" s="638"/>
      <c r="DG16" s="636"/>
      <c r="DH16" s="637"/>
      <c r="DI16" s="637"/>
      <c r="DJ16" s="637"/>
      <c r="DK16" s="638"/>
      <c r="DL16" s="636"/>
      <c r="DM16" s="637"/>
      <c r="DN16" s="637"/>
      <c r="DO16" s="637"/>
      <c r="DP16" s="638"/>
      <c r="DQ16" s="636"/>
      <c r="DR16" s="637"/>
      <c r="DS16" s="637"/>
      <c r="DT16" s="637"/>
      <c r="DU16" s="638"/>
      <c r="DV16" s="633"/>
      <c r="DW16" s="634"/>
      <c r="DX16" s="634"/>
      <c r="DY16" s="634"/>
      <c r="DZ16" s="639"/>
      <c r="EA16" s="81"/>
    </row>
    <row r="17" spans="1:131" s="61" customFormat="1" ht="26.25" customHeight="1" x14ac:dyDescent="0.15">
      <c r="A17" s="66">
        <v>11</v>
      </c>
      <c r="B17" s="633" t="s">
        <v>455</v>
      </c>
      <c r="C17" s="634"/>
      <c r="D17" s="634"/>
      <c r="E17" s="634"/>
      <c r="F17" s="634"/>
      <c r="G17" s="634"/>
      <c r="H17" s="634"/>
      <c r="I17" s="634"/>
      <c r="J17" s="634"/>
      <c r="K17" s="634"/>
      <c r="L17" s="634"/>
      <c r="M17" s="634"/>
      <c r="N17" s="634"/>
      <c r="O17" s="634"/>
      <c r="P17" s="635"/>
      <c r="Q17" s="879">
        <v>87</v>
      </c>
      <c r="R17" s="880"/>
      <c r="S17" s="880"/>
      <c r="T17" s="880"/>
      <c r="U17" s="880"/>
      <c r="V17" s="880">
        <v>45</v>
      </c>
      <c r="W17" s="880"/>
      <c r="X17" s="880"/>
      <c r="Y17" s="880"/>
      <c r="Z17" s="880"/>
      <c r="AA17" s="880">
        <f t="shared" si="0"/>
        <v>42</v>
      </c>
      <c r="AB17" s="880"/>
      <c r="AC17" s="880"/>
      <c r="AD17" s="880"/>
      <c r="AE17" s="884"/>
      <c r="AF17" s="939">
        <v>1</v>
      </c>
      <c r="AG17" s="637"/>
      <c r="AH17" s="637"/>
      <c r="AI17" s="637"/>
      <c r="AJ17" s="940"/>
      <c r="AK17" s="883">
        <v>0</v>
      </c>
      <c r="AL17" s="880"/>
      <c r="AM17" s="880"/>
      <c r="AN17" s="880"/>
      <c r="AO17" s="880"/>
      <c r="AP17" s="880">
        <v>50</v>
      </c>
      <c r="AQ17" s="880"/>
      <c r="AR17" s="880"/>
      <c r="AS17" s="880"/>
      <c r="AT17" s="880"/>
      <c r="AU17" s="881"/>
      <c r="AV17" s="881"/>
      <c r="AW17" s="881"/>
      <c r="AX17" s="881"/>
      <c r="AY17" s="882"/>
      <c r="AZ17" s="70"/>
      <c r="BA17" s="70"/>
      <c r="BB17" s="70"/>
      <c r="BC17" s="70"/>
      <c r="BD17" s="70"/>
      <c r="BE17" s="81"/>
      <c r="BF17" s="81"/>
      <c r="BG17" s="81"/>
      <c r="BH17" s="81"/>
      <c r="BI17" s="81"/>
      <c r="BJ17" s="81"/>
      <c r="BK17" s="81"/>
      <c r="BL17" s="81"/>
      <c r="BM17" s="81"/>
      <c r="BN17" s="81"/>
      <c r="BO17" s="81"/>
      <c r="BP17" s="81"/>
      <c r="BQ17" s="66">
        <v>11</v>
      </c>
      <c r="BR17" s="86"/>
      <c r="BS17" s="633" t="s">
        <v>547</v>
      </c>
      <c r="BT17" s="634"/>
      <c r="BU17" s="634"/>
      <c r="BV17" s="634"/>
      <c r="BW17" s="634"/>
      <c r="BX17" s="634"/>
      <c r="BY17" s="634"/>
      <c r="BZ17" s="634"/>
      <c r="CA17" s="634"/>
      <c r="CB17" s="634"/>
      <c r="CC17" s="634"/>
      <c r="CD17" s="634"/>
      <c r="CE17" s="634"/>
      <c r="CF17" s="634"/>
      <c r="CG17" s="635"/>
      <c r="CH17" s="636">
        <v>10</v>
      </c>
      <c r="CI17" s="637"/>
      <c r="CJ17" s="637"/>
      <c r="CK17" s="637"/>
      <c r="CL17" s="638"/>
      <c r="CM17" s="636">
        <v>181</v>
      </c>
      <c r="CN17" s="637"/>
      <c r="CO17" s="637"/>
      <c r="CP17" s="637"/>
      <c r="CQ17" s="638"/>
      <c r="CR17" s="636">
        <v>10</v>
      </c>
      <c r="CS17" s="637"/>
      <c r="CT17" s="637"/>
      <c r="CU17" s="637"/>
      <c r="CV17" s="638"/>
      <c r="CW17" s="636"/>
      <c r="CX17" s="637"/>
      <c r="CY17" s="637"/>
      <c r="CZ17" s="637"/>
      <c r="DA17" s="638"/>
      <c r="DB17" s="636"/>
      <c r="DC17" s="637"/>
      <c r="DD17" s="637"/>
      <c r="DE17" s="637"/>
      <c r="DF17" s="638"/>
      <c r="DG17" s="636"/>
      <c r="DH17" s="637"/>
      <c r="DI17" s="637"/>
      <c r="DJ17" s="637"/>
      <c r="DK17" s="638"/>
      <c r="DL17" s="636"/>
      <c r="DM17" s="637"/>
      <c r="DN17" s="637"/>
      <c r="DO17" s="637"/>
      <c r="DP17" s="638"/>
      <c r="DQ17" s="636"/>
      <c r="DR17" s="637"/>
      <c r="DS17" s="637"/>
      <c r="DT17" s="637"/>
      <c r="DU17" s="638"/>
      <c r="DV17" s="633"/>
      <c r="DW17" s="634"/>
      <c r="DX17" s="634"/>
      <c r="DY17" s="634"/>
      <c r="DZ17" s="639"/>
      <c r="EA17" s="81"/>
    </row>
    <row r="18" spans="1:131" s="61" customFormat="1" ht="26.25" customHeight="1" x14ac:dyDescent="0.15">
      <c r="A18" s="66">
        <v>12</v>
      </c>
      <c r="B18" s="633" t="s">
        <v>456</v>
      </c>
      <c r="C18" s="634"/>
      <c r="D18" s="634"/>
      <c r="E18" s="634"/>
      <c r="F18" s="634"/>
      <c r="G18" s="634"/>
      <c r="H18" s="634"/>
      <c r="I18" s="634"/>
      <c r="J18" s="634"/>
      <c r="K18" s="634"/>
      <c r="L18" s="634"/>
      <c r="M18" s="634"/>
      <c r="N18" s="634"/>
      <c r="O18" s="634"/>
      <c r="P18" s="635"/>
      <c r="Q18" s="879">
        <v>218</v>
      </c>
      <c r="R18" s="880"/>
      <c r="S18" s="880"/>
      <c r="T18" s="880"/>
      <c r="U18" s="880"/>
      <c r="V18" s="880">
        <v>189</v>
      </c>
      <c r="W18" s="880"/>
      <c r="X18" s="880"/>
      <c r="Y18" s="880"/>
      <c r="Z18" s="880"/>
      <c r="AA18" s="880">
        <f t="shared" si="0"/>
        <v>29</v>
      </c>
      <c r="AB18" s="880"/>
      <c r="AC18" s="880"/>
      <c r="AD18" s="880"/>
      <c r="AE18" s="884"/>
      <c r="AF18" s="939">
        <v>0</v>
      </c>
      <c r="AG18" s="637"/>
      <c r="AH18" s="637"/>
      <c r="AI18" s="637"/>
      <c r="AJ18" s="940"/>
      <c r="AK18" s="883">
        <v>136</v>
      </c>
      <c r="AL18" s="880"/>
      <c r="AM18" s="880"/>
      <c r="AN18" s="880"/>
      <c r="AO18" s="880"/>
      <c r="AP18" s="880">
        <v>1600</v>
      </c>
      <c r="AQ18" s="880"/>
      <c r="AR18" s="880"/>
      <c r="AS18" s="880"/>
      <c r="AT18" s="880"/>
      <c r="AU18" s="881"/>
      <c r="AV18" s="881"/>
      <c r="AW18" s="881"/>
      <c r="AX18" s="881"/>
      <c r="AY18" s="882"/>
      <c r="AZ18" s="70"/>
      <c r="BA18" s="70"/>
      <c r="BB18" s="70"/>
      <c r="BC18" s="70"/>
      <c r="BD18" s="70"/>
      <c r="BE18" s="81"/>
      <c r="BF18" s="81"/>
      <c r="BG18" s="81"/>
      <c r="BH18" s="81"/>
      <c r="BI18" s="81"/>
      <c r="BJ18" s="81"/>
      <c r="BK18" s="81"/>
      <c r="BL18" s="81"/>
      <c r="BM18" s="81"/>
      <c r="BN18" s="81"/>
      <c r="BO18" s="81"/>
      <c r="BP18" s="81"/>
      <c r="BQ18" s="66">
        <v>12</v>
      </c>
      <c r="BR18" s="86"/>
      <c r="BS18" s="633" t="s">
        <v>548</v>
      </c>
      <c r="BT18" s="634"/>
      <c r="BU18" s="634"/>
      <c r="BV18" s="634"/>
      <c r="BW18" s="634"/>
      <c r="BX18" s="634"/>
      <c r="BY18" s="634"/>
      <c r="BZ18" s="634"/>
      <c r="CA18" s="634"/>
      <c r="CB18" s="634"/>
      <c r="CC18" s="634"/>
      <c r="CD18" s="634"/>
      <c r="CE18" s="634"/>
      <c r="CF18" s="634"/>
      <c r="CG18" s="635"/>
      <c r="CH18" s="636">
        <v>-91</v>
      </c>
      <c r="CI18" s="637"/>
      <c r="CJ18" s="637"/>
      <c r="CK18" s="637"/>
      <c r="CL18" s="638"/>
      <c r="CM18" s="636">
        <v>3735</v>
      </c>
      <c r="CN18" s="637"/>
      <c r="CO18" s="637"/>
      <c r="CP18" s="637"/>
      <c r="CQ18" s="638"/>
      <c r="CR18" s="636">
        <v>22</v>
      </c>
      <c r="CS18" s="637"/>
      <c r="CT18" s="637"/>
      <c r="CU18" s="637"/>
      <c r="CV18" s="638"/>
      <c r="CW18" s="636">
        <v>666</v>
      </c>
      <c r="CX18" s="637"/>
      <c r="CY18" s="637"/>
      <c r="CZ18" s="637"/>
      <c r="DA18" s="638"/>
      <c r="DB18" s="636">
        <v>317</v>
      </c>
      <c r="DC18" s="637"/>
      <c r="DD18" s="637"/>
      <c r="DE18" s="637"/>
      <c r="DF18" s="638"/>
      <c r="DG18" s="636"/>
      <c r="DH18" s="637"/>
      <c r="DI18" s="637"/>
      <c r="DJ18" s="637"/>
      <c r="DK18" s="638"/>
      <c r="DL18" s="636"/>
      <c r="DM18" s="637"/>
      <c r="DN18" s="637"/>
      <c r="DO18" s="637"/>
      <c r="DP18" s="638"/>
      <c r="DQ18" s="636"/>
      <c r="DR18" s="637"/>
      <c r="DS18" s="637"/>
      <c r="DT18" s="637"/>
      <c r="DU18" s="638"/>
      <c r="DV18" s="633"/>
      <c r="DW18" s="634"/>
      <c r="DX18" s="634"/>
      <c r="DY18" s="634"/>
      <c r="DZ18" s="639"/>
      <c r="EA18" s="81"/>
    </row>
    <row r="19" spans="1:131" s="61" customFormat="1" ht="26.25" customHeight="1" x14ac:dyDescent="0.15">
      <c r="A19" s="66">
        <v>13</v>
      </c>
      <c r="B19" s="633" t="s">
        <v>327</v>
      </c>
      <c r="C19" s="634"/>
      <c r="D19" s="634"/>
      <c r="E19" s="634"/>
      <c r="F19" s="634"/>
      <c r="G19" s="634"/>
      <c r="H19" s="634"/>
      <c r="I19" s="634"/>
      <c r="J19" s="634"/>
      <c r="K19" s="634"/>
      <c r="L19" s="634"/>
      <c r="M19" s="634"/>
      <c r="N19" s="634"/>
      <c r="O19" s="634"/>
      <c r="P19" s="635"/>
      <c r="Q19" s="879">
        <v>1393</v>
      </c>
      <c r="R19" s="880"/>
      <c r="S19" s="880"/>
      <c r="T19" s="880"/>
      <c r="U19" s="880"/>
      <c r="V19" s="880">
        <v>1224</v>
      </c>
      <c r="W19" s="880"/>
      <c r="X19" s="880"/>
      <c r="Y19" s="880"/>
      <c r="Z19" s="880"/>
      <c r="AA19" s="880">
        <f t="shared" si="0"/>
        <v>169</v>
      </c>
      <c r="AB19" s="880"/>
      <c r="AC19" s="880"/>
      <c r="AD19" s="880"/>
      <c r="AE19" s="884"/>
      <c r="AF19" s="939">
        <v>0</v>
      </c>
      <c r="AG19" s="637"/>
      <c r="AH19" s="637"/>
      <c r="AI19" s="637"/>
      <c r="AJ19" s="940"/>
      <c r="AK19" s="883">
        <v>301</v>
      </c>
      <c r="AL19" s="880"/>
      <c r="AM19" s="880"/>
      <c r="AN19" s="880"/>
      <c r="AO19" s="880"/>
      <c r="AP19" s="880">
        <v>300</v>
      </c>
      <c r="AQ19" s="880"/>
      <c r="AR19" s="880"/>
      <c r="AS19" s="880"/>
      <c r="AT19" s="880"/>
      <c r="AU19" s="881"/>
      <c r="AV19" s="881"/>
      <c r="AW19" s="881"/>
      <c r="AX19" s="881"/>
      <c r="AY19" s="882"/>
      <c r="AZ19" s="70"/>
      <c r="BA19" s="70"/>
      <c r="BB19" s="70"/>
      <c r="BC19" s="70"/>
      <c r="BD19" s="70"/>
      <c r="BE19" s="81"/>
      <c r="BF19" s="81"/>
      <c r="BG19" s="81"/>
      <c r="BH19" s="81"/>
      <c r="BI19" s="81"/>
      <c r="BJ19" s="81"/>
      <c r="BK19" s="81"/>
      <c r="BL19" s="81"/>
      <c r="BM19" s="81"/>
      <c r="BN19" s="81"/>
      <c r="BO19" s="81"/>
      <c r="BP19" s="81"/>
      <c r="BQ19" s="66">
        <v>13</v>
      </c>
      <c r="BR19" s="86"/>
      <c r="BS19" s="633" t="s">
        <v>549</v>
      </c>
      <c r="BT19" s="634"/>
      <c r="BU19" s="634"/>
      <c r="BV19" s="634"/>
      <c r="BW19" s="634"/>
      <c r="BX19" s="634"/>
      <c r="BY19" s="634"/>
      <c r="BZ19" s="634"/>
      <c r="CA19" s="634"/>
      <c r="CB19" s="634"/>
      <c r="CC19" s="634"/>
      <c r="CD19" s="634"/>
      <c r="CE19" s="634"/>
      <c r="CF19" s="634"/>
      <c r="CG19" s="635"/>
      <c r="CH19" s="636">
        <v>-9</v>
      </c>
      <c r="CI19" s="637"/>
      <c r="CJ19" s="637"/>
      <c r="CK19" s="637"/>
      <c r="CL19" s="638"/>
      <c r="CM19" s="636">
        <v>287</v>
      </c>
      <c r="CN19" s="637"/>
      <c r="CO19" s="637"/>
      <c r="CP19" s="637"/>
      <c r="CQ19" s="638"/>
      <c r="CR19" s="636">
        <v>5</v>
      </c>
      <c r="CS19" s="637"/>
      <c r="CT19" s="637"/>
      <c r="CU19" s="637"/>
      <c r="CV19" s="638"/>
      <c r="CW19" s="636"/>
      <c r="CX19" s="637"/>
      <c r="CY19" s="637"/>
      <c r="CZ19" s="637"/>
      <c r="DA19" s="638"/>
      <c r="DB19" s="636"/>
      <c r="DC19" s="637"/>
      <c r="DD19" s="637"/>
      <c r="DE19" s="637"/>
      <c r="DF19" s="638"/>
      <c r="DG19" s="636"/>
      <c r="DH19" s="637"/>
      <c r="DI19" s="637"/>
      <c r="DJ19" s="637"/>
      <c r="DK19" s="638"/>
      <c r="DL19" s="636"/>
      <c r="DM19" s="637"/>
      <c r="DN19" s="637"/>
      <c r="DO19" s="637"/>
      <c r="DP19" s="638"/>
      <c r="DQ19" s="636"/>
      <c r="DR19" s="637"/>
      <c r="DS19" s="637"/>
      <c r="DT19" s="637"/>
      <c r="DU19" s="638"/>
      <c r="DV19" s="633"/>
      <c r="DW19" s="634"/>
      <c r="DX19" s="634"/>
      <c r="DY19" s="634"/>
      <c r="DZ19" s="639"/>
      <c r="EA19" s="81"/>
    </row>
    <row r="20" spans="1:131" s="61" customFormat="1" ht="26.25" customHeight="1" x14ac:dyDescent="0.15">
      <c r="A20" s="66">
        <v>14</v>
      </c>
      <c r="B20" s="633" t="s">
        <v>133</v>
      </c>
      <c r="C20" s="634"/>
      <c r="D20" s="634"/>
      <c r="E20" s="634"/>
      <c r="F20" s="634"/>
      <c r="G20" s="634"/>
      <c r="H20" s="634"/>
      <c r="I20" s="634"/>
      <c r="J20" s="634"/>
      <c r="K20" s="634"/>
      <c r="L20" s="634"/>
      <c r="M20" s="634"/>
      <c r="N20" s="634"/>
      <c r="O20" s="634"/>
      <c r="P20" s="635"/>
      <c r="Q20" s="879">
        <v>39</v>
      </c>
      <c r="R20" s="880"/>
      <c r="S20" s="880"/>
      <c r="T20" s="880"/>
      <c r="U20" s="880"/>
      <c r="V20" s="880">
        <v>28</v>
      </c>
      <c r="W20" s="880"/>
      <c r="X20" s="880"/>
      <c r="Y20" s="880"/>
      <c r="Z20" s="880"/>
      <c r="AA20" s="880">
        <f t="shared" si="0"/>
        <v>11</v>
      </c>
      <c r="AB20" s="880"/>
      <c r="AC20" s="880"/>
      <c r="AD20" s="880"/>
      <c r="AE20" s="884"/>
      <c r="AF20" s="939">
        <v>0</v>
      </c>
      <c r="AG20" s="637"/>
      <c r="AH20" s="637"/>
      <c r="AI20" s="637"/>
      <c r="AJ20" s="940"/>
      <c r="AK20" s="883">
        <v>5</v>
      </c>
      <c r="AL20" s="880"/>
      <c r="AM20" s="880"/>
      <c r="AN20" s="880"/>
      <c r="AO20" s="880"/>
      <c r="AP20" s="880">
        <v>0</v>
      </c>
      <c r="AQ20" s="880"/>
      <c r="AR20" s="880"/>
      <c r="AS20" s="880"/>
      <c r="AT20" s="880"/>
      <c r="AU20" s="881"/>
      <c r="AV20" s="881"/>
      <c r="AW20" s="881"/>
      <c r="AX20" s="881"/>
      <c r="AY20" s="882"/>
      <c r="AZ20" s="70"/>
      <c r="BA20" s="70"/>
      <c r="BB20" s="70"/>
      <c r="BC20" s="70"/>
      <c r="BD20" s="70"/>
      <c r="BE20" s="81"/>
      <c r="BF20" s="81"/>
      <c r="BG20" s="81"/>
      <c r="BH20" s="81"/>
      <c r="BI20" s="81"/>
      <c r="BJ20" s="81"/>
      <c r="BK20" s="81"/>
      <c r="BL20" s="81"/>
      <c r="BM20" s="81"/>
      <c r="BN20" s="81"/>
      <c r="BO20" s="81"/>
      <c r="BP20" s="81"/>
      <c r="BQ20" s="66">
        <v>14</v>
      </c>
      <c r="BR20" s="86"/>
      <c r="BS20" s="633" t="s">
        <v>503</v>
      </c>
      <c r="BT20" s="634"/>
      <c r="BU20" s="634"/>
      <c r="BV20" s="634"/>
      <c r="BW20" s="634"/>
      <c r="BX20" s="634"/>
      <c r="BY20" s="634"/>
      <c r="BZ20" s="634"/>
      <c r="CA20" s="634"/>
      <c r="CB20" s="634"/>
      <c r="CC20" s="634"/>
      <c r="CD20" s="634"/>
      <c r="CE20" s="634"/>
      <c r="CF20" s="634"/>
      <c r="CG20" s="635"/>
      <c r="CH20" s="636">
        <v>0</v>
      </c>
      <c r="CI20" s="637"/>
      <c r="CJ20" s="637"/>
      <c r="CK20" s="637"/>
      <c r="CL20" s="638"/>
      <c r="CM20" s="636">
        <v>499</v>
      </c>
      <c r="CN20" s="637"/>
      <c r="CO20" s="637"/>
      <c r="CP20" s="637"/>
      <c r="CQ20" s="638"/>
      <c r="CR20" s="636">
        <v>314</v>
      </c>
      <c r="CS20" s="637"/>
      <c r="CT20" s="637"/>
      <c r="CU20" s="637"/>
      <c r="CV20" s="638"/>
      <c r="CW20" s="636">
        <v>30</v>
      </c>
      <c r="CX20" s="637"/>
      <c r="CY20" s="637"/>
      <c r="CZ20" s="637"/>
      <c r="DA20" s="638"/>
      <c r="DB20" s="636"/>
      <c r="DC20" s="637"/>
      <c r="DD20" s="637"/>
      <c r="DE20" s="637"/>
      <c r="DF20" s="638"/>
      <c r="DG20" s="636"/>
      <c r="DH20" s="637"/>
      <c r="DI20" s="637"/>
      <c r="DJ20" s="637"/>
      <c r="DK20" s="638"/>
      <c r="DL20" s="636"/>
      <c r="DM20" s="637"/>
      <c r="DN20" s="637"/>
      <c r="DO20" s="637"/>
      <c r="DP20" s="638"/>
      <c r="DQ20" s="636"/>
      <c r="DR20" s="637"/>
      <c r="DS20" s="637"/>
      <c r="DT20" s="637"/>
      <c r="DU20" s="638"/>
      <c r="DV20" s="633"/>
      <c r="DW20" s="634"/>
      <c r="DX20" s="634"/>
      <c r="DY20" s="634"/>
      <c r="DZ20" s="639"/>
      <c r="EA20" s="81"/>
    </row>
    <row r="21" spans="1:131" s="61" customFormat="1" ht="26.25" customHeight="1" x14ac:dyDescent="0.15">
      <c r="A21" s="66">
        <v>15</v>
      </c>
      <c r="B21" s="633" t="s">
        <v>457</v>
      </c>
      <c r="C21" s="634"/>
      <c r="D21" s="634"/>
      <c r="E21" s="634"/>
      <c r="F21" s="634"/>
      <c r="G21" s="634"/>
      <c r="H21" s="634"/>
      <c r="I21" s="634"/>
      <c r="J21" s="634"/>
      <c r="K21" s="634"/>
      <c r="L21" s="634"/>
      <c r="M21" s="634"/>
      <c r="N21" s="634"/>
      <c r="O21" s="634"/>
      <c r="P21" s="635"/>
      <c r="Q21" s="879">
        <v>1805</v>
      </c>
      <c r="R21" s="880"/>
      <c r="S21" s="880"/>
      <c r="T21" s="880"/>
      <c r="U21" s="880"/>
      <c r="V21" s="880">
        <v>145</v>
      </c>
      <c r="W21" s="880"/>
      <c r="X21" s="880"/>
      <c r="Y21" s="880"/>
      <c r="Z21" s="880"/>
      <c r="AA21" s="880">
        <f t="shared" si="0"/>
        <v>1660</v>
      </c>
      <c r="AB21" s="880"/>
      <c r="AC21" s="880"/>
      <c r="AD21" s="880"/>
      <c r="AE21" s="884"/>
      <c r="AF21" s="939">
        <v>0</v>
      </c>
      <c r="AG21" s="637"/>
      <c r="AH21" s="637"/>
      <c r="AI21" s="637"/>
      <c r="AJ21" s="940"/>
      <c r="AK21" s="883">
        <v>0</v>
      </c>
      <c r="AL21" s="880"/>
      <c r="AM21" s="880"/>
      <c r="AN21" s="880"/>
      <c r="AO21" s="880"/>
      <c r="AP21" s="880">
        <v>0</v>
      </c>
      <c r="AQ21" s="880"/>
      <c r="AR21" s="880"/>
      <c r="AS21" s="880"/>
      <c r="AT21" s="880"/>
      <c r="AU21" s="881"/>
      <c r="AV21" s="881"/>
      <c r="AW21" s="881"/>
      <c r="AX21" s="881"/>
      <c r="AY21" s="882"/>
      <c r="AZ21" s="70"/>
      <c r="BA21" s="70"/>
      <c r="BB21" s="70"/>
      <c r="BC21" s="70"/>
      <c r="BD21" s="70"/>
      <c r="BE21" s="81"/>
      <c r="BF21" s="81"/>
      <c r="BG21" s="81"/>
      <c r="BH21" s="81"/>
      <c r="BI21" s="81"/>
      <c r="BJ21" s="81"/>
      <c r="BK21" s="81"/>
      <c r="BL21" s="81"/>
      <c r="BM21" s="81"/>
      <c r="BN21" s="81"/>
      <c r="BO21" s="81"/>
      <c r="BP21" s="81"/>
      <c r="BQ21" s="66">
        <v>15</v>
      </c>
      <c r="BR21" s="86"/>
      <c r="BS21" s="633" t="s">
        <v>550</v>
      </c>
      <c r="BT21" s="634"/>
      <c r="BU21" s="634"/>
      <c r="BV21" s="634"/>
      <c r="BW21" s="634"/>
      <c r="BX21" s="634"/>
      <c r="BY21" s="634"/>
      <c r="BZ21" s="634"/>
      <c r="CA21" s="634"/>
      <c r="CB21" s="634"/>
      <c r="CC21" s="634"/>
      <c r="CD21" s="634"/>
      <c r="CE21" s="634"/>
      <c r="CF21" s="634"/>
      <c r="CG21" s="635"/>
      <c r="CH21" s="636">
        <v>2</v>
      </c>
      <c r="CI21" s="637"/>
      <c r="CJ21" s="637"/>
      <c r="CK21" s="637"/>
      <c r="CL21" s="638"/>
      <c r="CM21" s="636">
        <v>29</v>
      </c>
      <c r="CN21" s="637"/>
      <c r="CO21" s="637"/>
      <c r="CP21" s="637"/>
      <c r="CQ21" s="638"/>
      <c r="CR21" s="636">
        <v>5</v>
      </c>
      <c r="CS21" s="637"/>
      <c r="CT21" s="637"/>
      <c r="CU21" s="637"/>
      <c r="CV21" s="638"/>
      <c r="CW21" s="636"/>
      <c r="CX21" s="637"/>
      <c r="CY21" s="637"/>
      <c r="CZ21" s="637"/>
      <c r="DA21" s="638"/>
      <c r="DB21" s="636"/>
      <c r="DC21" s="637"/>
      <c r="DD21" s="637"/>
      <c r="DE21" s="637"/>
      <c r="DF21" s="638"/>
      <c r="DG21" s="636"/>
      <c r="DH21" s="637"/>
      <c r="DI21" s="637"/>
      <c r="DJ21" s="637"/>
      <c r="DK21" s="638"/>
      <c r="DL21" s="636"/>
      <c r="DM21" s="637"/>
      <c r="DN21" s="637"/>
      <c r="DO21" s="637"/>
      <c r="DP21" s="638"/>
      <c r="DQ21" s="636"/>
      <c r="DR21" s="637"/>
      <c r="DS21" s="637"/>
      <c r="DT21" s="637"/>
      <c r="DU21" s="638"/>
      <c r="DV21" s="633"/>
      <c r="DW21" s="634"/>
      <c r="DX21" s="634"/>
      <c r="DY21" s="634"/>
      <c r="DZ21" s="639"/>
      <c r="EA21" s="81"/>
    </row>
    <row r="22" spans="1:131" s="61" customFormat="1" ht="26.25" customHeight="1" x14ac:dyDescent="0.15">
      <c r="A22" s="66">
        <v>16</v>
      </c>
      <c r="B22" s="927" t="s">
        <v>410</v>
      </c>
      <c r="C22" s="928"/>
      <c r="D22" s="928"/>
      <c r="E22" s="928"/>
      <c r="F22" s="928"/>
      <c r="G22" s="928"/>
      <c r="H22" s="928"/>
      <c r="I22" s="928"/>
      <c r="J22" s="928"/>
      <c r="K22" s="928"/>
      <c r="L22" s="928"/>
      <c r="M22" s="928"/>
      <c r="N22" s="928"/>
      <c r="O22" s="928"/>
      <c r="P22" s="929"/>
      <c r="Q22" s="930">
        <v>1830</v>
      </c>
      <c r="R22" s="931"/>
      <c r="S22" s="931"/>
      <c r="T22" s="931"/>
      <c r="U22" s="931"/>
      <c r="V22" s="931">
        <v>1795</v>
      </c>
      <c r="W22" s="931"/>
      <c r="X22" s="931"/>
      <c r="Y22" s="931"/>
      <c r="Z22" s="931"/>
      <c r="AA22" s="931">
        <f t="shared" si="0"/>
        <v>35</v>
      </c>
      <c r="AB22" s="931"/>
      <c r="AC22" s="931"/>
      <c r="AD22" s="931"/>
      <c r="AE22" s="932"/>
      <c r="AF22" s="933">
        <v>0</v>
      </c>
      <c r="AG22" s="934"/>
      <c r="AH22" s="934"/>
      <c r="AI22" s="934"/>
      <c r="AJ22" s="935"/>
      <c r="AK22" s="936">
        <v>38</v>
      </c>
      <c r="AL22" s="931"/>
      <c r="AM22" s="931"/>
      <c r="AN22" s="931"/>
      <c r="AO22" s="931"/>
      <c r="AP22" s="931">
        <v>0</v>
      </c>
      <c r="AQ22" s="931"/>
      <c r="AR22" s="931"/>
      <c r="AS22" s="931"/>
      <c r="AT22" s="931"/>
      <c r="AU22" s="937"/>
      <c r="AV22" s="937"/>
      <c r="AW22" s="937"/>
      <c r="AX22" s="937"/>
      <c r="AY22" s="938"/>
      <c r="AZ22" s="909" t="s">
        <v>43</v>
      </c>
      <c r="BA22" s="909"/>
      <c r="BB22" s="909"/>
      <c r="BC22" s="909"/>
      <c r="BD22" s="910"/>
      <c r="BE22" s="81"/>
      <c r="BF22" s="81"/>
      <c r="BG22" s="81"/>
      <c r="BH22" s="81"/>
      <c r="BI22" s="81"/>
      <c r="BJ22" s="81"/>
      <c r="BK22" s="81"/>
      <c r="BL22" s="81"/>
      <c r="BM22" s="81"/>
      <c r="BN22" s="81"/>
      <c r="BO22" s="81"/>
      <c r="BP22" s="81"/>
      <c r="BQ22" s="66">
        <v>16</v>
      </c>
      <c r="BR22" s="86"/>
      <c r="BS22" s="633" t="s">
        <v>515</v>
      </c>
      <c r="BT22" s="634"/>
      <c r="BU22" s="634"/>
      <c r="BV22" s="634"/>
      <c r="BW22" s="634"/>
      <c r="BX22" s="634"/>
      <c r="BY22" s="634"/>
      <c r="BZ22" s="634"/>
      <c r="CA22" s="634"/>
      <c r="CB22" s="634"/>
      <c r="CC22" s="634"/>
      <c r="CD22" s="634"/>
      <c r="CE22" s="634"/>
      <c r="CF22" s="634"/>
      <c r="CG22" s="635"/>
      <c r="CH22" s="636">
        <v>78</v>
      </c>
      <c r="CI22" s="637"/>
      <c r="CJ22" s="637"/>
      <c r="CK22" s="637"/>
      <c r="CL22" s="638"/>
      <c r="CM22" s="636">
        <v>561</v>
      </c>
      <c r="CN22" s="637"/>
      <c r="CO22" s="637"/>
      <c r="CP22" s="637"/>
      <c r="CQ22" s="638"/>
      <c r="CR22" s="636">
        <v>100</v>
      </c>
      <c r="CS22" s="637"/>
      <c r="CT22" s="637"/>
      <c r="CU22" s="637"/>
      <c r="CV22" s="638"/>
      <c r="CW22" s="636">
        <v>1122</v>
      </c>
      <c r="CX22" s="637"/>
      <c r="CY22" s="637"/>
      <c r="CZ22" s="637"/>
      <c r="DA22" s="638"/>
      <c r="DB22" s="636"/>
      <c r="DC22" s="637"/>
      <c r="DD22" s="637"/>
      <c r="DE22" s="637"/>
      <c r="DF22" s="638"/>
      <c r="DG22" s="636"/>
      <c r="DH22" s="637"/>
      <c r="DI22" s="637"/>
      <c r="DJ22" s="637"/>
      <c r="DK22" s="638"/>
      <c r="DL22" s="636"/>
      <c r="DM22" s="637"/>
      <c r="DN22" s="637"/>
      <c r="DO22" s="637"/>
      <c r="DP22" s="638"/>
      <c r="DQ22" s="636"/>
      <c r="DR22" s="637"/>
      <c r="DS22" s="637"/>
      <c r="DT22" s="637"/>
      <c r="DU22" s="638"/>
      <c r="DV22" s="633"/>
      <c r="DW22" s="634"/>
      <c r="DX22" s="634"/>
      <c r="DY22" s="634"/>
      <c r="DZ22" s="639"/>
      <c r="EA22" s="81"/>
    </row>
    <row r="23" spans="1:131" s="61" customFormat="1" ht="26.25" customHeight="1" x14ac:dyDescent="0.15">
      <c r="A23" s="67" t="s">
        <v>459</v>
      </c>
      <c r="B23" s="857" t="s">
        <v>460</v>
      </c>
      <c r="C23" s="858"/>
      <c r="D23" s="858"/>
      <c r="E23" s="858"/>
      <c r="F23" s="858"/>
      <c r="G23" s="858"/>
      <c r="H23" s="858"/>
      <c r="I23" s="858"/>
      <c r="J23" s="858"/>
      <c r="K23" s="858"/>
      <c r="L23" s="858"/>
      <c r="M23" s="858"/>
      <c r="N23" s="858"/>
      <c r="O23" s="858"/>
      <c r="P23" s="859"/>
      <c r="Q23" s="925">
        <v>496689</v>
      </c>
      <c r="R23" s="869"/>
      <c r="S23" s="869"/>
      <c r="T23" s="869"/>
      <c r="U23" s="869"/>
      <c r="V23" s="869">
        <v>484484</v>
      </c>
      <c r="W23" s="869"/>
      <c r="X23" s="869"/>
      <c r="Y23" s="869"/>
      <c r="Z23" s="869"/>
      <c r="AA23" s="869">
        <f>SUM(AA7:AA22)</f>
        <v>2093</v>
      </c>
      <c r="AB23" s="869"/>
      <c r="AC23" s="869"/>
      <c r="AD23" s="869"/>
      <c r="AE23" s="926"/>
      <c r="AF23" s="893">
        <f>SUM(AF7:AF22)</f>
        <v>3674</v>
      </c>
      <c r="AG23" s="869"/>
      <c r="AH23" s="869"/>
      <c r="AI23" s="869"/>
      <c r="AJ23" s="894"/>
      <c r="AK23" s="895"/>
      <c r="AL23" s="868"/>
      <c r="AM23" s="868"/>
      <c r="AN23" s="868"/>
      <c r="AO23" s="868"/>
      <c r="AP23" s="869">
        <f>SUM(AP7:AP22)</f>
        <v>924723</v>
      </c>
      <c r="AQ23" s="869"/>
      <c r="AR23" s="869"/>
      <c r="AS23" s="869"/>
      <c r="AT23" s="869"/>
      <c r="AU23" s="870"/>
      <c r="AV23" s="870"/>
      <c r="AW23" s="870"/>
      <c r="AX23" s="870"/>
      <c r="AY23" s="871"/>
      <c r="AZ23" s="897" t="s">
        <v>199</v>
      </c>
      <c r="BA23" s="864"/>
      <c r="BB23" s="864"/>
      <c r="BC23" s="864"/>
      <c r="BD23" s="898"/>
      <c r="BE23" s="81"/>
      <c r="BF23" s="81"/>
      <c r="BG23" s="81"/>
      <c r="BH23" s="81"/>
      <c r="BI23" s="81"/>
      <c r="BJ23" s="81"/>
      <c r="BK23" s="81"/>
      <c r="BL23" s="81"/>
      <c r="BM23" s="81"/>
      <c r="BN23" s="81"/>
      <c r="BO23" s="81"/>
      <c r="BP23" s="81"/>
      <c r="BQ23" s="66">
        <v>17</v>
      </c>
      <c r="BR23" s="86"/>
      <c r="BS23" s="633" t="s">
        <v>518</v>
      </c>
      <c r="BT23" s="634"/>
      <c r="BU23" s="634"/>
      <c r="BV23" s="634"/>
      <c r="BW23" s="634"/>
      <c r="BX23" s="634"/>
      <c r="BY23" s="634"/>
      <c r="BZ23" s="634"/>
      <c r="CA23" s="634"/>
      <c r="CB23" s="634"/>
      <c r="CC23" s="634"/>
      <c r="CD23" s="634"/>
      <c r="CE23" s="634"/>
      <c r="CF23" s="634"/>
      <c r="CG23" s="635"/>
      <c r="CH23" s="636">
        <v>7</v>
      </c>
      <c r="CI23" s="637"/>
      <c r="CJ23" s="637"/>
      <c r="CK23" s="637"/>
      <c r="CL23" s="638"/>
      <c r="CM23" s="636">
        <v>331</v>
      </c>
      <c r="CN23" s="637"/>
      <c r="CO23" s="637"/>
      <c r="CP23" s="637"/>
      <c r="CQ23" s="638"/>
      <c r="CR23" s="636">
        <v>150</v>
      </c>
      <c r="CS23" s="637"/>
      <c r="CT23" s="637"/>
      <c r="CU23" s="637"/>
      <c r="CV23" s="638"/>
      <c r="CW23" s="636"/>
      <c r="CX23" s="637"/>
      <c r="CY23" s="637"/>
      <c r="CZ23" s="637"/>
      <c r="DA23" s="638"/>
      <c r="DB23" s="636"/>
      <c r="DC23" s="637"/>
      <c r="DD23" s="637"/>
      <c r="DE23" s="637"/>
      <c r="DF23" s="638"/>
      <c r="DG23" s="636"/>
      <c r="DH23" s="637"/>
      <c r="DI23" s="637"/>
      <c r="DJ23" s="637"/>
      <c r="DK23" s="638"/>
      <c r="DL23" s="636"/>
      <c r="DM23" s="637"/>
      <c r="DN23" s="637"/>
      <c r="DO23" s="637"/>
      <c r="DP23" s="638"/>
      <c r="DQ23" s="636"/>
      <c r="DR23" s="637"/>
      <c r="DS23" s="637"/>
      <c r="DT23" s="637"/>
      <c r="DU23" s="638"/>
      <c r="DV23" s="633"/>
      <c r="DW23" s="634"/>
      <c r="DX23" s="634"/>
      <c r="DY23" s="634"/>
      <c r="DZ23" s="639"/>
      <c r="EA23" s="81"/>
    </row>
    <row r="24" spans="1:131" s="61" customFormat="1" ht="26.25" customHeight="1" x14ac:dyDescent="0.15">
      <c r="A24" s="923" t="s">
        <v>361</v>
      </c>
      <c r="B24" s="923"/>
      <c r="C24" s="923"/>
      <c r="D24" s="923"/>
      <c r="E24" s="923"/>
      <c r="F24" s="923"/>
      <c r="G24" s="923"/>
      <c r="H24" s="923"/>
      <c r="I24" s="923"/>
      <c r="J24" s="923"/>
      <c r="K24" s="923"/>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3"/>
      <c r="AI24" s="923"/>
      <c r="AJ24" s="923"/>
      <c r="AK24" s="923"/>
      <c r="AL24" s="923"/>
      <c r="AM24" s="923"/>
      <c r="AN24" s="923"/>
      <c r="AO24" s="923"/>
      <c r="AP24" s="923"/>
      <c r="AQ24" s="923"/>
      <c r="AR24" s="923"/>
      <c r="AS24" s="923"/>
      <c r="AT24" s="923"/>
      <c r="AU24" s="923"/>
      <c r="AV24" s="923"/>
      <c r="AW24" s="923"/>
      <c r="AX24" s="923"/>
      <c r="AY24" s="923"/>
      <c r="AZ24" s="70"/>
      <c r="BA24" s="70"/>
      <c r="BB24" s="70"/>
      <c r="BC24" s="70"/>
      <c r="BD24" s="70"/>
      <c r="BE24" s="81"/>
      <c r="BF24" s="81"/>
      <c r="BG24" s="81"/>
      <c r="BH24" s="81"/>
      <c r="BI24" s="81"/>
      <c r="BJ24" s="81"/>
      <c r="BK24" s="81"/>
      <c r="BL24" s="81"/>
      <c r="BM24" s="81"/>
      <c r="BN24" s="81"/>
      <c r="BO24" s="81"/>
      <c r="BP24" s="81"/>
      <c r="BQ24" s="66">
        <v>18</v>
      </c>
      <c r="BR24" s="86"/>
      <c r="BS24" s="633" t="s">
        <v>551</v>
      </c>
      <c r="BT24" s="634"/>
      <c r="BU24" s="634"/>
      <c r="BV24" s="634"/>
      <c r="BW24" s="634"/>
      <c r="BX24" s="634"/>
      <c r="BY24" s="634"/>
      <c r="BZ24" s="634"/>
      <c r="CA24" s="634"/>
      <c r="CB24" s="634"/>
      <c r="CC24" s="634"/>
      <c r="CD24" s="634"/>
      <c r="CE24" s="634"/>
      <c r="CF24" s="634"/>
      <c r="CG24" s="635"/>
      <c r="CH24" s="636">
        <v>-7</v>
      </c>
      <c r="CI24" s="637"/>
      <c r="CJ24" s="637"/>
      <c r="CK24" s="637"/>
      <c r="CL24" s="638"/>
      <c r="CM24" s="636">
        <v>222</v>
      </c>
      <c r="CN24" s="637"/>
      <c r="CO24" s="637"/>
      <c r="CP24" s="637"/>
      <c r="CQ24" s="638"/>
      <c r="CR24" s="636">
        <v>0</v>
      </c>
      <c r="CS24" s="637"/>
      <c r="CT24" s="637"/>
      <c r="CU24" s="637"/>
      <c r="CV24" s="638"/>
      <c r="CW24" s="636"/>
      <c r="CX24" s="637"/>
      <c r="CY24" s="637"/>
      <c r="CZ24" s="637"/>
      <c r="DA24" s="638"/>
      <c r="DB24" s="636"/>
      <c r="DC24" s="637"/>
      <c r="DD24" s="637"/>
      <c r="DE24" s="637"/>
      <c r="DF24" s="638"/>
      <c r="DG24" s="636"/>
      <c r="DH24" s="637"/>
      <c r="DI24" s="637"/>
      <c r="DJ24" s="637"/>
      <c r="DK24" s="638"/>
      <c r="DL24" s="636"/>
      <c r="DM24" s="637"/>
      <c r="DN24" s="637"/>
      <c r="DO24" s="637"/>
      <c r="DP24" s="638"/>
      <c r="DQ24" s="636"/>
      <c r="DR24" s="637"/>
      <c r="DS24" s="637"/>
      <c r="DT24" s="637"/>
      <c r="DU24" s="638"/>
      <c r="DV24" s="633"/>
      <c r="DW24" s="634"/>
      <c r="DX24" s="634"/>
      <c r="DY24" s="634"/>
      <c r="DZ24" s="639"/>
      <c r="EA24" s="81"/>
    </row>
    <row r="25" spans="1:131" ht="26.25" customHeight="1" x14ac:dyDescent="0.15">
      <c r="A25" s="924" t="s">
        <v>418</v>
      </c>
      <c r="B25" s="924"/>
      <c r="C25" s="924"/>
      <c r="D25" s="924"/>
      <c r="E25" s="924"/>
      <c r="F25" s="924"/>
      <c r="G25" s="924"/>
      <c r="H25" s="924"/>
      <c r="I25" s="924"/>
      <c r="J25" s="924"/>
      <c r="K25" s="924"/>
      <c r="L25" s="924"/>
      <c r="M25" s="924"/>
      <c r="N25" s="924"/>
      <c r="O25" s="924"/>
      <c r="P25" s="924"/>
      <c r="Q25" s="924"/>
      <c r="R25" s="924"/>
      <c r="S25" s="924"/>
      <c r="T25" s="924"/>
      <c r="U25" s="924"/>
      <c r="V25" s="924"/>
      <c r="W25" s="924"/>
      <c r="X25" s="924"/>
      <c r="Y25" s="924"/>
      <c r="Z25" s="924"/>
      <c r="AA25" s="924"/>
      <c r="AB25" s="924"/>
      <c r="AC25" s="924"/>
      <c r="AD25" s="924"/>
      <c r="AE25" s="924"/>
      <c r="AF25" s="924"/>
      <c r="AG25" s="924"/>
      <c r="AH25" s="924"/>
      <c r="AI25" s="924"/>
      <c r="AJ25" s="924"/>
      <c r="AK25" s="924"/>
      <c r="AL25" s="924"/>
      <c r="AM25" s="924"/>
      <c r="AN25" s="924"/>
      <c r="AO25" s="924"/>
      <c r="AP25" s="924"/>
      <c r="AQ25" s="924"/>
      <c r="AR25" s="924"/>
      <c r="AS25" s="924"/>
      <c r="AT25" s="924"/>
      <c r="AU25" s="924"/>
      <c r="AV25" s="924"/>
      <c r="AW25" s="924"/>
      <c r="AX25" s="924"/>
      <c r="AY25" s="924"/>
      <c r="AZ25" s="924"/>
      <c r="BA25" s="924"/>
      <c r="BB25" s="924"/>
      <c r="BC25" s="924"/>
      <c r="BD25" s="924"/>
      <c r="BE25" s="924"/>
      <c r="BF25" s="924"/>
      <c r="BG25" s="924"/>
      <c r="BH25" s="924"/>
      <c r="BI25" s="924"/>
      <c r="BJ25" s="70"/>
      <c r="BK25" s="70"/>
      <c r="BL25" s="70"/>
      <c r="BM25" s="70"/>
      <c r="BN25" s="70"/>
      <c r="BO25" s="69"/>
      <c r="BP25" s="69"/>
      <c r="BQ25" s="66">
        <v>19</v>
      </c>
      <c r="BR25" s="86"/>
      <c r="BS25" s="633" t="s">
        <v>310</v>
      </c>
      <c r="BT25" s="634"/>
      <c r="BU25" s="634"/>
      <c r="BV25" s="634"/>
      <c r="BW25" s="634"/>
      <c r="BX25" s="634"/>
      <c r="BY25" s="634"/>
      <c r="BZ25" s="634"/>
      <c r="CA25" s="634"/>
      <c r="CB25" s="634"/>
      <c r="CC25" s="634"/>
      <c r="CD25" s="634"/>
      <c r="CE25" s="634"/>
      <c r="CF25" s="634"/>
      <c r="CG25" s="635"/>
      <c r="CH25" s="636">
        <v>-21</v>
      </c>
      <c r="CI25" s="637"/>
      <c r="CJ25" s="637"/>
      <c r="CK25" s="637"/>
      <c r="CL25" s="638"/>
      <c r="CM25" s="636">
        <v>161</v>
      </c>
      <c r="CN25" s="637"/>
      <c r="CO25" s="637"/>
      <c r="CP25" s="637"/>
      <c r="CQ25" s="638"/>
      <c r="CR25" s="636">
        <v>75</v>
      </c>
      <c r="CS25" s="637"/>
      <c r="CT25" s="637"/>
      <c r="CU25" s="637"/>
      <c r="CV25" s="638"/>
      <c r="CW25" s="636"/>
      <c r="CX25" s="637"/>
      <c r="CY25" s="637"/>
      <c r="CZ25" s="637"/>
      <c r="DA25" s="638"/>
      <c r="DB25" s="636"/>
      <c r="DC25" s="637"/>
      <c r="DD25" s="637"/>
      <c r="DE25" s="637"/>
      <c r="DF25" s="638"/>
      <c r="DG25" s="636"/>
      <c r="DH25" s="637"/>
      <c r="DI25" s="637"/>
      <c r="DJ25" s="637"/>
      <c r="DK25" s="638"/>
      <c r="DL25" s="636"/>
      <c r="DM25" s="637"/>
      <c r="DN25" s="637"/>
      <c r="DO25" s="637"/>
      <c r="DP25" s="638"/>
      <c r="DQ25" s="636"/>
      <c r="DR25" s="637"/>
      <c r="DS25" s="637"/>
      <c r="DT25" s="637"/>
      <c r="DU25" s="638"/>
      <c r="DV25" s="633"/>
      <c r="DW25" s="634"/>
      <c r="DX25" s="634"/>
      <c r="DY25" s="634"/>
      <c r="DZ25" s="639"/>
      <c r="EA25" s="62"/>
    </row>
    <row r="26" spans="1:131" ht="26.25" customHeight="1" x14ac:dyDescent="0.15">
      <c r="A26" s="616" t="s">
        <v>433</v>
      </c>
      <c r="B26" s="617"/>
      <c r="C26" s="617"/>
      <c r="D26" s="617"/>
      <c r="E26" s="617"/>
      <c r="F26" s="617"/>
      <c r="G26" s="617"/>
      <c r="H26" s="617"/>
      <c r="I26" s="617"/>
      <c r="J26" s="617"/>
      <c r="K26" s="617"/>
      <c r="L26" s="617"/>
      <c r="M26" s="617"/>
      <c r="N26" s="617"/>
      <c r="O26" s="617"/>
      <c r="P26" s="618"/>
      <c r="Q26" s="608" t="s">
        <v>292</v>
      </c>
      <c r="R26" s="609"/>
      <c r="S26" s="609"/>
      <c r="T26" s="609"/>
      <c r="U26" s="610"/>
      <c r="V26" s="608" t="s">
        <v>461</v>
      </c>
      <c r="W26" s="609"/>
      <c r="X26" s="609"/>
      <c r="Y26" s="609"/>
      <c r="Z26" s="610"/>
      <c r="AA26" s="608" t="s">
        <v>295</v>
      </c>
      <c r="AB26" s="609"/>
      <c r="AC26" s="609"/>
      <c r="AD26" s="609"/>
      <c r="AE26" s="609"/>
      <c r="AF26" s="622" t="s">
        <v>245</v>
      </c>
      <c r="AG26" s="623"/>
      <c r="AH26" s="623"/>
      <c r="AI26" s="623"/>
      <c r="AJ26" s="624"/>
      <c r="AK26" s="609" t="s">
        <v>462</v>
      </c>
      <c r="AL26" s="609"/>
      <c r="AM26" s="609"/>
      <c r="AN26" s="609"/>
      <c r="AO26" s="610"/>
      <c r="AP26" s="608" t="s">
        <v>465</v>
      </c>
      <c r="AQ26" s="609"/>
      <c r="AR26" s="609"/>
      <c r="AS26" s="609"/>
      <c r="AT26" s="610"/>
      <c r="AU26" s="608" t="s">
        <v>466</v>
      </c>
      <c r="AV26" s="609"/>
      <c r="AW26" s="609"/>
      <c r="AX26" s="609"/>
      <c r="AY26" s="610"/>
      <c r="AZ26" s="608" t="s">
        <v>467</v>
      </c>
      <c r="BA26" s="609"/>
      <c r="BB26" s="609"/>
      <c r="BC26" s="609"/>
      <c r="BD26" s="610"/>
      <c r="BE26" s="608" t="s">
        <v>438</v>
      </c>
      <c r="BF26" s="609"/>
      <c r="BG26" s="609"/>
      <c r="BH26" s="609"/>
      <c r="BI26" s="614"/>
      <c r="BJ26" s="70"/>
      <c r="BK26" s="70"/>
      <c r="BL26" s="70"/>
      <c r="BM26" s="70"/>
      <c r="BN26" s="70"/>
      <c r="BO26" s="69"/>
      <c r="BP26" s="69"/>
      <c r="BQ26" s="66">
        <v>20</v>
      </c>
      <c r="BR26" s="86"/>
      <c r="BS26" s="633" t="s">
        <v>142</v>
      </c>
      <c r="BT26" s="634"/>
      <c r="BU26" s="634"/>
      <c r="BV26" s="634"/>
      <c r="BW26" s="634"/>
      <c r="BX26" s="634"/>
      <c r="BY26" s="634"/>
      <c r="BZ26" s="634"/>
      <c r="CA26" s="634"/>
      <c r="CB26" s="634"/>
      <c r="CC26" s="634"/>
      <c r="CD26" s="634"/>
      <c r="CE26" s="634"/>
      <c r="CF26" s="634"/>
      <c r="CG26" s="635"/>
      <c r="CH26" s="636">
        <v>5</v>
      </c>
      <c r="CI26" s="637"/>
      <c r="CJ26" s="637"/>
      <c r="CK26" s="637"/>
      <c r="CL26" s="638"/>
      <c r="CM26" s="636">
        <v>127</v>
      </c>
      <c r="CN26" s="637"/>
      <c r="CO26" s="637"/>
      <c r="CP26" s="637"/>
      <c r="CQ26" s="638"/>
      <c r="CR26" s="636">
        <v>20</v>
      </c>
      <c r="CS26" s="637"/>
      <c r="CT26" s="637"/>
      <c r="CU26" s="637"/>
      <c r="CV26" s="638"/>
      <c r="CW26" s="636"/>
      <c r="CX26" s="637"/>
      <c r="CY26" s="637"/>
      <c r="CZ26" s="637"/>
      <c r="DA26" s="638"/>
      <c r="DB26" s="636"/>
      <c r="DC26" s="637"/>
      <c r="DD26" s="637"/>
      <c r="DE26" s="637"/>
      <c r="DF26" s="638"/>
      <c r="DG26" s="636"/>
      <c r="DH26" s="637"/>
      <c r="DI26" s="637"/>
      <c r="DJ26" s="637"/>
      <c r="DK26" s="638"/>
      <c r="DL26" s="636"/>
      <c r="DM26" s="637"/>
      <c r="DN26" s="637"/>
      <c r="DO26" s="637"/>
      <c r="DP26" s="638"/>
      <c r="DQ26" s="636"/>
      <c r="DR26" s="637"/>
      <c r="DS26" s="637"/>
      <c r="DT26" s="637"/>
      <c r="DU26" s="638"/>
      <c r="DV26" s="633"/>
      <c r="DW26" s="634"/>
      <c r="DX26" s="634"/>
      <c r="DY26" s="634"/>
      <c r="DZ26" s="639"/>
      <c r="EA26" s="62"/>
    </row>
    <row r="27" spans="1:131" ht="26.25" customHeight="1" x14ac:dyDescent="0.15">
      <c r="A27" s="619"/>
      <c r="B27" s="620"/>
      <c r="C27" s="620"/>
      <c r="D27" s="620"/>
      <c r="E27" s="620"/>
      <c r="F27" s="620"/>
      <c r="G27" s="620"/>
      <c r="H27" s="620"/>
      <c r="I27" s="620"/>
      <c r="J27" s="620"/>
      <c r="K27" s="620"/>
      <c r="L27" s="620"/>
      <c r="M27" s="620"/>
      <c r="N27" s="620"/>
      <c r="O27" s="620"/>
      <c r="P27" s="621"/>
      <c r="Q27" s="611"/>
      <c r="R27" s="612"/>
      <c r="S27" s="612"/>
      <c r="T27" s="612"/>
      <c r="U27" s="613"/>
      <c r="V27" s="611"/>
      <c r="W27" s="612"/>
      <c r="X27" s="612"/>
      <c r="Y27" s="612"/>
      <c r="Z27" s="613"/>
      <c r="AA27" s="611"/>
      <c r="AB27" s="612"/>
      <c r="AC27" s="612"/>
      <c r="AD27" s="612"/>
      <c r="AE27" s="612"/>
      <c r="AF27" s="625"/>
      <c r="AG27" s="626"/>
      <c r="AH27" s="626"/>
      <c r="AI27" s="626"/>
      <c r="AJ27" s="627"/>
      <c r="AK27" s="612"/>
      <c r="AL27" s="612"/>
      <c r="AM27" s="612"/>
      <c r="AN27" s="612"/>
      <c r="AO27" s="613"/>
      <c r="AP27" s="611"/>
      <c r="AQ27" s="612"/>
      <c r="AR27" s="612"/>
      <c r="AS27" s="612"/>
      <c r="AT27" s="613"/>
      <c r="AU27" s="611"/>
      <c r="AV27" s="612"/>
      <c r="AW27" s="612"/>
      <c r="AX27" s="612"/>
      <c r="AY27" s="613"/>
      <c r="AZ27" s="611"/>
      <c r="BA27" s="612"/>
      <c r="BB27" s="612"/>
      <c r="BC27" s="612"/>
      <c r="BD27" s="613"/>
      <c r="BE27" s="611"/>
      <c r="BF27" s="612"/>
      <c r="BG27" s="612"/>
      <c r="BH27" s="612"/>
      <c r="BI27" s="615"/>
      <c r="BJ27" s="70"/>
      <c r="BK27" s="70"/>
      <c r="BL27" s="70"/>
      <c r="BM27" s="70"/>
      <c r="BN27" s="70"/>
      <c r="BO27" s="69"/>
      <c r="BP27" s="69"/>
      <c r="BQ27" s="66">
        <v>21</v>
      </c>
      <c r="BR27" s="86"/>
      <c r="BS27" s="633" t="s">
        <v>514</v>
      </c>
      <c r="BT27" s="634"/>
      <c r="BU27" s="634"/>
      <c r="BV27" s="634"/>
      <c r="BW27" s="634"/>
      <c r="BX27" s="634"/>
      <c r="BY27" s="634"/>
      <c r="BZ27" s="634"/>
      <c r="CA27" s="634"/>
      <c r="CB27" s="634"/>
      <c r="CC27" s="634"/>
      <c r="CD27" s="634"/>
      <c r="CE27" s="634"/>
      <c r="CF27" s="634"/>
      <c r="CG27" s="635"/>
      <c r="CH27" s="636">
        <v>3</v>
      </c>
      <c r="CI27" s="637"/>
      <c r="CJ27" s="637"/>
      <c r="CK27" s="637"/>
      <c r="CL27" s="638"/>
      <c r="CM27" s="636">
        <v>243</v>
      </c>
      <c r="CN27" s="637"/>
      <c r="CO27" s="637"/>
      <c r="CP27" s="637"/>
      <c r="CQ27" s="638"/>
      <c r="CR27" s="636">
        <v>98</v>
      </c>
      <c r="CS27" s="637"/>
      <c r="CT27" s="637"/>
      <c r="CU27" s="637"/>
      <c r="CV27" s="638"/>
      <c r="CW27" s="636">
        <v>94</v>
      </c>
      <c r="CX27" s="637"/>
      <c r="CY27" s="637"/>
      <c r="CZ27" s="637"/>
      <c r="DA27" s="638"/>
      <c r="DB27" s="636"/>
      <c r="DC27" s="637"/>
      <c r="DD27" s="637"/>
      <c r="DE27" s="637"/>
      <c r="DF27" s="638"/>
      <c r="DG27" s="636"/>
      <c r="DH27" s="637"/>
      <c r="DI27" s="637"/>
      <c r="DJ27" s="637"/>
      <c r="DK27" s="638"/>
      <c r="DL27" s="636"/>
      <c r="DM27" s="637"/>
      <c r="DN27" s="637"/>
      <c r="DO27" s="637"/>
      <c r="DP27" s="638"/>
      <c r="DQ27" s="636"/>
      <c r="DR27" s="637"/>
      <c r="DS27" s="637"/>
      <c r="DT27" s="637"/>
      <c r="DU27" s="638"/>
      <c r="DV27" s="633"/>
      <c r="DW27" s="634"/>
      <c r="DX27" s="634"/>
      <c r="DY27" s="634"/>
      <c r="DZ27" s="639"/>
      <c r="EA27" s="62"/>
    </row>
    <row r="28" spans="1:131" ht="26.25" customHeight="1" x14ac:dyDescent="0.15">
      <c r="A28" s="68">
        <v>1</v>
      </c>
      <c r="B28" s="885" t="s">
        <v>468</v>
      </c>
      <c r="C28" s="886"/>
      <c r="D28" s="886"/>
      <c r="E28" s="886"/>
      <c r="F28" s="886"/>
      <c r="G28" s="886"/>
      <c r="H28" s="886"/>
      <c r="I28" s="886"/>
      <c r="J28" s="886"/>
      <c r="K28" s="886"/>
      <c r="L28" s="886"/>
      <c r="M28" s="886"/>
      <c r="N28" s="886"/>
      <c r="O28" s="886"/>
      <c r="P28" s="887"/>
      <c r="Q28" s="914">
        <v>80524</v>
      </c>
      <c r="R28" s="915"/>
      <c r="S28" s="915"/>
      <c r="T28" s="915"/>
      <c r="U28" s="915"/>
      <c r="V28" s="915">
        <v>77620</v>
      </c>
      <c r="W28" s="915"/>
      <c r="X28" s="915"/>
      <c r="Y28" s="915"/>
      <c r="Z28" s="915"/>
      <c r="AA28" s="915">
        <v>2904</v>
      </c>
      <c r="AB28" s="915"/>
      <c r="AC28" s="915"/>
      <c r="AD28" s="915"/>
      <c r="AE28" s="916"/>
      <c r="AF28" s="917">
        <v>2904</v>
      </c>
      <c r="AG28" s="915"/>
      <c r="AH28" s="915"/>
      <c r="AI28" s="915"/>
      <c r="AJ28" s="918"/>
      <c r="AK28" s="919">
        <v>4829</v>
      </c>
      <c r="AL28" s="915"/>
      <c r="AM28" s="915"/>
      <c r="AN28" s="915"/>
      <c r="AO28" s="915"/>
      <c r="AP28" s="915"/>
      <c r="AQ28" s="915"/>
      <c r="AR28" s="915"/>
      <c r="AS28" s="915"/>
      <c r="AT28" s="915"/>
      <c r="AU28" s="915"/>
      <c r="AV28" s="915"/>
      <c r="AW28" s="915"/>
      <c r="AX28" s="915"/>
      <c r="AY28" s="915"/>
      <c r="AZ28" s="920"/>
      <c r="BA28" s="920"/>
      <c r="BB28" s="920"/>
      <c r="BC28" s="920"/>
      <c r="BD28" s="920"/>
      <c r="BE28" s="921"/>
      <c r="BF28" s="921"/>
      <c r="BG28" s="921"/>
      <c r="BH28" s="921"/>
      <c r="BI28" s="922"/>
      <c r="BJ28" s="70"/>
      <c r="BK28" s="70"/>
      <c r="BL28" s="70"/>
      <c r="BM28" s="70"/>
      <c r="BN28" s="70"/>
      <c r="BO28" s="69"/>
      <c r="BP28" s="69"/>
      <c r="BQ28" s="66">
        <v>22</v>
      </c>
      <c r="BR28" s="86"/>
      <c r="BS28" s="633" t="s">
        <v>340</v>
      </c>
      <c r="BT28" s="634"/>
      <c r="BU28" s="634"/>
      <c r="BV28" s="634"/>
      <c r="BW28" s="634"/>
      <c r="BX28" s="634"/>
      <c r="BY28" s="634"/>
      <c r="BZ28" s="634"/>
      <c r="CA28" s="634"/>
      <c r="CB28" s="634"/>
      <c r="CC28" s="634"/>
      <c r="CD28" s="634"/>
      <c r="CE28" s="634"/>
      <c r="CF28" s="634"/>
      <c r="CG28" s="635"/>
      <c r="CH28" s="636">
        <v>-2</v>
      </c>
      <c r="CI28" s="637"/>
      <c r="CJ28" s="637"/>
      <c r="CK28" s="637"/>
      <c r="CL28" s="638"/>
      <c r="CM28" s="636">
        <v>93</v>
      </c>
      <c r="CN28" s="637"/>
      <c r="CO28" s="637"/>
      <c r="CP28" s="637"/>
      <c r="CQ28" s="638"/>
      <c r="CR28" s="636">
        <v>44</v>
      </c>
      <c r="CS28" s="637"/>
      <c r="CT28" s="637"/>
      <c r="CU28" s="637"/>
      <c r="CV28" s="638"/>
      <c r="CW28" s="636"/>
      <c r="CX28" s="637"/>
      <c r="CY28" s="637"/>
      <c r="CZ28" s="637"/>
      <c r="DA28" s="638"/>
      <c r="DB28" s="636"/>
      <c r="DC28" s="637"/>
      <c r="DD28" s="637"/>
      <c r="DE28" s="637"/>
      <c r="DF28" s="638"/>
      <c r="DG28" s="636"/>
      <c r="DH28" s="637"/>
      <c r="DI28" s="637"/>
      <c r="DJ28" s="637"/>
      <c r="DK28" s="638"/>
      <c r="DL28" s="636"/>
      <c r="DM28" s="637"/>
      <c r="DN28" s="637"/>
      <c r="DO28" s="637"/>
      <c r="DP28" s="638"/>
      <c r="DQ28" s="636"/>
      <c r="DR28" s="637"/>
      <c r="DS28" s="637"/>
      <c r="DT28" s="637"/>
      <c r="DU28" s="638"/>
      <c r="DV28" s="633"/>
      <c r="DW28" s="634"/>
      <c r="DX28" s="634"/>
      <c r="DY28" s="634"/>
      <c r="DZ28" s="639"/>
      <c r="EA28" s="62"/>
    </row>
    <row r="29" spans="1:131" ht="26.25" customHeight="1" x14ac:dyDescent="0.15">
      <c r="A29" s="68">
        <v>2</v>
      </c>
      <c r="B29" s="633" t="s">
        <v>469</v>
      </c>
      <c r="C29" s="634"/>
      <c r="D29" s="634"/>
      <c r="E29" s="634"/>
      <c r="F29" s="634"/>
      <c r="G29" s="634"/>
      <c r="H29" s="634"/>
      <c r="I29" s="634"/>
      <c r="J29" s="634"/>
      <c r="K29" s="634"/>
      <c r="L29" s="634"/>
      <c r="M29" s="634"/>
      <c r="N29" s="634"/>
      <c r="O29" s="634"/>
      <c r="P29" s="635"/>
      <c r="Q29" s="879">
        <v>15545</v>
      </c>
      <c r="R29" s="880"/>
      <c r="S29" s="880"/>
      <c r="T29" s="880"/>
      <c r="U29" s="880"/>
      <c r="V29" s="880">
        <v>15358</v>
      </c>
      <c r="W29" s="880"/>
      <c r="X29" s="880"/>
      <c r="Y29" s="880"/>
      <c r="Z29" s="880"/>
      <c r="AA29" s="880">
        <v>187</v>
      </c>
      <c r="AB29" s="880"/>
      <c r="AC29" s="880"/>
      <c r="AD29" s="880"/>
      <c r="AE29" s="884"/>
      <c r="AF29" s="911">
        <v>3982</v>
      </c>
      <c r="AG29" s="880"/>
      <c r="AH29" s="880"/>
      <c r="AI29" s="880"/>
      <c r="AJ29" s="912"/>
      <c r="AK29" s="883">
        <v>2843</v>
      </c>
      <c r="AL29" s="880"/>
      <c r="AM29" s="880"/>
      <c r="AN29" s="880"/>
      <c r="AO29" s="880"/>
      <c r="AP29" s="880">
        <v>11675</v>
      </c>
      <c r="AQ29" s="880"/>
      <c r="AR29" s="880"/>
      <c r="AS29" s="880"/>
      <c r="AT29" s="880"/>
      <c r="AU29" s="880">
        <v>7624</v>
      </c>
      <c r="AV29" s="880"/>
      <c r="AW29" s="880"/>
      <c r="AX29" s="880"/>
      <c r="AY29" s="880"/>
      <c r="AZ29" s="913"/>
      <c r="BA29" s="913"/>
      <c r="BB29" s="913"/>
      <c r="BC29" s="913"/>
      <c r="BD29" s="913"/>
      <c r="BE29" s="881" t="s">
        <v>470</v>
      </c>
      <c r="BF29" s="881"/>
      <c r="BG29" s="881"/>
      <c r="BH29" s="881"/>
      <c r="BI29" s="882"/>
      <c r="BJ29" s="70"/>
      <c r="BK29" s="70"/>
      <c r="BL29" s="70"/>
      <c r="BM29" s="70"/>
      <c r="BN29" s="70"/>
      <c r="BO29" s="69"/>
      <c r="BP29" s="69"/>
      <c r="BQ29" s="66">
        <v>23</v>
      </c>
      <c r="BR29" s="86"/>
      <c r="BS29" s="633" t="s">
        <v>552</v>
      </c>
      <c r="BT29" s="634"/>
      <c r="BU29" s="634"/>
      <c r="BV29" s="634"/>
      <c r="BW29" s="634"/>
      <c r="BX29" s="634"/>
      <c r="BY29" s="634"/>
      <c r="BZ29" s="634"/>
      <c r="CA29" s="634"/>
      <c r="CB29" s="634"/>
      <c r="CC29" s="634"/>
      <c r="CD29" s="634"/>
      <c r="CE29" s="634"/>
      <c r="CF29" s="634"/>
      <c r="CG29" s="635"/>
      <c r="CH29" s="636">
        <v>0</v>
      </c>
      <c r="CI29" s="637"/>
      <c r="CJ29" s="637"/>
      <c r="CK29" s="637"/>
      <c r="CL29" s="638"/>
      <c r="CM29" s="636">
        <v>116</v>
      </c>
      <c r="CN29" s="637"/>
      <c r="CO29" s="637"/>
      <c r="CP29" s="637"/>
      <c r="CQ29" s="638"/>
      <c r="CR29" s="636">
        <v>5</v>
      </c>
      <c r="CS29" s="637"/>
      <c r="CT29" s="637"/>
      <c r="CU29" s="637"/>
      <c r="CV29" s="638"/>
      <c r="CW29" s="636">
        <v>99</v>
      </c>
      <c r="CX29" s="637"/>
      <c r="CY29" s="637"/>
      <c r="CZ29" s="637"/>
      <c r="DA29" s="638"/>
      <c r="DB29" s="636">
        <v>3</v>
      </c>
      <c r="DC29" s="637"/>
      <c r="DD29" s="637"/>
      <c r="DE29" s="637"/>
      <c r="DF29" s="638"/>
      <c r="DG29" s="636"/>
      <c r="DH29" s="637"/>
      <c r="DI29" s="637"/>
      <c r="DJ29" s="637"/>
      <c r="DK29" s="638"/>
      <c r="DL29" s="636"/>
      <c r="DM29" s="637"/>
      <c r="DN29" s="637"/>
      <c r="DO29" s="637"/>
      <c r="DP29" s="638"/>
      <c r="DQ29" s="636"/>
      <c r="DR29" s="637"/>
      <c r="DS29" s="637"/>
      <c r="DT29" s="637"/>
      <c r="DU29" s="638"/>
      <c r="DV29" s="633"/>
      <c r="DW29" s="634"/>
      <c r="DX29" s="634"/>
      <c r="DY29" s="634"/>
      <c r="DZ29" s="639"/>
      <c r="EA29" s="62"/>
    </row>
    <row r="30" spans="1:131" ht="26.25" customHeight="1" x14ac:dyDescent="0.15">
      <c r="A30" s="68">
        <v>3</v>
      </c>
      <c r="B30" s="633" t="s">
        <v>152</v>
      </c>
      <c r="C30" s="634"/>
      <c r="D30" s="634"/>
      <c r="E30" s="634"/>
      <c r="F30" s="634"/>
      <c r="G30" s="634"/>
      <c r="H30" s="634"/>
      <c r="I30" s="634"/>
      <c r="J30" s="634"/>
      <c r="K30" s="634"/>
      <c r="L30" s="634"/>
      <c r="M30" s="634"/>
      <c r="N30" s="634"/>
      <c r="O30" s="634"/>
      <c r="P30" s="635"/>
      <c r="Q30" s="879">
        <v>1540</v>
      </c>
      <c r="R30" s="880"/>
      <c r="S30" s="880"/>
      <c r="T30" s="880"/>
      <c r="U30" s="880"/>
      <c r="V30" s="880">
        <v>1247</v>
      </c>
      <c r="W30" s="880"/>
      <c r="X30" s="880"/>
      <c r="Y30" s="880"/>
      <c r="Z30" s="880"/>
      <c r="AA30" s="880">
        <f>Q30-V30</f>
        <v>293</v>
      </c>
      <c r="AB30" s="880"/>
      <c r="AC30" s="880"/>
      <c r="AD30" s="880"/>
      <c r="AE30" s="884"/>
      <c r="AF30" s="911">
        <v>6865</v>
      </c>
      <c r="AG30" s="880"/>
      <c r="AH30" s="880"/>
      <c r="AI30" s="880"/>
      <c r="AJ30" s="912"/>
      <c r="AK30" s="883">
        <v>3</v>
      </c>
      <c r="AL30" s="880"/>
      <c r="AM30" s="880"/>
      <c r="AN30" s="880"/>
      <c r="AO30" s="880"/>
      <c r="AP30" s="880">
        <v>182</v>
      </c>
      <c r="AQ30" s="880"/>
      <c r="AR30" s="880"/>
      <c r="AS30" s="880"/>
      <c r="AT30" s="880"/>
      <c r="AU30" s="880">
        <v>0</v>
      </c>
      <c r="AV30" s="880"/>
      <c r="AW30" s="880"/>
      <c r="AX30" s="880"/>
      <c r="AY30" s="880"/>
      <c r="AZ30" s="913"/>
      <c r="BA30" s="913"/>
      <c r="BB30" s="913"/>
      <c r="BC30" s="913"/>
      <c r="BD30" s="913"/>
      <c r="BE30" s="881" t="s">
        <v>470</v>
      </c>
      <c r="BF30" s="881"/>
      <c r="BG30" s="881"/>
      <c r="BH30" s="881"/>
      <c r="BI30" s="882"/>
      <c r="BJ30" s="70"/>
      <c r="BK30" s="70"/>
      <c r="BL30" s="70"/>
      <c r="BM30" s="70"/>
      <c r="BN30" s="70"/>
      <c r="BO30" s="69"/>
      <c r="BP30" s="69"/>
      <c r="BQ30" s="66">
        <v>24</v>
      </c>
      <c r="BR30" s="86"/>
      <c r="BS30" s="633" t="s">
        <v>553</v>
      </c>
      <c r="BT30" s="634"/>
      <c r="BU30" s="634"/>
      <c r="BV30" s="634"/>
      <c r="BW30" s="634"/>
      <c r="BX30" s="634"/>
      <c r="BY30" s="634"/>
      <c r="BZ30" s="634"/>
      <c r="CA30" s="634"/>
      <c r="CB30" s="634"/>
      <c r="CC30" s="634"/>
      <c r="CD30" s="634"/>
      <c r="CE30" s="634"/>
      <c r="CF30" s="634"/>
      <c r="CG30" s="635"/>
      <c r="CH30" s="636">
        <v>1</v>
      </c>
      <c r="CI30" s="637"/>
      <c r="CJ30" s="637"/>
      <c r="CK30" s="637"/>
      <c r="CL30" s="638"/>
      <c r="CM30" s="636">
        <v>41</v>
      </c>
      <c r="CN30" s="637"/>
      <c r="CO30" s="637"/>
      <c r="CP30" s="637"/>
      <c r="CQ30" s="638"/>
      <c r="CR30" s="636">
        <v>5</v>
      </c>
      <c r="CS30" s="637"/>
      <c r="CT30" s="637"/>
      <c r="CU30" s="637"/>
      <c r="CV30" s="638"/>
      <c r="CW30" s="636">
        <v>28</v>
      </c>
      <c r="CX30" s="637"/>
      <c r="CY30" s="637"/>
      <c r="CZ30" s="637"/>
      <c r="DA30" s="638"/>
      <c r="DB30" s="636"/>
      <c r="DC30" s="637"/>
      <c r="DD30" s="637"/>
      <c r="DE30" s="637"/>
      <c r="DF30" s="638"/>
      <c r="DG30" s="636"/>
      <c r="DH30" s="637"/>
      <c r="DI30" s="637"/>
      <c r="DJ30" s="637"/>
      <c r="DK30" s="638"/>
      <c r="DL30" s="636"/>
      <c r="DM30" s="637"/>
      <c r="DN30" s="637"/>
      <c r="DO30" s="637"/>
      <c r="DP30" s="638"/>
      <c r="DQ30" s="636"/>
      <c r="DR30" s="637"/>
      <c r="DS30" s="637"/>
      <c r="DT30" s="637"/>
      <c r="DU30" s="638"/>
      <c r="DV30" s="633"/>
      <c r="DW30" s="634"/>
      <c r="DX30" s="634"/>
      <c r="DY30" s="634"/>
      <c r="DZ30" s="639"/>
      <c r="EA30" s="62"/>
    </row>
    <row r="31" spans="1:131" ht="26.25" customHeight="1" x14ac:dyDescent="0.15">
      <c r="A31" s="68">
        <v>4</v>
      </c>
      <c r="B31" s="633" t="s">
        <v>260</v>
      </c>
      <c r="C31" s="634"/>
      <c r="D31" s="634"/>
      <c r="E31" s="634"/>
      <c r="F31" s="634"/>
      <c r="G31" s="634"/>
      <c r="H31" s="634"/>
      <c r="I31" s="634"/>
      <c r="J31" s="634"/>
      <c r="K31" s="634"/>
      <c r="L31" s="634"/>
      <c r="M31" s="634"/>
      <c r="N31" s="634"/>
      <c r="O31" s="634"/>
      <c r="P31" s="635"/>
      <c r="Q31" s="879">
        <v>295</v>
      </c>
      <c r="R31" s="880"/>
      <c r="S31" s="880"/>
      <c r="T31" s="880"/>
      <c r="U31" s="880"/>
      <c r="V31" s="880">
        <v>246</v>
      </c>
      <c r="W31" s="880"/>
      <c r="X31" s="880"/>
      <c r="Y31" s="880"/>
      <c r="Z31" s="880"/>
      <c r="AA31" s="880">
        <v>49</v>
      </c>
      <c r="AB31" s="880"/>
      <c r="AC31" s="880"/>
      <c r="AD31" s="880"/>
      <c r="AE31" s="884"/>
      <c r="AF31" s="911">
        <v>801</v>
      </c>
      <c r="AG31" s="880"/>
      <c r="AH31" s="880"/>
      <c r="AI31" s="880"/>
      <c r="AJ31" s="912"/>
      <c r="AK31" s="883">
        <v>0</v>
      </c>
      <c r="AL31" s="880"/>
      <c r="AM31" s="880"/>
      <c r="AN31" s="880"/>
      <c r="AO31" s="880"/>
      <c r="AP31" s="880">
        <v>141</v>
      </c>
      <c r="AQ31" s="880"/>
      <c r="AR31" s="880"/>
      <c r="AS31" s="880"/>
      <c r="AT31" s="880"/>
      <c r="AU31" s="880">
        <v>0</v>
      </c>
      <c r="AV31" s="880"/>
      <c r="AW31" s="880"/>
      <c r="AX31" s="880"/>
      <c r="AY31" s="880"/>
      <c r="AZ31" s="913"/>
      <c r="BA31" s="913"/>
      <c r="BB31" s="913"/>
      <c r="BC31" s="913"/>
      <c r="BD31" s="913"/>
      <c r="BE31" s="881" t="s">
        <v>470</v>
      </c>
      <c r="BF31" s="881"/>
      <c r="BG31" s="881"/>
      <c r="BH31" s="881"/>
      <c r="BI31" s="882"/>
      <c r="BJ31" s="70"/>
      <c r="BK31" s="70"/>
      <c r="BL31" s="70"/>
      <c r="BM31" s="70"/>
      <c r="BN31" s="70"/>
      <c r="BO31" s="69"/>
      <c r="BP31" s="69"/>
      <c r="BQ31" s="66">
        <v>25</v>
      </c>
      <c r="BR31" s="86"/>
      <c r="BS31" s="633" t="s">
        <v>554</v>
      </c>
      <c r="BT31" s="634"/>
      <c r="BU31" s="634"/>
      <c r="BV31" s="634"/>
      <c r="BW31" s="634"/>
      <c r="BX31" s="634"/>
      <c r="BY31" s="634"/>
      <c r="BZ31" s="634"/>
      <c r="CA31" s="634"/>
      <c r="CB31" s="634"/>
      <c r="CC31" s="634"/>
      <c r="CD31" s="634"/>
      <c r="CE31" s="634"/>
      <c r="CF31" s="634"/>
      <c r="CG31" s="635"/>
      <c r="CH31" s="636">
        <v>4</v>
      </c>
      <c r="CI31" s="637"/>
      <c r="CJ31" s="637"/>
      <c r="CK31" s="637"/>
      <c r="CL31" s="638"/>
      <c r="CM31" s="636">
        <v>908</v>
      </c>
      <c r="CN31" s="637"/>
      <c r="CO31" s="637"/>
      <c r="CP31" s="637"/>
      <c r="CQ31" s="638"/>
      <c r="CR31" s="636">
        <v>429</v>
      </c>
      <c r="CS31" s="637"/>
      <c r="CT31" s="637"/>
      <c r="CU31" s="637"/>
      <c r="CV31" s="638"/>
      <c r="CW31" s="636">
        <v>34</v>
      </c>
      <c r="CX31" s="637"/>
      <c r="CY31" s="637"/>
      <c r="CZ31" s="637"/>
      <c r="DA31" s="638"/>
      <c r="DB31" s="636"/>
      <c r="DC31" s="637"/>
      <c r="DD31" s="637"/>
      <c r="DE31" s="637"/>
      <c r="DF31" s="638"/>
      <c r="DG31" s="636"/>
      <c r="DH31" s="637"/>
      <c r="DI31" s="637"/>
      <c r="DJ31" s="637"/>
      <c r="DK31" s="638"/>
      <c r="DL31" s="636"/>
      <c r="DM31" s="637"/>
      <c r="DN31" s="637"/>
      <c r="DO31" s="637"/>
      <c r="DP31" s="638"/>
      <c r="DQ31" s="636"/>
      <c r="DR31" s="637"/>
      <c r="DS31" s="637"/>
      <c r="DT31" s="637"/>
      <c r="DU31" s="638"/>
      <c r="DV31" s="633"/>
      <c r="DW31" s="634"/>
      <c r="DX31" s="634"/>
      <c r="DY31" s="634"/>
      <c r="DZ31" s="639"/>
      <c r="EA31" s="62"/>
    </row>
    <row r="32" spans="1:131" ht="26.25" customHeight="1" x14ac:dyDescent="0.15">
      <c r="A32" s="68">
        <v>5</v>
      </c>
      <c r="B32" s="633" t="s">
        <v>471</v>
      </c>
      <c r="C32" s="634"/>
      <c r="D32" s="634"/>
      <c r="E32" s="634"/>
      <c r="F32" s="634"/>
      <c r="G32" s="634"/>
      <c r="H32" s="634"/>
      <c r="I32" s="634"/>
      <c r="J32" s="634"/>
      <c r="K32" s="634"/>
      <c r="L32" s="634"/>
      <c r="M32" s="634"/>
      <c r="N32" s="634"/>
      <c r="O32" s="634"/>
      <c r="P32" s="635"/>
      <c r="Q32" s="879">
        <v>1270</v>
      </c>
      <c r="R32" s="880"/>
      <c r="S32" s="880"/>
      <c r="T32" s="880"/>
      <c r="U32" s="880"/>
      <c r="V32" s="880">
        <v>1309</v>
      </c>
      <c r="W32" s="880"/>
      <c r="X32" s="880"/>
      <c r="Y32" s="880"/>
      <c r="Z32" s="880"/>
      <c r="AA32" s="880">
        <v>-39</v>
      </c>
      <c r="AB32" s="880"/>
      <c r="AC32" s="880"/>
      <c r="AD32" s="880"/>
      <c r="AE32" s="884"/>
      <c r="AF32" s="911">
        <v>168</v>
      </c>
      <c r="AG32" s="880"/>
      <c r="AH32" s="880"/>
      <c r="AI32" s="880"/>
      <c r="AJ32" s="912"/>
      <c r="AK32" s="883">
        <v>14</v>
      </c>
      <c r="AL32" s="880"/>
      <c r="AM32" s="880"/>
      <c r="AN32" s="880"/>
      <c r="AO32" s="880"/>
      <c r="AP32" s="880">
        <v>2020</v>
      </c>
      <c r="AQ32" s="880"/>
      <c r="AR32" s="880"/>
      <c r="AS32" s="880"/>
      <c r="AT32" s="880"/>
      <c r="AU32" s="880">
        <v>2020</v>
      </c>
      <c r="AV32" s="880"/>
      <c r="AW32" s="880"/>
      <c r="AX32" s="880"/>
      <c r="AY32" s="880"/>
      <c r="AZ32" s="913"/>
      <c r="BA32" s="913"/>
      <c r="BB32" s="913"/>
      <c r="BC32" s="913"/>
      <c r="BD32" s="913"/>
      <c r="BE32" s="881" t="s">
        <v>470</v>
      </c>
      <c r="BF32" s="881"/>
      <c r="BG32" s="881"/>
      <c r="BH32" s="881"/>
      <c r="BI32" s="882"/>
      <c r="BJ32" s="70"/>
      <c r="BK32" s="70"/>
      <c r="BL32" s="70"/>
      <c r="BM32" s="70"/>
      <c r="BN32" s="70"/>
      <c r="BO32" s="69"/>
      <c r="BP32" s="69"/>
      <c r="BQ32" s="66">
        <v>26</v>
      </c>
      <c r="BR32" s="86"/>
      <c r="BS32" s="633" t="s">
        <v>89</v>
      </c>
      <c r="BT32" s="634"/>
      <c r="BU32" s="634"/>
      <c r="BV32" s="634"/>
      <c r="BW32" s="634"/>
      <c r="BX32" s="634"/>
      <c r="BY32" s="634"/>
      <c r="BZ32" s="634"/>
      <c r="CA32" s="634"/>
      <c r="CB32" s="634"/>
      <c r="CC32" s="634"/>
      <c r="CD32" s="634"/>
      <c r="CE32" s="634"/>
      <c r="CF32" s="634"/>
      <c r="CG32" s="635"/>
      <c r="CH32" s="636">
        <v>37</v>
      </c>
      <c r="CI32" s="637"/>
      <c r="CJ32" s="637"/>
      <c r="CK32" s="637"/>
      <c r="CL32" s="638"/>
      <c r="CM32" s="636">
        <v>308</v>
      </c>
      <c r="CN32" s="637"/>
      <c r="CO32" s="637"/>
      <c r="CP32" s="637"/>
      <c r="CQ32" s="638"/>
      <c r="CR32" s="636">
        <v>62</v>
      </c>
      <c r="CS32" s="637"/>
      <c r="CT32" s="637"/>
      <c r="CU32" s="637"/>
      <c r="CV32" s="638"/>
      <c r="CW32" s="636">
        <v>16</v>
      </c>
      <c r="CX32" s="637"/>
      <c r="CY32" s="637"/>
      <c r="CZ32" s="637"/>
      <c r="DA32" s="638"/>
      <c r="DB32" s="636"/>
      <c r="DC32" s="637"/>
      <c r="DD32" s="637"/>
      <c r="DE32" s="637"/>
      <c r="DF32" s="638"/>
      <c r="DG32" s="636"/>
      <c r="DH32" s="637"/>
      <c r="DI32" s="637"/>
      <c r="DJ32" s="637"/>
      <c r="DK32" s="638"/>
      <c r="DL32" s="636"/>
      <c r="DM32" s="637"/>
      <c r="DN32" s="637"/>
      <c r="DO32" s="637"/>
      <c r="DP32" s="638"/>
      <c r="DQ32" s="636"/>
      <c r="DR32" s="637"/>
      <c r="DS32" s="637"/>
      <c r="DT32" s="637"/>
      <c r="DU32" s="638"/>
      <c r="DV32" s="633"/>
      <c r="DW32" s="634"/>
      <c r="DX32" s="634"/>
      <c r="DY32" s="634"/>
      <c r="DZ32" s="639"/>
      <c r="EA32" s="62"/>
    </row>
    <row r="33" spans="1:131" ht="26.25" customHeight="1" x14ac:dyDescent="0.15">
      <c r="A33" s="68">
        <v>6</v>
      </c>
      <c r="B33" s="633" t="s">
        <v>472</v>
      </c>
      <c r="C33" s="634"/>
      <c r="D33" s="634"/>
      <c r="E33" s="634"/>
      <c r="F33" s="634"/>
      <c r="G33" s="634"/>
      <c r="H33" s="634"/>
      <c r="I33" s="634"/>
      <c r="J33" s="634"/>
      <c r="K33" s="634"/>
      <c r="L33" s="634"/>
      <c r="M33" s="634"/>
      <c r="N33" s="634"/>
      <c r="O33" s="634"/>
      <c r="P33" s="635"/>
      <c r="Q33" s="879">
        <v>420</v>
      </c>
      <c r="R33" s="880"/>
      <c r="S33" s="880"/>
      <c r="T33" s="880"/>
      <c r="U33" s="880"/>
      <c r="V33" s="880">
        <v>406</v>
      </c>
      <c r="W33" s="880"/>
      <c r="X33" s="880"/>
      <c r="Y33" s="880"/>
      <c r="Z33" s="880"/>
      <c r="AA33" s="880">
        <v>14</v>
      </c>
      <c r="AB33" s="880"/>
      <c r="AC33" s="880"/>
      <c r="AD33" s="880"/>
      <c r="AE33" s="884"/>
      <c r="AF33" s="911">
        <v>0</v>
      </c>
      <c r="AG33" s="880"/>
      <c r="AH33" s="880"/>
      <c r="AI33" s="880"/>
      <c r="AJ33" s="912"/>
      <c r="AK33" s="883">
        <v>209</v>
      </c>
      <c r="AL33" s="880"/>
      <c r="AM33" s="880"/>
      <c r="AN33" s="880"/>
      <c r="AO33" s="880"/>
      <c r="AP33" s="880">
        <v>1970</v>
      </c>
      <c r="AQ33" s="880"/>
      <c r="AR33" s="880"/>
      <c r="AS33" s="880"/>
      <c r="AT33" s="880"/>
      <c r="AU33" s="880">
        <v>0</v>
      </c>
      <c r="AV33" s="880"/>
      <c r="AW33" s="880"/>
      <c r="AX33" s="880"/>
      <c r="AY33" s="880"/>
      <c r="AZ33" s="913"/>
      <c r="BA33" s="913"/>
      <c r="BB33" s="913"/>
      <c r="BC33" s="913"/>
      <c r="BD33" s="913"/>
      <c r="BE33" s="881" t="s">
        <v>25</v>
      </c>
      <c r="BF33" s="881"/>
      <c r="BG33" s="881"/>
      <c r="BH33" s="881"/>
      <c r="BI33" s="882"/>
      <c r="BJ33" s="70"/>
      <c r="BK33" s="70"/>
      <c r="BL33" s="70"/>
      <c r="BM33" s="70"/>
      <c r="BN33" s="70"/>
      <c r="BO33" s="69"/>
      <c r="BP33" s="69"/>
      <c r="BQ33" s="66">
        <v>27</v>
      </c>
      <c r="BR33" s="86"/>
      <c r="BS33" s="633" t="s">
        <v>555</v>
      </c>
      <c r="BT33" s="634"/>
      <c r="BU33" s="634"/>
      <c r="BV33" s="634"/>
      <c r="BW33" s="634"/>
      <c r="BX33" s="634"/>
      <c r="BY33" s="634"/>
      <c r="BZ33" s="634"/>
      <c r="CA33" s="634"/>
      <c r="CB33" s="634"/>
      <c r="CC33" s="634"/>
      <c r="CD33" s="634"/>
      <c r="CE33" s="634"/>
      <c r="CF33" s="634"/>
      <c r="CG33" s="635"/>
      <c r="CH33" s="636" t="s">
        <v>567</v>
      </c>
      <c r="CI33" s="637"/>
      <c r="CJ33" s="637"/>
      <c r="CK33" s="637"/>
      <c r="CL33" s="638"/>
      <c r="CM33" s="636">
        <v>364</v>
      </c>
      <c r="CN33" s="637"/>
      <c r="CO33" s="637"/>
      <c r="CP33" s="637"/>
      <c r="CQ33" s="638"/>
      <c r="CR33" s="636">
        <v>1</v>
      </c>
      <c r="CS33" s="637"/>
      <c r="CT33" s="637"/>
      <c r="CU33" s="637"/>
      <c r="CV33" s="638"/>
      <c r="CW33" s="636"/>
      <c r="CX33" s="637"/>
      <c r="CY33" s="637"/>
      <c r="CZ33" s="637"/>
      <c r="DA33" s="638"/>
      <c r="DB33" s="636"/>
      <c r="DC33" s="637"/>
      <c r="DD33" s="637"/>
      <c r="DE33" s="637"/>
      <c r="DF33" s="638"/>
      <c r="DG33" s="636"/>
      <c r="DH33" s="637"/>
      <c r="DI33" s="637"/>
      <c r="DJ33" s="637"/>
      <c r="DK33" s="638"/>
      <c r="DL33" s="636"/>
      <c r="DM33" s="637"/>
      <c r="DN33" s="637"/>
      <c r="DO33" s="637"/>
      <c r="DP33" s="638"/>
      <c r="DQ33" s="636"/>
      <c r="DR33" s="637"/>
      <c r="DS33" s="637"/>
      <c r="DT33" s="637"/>
      <c r="DU33" s="638"/>
      <c r="DV33" s="633"/>
      <c r="DW33" s="634"/>
      <c r="DX33" s="634"/>
      <c r="DY33" s="634"/>
      <c r="DZ33" s="639"/>
      <c r="EA33" s="62"/>
    </row>
    <row r="34" spans="1:131" ht="26.25" customHeight="1" x14ac:dyDescent="0.15">
      <c r="A34" s="68">
        <v>7</v>
      </c>
      <c r="B34" s="633" t="s">
        <v>473</v>
      </c>
      <c r="C34" s="634"/>
      <c r="D34" s="634"/>
      <c r="E34" s="634"/>
      <c r="F34" s="634"/>
      <c r="G34" s="634"/>
      <c r="H34" s="634"/>
      <c r="I34" s="634"/>
      <c r="J34" s="634"/>
      <c r="K34" s="634"/>
      <c r="L34" s="634"/>
      <c r="M34" s="634"/>
      <c r="N34" s="634"/>
      <c r="O34" s="634"/>
      <c r="P34" s="635"/>
      <c r="Q34" s="879">
        <v>2488</v>
      </c>
      <c r="R34" s="880"/>
      <c r="S34" s="880"/>
      <c r="T34" s="880"/>
      <c r="U34" s="880"/>
      <c r="V34" s="880">
        <v>2173</v>
      </c>
      <c r="W34" s="880"/>
      <c r="X34" s="880"/>
      <c r="Y34" s="880"/>
      <c r="Z34" s="880"/>
      <c r="AA34" s="880">
        <v>315</v>
      </c>
      <c r="AB34" s="880"/>
      <c r="AC34" s="880"/>
      <c r="AD34" s="880"/>
      <c r="AE34" s="884"/>
      <c r="AF34" s="911">
        <v>0</v>
      </c>
      <c r="AG34" s="880"/>
      <c r="AH34" s="880"/>
      <c r="AI34" s="880"/>
      <c r="AJ34" s="912"/>
      <c r="AK34" s="883">
        <v>23</v>
      </c>
      <c r="AL34" s="880"/>
      <c r="AM34" s="880"/>
      <c r="AN34" s="880"/>
      <c r="AO34" s="880"/>
      <c r="AP34" s="880">
        <v>763</v>
      </c>
      <c r="AQ34" s="880"/>
      <c r="AR34" s="880"/>
      <c r="AS34" s="880"/>
      <c r="AT34" s="880"/>
      <c r="AU34" s="880">
        <v>0</v>
      </c>
      <c r="AV34" s="880"/>
      <c r="AW34" s="880"/>
      <c r="AX34" s="880"/>
      <c r="AY34" s="880"/>
      <c r="AZ34" s="913"/>
      <c r="BA34" s="913"/>
      <c r="BB34" s="913"/>
      <c r="BC34" s="913"/>
      <c r="BD34" s="913"/>
      <c r="BE34" s="881" t="s">
        <v>25</v>
      </c>
      <c r="BF34" s="881"/>
      <c r="BG34" s="881"/>
      <c r="BH34" s="881"/>
      <c r="BI34" s="882"/>
      <c r="BJ34" s="70"/>
      <c r="BK34" s="70"/>
      <c r="BL34" s="70"/>
      <c r="BM34" s="70"/>
      <c r="BN34" s="70"/>
      <c r="BO34" s="69"/>
      <c r="BP34" s="69"/>
      <c r="BQ34" s="66">
        <v>28</v>
      </c>
      <c r="BR34" s="86"/>
      <c r="BS34" s="633" t="s">
        <v>556</v>
      </c>
      <c r="BT34" s="634"/>
      <c r="BU34" s="634"/>
      <c r="BV34" s="634"/>
      <c r="BW34" s="634"/>
      <c r="BX34" s="634"/>
      <c r="BY34" s="634"/>
      <c r="BZ34" s="634"/>
      <c r="CA34" s="634"/>
      <c r="CB34" s="634"/>
      <c r="CC34" s="634"/>
      <c r="CD34" s="634"/>
      <c r="CE34" s="634"/>
      <c r="CF34" s="634"/>
      <c r="CG34" s="635"/>
      <c r="CH34" s="636">
        <v>-26</v>
      </c>
      <c r="CI34" s="637"/>
      <c r="CJ34" s="637"/>
      <c r="CK34" s="637"/>
      <c r="CL34" s="638"/>
      <c r="CM34" s="636">
        <v>7760</v>
      </c>
      <c r="CN34" s="637"/>
      <c r="CO34" s="637"/>
      <c r="CP34" s="637"/>
      <c r="CQ34" s="638"/>
      <c r="CR34" s="636">
        <v>4</v>
      </c>
      <c r="CS34" s="637"/>
      <c r="CT34" s="637"/>
      <c r="CU34" s="637"/>
      <c r="CV34" s="638"/>
      <c r="CW34" s="636"/>
      <c r="CX34" s="637"/>
      <c r="CY34" s="637"/>
      <c r="CZ34" s="637"/>
      <c r="DA34" s="638"/>
      <c r="DB34" s="636"/>
      <c r="DC34" s="637"/>
      <c r="DD34" s="637"/>
      <c r="DE34" s="637"/>
      <c r="DF34" s="638"/>
      <c r="DG34" s="636"/>
      <c r="DH34" s="637"/>
      <c r="DI34" s="637"/>
      <c r="DJ34" s="637"/>
      <c r="DK34" s="638"/>
      <c r="DL34" s="636"/>
      <c r="DM34" s="637"/>
      <c r="DN34" s="637"/>
      <c r="DO34" s="637"/>
      <c r="DP34" s="638"/>
      <c r="DQ34" s="636"/>
      <c r="DR34" s="637"/>
      <c r="DS34" s="637"/>
      <c r="DT34" s="637"/>
      <c r="DU34" s="638"/>
      <c r="DV34" s="633"/>
      <c r="DW34" s="634"/>
      <c r="DX34" s="634"/>
      <c r="DY34" s="634"/>
      <c r="DZ34" s="639"/>
      <c r="EA34" s="62"/>
    </row>
    <row r="35" spans="1:131" ht="26.25" customHeight="1" x14ac:dyDescent="0.15">
      <c r="A35" s="68">
        <v>8</v>
      </c>
      <c r="B35" s="633"/>
      <c r="C35" s="634"/>
      <c r="D35" s="634"/>
      <c r="E35" s="634"/>
      <c r="F35" s="634"/>
      <c r="G35" s="634"/>
      <c r="H35" s="634"/>
      <c r="I35" s="634"/>
      <c r="J35" s="634"/>
      <c r="K35" s="634"/>
      <c r="L35" s="634"/>
      <c r="M35" s="634"/>
      <c r="N35" s="634"/>
      <c r="O35" s="634"/>
      <c r="P35" s="635"/>
      <c r="Q35" s="879"/>
      <c r="R35" s="880"/>
      <c r="S35" s="880"/>
      <c r="T35" s="880"/>
      <c r="U35" s="880"/>
      <c r="V35" s="880"/>
      <c r="W35" s="880"/>
      <c r="X35" s="880"/>
      <c r="Y35" s="880"/>
      <c r="Z35" s="880"/>
      <c r="AA35" s="880"/>
      <c r="AB35" s="880"/>
      <c r="AC35" s="880"/>
      <c r="AD35" s="880"/>
      <c r="AE35" s="884"/>
      <c r="AF35" s="911"/>
      <c r="AG35" s="880"/>
      <c r="AH35" s="880"/>
      <c r="AI35" s="880"/>
      <c r="AJ35" s="912"/>
      <c r="AK35" s="883"/>
      <c r="AL35" s="880"/>
      <c r="AM35" s="880"/>
      <c r="AN35" s="880"/>
      <c r="AO35" s="880"/>
      <c r="AP35" s="880"/>
      <c r="AQ35" s="880"/>
      <c r="AR35" s="880"/>
      <c r="AS35" s="880"/>
      <c r="AT35" s="880"/>
      <c r="AU35" s="880"/>
      <c r="AV35" s="880"/>
      <c r="AW35" s="880"/>
      <c r="AX35" s="880"/>
      <c r="AY35" s="880"/>
      <c r="AZ35" s="913"/>
      <c r="BA35" s="913"/>
      <c r="BB35" s="913"/>
      <c r="BC35" s="913"/>
      <c r="BD35" s="913"/>
      <c r="BE35" s="881"/>
      <c r="BF35" s="881"/>
      <c r="BG35" s="881"/>
      <c r="BH35" s="881"/>
      <c r="BI35" s="882"/>
      <c r="BJ35" s="70"/>
      <c r="BK35" s="70"/>
      <c r="BL35" s="70"/>
      <c r="BM35" s="70"/>
      <c r="BN35" s="70"/>
      <c r="BO35" s="69"/>
      <c r="BP35" s="69"/>
      <c r="BQ35" s="66">
        <v>29</v>
      </c>
      <c r="BR35" s="86"/>
      <c r="BS35" s="633" t="s">
        <v>253</v>
      </c>
      <c r="BT35" s="634"/>
      <c r="BU35" s="634"/>
      <c r="BV35" s="634"/>
      <c r="BW35" s="634"/>
      <c r="BX35" s="634"/>
      <c r="BY35" s="634"/>
      <c r="BZ35" s="634"/>
      <c r="CA35" s="634"/>
      <c r="CB35" s="634"/>
      <c r="CC35" s="634"/>
      <c r="CD35" s="634"/>
      <c r="CE35" s="634"/>
      <c r="CF35" s="634"/>
      <c r="CG35" s="635"/>
      <c r="CH35" s="636">
        <v>-9</v>
      </c>
      <c r="CI35" s="637"/>
      <c r="CJ35" s="637"/>
      <c r="CK35" s="637"/>
      <c r="CL35" s="638"/>
      <c r="CM35" s="636">
        <v>134</v>
      </c>
      <c r="CN35" s="637"/>
      <c r="CO35" s="637"/>
      <c r="CP35" s="637"/>
      <c r="CQ35" s="638"/>
      <c r="CR35" s="636">
        <v>95</v>
      </c>
      <c r="CS35" s="637"/>
      <c r="CT35" s="637"/>
      <c r="CU35" s="637"/>
      <c r="CV35" s="638"/>
      <c r="CW35" s="636"/>
      <c r="CX35" s="637"/>
      <c r="CY35" s="637"/>
      <c r="CZ35" s="637"/>
      <c r="DA35" s="638"/>
      <c r="DB35" s="636"/>
      <c r="DC35" s="637"/>
      <c r="DD35" s="637"/>
      <c r="DE35" s="637"/>
      <c r="DF35" s="638"/>
      <c r="DG35" s="636"/>
      <c r="DH35" s="637"/>
      <c r="DI35" s="637"/>
      <c r="DJ35" s="637"/>
      <c r="DK35" s="638"/>
      <c r="DL35" s="636"/>
      <c r="DM35" s="637"/>
      <c r="DN35" s="637"/>
      <c r="DO35" s="637"/>
      <c r="DP35" s="638"/>
      <c r="DQ35" s="636"/>
      <c r="DR35" s="637"/>
      <c r="DS35" s="637"/>
      <c r="DT35" s="637"/>
      <c r="DU35" s="638"/>
      <c r="DV35" s="633"/>
      <c r="DW35" s="634"/>
      <c r="DX35" s="634"/>
      <c r="DY35" s="634"/>
      <c r="DZ35" s="639"/>
      <c r="EA35" s="62"/>
    </row>
    <row r="36" spans="1:131" ht="26.25" customHeight="1" x14ac:dyDescent="0.15">
      <c r="A36" s="68">
        <v>9</v>
      </c>
      <c r="B36" s="633"/>
      <c r="C36" s="634"/>
      <c r="D36" s="634"/>
      <c r="E36" s="634"/>
      <c r="F36" s="634"/>
      <c r="G36" s="634"/>
      <c r="H36" s="634"/>
      <c r="I36" s="634"/>
      <c r="J36" s="634"/>
      <c r="K36" s="634"/>
      <c r="L36" s="634"/>
      <c r="M36" s="634"/>
      <c r="N36" s="634"/>
      <c r="O36" s="634"/>
      <c r="P36" s="635"/>
      <c r="Q36" s="879"/>
      <c r="R36" s="880"/>
      <c r="S36" s="880"/>
      <c r="T36" s="880"/>
      <c r="U36" s="880"/>
      <c r="V36" s="880"/>
      <c r="W36" s="880"/>
      <c r="X36" s="880"/>
      <c r="Y36" s="880"/>
      <c r="Z36" s="880"/>
      <c r="AA36" s="880"/>
      <c r="AB36" s="880"/>
      <c r="AC36" s="880"/>
      <c r="AD36" s="880"/>
      <c r="AE36" s="884"/>
      <c r="AF36" s="911"/>
      <c r="AG36" s="880"/>
      <c r="AH36" s="880"/>
      <c r="AI36" s="880"/>
      <c r="AJ36" s="912"/>
      <c r="AK36" s="883"/>
      <c r="AL36" s="880"/>
      <c r="AM36" s="880"/>
      <c r="AN36" s="880"/>
      <c r="AO36" s="880"/>
      <c r="AP36" s="880"/>
      <c r="AQ36" s="880"/>
      <c r="AR36" s="880"/>
      <c r="AS36" s="880"/>
      <c r="AT36" s="880"/>
      <c r="AU36" s="880"/>
      <c r="AV36" s="880"/>
      <c r="AW36" s="880"/>
      <c r="AX36" s="880"/>
      <c r="AY36" s="880"/>
      <c r="AZ36" s="913"/>
      <c r="BA36" s="913"/>
      <c r="BB36" s="913"/>
      <c r="BC36" s="913"/>
      <c r="BD36" s="913"/>
      <c r="BE36" s="881"/>
      <c r="BF36" s="881"/>
      <c r="BG36" s="881"/>
      <c r="BH36" s="881"/>
      <c r="BI36" s="882"/>
      <c r="BJ36" s="70"/>
      <c r="BK36" s="70"/>
      <c r="BL36" s="70"/>
      <c r="BM36" s="70"/>
      <c r="BN36" s="70"/>
      <c r="BO36" s="69"/>
      <c r="BP36" s="69"/>
      <c r="BQ36" s="66">
        <v>30</v>
      </c>
      <c r="BR36" s="86"/>
      <c r="BS36" s="633" t="s">
        <v>557</v>
      </c>
      <c r="BT36" s="634"/>
      <c r="BU36" s="634"/>
      <c r="BV36" s="634"/>
      <c r="BW36" s="634"/>
      <c r="BX36" s="634"/>
      <c r="BY36" s="634"/>
      <c r="BZ36" s="634"/>
      <c r="CA36" s="634"/>
      <c r="CB36" s="634"/>
      <c r="CC36" s="634"/>
      <c r="CD36" s="634"/>
      <c r="CE36" s="634"/>
      <c r="CF36" s="634"/>
      <c r="CG36" s="635"/>
      <c r="CH36" s="636">
        <v>-1</v>
      </c>
      <c r="CI36" s="637"/>
      <c r="CJ36" s="637"/>
      <c r="CK36" s="637"/>
      <c r="CL36" s="638"/>
      <c r="CM36" s="636">
        <v>273</v>
      </c>
      <c r="CN36" s="637"/>
      <c r="CO36" s="637"/>
      <c r="CP36" s="637"/>
      <c r="CQ36" s="638"/>
      <c r="CR36" s="636">
        <v>208</v>
      </c>
      <c r="CS36" s="637"/>
      <c r="CT36" s="637"/>
      <c r="CU36" s="637"/>
      <c r="CV36" s="638"/>
      <c r="CW36" s="636">
        <v>233</v>
      </c>
      <c r="CX36" s="637"/>
      <c r="CY36" s="637"/>
      <c r="CZ36" s="637"/>
      <c r="DA36" s="638"/>
      <c r="DB36" s="636"/>
      <c r="DC36" s="637"/>
      <c r="DD36" s="637"/>
      <c r="DE36" s="637"/>
      <c r="DF36" s="638"/>
      <c r="DG36" s="636"/>
      <c r="DH36" s="637"/>
      <c r="DI36" s="637"/>
      <c r="DJ36" s="637"/>
      <c r="DK36" s="638"/>
      <c r="DL36" s="636"/>
      <c r="DM36" s="637"/>
      <c r="DN36" s="637"/>
      <c r="DO36" s="637"/>
      <c r="DP36" s="638"/>
      <c r="DQ36" s="636"/>
      <c r="DR36" s="637"/>
      <c r="DS36" s="637"/>
      <c r="DT36" s="637"/>
      <c r="DU36" s="638"/>
      <c r="DV36" s="633"/>
      <c r="DW36" s="634"/>
      <c r="DX36" s="634"/>
      <c r="DY36" s="634"/>
      <c r="DZ36" s="639"/>
      <c r="EA36" s="62"/>
    </row>
    <row r="37" spans="1:131" ht="26.25" customHeight="1" x14ac:dyDescent="0.15">
      <c r="A37" s="68">
        <v>10</v>
      </c>
      <c r="B37" s="633"/>
      <c r="C37" s="634"/>
      <c r="D37" s="634"/>
      <c r="E37" s="634"/>
      <c r="F37" s="634"/>
      <c r="G37" s="634"/>
      <c r="H37" s="634"/>
      <c r="I37" s="634"/>
      <c r="J37" s="634"/>
      <c r="K37" s="634"/>
      <c r="L37" s="634"/>
      <c r="M37" s="634"/>
      <c r="N37" s="634"/>
      <c r="O37" s="634"/>
      <c r="P37" s="635"/>
      <c r="Q37" s="879"/>
      <c r="R37" s="880"/>
      <c r="S37" s="880"/>
      <c r="T37" s="880"/>
      <c r="U37" s="880"/>
      <c r="V37" s="880"/>
      <c r="W37" s="880"/>
      <c r="X37" s="880"/>
      <c r="Y37" s="880"/>
      <c r="Z37" s="880"/>
      <c r="AA37" s="880"/>
      <c r="AB37" s="880"/>
      <c r="AC37" s="880"/>
      <c r="AD37" s="880"/>
      <c r="AE37" s="884"/>
      <c r="AF37" s="911"/>
      <c r="AG37" s="880"/>
      <c r="AH37" s="880"/>
      <c r="AI37" s="880"/>
      <c r="AJ37" s="912"/>
      <c r="AK37" s="883"/>
      <c r="AL37" s="880"/>
      <c r="AM37" s="880"/>
      <c r="AN37" s="880"/>
      <c r="AO37" s="880"/>
      <c r="AP37" s="880"/>
      <c r="AQ37" s="880"/>
      <c r="AR37" s="880"/>
      <c r="AS37" s="880"/>
      <c r="AT37" s="880"/>
      <c r="AU37" s="880"/>
      <c r="AV37" s="880"/>
      <c r="AW37" s="880"/>
      <c r="AX37" s="880"/>
      <c r="AY37" s="880"/>
      <c r="AZ37" s="913"/>
      <c r="BA37" s="913"/>
      <c r="BB37" s="913"/>
      <c r="BC37" s="913"/>
      <c r="BD37" s="913"/>
      <c r="BE37" s="881"/>
      <c r="BF37" s="881"/>
      <c r="BG37" s="881"/>
      <c r="BH37" s="881"/>
      <c r="BI37" s="882"/>
      <c r="BJ37" s="70"/>
      <c r="BK37" s="70"/>
      <c r="BL37" s="70"/>
      <c r="BM37" s="70"/>
      <c r="BN37" s="70"/>
      <c r="BO37" s="69"/>
      <c r="BP37" s="69"/>
      <c r="BQ37" s="66">
        <v>31</v>
      </c>
      <c r="BR37" s="86"/>
      <c r="BS37" s="633" t="s">
        <v>337</v>
      </c>
      <c r="BT37" s="634"/>
      <c r="BU37" s="634"/>
      <c r="BV37" s="634"/>
      <c r="BW37" s="634"/>
      <c r="BX37" s="634"/>
      <c r="BY37" s="634"/>
      <c r="BZ37" s="634"/>
      <c r="CA37" s="634"/>
      <c r="CB37" s="634"/>
      <c r="CC37" s="634"/>
      <c r="CD37" s="634"/>
      <c r="CE37" s="634"/>
      <c r="CF37" s="634"/>
      <c r="CG37" s="635"/>
      <c r="CH37" s="636">
        <v>1</v>
      </c>
      <c r="CI37" s="637"/>
      <c r="CJ37" s="637"/>
      <c r="CK37" s="637"/>
      <c r="CL37" s="638"/>
      <c r="CM37" s="636">
        <v>650</v>
      </c>
      <c r="CN37" s="637"/>
      <c r="CO37" s="637"/>
      <c r="CP37" s="637"/>
      <c r="CQ37" s="638"/>
      <c r="CR37" s="636">
        <v>448</v>
      </c>
      <c r="CS37" s="637"/>
      <c r="CT37" s="637"/>
      <c r="CU37" s="637"/>
      <c r="CV37" s="638"/>
      <c r="CW37" s="636"/>
      <c r="CX37" s="637"/>
      <c r="CY37" s="637"/>
      <c r="CZ37" s="637"/>
      <c r="DA37" s="638"/>
      <c r="DB37" s="636"/>
      <c r="DC37" s="637"/>
      <c r="DD37" s="637"/>
      <c r="DE37" s="637"/>
      <c r="DF37" s="638"/>
      <c r="DG37" s="636"/>
      <c r="DH37" s="637"/>
      <c r="DI37" s="637"/>
      <c r="DJ37" s="637"/>
      <c r="DK37" s="638"/>
      <c r="DL37" s="636"/>
      <c r="DM37" s="637"/>
      <c r="DN37" s="637"/>
      <c r="DO37" s="637"/>
      <c r="DP37" s="638"/>
      <c r="DQ37" s="636"/>
      <c r="DR37" s="637"/>
      <c r="DS37" s="637"/>
      <c r="DT37" s="637"/>
      <c r="DU37" s="638"/>
      <c r="DV37" s="633"/>
      <c r="DW37" s="634"/>
      <c r="DX37" s="634"/>
      <c r="DY37" s="634"/>
      <c r="DZ37" s="639"/>
      <c r="EA37" s="62"/>
    </row>
    <row r="38" spans="1:131" ht="26.25" customHeight="1" x14ac:dyDescent="0.15">
      <c r="A38" s="68">
        <v>11</v>
      </c>
      <c r="B38" s="633"/>
      <c r="C38" s="634"/>
      <c r="D38" s="634"/>
      <c r="E38" s="634"/>
      <c r="F38" s="634"/>
      <c r="G38" s="634"/>
      <c r="H38" s="634"/>
      <c r="I38" s="634"/>
      <c r="J38" s="634"/>
      <c r="K38" s="634"/>
      <c r="L38" s="634"/>
      <c r="M38" s="634"/>
      <c r="N38" s="634"/>
      <c r="O38" s="634"/>
      <c r="P38" s="635"/>
      <c r="Q38" s="879"/>
      <c r="R38" s="880"/>
      <c r="S38" s="880"/>
      <c r="T38" s="880"/>
      <c r="U38" s="880"/>
      <c r="V38" s="880"/>
      <c r="W38" s="880"/>
      <c r="X38" s="880"/>
      <c r="Y38" s="880"/>
      <c r="Z38" s="880"/>
      <c r="AA38" s="880"/>
      <c r="AB38" s="880"/>
      <c r="AC38" s="880"/>
      <c r="AD38" s="880"/>
      <c r="AE38" s="884"/>
      <c r="AF38" s="911"/>
      <c r="AG38" s="880"/>
      <c r="AH38" s="880"/>
      <c r="AI38" s="880"/>
      <c r="AJ38" s="912"/>
      <c r="AK38" s="883"/>
      <c r="AL38" s="880"/>
      <c r="AM38" s="880"/>
      <c r="AN38" s="880"/>
      <c r="AO38" s="880"/>
      <c r="AP38" s="880"/>
      <c r="AQ38" s="880"/>
      <c r="AR38" s="880"/>
      <c r="AS38" s="880"/>
      <c r="AT38" s="880"/>
      <c r="AU38" s="880"/>
      <c r="AV38" s="880"/>
      <c r="AW38" s="880"/>
      <c r="AX38" s="880"/>
      <c r="AY38" s="880"/>
      <c r="AZ38" s="913"/>
      <c r="BA38" s="913"/>
      <c r="BB38" s="913"/>
      <c r="BC38" s="913"/>
      <c r="BD38" s="913"/>
      <c r="BE38" s="881"/>
      <c r="BF38" s="881"/>
      <c r="BG38" s="881"/>
      <c r="BH38" s="881"/>
      <c r="BI38" s="882"/>
      <c r="BJ38" s="70"/>
      <c r="BK38" s="70"/>
      <c r="BL38" s="70"/>
      <c r="BM38" s="70"/>
      <c r="BN38" s="70"/>
      <c r="BO38" s="69"/>
      <c r="BP38" s="69"/>
      <c r="BQ38" s="66">
        <v>32</v>
      </c>
      <c r="BR38" s="86"/>
      <c r="BS38" s="633" t="s">
        <v>313</v>
      </c>
      <c r="BT38" s="634"/>
      <c r="BU38" s="634"/>
      <c r="BV38" s="634"/>
      <c r="BW38" s="634"/>
      <c r="BX38" s="634"/>
      <c r="BY38" s="634"/>
      <c r="BZ38" s="634"/>
      <c r="CA38" s="634"/>
      <c r="CB38" s="634"/>
      <c r="CC38" s="634"/>
      <c r="CD38" s="634"/>
      <c r="CE38" s="634"/>
      <c r="CF38" s="634"/>
      <c r="CG38" s="635"/>
      <c r="CH38" s="636">
        <v>3</v>
      </c>
      <c r="CI38" s="637"/>
      <c r="CJ38" s="637"/>
      <c r="CK38" s="637"/>
      <c r="CL38" s="638"/>
      <c r="CM38" s="636">
        <v>240</v>
      </c>
      <c r="CN38" s="637"/>
      <c r="CO38" s="637"/>
      <c r="CP38" s="637"/>
      <c r="CQ38" s="638"/>
      <c r="CR38" s="636">
        <v>103</v>
      </c>
      <c r="CS38" s="637"/>
      <c r="CT38" s="637"/>
      <c r="CU38" s="637"/>
      <c r="CV38" s="638"/>
      <c r="CW38" s="636">
        <v>309</v>
      </c>
      <c r="CX38" s="637"/>
      <c r="CY38" s="637"/>
      <c r="CZ38" s="637"/>
      <c r="DA38" s="638"/>
      <c r="DB38" s="636"/>
      <c r="DC38" s="637"/>
      <c r="DD38" s="637"/>
      <c r="DE38" s="637"/>
      <c r="DF38" s="638"/>
      <c r="DG38" s="636"/>
      <c r="DH38" s="637"/>
      <c r="DI38" s="637"/>
      <c r="DJ38" s="637"/>
      <c r="DK38" s="638"/>
      <c r="DL38" s="636"/>
      <c r="DM38" s="637"/>
      <c r="DN38" s="637"/>
      <c r="DO38" s="637"/>
      <c r="DP38" s="638"/>
      <c r="DQ38" s="636"/>
      <c r="DR38" s="637"/>
      <c r="DS38" s="637"/>
      <c r="DT38" s="637"/>
      <c r="DU38" s="638"/>
      <c r="DV38" s="633"/>
      <c r="DW38" s="634"/>
      <c r="DX38" s="634"/>
      <c r="DY38" s="634"/>
      <c r="DZ38" s="639"/>
      <c r="EA38" s="62"/>
    </row>
    <row r="39" spans="1:131" ht="26.25" customHeight="1" x14ac:dyDescent="0.15">
      <c r="A39" s="68">
        <v>12</v>
      </c>
      <c r="B39" s="633"/>
      <c r="C39" s="634"/>
      <c r="D39" s="634"/>
      <c r="E39" s="634"/>
      <c r="F39" s="634"/>
      <c r="G39" s="634"/>
      <c r="H39" s="634"/>
      <c r="I39" s="634"/>
      <c r="J39" s="634"/>
      <c r="K39" s="634"/>
      <c r="L39" s="634"/>
      <c r="M39" s="634"/>
      <c r="N39" s="634"/>
      <c r="O39" s="634"/>
      <c r="P39" s="635"/>
      <c r="Q39" s="879"/>
      <c r="R39" s="880"/>
      <c r="S39" s="880"/>
      <c r="T39" s="880"/>
      <c r="U39" s="880"/>
      <c r="V39" s="880"/>
      <c r="W39" s="880"/>
      <c r="X39" s="880"/>
      <c r="Y39" s="880"/>
      <c r="Z39" s="880"/>
      <c r="AA39" s="880"/>
      <c r="AB39" s="880"/>
      <c r="AC39" s="880"/>
      <c r="AD39" s="880"/>
      <c r="AE39" s="884"/>
      <c r="AF39" s="911"/>
      <c r="AG39" s="880"/>
      <c r="AH39" s="880"/>
      <c r="AI39" s="880"/>
      <c r="AJ39" s="912"/>
      <c r="AK39" s="883"/>
      <c r="AL39" s="880"/>
      <c r="AM39" s="880"/>
      <c r="AN39" s="880"/>
      <c r="AO39" s="880"/>
      <c r="AP39" s="880"/>
      <c r="AQ39" s="880"/>
      <c r="AR39" s="880"/>
      <c r="AS39" s="880"/>
      <c r="AT39" s="880"/>
      <c r="AU39" s="880"/>
      <c r="AV39" s="880"/>
      <c r="AW39" s="880"/>
      <c r="AX39" s="880"/>
      <c r="AY39" s="880"/>
      <c r="AZ39" s="913"/>
      <c r="BA39" s="913"/>
      <c r="BB39" s="913"/>
      <c r="BC39" s="913"/>
      <c r="BD39" s="913"/>
      <c r="BE39" s="881"/>
      <c r="BF39" s="881"/>
      <c r="BG39" s="881"/>
      <c r="BH39" s="881"/>
      <c r="BI39" s="882"/>
      <c r="BJ39" s="70"/>
      <c r="BK39" s="70"/>
      <c r="BL39" s="70"/>
      <c r="BM39" s="70"/>
      <c r="BN39" s="70"/>
      <c r="BO39" s="69"/>
      <c r="BP39" s="69"/>
      <c r="BQ39" s="66">
        <v>33</v>
      </c>
      <c r="BR39" s="86"/>
      <c r="BS39" s="633" t="s">
        <v>558</v>
      </c>
      <c r="BT39" s="634"/>
      <c r="BU39" s="634"/>
      <c r="BV39" s="634"/>
      <c r="BW39" s="634"/>
      <c r="BX39" s="634"/>
      <c r="BY39" s="634"/>
      <c r="BZ39" s="634"/>
      <c r="CA39" s="634"/>
      <c r="CB39" s="634"/>
      <c r="CC39" s="634"/>
      <c r="CD39" s="634"/>
      <c r="CE39" s="634"/>
      <c r="CF39" s="634"/>
      <c r="CG39" s="635"/>
      <c r="CH39" s="636">
        <v>107</v>
      </c>
      <c r="CI39" s="637"/>
      <c r="CJ39" s="637"/>
      <c r="CK39" s="637"/>
      <c r="CL39" s="638"/>
      <c r="CM39" s="636">
        <v>400</v>
      </c>
      <c r="CN39" s="637"/>
      <c r="CO39" s="637"/>
      <c r="CP39" s="637"/>
      <c r="CQ39" s="638"/>
      <c r="CR39" s="636">
        <v>47</v>
      </c>
      <c r="CS39" s="637"/>
      <c r="CT39" s="637"/>
      <c r="CU39" s="637"/>
      <c r="CV39" s="638"/>
      <c r="CW39" s="636"/>
      <c r="CX39" s="637"/>
      <c r="CY39" s="637"/>
      <c r="CZ39" s="637"/>
      <c r="DA39" s="638"/>
      <c r="DB39" s="636"/>
      <c r="DC39" s="637"/>
      <c r="DD39" s="637"/>
      <c r="DE39" s="637"/>
      <c r="DF39" s="638"/>
      <c r="DG39" s="636"/>
      <c r="DH39" s="637"/>
      <c r="DI39" s="637"/>
      <c r="DJ39" s="637"/>
      <c r="DK39" s="638"/>
      <c r="DL39" s="636"/>
      <c r="DM39" s="637"/>
      <c r="DN39" s="637"/>
      <c r="DO39" s="637"/>
      <c r="DP39" s="638"/>
      <c r="DQ39" s="636"/>
      <c r="DR39" s="637"/>
      <c r="DS39" s="637"/>
      <c r="DT39" s="637"/>
      <c r="DU39" s="638"/>
      <c r="DV39" s="633"/>
      <c r="DW39" s="634"/>
      <c r="DX39" s="634"/>
      <c r="DY39" s="634"/>
      <c r="DZ39" s="639"/>
      <c r="EA39" s="62"/>
    </row>
    <row r="40" spans="1:131" ht="26.25" customHeight="1" x14ac:dyDescent="0.15">
      <c r="A40" s="66">
        <v>13</v>
      </c>
      <c r="B40" s="633"/>
      <c r="C40" s="634"/>
      <c r="D40" s="634"/>
      <c r="E40" s="634"/>
      <c r="F40" s="634"/>
      <c r="G40" s="634"/>
      <c r="H40" s="634"/>
      <c r="I40" s="634"/>
      <c r="J40" s="634"/>
      <c r="K40" s="634"/>
      <c r="L40" s="634"/>
      <c r="M40" s="634"/>
      <c r="N40" s="634"/>
      <c r="O40" s="634"/>
      <c r="P40" s="635"/>
      <c r="Q40" s="879"/>
      <c r="R40" s="880"/>
      <c r="S40" s="880"/>
      <c r="T40" s="880"/>
      <c r="U40" s="880"/>
      <c r="V40" s="880"/>
      <c r="W40" s="880"/>
      <c r="X40" s="880"/>
      <c r="Y40" s="880"/>
      <c r="Z40" s="880"/>
      <c r="AA40" s="880"/>
      <c r="AB40" s="880"/>
      <c r="AC40" s="880"/>
      <c r="AD40" s="880"/>
      <c r="AE40" s="884"/>
      <c r="AF40" s="911"/>
      <c r="AG40" s="880"/>
      <c r="AH40" s="880"/>
      <c r="AI40" s="880"/>
      <c r="AJ40" s="912"/>
      <c r="AK40" s="883"/>
      <c r="AL40" s="880"/>
      <c r="AM40" s="880"/>
      <c r="AN40" s="880"/>
      <c r="AO40" s="880"/>
      <c r="AP40" s="880"/>
      <c r="AQ40" s="880"/>
      <c r="AR40" s="880"/>
      <c r="AS40" s="880"/>
      <c r="AT40" s="880"/>
      <c r="AU40" s="880"/>
      <c r="AV40" s="880"/>
      <c r="AW40" s="880"/>
      <c r="AX40" s="880"/>
      <c r="AY40" s="880"/>
      <c r="AZ40" s="913"/>
      <c r="BA40" s="913"/>
      <c r="BB40" s="913"/>
      <c r="BC40" s="913"/>
      <c r="BD40" s="913"/>
      <c r="BE40" s="881"/>
      <c r="BF40" s="881"/>
      <c r="BG40" s="881"/>
      <c r="BH40" s="881"/>
      <c r="BI40" s="882"/>
      <c r="BJ40" s="70"/>
      <c r="BK40" s="70"/>
      <c r="BL40" s="70"/>
      <c r="BM40" s="70"/>
      <c r="BN40" s="70"/>
      <c r="BO40" s="69"/>
      <c r="BP40" s="69"/>
      <c r="BQ40" s="66">
        <v>34</v>
      </c>
      <c r="BR40" s="86"/>
      <c r="BS40" s="633" t="s">
        <v>559</v>
      </c>
      <c r="BT40" s="634"/>
      <c r="BU40" s="634"/>
      <c r="BV40" s="634"/>
      <c r="BW40" s="634"/>
      <c r="BX40" s="634"/>
      <c r="BY40" s="634"/>
      <c r="BZ40" s="634"/>
      <c r="CA40" s="634"/>
      <c r="CB40" s="634"/>
      <c r="CC40" s="634"/>
      <c r="CD40" s="634"/>
      <c r="CE40" s="634"/>
      <c r="CF40" s="634"/>
      <c r="CG40" s="635"/>
      <c r="CH40" s="636">
        <v>20</v>
      </c>
      <c r="CI40" s="637"/>
      <c r="CJ40" s="637"/>
      <c r="CK40" s="637"/>
      <c r="CL40" s="638"/>
      <c r="CM40" s="636">
        <v>139</v>
      </c>
      <c r="CN40" s="637"/>
      <c r="CO40" s="637"/>
      <c r="CP40" s="637"/>
      <c r="CQ40" s="638"/>
      <c r="CR40" s="636">
        <v>30</v>
      </c>
      <c r="CS40" s="637"/>
      <c r="CT40" s="637"/>
      <c r="CU40" s="637"/>
      <c r="CV40" s="638"/>
      <c r="CW40" s="636"/>
      <c r="CX40" s="637"/>
      <c r="CY40" s="637"/>
      <c r="CZ40" s="637"/>
      <c r="DA40" s="638"/>
      <c r="DB40" s="636"/>
      <c r="DC40" s="637"/>
      <c r="DD40" s="637"/>
      <c r="DE40" s="637"/>
      <c r="DF40" s="638"/>
      <c r="DG40" s="636"/>
      <c r="DH40" s="637"/>
      <c r="DI40" s="637"/>
      <c r="DJ40" s="637"/>
      <c r="DK40" s="638"/>
      <c r="DL40" s="636"/>
      <c r="DM40" s="637"/>
      <c r="DN40" s="637"/>
      <c r="DO40" s="637"/>
      <c r="DP40" s="638"/>
      <c r="DQ40" s="636"/>
      <c r="DR40" s="637"/>
      <c r="DS40" s="637"/>
      <c r="DT40" s="637"/>
      <c r="DU40" s="638"/>
      <c r="DV40" s="633"/>
      <c r="DW40" s="634"/>
      <c r="DX40" s="634"/>
      <c r="DY40" s="634"/>
      <c r="DZ40" s="639"/>
      <c r="EA40" s="62"/>
    </row>
    <row r="41" spans="1:131" ht="26.25" customHeight="1" x14ac:dyDescent="0.15">
      <c r="A41" s="66">
        <v>14</v>
      </c>
      <c r="B41" s="633"/>
      <c r="C41" s="634"/>
      <c r="D41" s="634"/>
      <c r="E41" s="634"/>
      <c r="F41" s="634"/>
      <c r="G41" s="634"/>
      <c r="H41" s="634"/>
      <c r="I41" s="634"/>
      <c r="J41" s="634"/>
      <c r="K41" s="634"/>
      <c r="L41" s="634"/>
      <c r="M41" s="634"/>
      <c r="N41" s="634"/>
      <c r="O41" s="634"/>
      <c r="P41" s="635"/>
      <c r="Q41" s="879"/>
      <c r="R41" s="880"/>
      <c r="S41" s="880"/>
      <c r="T41" s="880"/>
      <c r="U41" s="880"/>
      <c r="V41" s="880"/>
      <c r="W41" s="880"/>
      <c r="X41" s="880"/>
      <c r="Y41" s="880"/>
      <c r="Z41" s="880"/>
      <c r="AA41" s="880"/>
      <c r="AB41" s="880"/>
      <c r="AC41" s="880"/>
      <c r="AD41" s="880"/>
      <c r="AE41" s="884"/>
      <c r="AF41" s="911"/>
      <c r="AG41" s="880"/>
      <c r="AH41" s="880"/>
      <c r="AI41" s="880"/>
      <c r="AJ41" s="912"/>
      <c r="AK41" s="883"/>
      <c r="AL41" s="880"/>
      <c r="AM41" s="880"/>
      <c r="AN41" s="880"/>
      <c r="AO41" s="880"/>
      <c r="AP41" s="880"/>
      <c r="AQ41" s="880"/>
      <c r="AR41" s="880"/>
      <c r="AS41" s="880"/>
      <c r="AT41" s="880"/>
      <c r="AU41" s="880"/>
      <c r="AV41" s="880"/>
      <c r="AW41" s="880"/>
      <c r="AX41" s="880"/>
      <c r="AY41" s="880"/>
      <c r="AZ41" s="913"/>
      <c r="BA41" s="913"/>
      <c r="BB41" s="913"/>
      <c r="BC41" s="913"/>
      <c r="BD41" s="913"/>
      <c r="BE41" s="881"/>
      <c r="BF41" s="881"/>
      <c r="BG41" s="881"/>
      <c r="BH41" s="881"/>
      <c r="BI41" s="882"/>
      <c r="BJ41" s="70"/>
      <c r="BK41" s="70"/>
      <c r="BL41" s="70"/>
      <c r="BM41" s="70"/>
      <c r="BN41" s="70"/>
      <c r="BO41" s="69"/>
      <c r="BP41" s="69"/>
      <c r="BQ41" s="66">
        <v>35</v>
      </c>
      <c r="BR41" s="86"/>
      <c r="BS41" s="633" t="s">
        <v>560</v>
      </c>
      <c r="BT41" s="634"/>
      <c r="BU41" s="634"/>
      <c r="BV41" s="634"/>
      <c r="BW41" s="634"/>
      <c r="BX41" s="634"/>
      <c r="BY41" s="634"/>
      <c r="BZ41" s="634"/>
      <c r="CA41" s="634"/>
      <c r="CB41" s="634"/>
      <c r="CC41" s="634"/>
      <c r="CD41" s="634"/>
      <c r="CE41" s="634"/>
      <c r="CF41" s="634"/>
      <c r="CG41" s="635"/>
      <c r="CH41" s="636">
        <v>12</v>
      </c>
      <c r="CI41" s="637"/>
      <c r="CJ41" s="637"/>
      <c r="CK41" s="637"/>
      <c r="CL41" s="638"/>
      <c r="CM41" s="636">
        <v>65</v>
      </c>
      <c r="CN41" s="637"/>
      <c r="CO41" s="637"/>
      <c r="CP41" s="637"/>
      <c r="CQ41" s="638"/>
      <c r="CR41" s="636">
        <v>13</v>
      </c>
      <c r="CS41" s="637"/>
      <c r="CT41" s="637"/>
      <c r="CU41" s="637"/>
      <c r="CV41" s="638"/>
      <c r="CW41" s="636"/>
      <c r="CX41" s="637"/>
      <c r="CY41" s="637"/>
      <c r="CZ41" s="637"/>
      <c r="DA41" s="638"/>
      <c r="DB41" s="636"/>
      <c r="DC41" s="637"/>
      <c r="DD41" s="637"/>
      <c r="DE41" s="637"/>
      <c r="DF41" s="638"/>
      <c r="DG41" s="636"/>
      <c r="DH41" s="637"/>
      <c r="DI41" s="637"/>
      <c r="DJ41" s="637"/>
      <c r="DK41" s="638"/>
      <c r="DL41" s="636"/>
      <c r="DM41" s="637"/>
      <c r="DN41" s="637"/>
      <c r="DO41" s="637"/>
      <c r="DP41" s="638"/>
      <c r="DQ41" s="636"/>
      <c r="DR41" s="637"/>
      <c r="DS41" s="637"/>
      <c r="DT41" s="637"/>
      <c r="DU41" s="638"/>
      <c r="DV41" s="633"/>
      <c r="DW41" s="634"/>
      <c r="DX41" s="634"/>
      <c r="DY41" s="634"/>
      <c r="DZ41" s="639"/>
      <c r="EA41" s="62"/>
    </row>
    <row r="42" spans="1:131" ht="26.25" customHeight="1" x14ac:dyDescent="0.15">
      <c r="A42" s="66">
        <v>15</v>
      </c>
      <c r="B42" s="633"/>
      <c r="C42" s="634"/>
      <c r="D42" s="634"/>
      <c r="E42" s="634"/>
      <c r="F42" s="634"/>
      <c r="G42" s="634"/>
      <c r="H42" s="634"/>
      <c r="I42" s="634"/>
      <c r="J42" s="634"/>
      <c r="K42" s="634"/>
      <c r="L42" s="634"/>
      <c r="M42" s="634"/>
      <c r="N42" s="634"/>
      <c r="O42" s="634"/>
      <c r="P42" s="635"/>
      <c r="Q42" s="879"/>
      <c r="R42" s="880"/>
      <c r="S42" s="880"/>
      <c r="T42" s="880"/>
      <c r="U42" s="880"/>
      <c r="V42" s="880"/>
      <c r="W42" s="880"/>
      <c r="X42" s="880"/>
      <c r="Y42" s="880"/>
      <c r="Z42" s="880"/>
      <c r="AA42" s="880"/>
      <c r="AB42" s="880"/>
      <c r="AC42" s="880"/>
      <c r="AD42" s="880"/>
      <c r="AE42" s="884"/>
      <c r="AF42" s="911"/>
      <c r="AG42" s="880"/>
      <c r="AH42" s="880"/>
      <c r="AI42" s="880"/>
      <c r="AJ42" s="912"/>
      <c r="AK42" s="883"/>
      <c r="AL42" s="880"/>
      <c r="AM42" s="880"/>
      <c r="AN42" s="880"/>
      <c r="AO42" s="880"/>
      <c r="AP42" s="880"/>
      <c r="AQ42" s="880"/>
      <c r="AR42" s="880"/>
      <c r="AS42" s="880"/>
      <c r="AT42" s="880"/>
      <c r="AU42" s="880"/>
      <c r="AV42" s="880"/>
      <c r="AW42" s="880"/>
      <c r="AX42" s="880"/>
      <c r="AY42" s="880"/>
      <c r="AZ42" s="913"/>
      <c r="BA42" s="913"/>
      <c r="BB42" s="913"/>
      <c r="BC42" s="913"/>
      <c r="BD42" s="913"/>
      <c r="BE42" s="881"/>
      <c r="BF42" s="881"/>
      <c r="BG42" s="881"/>
      <c r="BH42" s="881"/>
      <c r="BI42" s="882"/>
      <c r="BJ42" s="70"/>
      <c r="BK42" s="70"/>
      <c r="BL42" s="70"/>
      <c r="BM42" s="70"/>
      <c r="BN42" s="70"/>
      <c r="BO42" s="69"/>
      <c r="BP42" s="69"/>
      <c r="BQ42" s="66">
        <v>36</v>
      </c>
      <c r="BR42" s="86"/>
      <c r="BS42" s="633" t="s">
        <v>561</v>
      </c>
      <c r="BT42" s="634"/>
      <c r="BU42" s="634"/>
      <c r="BV42" s="634"/>
      <c r="BW42" s="634"/>
      <c r="BX42" s="634"/>
      <c r="BY42" s="634"/>
      <c r="BZ42" s="634"/>
      <c r="CA42" s="634"/>
      <c r="CB42" s="634"/>
      <c r="CC42" s="634"/>
      <c r="CD42" s="634"/>
      <c r="CE42" s="634"/>
      <c r="CF42" s="634"/>
      <c r="CG42" s="635"/>
      <c r="CH42" s="636">
        <v>5</v>
      </c>
      <c r="CI42" s="637"/>
      <c r="CJ42" s="637"/>
      <c r="CK42" s="637"/>
      <c r="CL42" s="638"/>
      <c r="CM42" s="636">
        <v>136</v>
      </c>
      <c r="CN42" s="637"/>
      <c r="CO42" s="637"/>
      <c r="CP42" s="637"/>
      <c r="CQ42" s="638"/>
      <c r="CR42" s="636">
        <v>34</v>
      </c>
      <c r="CS42" s="637"/>
      <c r="CT42" s="637"/>
      <c r="CU42" s="637"/>
      <c r="CV42" s="638"/>
      <c r="CW42" s="636"/>
      <c r="CX42" s="637"/>
      <c r="CY42" s="637"/>
      <c r="CZ42" s="637"/>
      <c r="DA42" s="638"/>
      <c r="DB42" s="636"/>
      <c r="DC42" s="637"/>
      <c r="DD42" s="637"/>
      <c r="DE42" s="637"/>
      <c r="DF42" s="638"/>
      <c r="DG42" s="636"/>
      <c r="DH42" s="637"/>
      <c r="DI42" s="637"/>
      <c r="DJ42" s="637"/>
      <c r="DK42" s="638"/>
      <c r="DL42" s="636"/>
      <c r="DM42" s="637"/>
      <c r="DN42" s="637"/>
      <c r="DO42" s="637"/>
      <c r="DP42" s="638"/>
      <c r="DQ42" s="636"/>
      <c r="DR42" s="637"/>
      <c r="DS42" s="637"/>
      <c r="DT42" s="637"/>
      <c r="DU42" s="638"/>
      <c r="DV42" s="633"/>
      <c r="DW42" s="634"/>
      <c r="DX42" s="634"/>
      <c r="DY42" s="634"/>
      <c r="DZ42" s="639"/>
      <c r="EA42" s="62"/>
    </row>
    <row r="43" spans="1:131" ht="26.25" customHeight="1" x14ac:dyDescent="0.15">
      <c r="A43" s="66">
        <v>16</v>
      </c>
      <c r="B43" s="633"/>
      <c r="C43" s="634"/>
      <c r="D43" s="634"/>
      <c r="E43" s="634"/>
      <c r="F43" s="634"/>
      <c r="G43" s="634"/>
      <c r="H43" s="634"/>
      <c r="I43" s="634"/>
      <c r="J43" s="634"/>
      <c r="K43" s="634"/>
      <c r="L43" s="634"/>
      <c r="M43" s="634"/>
      <c r="N43" s="634"/>
      <c r="O43" s="634"/>
      <c r="P43" s="635"/>
      <c r="Q43" s="879"/>
      <c r="R43" s="880"/>
      <c r="S43" s="880"/>
      <c r="T43" s="880"/>
      <c r="U43" s="880"/>
      <c r="V43" s="880"/>
      <c r="W43" s="880"/>
      <c r="X43" s="880"/>
      <c r="Y43" s="880"/>
      <c r="Z43" s="880"/>
      <c r="AA43" s="880"/>
      <c r="AB43" s="880"/>
      <c r="AC43" s="880"/>
      <c r="AD43" s="880"/>
      <c r="AE43" s="884"/>
      <c r="AF43" s="911"/>
      <c r="AG43" s="880"/>
      <c r="AH43" s="880"/>
      <c r="AI43" s="880"/>
      <c r="AJ43" s="912"/>
      <c r="AK43" s="883"/>
      <c r="AL43" s="880"/>
      <c r="AM43" s="880"/>
      <c r="AN43" s="880"/>
      <c r="AO43" s="880"/>
      <c r="AP43" s="880"/>
      <c r="AQ43" s="880"/>
      <c r="AR43" s="880"/>
      <c r="AS43" s="880"/>
      <c r="AT43" s="880"/>
      <c r="AU43" s="880"/>
      <c r="AV43" s="880"/>
      <c r="AW43" s="880"/>
      <c r="AX43" s="880"/>
      <c r="AY43" s="880"/>
      <c r="AZ43" s="913"/>
      <c r="BA43" s="913"/>
      <c r="BB43" s="913"/>
      <c r="BC43" s="913"/>
      <c r="BD43" s="913"/>
      <c r="BE43" s="881"/>
      <c r="BF43" s="881"/>
      <c r="BG43" s="881"/>
      <c r="BH43" s="881"/>
      <c r="BI43" s="882"/>
      <c r="BJ43" s="70"/>
      <c r="BK43" s="70"/>
      <c r="BL43" s="70"/>
      <c r="BM43" s="70"/>
      <c r="BN43" s="70"/>
      <c r="BO43" s="69"/>
      <c r="BP43" s="69"/>
      <c r="BQ43" s="66">
        <v>37</v>
      </c>
      <c r="BR43" s="86"/>
      <c r="BS43" s="633" t="s">
        <v>562</v>
      </c>
      <c r="BT43" s="634"/>
      <c r="BU43" s="634"/>
      <c r="BV43" s="634"/>
      <c r="BW43" s="634"/>
      <c r="BX43" s="634"/>
      <c r="BY43" s="634"/>
      <c r="BZ43" s="634"/>
      <c r="CA43" s="634"/>
      <c r="CB43" s="634"/>
      <c r="CC43" s="634"/>
      <c r="CD43" s="634"/>
      <c r="CE43" s="634"/>
      <c r="CF43" s="634"/>
      <c r="CG43" s="635"/>
      <c r="CH43" s="636">
        <v>21</v>
      </c>
      <c r="CI43" s="637"/>
      <c r="CJ43" s="637"/>
      <c r="CK43" s="637"/>
      <c r="CL43" s="638"/>
      <c r="CM43" s="636">
        <v>162</v>
      </c>
      <c r="CN43" s="637"/>
      <c r="CO43" s="637"/>
      <c r="CP43" s="637"/>
      <c r="CQ43" s="638"/>
      <c r="CR43" s="636">
        <v>33</v>
      </c>
      <c r="CS43" s="637"/>
      <c r="CT43" s="637"/>
      <c r="CU43" s="637"/>
      <c r="CV43" s="638"/>
      <c r="CW43" s="636"/>
      <c r="CX43" s="637"/>
      <c r="CY43" s="637"/>
      <c r="CZ43" s="637"/>
      <c r="DA43" s="638"/>
      <c r="DB43" s="636"/>
      <c r="DC43" s="637"/>
      <c r="DD43" s="637"/>
      <c r="DE43" s="637"/>
      <c r="DF43" s="638"/>
      <c r="DG43" s="636"/>
      <c r="DH43" s="637"/>
      <c r="DI43" s="637"/>
      <c r="DJ43" s="637"/>
      <c r="DK43" s="638"/>
      <c r="DL43" s="636"/>
      <c r="DM43" s="637"/>
      <c r="DN43" s="637"/>
      <c r="DO43" s="637"/>
      <c r="DP43" s="638"/>
      <c r="DQ43" s="636"/>
      <c r="DR43" s="637"/>
      <c r="DS43" s="637"/>
      <c r="DT43" s="637"/>
      <c r="DU43" s="638"/>
      <c r="DV43" s="633"/>
      <c r="DW43" s="634"/>
      <c r="DX43" s="634"/>
      <c r="DY43" s="634"/>
      <c r="DZ43" s="639"/>
      <c r="EA43" s="62"/>
    </row>
    <row r="44" spans="1:131" ht="26.25" customHeight="1" x14ac:dyDescent="0.15">
      <c r="A44" s="66">
        <v>17</v>
      </c>
      <c r="B44" s="633"/>
      <c r="C44" s="634"/>
      <c r="D44" s="634"/>
      <c r="E44" s="634"/>
      <c r="F44" s="634"/>
      <c r="G44" s="634"/>
      <c r="H44" s="634"/>
      <c r="I44" s="634"/>
      <c r="J44" s="634"/>
      <c r="K44" s="634"/>
      <c r="L44" s="634"/>
      <c r="M44" s="634"/>
      <c r="N44" s="634"/>
      <c r="O44" s="634"/>
      <c r="P44" s="635"/>
      <c r="Q44" s="879"/>
      <c r="R44" s="880"/>
      <c r="S44" s="880"/>
      <c r="T44" s="880"/>
      <c r="U44" s="880"/>
      <c r="V44" s="880"/>
      <c r="W44" s="880"/>
      <c r="X44" s="880"/>
      <c r="Y44" s="880"/>
      <c r="Z44" s="880"/>
      <c r="AA44" s="880"/>
      <c r="AB44" s="880"/>
      <c r="AC44" s="880"/>
      <c r="AD44" s="880"/>
      <c r="AE44" s="884"/>
      <c r="AF44" s="911"/>
      <c r="AG44" s="880"/>
      <c r="AH44" s="880"/>
      <c r="AI44" s="880"/>
      <c r="AJ44" s="912"/>
      <c r="AK44" s="883"/>
      <c r="AL44" s="880"/>
      <c r="AM44" s="880"/>
      <c r="AN44" s="880"/>
      <c r="AO44" s="880"/>
      <c r="AP44" s="880"/>
      <c r="AQ44" s="880"/>
      <c r="AR44" s="880"/>
      <c r="AS44" s="880"/>
      <c r="AT44" s="880"/>
      <c r="AU44" s="880"/>
      <c r="AV44" s="880"/>
      <c r="AW44" s="880"/>
      <c r="AX44" s="880"/>
      <c r="AY44" s="880"/>
      <c r="AZ44" s="913"/>
      <c r="BA44" s="913"/>
      <c r="BB44" s="913"/>
      <c r="BC44" s="913"/>
      <c r="BD44" s="913"/>
      <c r="BE44" s="881"/>
      <c r="BF44" s="881"/>
      <c r="BG44" s="881"/>
      <c r="BH44" s="881"/>
      <c r="BI44" s="882"/>
      <c r="BJ44" s="70"/>
      <c r="BK44" s="70"/>
      <c r="BL44" s="70"/>
      <c r="BM44" s="70"/>
      <c r="BN44" s="70"/>
      <c r="BO44" s="69"/>
      <c r="BP44" s="69"/>
      <c r="BQ44" s="66">
        <v>38</v>
      </c>
      <c r="BR44" s="86"/>
      <c r="BS44" s="633" t="s">
        <v>246</v>
      </c>
      <c r="BT44" s="634"/>
      <c r="BU44" s="634"/>
      <c r="BV44" s="634"/>
      <c r="BW44" s="634"/>
      <c r="BX44" s="634"/>
      <c r="BY44" s="634"/>
      <c r="BZ44" s="634"/>
      <c r="CA44" s="634"/>
      <c r="CB44" s="634"/>
      <c r="CC44" s="634"/>
      <c r="CD44" s="634"/>
      <c r="CE44" s="634"/>
      <c r="CF44" s="634"/>
      <c r="CG44" s="635"/>
      <c r="CH44" s="636">
        <v>11</v>
      </c>
      <c r="CI44" s="637"/>
      <c r="CJ44" s="637"/>
      <c r="CK44" s="637"/>
      <c r="CL44" s="638"/>
      <c r="CM44" s="636">
        <v>80</v>
      </c>
      <c r="CN44" s="637"/>
      <c r="CO44" s="637"/>
      <c r="CP44" s="637"/>
      <c r="CQ44" s="638"/>
      <c r="CR44" s="636">
        <v>13</v>
      </c>
      <c r="CS44" s="637"/>
      <c r="CT44" s="637"/>
      <c r="CU44" s="637"/>
      <c r="CV44" s="638"/>
      <c r="CW44" s="636"/>
      <c r="CX44" s="637"/>
      <c r="CY44" s="637"/>
      <c r="CZ44" s="637"/>
      <c r="DA44" s="638"/>
      <c r="DB44" s="636"/>
      <c r="DC44" s="637"/>
      <c r="DD44" s="637"/>
      <c r="DE44" s="637"/>
      <c r="DF44" s="638"/>
      <c r="DG44" s="636"/>
      <c r="DH44" s="637"/>
      <c r="DI44" s="637"/>
      <c r="DJ44" s="637"/>
      <c r="DK44" s="638"/>
      <c r="DL44" s="636"/>
      <c r="DM44" s="637"/>
      <c r="DN44" s="637"/>
      <c r="DO44" s="637"/>
      <c r="DP44" s="638"/>
      <c r="DQ44" s="636"/>
      <c r="DR44" s="637"/>
      <c r="DS44" s="637"/>
      <c r="DT44" s="637"/>
      <c r="DU44" s="638"/>
      <c r="DV44" s="633"/>
      <c r="DW44" s="634"/>
      <c r="DX44" s="634"/>
      <c r="DY44" s="634"/>
      <c r="DZ44" s="639"/>
      <c r="EA44" s="62"/>
    </row>
    <row r="45" spans="1:131" ht="26.25" customHeight="1" x14ac:dyDescent="0.15">
      <c r="A45" s="66">
        <v>18</v>
      </c>
      <c r="B45" s="633"/>
      <c r="C45" s="634"/>
      <c r="D45" s="634"/>
      <c r="E45" s="634"/>
      <c r="F45" s="634"/>
      <c r="G45" s="634"/>
      <c r="H45" s="634"/>
      <c r="I45" s="634"/>
      <c r="J45" s="634"/>
      <c r="K45" s="634"/>
      <c r="L45" s="634"/>
      <c r="M45" s="634"/>
      <c r="N45" s="634"/>
      <c r="O45" s="634"/>
      <c r="P45" s="635"/>
      <c r="Q45" s="879"/>
      <c r="R45" s="880"/>
      <c r="S45" s="880"/>
      <c r="T45" s="880"/>
      <c r="U45" s="880"/>
      <c r="V45" s="880"/>
      <c r="W45" s="880"/>
      <c r="X45" s="880"/>
      <c r="Y45" s="880"/>
      <c r="Z45" s="880"/>
      <c r="AA45" s="880"/>
      <c r="AB45" s="880"/>
      <c r="AC45" s="880"/>
      <c r="AD45" s="880"/>
      <c r="AE45" s="884"/>
      <c r="AF45" s="911"/>
      <c r="AG45" s="880"/>
      <c r="AH45" s="880"/>
      <c r="AI45" s="880"/>
      <c r="AJ45" s="912"/>
      <c r="AK45" s="883"/>
      <c r="AL45" s="880"/>
      <c r="AM45" s="880"/>
      <c r="AN45" s="880"/>
      <c r="AO45" s="880"/>
      <c r="AP45" s="880"/>
      <c r="AQ45" s="880"/>
      <c r="AR45" s="880"/>
      <c r="AS45" s="880"/>
      <c r="AT45" s="880"/>
      <c r="AU45" s="880"/>
      <c r="AV45" s="880"/>
      <c r="AW45" s="880"/>
      <c r="AX45" s="880"/>
      <c r="AY45" s="880"/>
      <c r="AZ45" s="913"/>
      <c r="BA45" s="913"/>
      <c r="BB45" s="913"/>
      <c r="BC45" s="913"/>
      <c r="BD45" s="913"/>
      <c r="BE45" s="881"/>
      <c r="BF45" s="881"/>
      <c r="BG45" s="881"/>
      <c r="BH45" s="881"/>
      <c r="BI45" s="882"/>
      <c r="BJ45" s="70"/>
      <c r="BK45" s="70"/>
      <c r="BL45" s="70"/>
      <c r="BM45" s="70"/>
      <c r="BN45" s="70"/>
      <c r="BO45" s="69"/>
      <c r="BP45" s="69"/>
      <c r="BQ45" s="66">
        <v>39</v>
      </c>
      <c r="BR45" s="86"/>
      <c r="BS45" s="633" t="s">
        <v>563</v>
      </c>
      <c r="BT45" s="634"/>
      <c r="BU45" s="634"/>
      <c r="BV45" s="634"/>
      <c r="BW45" s="634"/>
      <c r="BX45" s="634"/>
      <c r="BY45" s="634"/>
      <c r="BZ45" s="634"/>
      <c r="CA45" s="634"/>
      <c r="CB45" s="634"/>
      <c r="CC45" s="634"/>
      <c r="CD45" s="634"/>
      <c r="CE45" s="634"/>
      <c r="CF45" s="634"/>
      <c r="CG45" s="635"/>
      <c r="CH45" s="636">
        <v>-738</v>
      </c>
      <c r="CI45" s="637"/>
      <c r="CJ45" s="637"/>
      <c r="CK45" s="637"/>
      <c r="CL45" s="638"/>
      <c r="CM45" s="636">
        <v>449</v>
      </c>
      <c r="CN45" s="637"/>
      <c r="CO45" s="637"/>
      <c r="CP45" s="637"/>
      <c r="CQ45" s="638"/>
      <c r="CR45" s="636">
        <v>500</v>
      </c>
      <c r="CS45" s="637"/>
      <c r="CT45" s="637"/>
      <c r="CU45" s="637"/>
      <c r="CV45" s="638"/>
      <c r="CW45" s="636">
        <v>355</v>
      </c>
      <c r="CX45" s="637"/>
      <c r="CY45" s="637"/>
      <c r="CZ45" s="637"/>
      <c r="DA45" s="638"/>
      <c r="DB45" s="636"/>
      <c r="DC45" s="637"/>
      <c r="DD45" s="637"/>
      <c r="DE45" s="637"/>
      <c r="DF45" s="638"/>
      <c r="DG45" s="636"/>
      <c r="DH45" s="637"/>
      <c r="DI45" s="637"/>
      <c r="DJ45" s="637"/>
      <c r="DK45" s="638"/>
      <c r="DL45" s="636"/>
      <c r="DM45" s="637"/>
      <c r="DN45" s="637"/>
      <c r="DO45" s="637"/>
      <c r="DP45" s="638"/>
      <c r="DQ45" s="636"/>
      <c r="DR45" s="637"/>
      <c r="DS45" s="637"/>
      <c r="DT45" s="637"/>
      <c r="DU45" s="638"/>
      <c r="DV45" s="633"/>
      <c r="DW45" s="634"/>
      <c r="DX45" s="634"/>
      <c r="DY45" s="634"/>
      <c r="DZ45" s="639"/>
      <c r="EA45" s="62"/>
    </row>
    <row r="46" spans="1:131" ht="26.25" customHeight="1" x14ac:dyDescent="0.15">
      <c r="A46" s="66">
        <v>19</v>
      </c>
      <c r="B46" s="633"/>
      <c r="C46" s="634"/>
      <c r="D46" s="634"/>
      <c r="E46" s="634"/>
      <c r="F46" s="634"/>
      <c r="G46" s="634"/>
      <c r="H46" s="634"/>
      <c r="I46" s="634"/>
      <c r="J46" s="634"/>
      <c r="K46" s="634"/>
      <c r="L46" s="634"/>
      <c r="M46" s="634"/>
      <c r="N46" s="634"/>
      <c r="O46" s="634"/>
      <c r="P46" s="635"/>
      <c r="Q46" s="879"/>
      <c r="R46" s="880"/>
      <c r="S46" s="880"/>
      <c r="T46" s="880"/>
      <c r="U46" s="880"/>
      <c r="V46" s="880"/>
      <c r="W46" s="880"/>
      <c r="X46" s="880"/>
      <c r="Y46" s="880"/>
      <c r="Z46" s="880"/>
      <c r="AA46" s="880"/>
      <c r="AB46" s="880"/>
      <c r="AC46" s="880"/>
      <c r="AD46" s="880"/>
      <c r="AE46" s="884"/>
      <c r="AF46" s="911"/>
      <c r="AG46" s="880"/>
      <c r="AH46" s="880"/>
      <c r="AI46" s="880"/>
      <c r="AJ46" s="912"/>
      <c r="AK46" s="883"/>
      <c r="AL46" s="880"/>
      <c r="AM46" s="880"/>
      <c r="AN46" s="880"/>
      <c r="AO46" s="880"/>
      <c r="AP46" s="880"/>
      <c r="AQ46" s="880"/>
      <c r="AR46" s="880"/>
      <c r="AS46" s="880"/>
      <c r="AT46" s="880"/>
      <c r="AU46" s="880"/>
      <c r="AV46" s="880"/>
      <c r="AW46" s="880"/>
      <c r="AX46" s="880"/>
      <c r="AY46" s="880"/>
      <c r="AZ46" s="913"/>
      <c r="BA46" s="913"/>
      <c r="BB46" s="913"/>
      <c r="BC46" s="913"/>
      <c r="BD46" s="913"/>
      <c r="BE46" s="881"/>
      <c r="BF46" s="881"/>
      <c r="BG46" s="881"/>
      <c r="BH46" s="881"/>
      <c r="BI46" s="882"/>
      <c r="BJ46" s="70"/>
      <c r="BK46" s="70"/>
      <c r="BL46" s="70"/>
      <c r="BM46" s="70"/>
      <c r="BN46" s="70"/>
      <c r="BO46" s="69"/>
      <c r="BP46" s="69"/>
      <c r="BQ46" s="66">
        <v>40</v>
      </c>
      <c r="BR46" s="86"/>
      <c r="BS46" s="633" t="s">
        <v>365</v>
      </c>
      <c r="BT46" s="634"/>
      <c r="BU46" s="634"/>
      <c r="BV46" s="634"/>
      <c r="BW46" s="634"/>
      <c r="BX46" s="634"/>
      <c r="BY46" s="634"/>
      <c r="BZ46" s="634"/>
      <c r="CA46" s="634"/>
      <c r="CB46" s="634"/>
      <c r="CC46" s="634"/>
      <c r="CD46" s="634"/>
      <c r="CE46" s="634"/>
      <c r="CF46" s="634"/>
      <c r="CG46" s="635"/>
      <c r="CH46" s="636">
        <v>0</v>
      </c>
      <c r="CI46" s="637"/>
      <c r="CJ46" s="637"/>
      <c r="CK46" s="637"/>
      <c r="CL46" s="638"/>
      <c r="CM46" s="636">
        <v>12</v>
      </c>
      <c r="CN46" s="637"/>
      <c r="CO46" s="637"/>
      <c r="CP46" s="637"/>
      <c r="CQ46" s="638"/>
      <c r="CR46" s="636">
        <v>2</v>
      </c>
      <c r="CS46" s="637"/>
      <c r="CT46" s="637"/>
      <c r="CU46" s="637"/>
      <c r="CV46" s="638"/>
      <c r="CW46" s="636">
        <v>22</v>
      </c>
      <c r="CX46" s="637"/>
      <c r="CY46" s="637"/>
      <c r="CZ46" s="637"/>
      <c r="DA46" s="638"/>
      <c r="DB46" s="636"/>
      <c r="DC46" s="637"/>
      <c r="DD46" s="637"/>
      <c r="DE46" s="637"/>
      <c r="DF46" s="638"/>
      <c r="DG46" s="636"/>
      <c r="DH46" s="637"/>
      <c r="DI46" s="637"/>
      <c r="DJ46" s="637"/>
      <c r="DK46" s="638"/>
      <c r="DL46" s="636"/>
      <c r="DM46" s="637"/>
      <c r="DN46" s="637"/>
      <c r="DO46" s="637"/>
      <c r="DP46" s="638"/>
      <c r="DQ46" s="636"/>
      <c r="DR46" s="637"/>
      <c r="DS46" s="637"/>
      <c r="DT46" s="637"/>
      <c r="DU46" s="638"/>
      <c r="DV46" s="633"/>
      <c r="DW46" s="634"/>
      <c r="DX46" s="634"/>
      <c r="DY46" s="634"/>
      <c r="DZ46" s="639"/>
      <c r="EA46" s="62"/>
    </row>
    <row r="47" spans="1:131" ht="26.25" customHeight="1" x14ac:dyDescent="0.15">
      <c r="A47" s="66">
        <v>20</v>
      </c>
      <c r="B47" s="633"/>
      <c r="C47" s="634"/>
      <c r="D47" s="634"/>
      <c r="E47" s="634"/>
      <c r="F47" s="634"/>
      <c r="G47" s="634"/>
      <c r="H47" s="634"/>
      <c r="I47" s="634"/>
      <c r="J47" s="634"/>
      <c r="K47" s="634"/>
      <c r="L47" s="634"/>
      <c r="M47" s="634"/>
      <c r="N47" s="634"/>
      <c r="O47" s="634"/>
      <c r="P47" s="635"/>
      <c r="Q47" s="879"/>
      <c r="R47" s="880"/>
      <c r="S47" s="880"/>
      <c r="T47" s="880"/>
      <c r="U47" s="880"/>
      <c r="V47" s="880"/>
      <c r="W47" s="880"/>
      <c r="X47" s="880"/>
      <c r="Y47" s="880"/>
      <c r="Z47" s="880"/>
      <c r="AA47" s="880"/>
      <c r="AB47" s="880"/>
      <c r="AC47" s="880"/>
      <c r="AD47" s="880"/>
      <c r="AE47" s="884"/>
      <c r="AF47" s="911"/>
      <c r="AG47" s="880"/>
      <c r="AH47" s="880"/>
      <c r="AI47" s="880"/>
      <c r="AJ47" s="912"/>
      <c r="AK47" s="883"/>
      <c r="AL47" s="880"/>
      <c r="AM47" s="880"/>
      <c r="AN47" s="880"/>
      <c r="AO47" s="880"/>
      <c r="AP47" s="880"/>
      <c r="AQ47" s="880"/>
      <c r="AR47" s="880"/>
      <c r="AS47" s="880"/>
      <c r="AT47" s="880"/>
      <c r="AU47" s="880"/>
      <c r="AV47" s="880"/>
      <c r="AW47" s="880"/>
      <c r="AX47" s="880"/>
      <c r="AY47" s="880"/>
      <c r="AZ47" s="913"/>
      <c r="BA47" s="913"/>
      <c r="BB47" s="913"/>
      <c r="BC47" s="913"/>
      <c r="BD47" s="913"/>
      <c r="BE47" s="881"/>
      <c r="BF47" s="881"/>
      <c r="BG47" s="881"/>
      <c r="BH47" s="881"/>
      <c r="BI47" s="882"/>
      <c r="BJ47" s="70"/>
      <c r="BK47" s="70"/>
      <c r="BL47" s="70"/>
      <c r="BM47" s="70"/>
      <c r="BN47" s="70"/>
      <c r="BO47" s="69"/>
      <c r="BP47" s="69"/>
      <c r="BQ47" s="66">
        <v>41</v>
      </c>
      <c r="BR47" s="86"/>
      <c r="BS47" s="633" t="s">
        <v>564</v>
      </c>
      <c r="BT47" s="634"/>
      <c r="BU47" s="634"/>
      <c r="BV47" s="634"/>
      <c r="BW47" s="634"/>
      <c r="BX47" s="634"/>
      <c r="BY47" s="634"/>
      <c r="BZ47" s="634"/>
      <c r="CA47" s="634"/>
      <c r="CB47" s="634"/>
      <c r="CC47" s="634"/>
      <c r="CD47" s="634"/>
      <c r="CE47" s="634"/>
      <c r="CF47" s="634"/>
      <c r="CG47" s="635"/>
      <c r="CH47" s="636">
        <v>43</v>
      </c>
      <c r="CI47" s="637"/>
      <c r="CJ47" s="637"/>
      <c r="CK47" s="637"/>
      <c r="CL47" s="638"/>
      <c r="CM47" s="636">
        <v>766</v>
      </c>
      <c r="CN47" s="637"/>
      <c r="CO47" s="637"/>
      <c r="CP47" s="637"/>
      <c r="CQ47" s="638"/>
      <c r="CR47" s="636">
        <v>250</v>
      </c>
      <c r="CS47" s="637"/>
      <c r="CT47" s="637"/>
      <c r="CU47" s="637"/>
      <c r="CV47" s="638"/>
      <c r="CW47" s="636"/>
      <c r="CX47" s="637"/>
      <c r="CY47" s="637"/>
      <c r="CZ47" s="637"/>
      <c r="DA47" s="638"/>
      <c r="DB47" s="636"/>
      <c r="DC47" s="637"/>
      <c r="DD47" s="637"/>
      <c r="DE47" s="637"/>
      <c r="DF47" s="638"/>
      <c r="DG47" s="636"/>
      <c r="DH47" s="637"/>
      <c r="DI47" s="637"/>
      <c r="DJ47" s="637"/>
      <c r="DK47" s="638"/>
      <c r="DL47" s="636"/>
      <c r="DM47" s="637"/>
      <c r="DN47" s="637"/>
      <c r="DO47" s="637"/>
      <c r="DP47" s="638"/>
      <c r="DQ47" s="636"/>
      <c r="DR47" s="637"/>
      <c r="DS47" s="637"/>
      <c r="DT47" s="637"/>
      <c r="DU47" s="638"/>
      <c r="DV47" s="633"/>
      <c r="DW47" s="634"/>
      <c r="DX47" s="634"/>
      <c r="DY47" s="634"/>
      <c r="DZ47" s="639"/>
      <c r="EA47" s="62"/>
    </row>
    <row r="48" spans="1:131" ht="26.25" customHeight="1" x14ac:dyDescent="0.15">
      <c r="A48" s="66">
        <v>21</v>
      </c>
      <c r="B48" s="633"/>
      <c r="C48" s="634"/>
      <c r="D48" s="634"/>
      <c r="E48" s="634"/>
      <c r="F48" s="634"/>
      <c r="G48" s="634"/>
      <c r="H48" s="634"/>
      <c r="I48" s="634"/>
      <c r="J48" s="634"/>
      <c r="K48" s="634"/>
      <c r="L48" s="634"/>
      <c r="M48" s="634"/>
      <c r="N48" s="634"/>
      <c r="O48" s="634"/>
      <c r="P48" s="635"/>
      <c r="Q48" s="879"/>
      <c r="R48" s="880"/>
      <c r="S48" s="880"/>
      <c r="T48" s="880"/>
      <c r="U48" s="880"/>
      <c r="V48" s="880"/>
      <c r="W48" s="880"/>
      <c r="X48" s="880"/>
      <c r="Y48" s="880"/>
      <c r="Z48" s="880"/>
      <c r="AA48" s="880"/>
      <c r="AB48" s="880"/>
      <c r="AC48" s="880"/>
      <c r="AD48" s="880"/>
      <c r="AE48" s="884"/>
      <c r="AF48" s="911"/>
      <c r="AG48" s="880"/>
      <c r="AH48" s="880"/>
      <c r="AI48" s="880"/>
      <c r="AJ48" s="912"/>
      <c r="AK48" s="883"/>
      <c r="AL48" s="880"/>
      <c r="AM48" s="880"/>
      <c r="AN48" s="880"/>
      <c r="AO48" s="880"/>
      <c r="AP48" s="880"/>
      <c r="AQ48" s="880"/>
      <c r="AR48" s="880"/>
      <c r="AS48" s="880"/>
      <c r="AT48" s="880"/>
      <c r="AU48" s="880"/>
      <c r="AV48" s="880"/>
      <c r="AW48" s="880"/>
      <c r="AX48" s="880"/>
      <c r="AY48" s="880"/>
      <c r="AZ48" s="913"/>
      <c r="BA48" s="913"/>
      <c r="BB48" s="913"/>
      <c r="BC48" s="913"/>
      <c r="BD48" s="913"/>
      <c r="BE48" s="881"/>
      <c r="BF48" s="881"/>
      <c r="BG48" s="881"/>
      <c r="BH48" s="881"/>
      <c r="BI48" s="882"/>
      <c r="BJ48" s="70"/>
      <c r="BK48" s="70"/>
      <c r="BL48" s="70"/>
      <c r="BM48" s="70"/>
      <c r="BN48" s="70"/>
      <c r="BO48" s="69"/>
      <c r="BP48" s="69"/>
      <c r="BQ48" s="66">
        <v>42</v>
      </c>
      <c r="BR48" s="86"/>
      <c r="BS48" s="633" t="s">
        <v>565</v>
      </c>
      <c r="BT48" s="634"/>
      <c r="BU48" s="634"/>
      <c r="BV48" s="634"/>
      <c r="BW48" s="634"/>
      <c r="BX48" s="634"/>
      <c r="BY48" s="634"/>
      <c r="BZ48" s="634"/>
      <c r="CA48" s="634"/>
      <c r="CB48" s="634"/>
      <c r="CC48" s="634"/>
      <c r="CD48" s="634"/>
      <c r="CE48" s="634"/>
      <c r="CF48" s="634"/>
      <c r="CG48" s="635"/>
      <c r="CH48" s="636">
        <v>-147</v>
      </c>
      <c r="CI48" s="637"/>
      <c r="CJ48" s="637"/>
      <c r="CK48" s="637"/>
      <c r="CL48" s="638"/>
      <c r="CM48" s="636">
        <v>-71</v>
      </c>
      <c r="CN48" s="637"/>
      <c r="CO48" s="637"/>
      <c r="CP48" s="637"/>
      <c r="CQ48" s="638"/>
      <c r="CR48" s="636">
        <v>50</v>
      </c>
      <c r="CS48" s="637"/>
      <c r="CT48" s="637"/>
      <c r="CU48" s="637"/>
      <c r="CV48" s="638"/>
      <c r="CW48" s="636">
        <v>1303</v>
      </c>
      <c r="CX48" s="637"/>
      <c r="CY48" s="637"/>
      <c r="CZ48" s="637"/>
      <c r="DA48" s="638"/>
      <c r="DB48" s="636"/>
      <c r="DC48" s="637"/>
      <c r="DD48" s="637"/>
      <c r="DE48" s="637"/>
      <c r="DF48" s="638"/>
      <c r="DG48" s="636"/>
      <c r="DH48" s="637"/>
      <c r="DI48" s="637"/>
      <c r="DJ48" s="637"/>
      <c r="DK48" s="638"/>
      <c r="DL48" s="636"/>
      <c r="DM48" s="637"/>
      <c r="DN48" s="637"/>
      <c r="DO48" s="637"/>
      <c r="DP48" s="638"/>
      <c r="DQ48" s="636"/>
      <c r="DR48" s="637"/>
      <c r="DS48" s="637"/>
      <c r="DT48" s="637"/>
      <c r="DU48" s="638"/>
      <c r="DV48" s="633"/>
      <c r="DW48" s="634"/>
      <c r="DX48" s="634"/>
      <c r="DY48" s="634"/>
      <c r="DZ48" s="639"/>
      <c r="EA48" s="62"/>
    </row>
    <row r="49" spans="1:131" ht="26.25" customHeight="1" x14ac:dyDescent="0.15">
      <c r="A49" s="66">
        <v>22</v>
      </c>
      <c r="B49" s="633"/>
      <c r="C49" s="634"/>
      <c r="D49" s="634"/>
      <c r="E49" s="634"/>
      <c r="F49" s="634"/>
      <c r="G49" s="634"/>
      <c r="H49" s="634"/>
      <c r="I49" s="634"/>
      <c r="J49" s="634"/>
      <c r="K49" s="634"/>
      <c r="L49" s="634"/>
      <c r="M49" s="634"/>
      <c r="N49" s="634"/>
      <c r="O49" s="634"/>
      <c r="P49" s="635"/>
      <c r="Q49" s="879"/>
      <c r="R49" s="880"/>
      <c r="S49" s="880"/>
      <c r="T49" s="880"/>
      <c r="U49" s="880"/>
      <c r="V49" s="880"/>
      <c r="W49" s="880"/>
      <c r="X49" s="880"/>
      <c r="Y49" s="880"/>
      <c r="Z49" s="880"/>
      <c r="AA49" s="880"/>
      <c r="AB49" s="880"/>
      <c r="AC49" s="880"/>
      <c r="AD49" s="880"/>
      <c r="AE49" s="884"/>
      <c r="AF49" s="911"/>
      <c r="AG49" s="880"/>
      <c r="AH49" s="880"/>
      <c r="AI49" s="880"/>
      <c r="AJ49" s="912"/>
      <c r="AK49" s="883"/>
      <c r="AL49" s="880"/>
      <c r="AM49" s="880"/>
      <c r="AN49" s="880"/>
      <c r="AO49" s="880"/>
      <c r="AP49" s="880"/>
      <c r="AQ49" s="880"/>
      <c r="AR49" s="880"/>
      <c r="AS49" s="880"/>
      <c r="AT49" s="880"/>
      <c r="AU49" s="880"/>
      <c r="AV49" s="880"/>
      <c r="AW49" s="880"/>
      <c r="AX49" s="880"/>
      <c r="AY49" s="880"/>
      <c r="AZ49" s="913"/>
      <c r="BA49" s="913"/>
      <c r="BB49" s="913"/>
      <c r="BC49" s="913"/>
      <c r="BD49" s="913"/>
      <c r="BE49" s="881"/>
      <c r="BF49" s="881"/>
      <c r="BG49" s="881"/>
      <c r="BH49" s="881"/>
      <c r="BI49" s="882"/>
      <c r="BJ49" s="70"/>
      <c r="BK49" s="70"/>
      <c r="BL49" s="70"/>
      <c r="BM49" s="70"/>
      <c r="BN49" s="70"/>
      <c r="BO49" s="69"/>
      <c r="BP49" s="69"/>
      <c r="BQ49" s="66">
        <v>43</v>
      </c>
      <c r="BR49" s="86"/>
      <c r="BS49" s="633"/>
      <c r="BT49" s="634"/>
      <c r="BU49" s="634"/>
      <c r="BV49" s="634"/>
      <c r="BW49" s="634"/>
      <c r="BX49" s="634"/>
      <c r="BY49" s="634"/>
      <c r="BZ49" s="634"/>
      <c r="CA49" s="634"/>
      <c r="CB49" s="634"/>
      <c r="CC49" s="634"/>
      <c r="CD49" s="634"/>
      <c r="CE49" s="634"/>
      <c r="CF49" s="634"/>
      <c r="CG49" s="635"/>
      <c r="CH49" s="636"/>
      <c r="CI49" s="637"/>
      <c r="CJ49" s="637"/>
      <c r="CK49" s="637"/>
      <c r="CL49" s="638"/>
      <c r="CM49" s="636"/>
      <c r="CN49" s="637"/>
      <c r="CO49" s="637"/>
      <c r="CP49" s="637"/>
      <c r="CQ49" s="638"/>
      <c r="CR49" s="636"/>
      <c r="CS49" s="637"/>
      <c r="CT49" s="637"/>
      <c r="CU49" s="637"/>
      <c r="CV49" s="638"/>
      <c r="CW49" s="636"/>
      <c r="CX49" s="637"/>
      <c r="CY49" s="637"/>
      <c r="CZ49" s="637"/>
      <c r="DA49" s="638"/>
      <c r="DB49" s="636"/>
      <c r="DC49" s="637"/>
      <c r="DD49" s="637"/>
      <c r="DE49" s="637"/>
      <c r="DF49" s="638"/>
      <c r="DG49" s="636"/>
      <c r="DH49" s="637"/>
      <c r="DI49" s="637"/>
      <c r="DJ49" s="637"/>
      <c r="DK49" s="638"/>
      <c r="DL49" s="636"/>
      <c r="DM49" s="637"/>
      <c r="DN49" s="637"/>
      <c r="DO49" s="637"/>
      <c r="DP49" s="638"/>
      <c r="DQ49" s="636"/>
      <c r="DR49" s="637"/>
      <c r="DS49" s="637"/>
      <c r="DT49" s="637"/>
      <c r="DU49" s="638"/>
      <c r="DV49" s="633"/>
      <c r="DW49" s="634"/>
      <c r="DX49" s="634"/>
      <c r="DY49" s="634"/>
      <c r="DZ49" s="639"/>
      <c r="EA49" s="62"/>
    </row>
    <row r="50" spans="1:131" ht="26.25" customHeight="1" x14ac:dyDescent="0.15">
      <c r="A50" s="66">
        <v>23</v>
      </c>
      <c r="B50" s="633"/>
      <c r="C50" s="634"/>
      <c r="D50" s="634"/>
      <c r="E50" s="634"/>
      <c r="F50" s="634"/>
      <c r="G50" s="634"/>
      <c r="H50" s="634"/>
      <c r="I50" s="634"/>
      <c r="J50" s="634"/>
      <c r="K50" s="634"/>
      <c r="L50" s="634"/>
      <c r="M50" s="634"/>
      <c r="N50" s="634"/>
      <c r="O50" s="634"/>
      <c r="P50" s="635"/>
      <c r="Q50" s="899"/>
      <c r="R50" s="900"/>
      <c r="S50" s="900"/>
      <c r="T50" s="900"/>
      <c r="U50" s="900"/>
      <c r="V50" s="900"/>
      <c r="W50" s="900"/>
      <c r="X50" s="900"/>
      <c r="Y50" s="900"/>
      <c r="Z50" s="900"/>
      <c r="AA50" s="900"/>
      <c r="AB50" s="900"/>
      <c r="AC50" s="900"/>
      <c r="AD50" s="900"/>
      <c r="AE50" s="901"/>
      <c r="AF50" s="911"/>
      <c r="AG50" s="880"/>
      <c r="AH50" s="880"/>
      <c r="AI50" s="880"/>
      <c r="AJ50" s="912"/>
      <c r="AK50" s="904"/>
      <c r="AL50" s="900"/>
      <c r="AM50" s="900"/>
      <c r="AN50" s="900"/>
      <c r="AO50" s="900"/>
      <c r="AP50" s="900"/>
      <c r="AQ50" s="900"/>
      <c r="AR50" s="900"/>
      <c r="AS50" s="900"/>
      <c r="AT50" s="900"/>
      <c r="AU50" s="900"/>
      <c r="AV50" s="900"/>
      <c r="AW50" s="900"/>
      <c r="AX50" s="900"/>
      <c r="AY50" s="900"/>
      <c r="AZ50" s="905"/>
      <c r="BA50" s="905"/>
      <c r="BB50" s="905"/>
      <c r="BC50" s="905"/>
      <c r="BD50" s="905"/>
      <c r="BE50" s="881"/>
      <c r="BF50" s="881"/>
      <c r="BG50" s="881"/>
      <c r="BH50" s="881"/>
      <c r="BI50" s="882"/>
      <c r="BJ50" s="70"/>
      <c r="BK50" s="70"/>
      <c r="BL50" s="70"/>
      <c r="BM50" s="70"/>
      <c r="BN50" s="70"/>
      <c r="BO50" s="69"/>
      <c r="BP50" s="69"/>
      <c r="BQ50" s="66">
        <v>44</v>
      </c>
      <c r="BR50" s="86"/>
      <c r="BS50" s="633"/>
      <c r="BT50" s="634"/>
      <c r="BU50" s="634"/>
      <c r="BV50" s="634"/>
      <c r="BW50" s="634"/>
      <c r="BX50" s="634"/>
      <c r="BY50" s="634"/>
      <c r="BZ50" s="634"/>
      <c r="CA50" s="634"/>
      <c r="CB50" s="634"/>
      <c r="CC50" s="634"/>
      <c r="CD50" s="634"/>
      <c r="CE50" s="634"/>
      <c r="CF50" s="634"/>
      <c r="CG50" s="635"/>
      <c r="CH50" s="636"/>
      <c r="CI50" s="637"/>
      <c r="CJ50" s="637"/>
      <c r="CK50" s="637"/>
      <c r="CL50" s="638"/>
      <c r="CM50" s="636"/>
      <c r="CN50" s="637"/>
      <c r="CO50" s="637"/>
      <c r="CP50" s="637"/>
      <c r="CQ50" s="638"/>
      <c r="CR50" s="636"/>
      <c r="CS50" s="637"/>
      <c r="CT50" s="637"/>
      <c r="CU50" s="637"/>
      <c r="CV50" s="638"/>
      <c r="CW50" s="636"/>
      <c r="CX50" s="637"/>
      <c r="CY50" s="637"/>
      <c r="CZ50" s="637"/>
      <c r="DA50" s="638"/>
      <c r="DB50" s="636"/>
      <c r="DC50" s="637"/>
      <c r="DD50" s="637"/>
      <c r="DE50" s="637"/>
      <c r="DF50" s="638"/>
      <c r="DG50" s="636"/>
      <c r="DH50" s="637"/>
      <c r="DI50" s="637"/>
      <c r="DJ50" s="637"/>
      <c r="DK50" s="638"/>
      <c r="DL50" s="636"/>
      <c r="DM50" s="637"/>
      <c r="DN50" s="637"/>
      <c r="DO50" s="637"/>
      <c r="DP50" s="638"/>
      <c r="DQ50" s="636"/>
      <c r="DR50" s="637"/>
      <c r="DS50" s="637"/>
      <c r="DT50" s="637"/>
      <c r="DU50" s="638"/>
      <c r="DV50" s="633"/>
      <c r="DW50" s="634"/>
      <c r="DX50" s="634"/>
      <c r="DY50" s="634"/>
      <c r="DZ50" s="639"/>
      <c r="EA50" s="62"/>
    </row>
    <row r="51" spans="1:131" ht="26.25" customHeight="1" x14ac:dyDescent="0.15">
      <c r="A51" s="66">
        <v>24</v>
      </c>
      <c r="B51" s="633"/>
      <c r="C51" s="634"/>
      <c r="D51" s="634"/>
      <c r="E51" s="634"/>
      <c r="F51" s="634"/>
      <c r="G51" s="634"/>
      <c r="H51" s="634"/>
      <c r="I51" s="634"/>
      <c r="J51" s="634"/>
      <c r="K51" s="634"/>
      <c r="L51" s="634"/>
      <c r="M51" s="634"/>
      <c r="N51" s="634"/>
      <c r="O51" s="634"/>
      <c r="P51" s="635"/>
      <c r="Q51" s="899"/>
      <c r="R51" s="900"/>
      <c r="S51" s="900"/>
      <c r="T51" s="900"/>
      <c r="U51" s="900"/>
      <c r="V51" s="900"/>
      <c r="W51" s="900"/>
      <c r="X51" s="900"/>
      <c r="Y51" s="900"/>
      <c r="Z51" s="900"/>
      <c r="AA51" s="900"/>
      <c r="AB51" s="900"/>
      <c r="AC51" s="900"/>
      <c r="AD51" s="900"/>
      <c r="AE51" s="901"/>
      <c r="AF51" s="911"/>
      <c r="AG51" s="880"/>
      <c r="AH51" s="880"/>
      <c r="AI51" s="880"/>
      <c r="AJ51" s="912"/>
      <c r="AK51" s="904"/>
      <c r="AL51" s="900"/>
      <c r="AM51" s="900"/>
      <c r="AN51" s="900"/>
      <c r="AO51" s="900"/>
      <c r="AP51" s="900"/>
      <c r="AQ51" s="900"/>
      <c r="AR51" s="900"/>
      <c r="AS51" s="900"/>
      <c r="AT51" s="900"/>
      <c r="AU51" s="900"/>
      <c r="AV51" s="900"/>
      <c r="AW51" s="900"/>
      <c r="AX51" s="900"/>
      <c r="AY51" s="900"/>
      <c r="AZ51" s="905"/>
      <c r="BA51" s="905"/>
      <c r="BB51" s="905"/>
      <c r="BC51" s="905"/>
      <c r="BD51" s="905"/>
      <c r="BE51" s="881"/>
      <c r="BF51" s="881"/>
      <c r="BG51" s="881"/>
      <c r="BH51" s="881"/>
      <c r="BI51" s="882"/>
      <c r="BJ51" s="70"/>
      <c r="BK51" s="70"/>
      <c r="BL51" s="70"/>
      <c r="BM51" s="70"/>
      <c r="BN51" s="70"/>
      <c r="BO51" s="69"/>
      <c r="BP51" s="69"/>
      <c r="BQ51" s="66">
        <v>45</v>
      </c>
      <c r="BR51" s="86"/>
      <c r="BS51" s="633"/>
      <c r="BT51" s="634"/>
      <c r="BU51" s="634"/>
      <c r="BV51" s="634"/>
      <c r="BW51" s="634"/>
      <c r="BX51" s="634"/>
      <c r="BY51" s="634"/>
      <c r="BZ51" s="634"/>
      <c r="CA51" s="634"/>
      <c r="CB51" s="634"/>
      <c r="CC51" s="634"/>
      <c r="CD51" s="634"/>
      <c r="CE51" s="634"/>
      <c r="CF51" s="634"/>
      <c r="CG51" s="635"/>
      <c r="CH51" s="636"/>
      <c r="CI51" s="637"/>
      <c r="CJ51" s="637"/>
      <c r="CK51" s="637"/>
      <c r="CL51" s="638"/>
      <c r="CM51" s="636"/>
      <c r="CN51" s="637"/>
      <c r="CO51" s="637"/>
      <c r="CP51" s="637"/>
      <c r="CQ51" s="638"/>
      <c r="CR51" s="636"/>
      <c r="CS51" s="637"/>
      <c r="CT51" s="637"/>
      <c r="CU51" s="637"/>
      <c r="CV51" s="638"/>
      <c r="CW51" s="636"/>
      <c r="CX51" s="637"/>
      <c r="CY51" s="637"/>
      <c r="CZ51" s="637"/>
      <c r="DA51" s="638"/>
      <c r="DB51" s="636"/>
      <c r="DC51" s="637"/>
      <c r="DD51" s="637"/>
      <c r="DE51" s="637"/>
      <c r="DF51" s="638"/>
      <c r="DG51" s="636"/>
      <c r="DH51" s="637"/>
      <c r="DI51" s="637"/>
      <c r="DJ51" s="637"/>
      <c r="DK51" s="638"/>
      <c r="DL51" s="636"/>
      <c r="DM51" s="637"/>
      <c r="DN51" s="637"/>
      <c r="DO51" s="637"/>
      <c r="DP51" s="638"/>
      <c r="DQ51" s="636"/>
      <c r="DR51" s="637"/>
      <c r="DS51" s="637"/>
      <c r="DT51" s="637"/>
      <c r="DU51" s="638"/>
      <c r="DV51" s="633"/>
      <c r="DW51" s="634"/>
      <c r="DX51" s="634"/>
      <c r="DY51" s="634"/>
      <c r="DZ51" s="639"/>
      <c r="EA51" s="62"/>
    </row>
    <row r="52" spans="1:131" ht="26.25" customHeight="1" x14ac:dyDescent="0.15">
      <c r="A52" s="66">
        <v>25</v>
      </c>
      <c r="B52" s="633"/>
      <c r="C52" s="634"/>
      <c r="D52" s="634"/>
      <c r="E52" s="634"/>
      <c r="F52" s="634"/>
      <c r="G52" s="634"/>
      <c r="H52" s="634"/>
      <c r="I52" s="634"/>
      <c r="J52" s="634"/>
      <c r="K52" s="634"/>
      <c r="L52" s="634"/>
      <c r="M52" s="634"/>
      <c r="N52" s="634"/>
      <c r="O52" s="634"/>
      <c r="P52" s="635"/>
      <c r="Q52" s="899"/>
      <c r="R52" s="900"/>
      <c r="S52" s="900"/>
      <c r="T52" s="900"/>
      <c r="U52" s="900"/>
      <c r="V52" s="900"/>
      <c r="W52" s="900"/>
      <c r="X52" s="900"/>
      <c r="Y52" s="900"/>
      <c r="Z52" s="900"/>
      <c r="AA52" s="900"/>
      <c r="AB52" s="900"/>
      <c r="AC52" s="900"/>
      <c r="AD52" s="900"/>
      <c r="AE52" s="901"/>
      <c r="AF52" s="911"/>
      <c r="AG52" s="880"/>
      <c r="AH52" s="880"/>
      <c r="AI52" s="880"/>
      <c r="AJ52" s="912"/>
      <c r="AK52" s="904"/>
      <c r="AL52" s="900"/>
      <c r="AM52" s="900"/>
      <c r="AN52" s="900"/>
      <c r="AO52" s="900"/>
      <c r="AP52" s="900"/>
      <c r="AQ52" s="900"/>
      <c r="AR52" s="900"/>
      <c r="AS52" s="900"/>
      <c r="AT52" s="900"/>
      <c r="AU52" s="900"/>
      <c r="AV52" s="900"/>
      <c r="AW52" s="900"/>
      <c r="AX52" s="900"/>
      <c r="AY52" s="900"/>
      <c r="AZ52" s="905"/>
      <c r="BA52" s="905"/>
      <c r="BB52" s="905"/>
      <c r="BC52" s="905"/>
      <c r="BD52" s="905"/>
      <c r="BE52" s="881"/>
      <c r="BF52" s="881"/>
      <c r="BG52" s="881"/>
      <c r="BH52" s="881"/>
      <c r="BI52" s="882"/>
      <c r="BJ52" s="70"/>
      <c r="BK52" s="70"/>
      <c r="BL52" s="70"/>
      <c r="BM52" s="70"/>
      <c r="BN52" s="70"/>
      <c r="BO52" s="69"/>
      <c r="BP52" s="69"/>
      <c r="BQ52" s="66">
        <v>46</v>
      </c>
      <c r="BR52" s="86"/>
      <c r="BS52" s="633"/>
      <c r="BT52" s="634"/>
      <c r="BU52" s="634"/>
      <c r="BV52" s="634"/>
      <c r="BW52" s="634"/>
      <c r="BX52" s="634"/>
      <c r="BY52" s="634"/>
      <c r="BZ52" s="634"/>
      <c r="CA52" s="634"/>
      <c r="CB52" s="634"/>
      <c r="CC52" s="634"/>
      <c r="CD52" s="634"/>
      <c r="CE52" s="634"/>
      <c r="CF52" s="634"/>
      <c r="CG52" s="635"/>
      <c r="CH52" s="636"/>
      <c r="CI52" s="637"/>
      <c r="CJ52" s="637"/>
      <c r="CK52" s="637"/>
      <c r="CL52" s="638"/>
      <c r="CM52" s="636"/>
      <c r="CN52" s="637"/>
      <c r="CO52" s="637"/>
      <c r="CP52" s="637"/>
      <c r="CQ52" s="638"/>
      <c r="CR52" s="636"/>
      <c r="CS52" s="637"/>
      <c r="CT52" s="637"/>
      <c r="CU52" s="637"/>
      <c r="CV52" s="638"/>
      <c r="CW52" s="636"/>
      <c r="CX52" s="637"/>
      <c r="CY52" s="637"/>
      <c r="CZ52" s="637"/>
      <c r="DA52" s="638"/>
      <c r="DB52" s="636"/>
      <c r="DC52" s="637"/>
      <c r="DD52" s="637"/>
      <c r="DE52" s="637"/>
      <c r="DF52" s="638"/>
      <c r="DG52" s="636"/>
      <c r="DH52" s="637"/>
      <c r="DI52" s="637"/>
      <c r="DJ52" s="637"/>
      <c r="DK52" s="638"/>
      <c r="DL52" s="636"/>
      <c r="DM52" s="637"/>
      <c r="DN52" s="637"/>
      <c r="DO52" s="637"/>
      <c r="DP52" s="638"/>
      <c r="DQ52" s="636"/>
      <c r="DR52" s="637"/>
      <c r="DS52" s="637"/>
      <c r="DT52" s="637"/>
      <c r="DU52" s="638"/>
      <c r="DV52" s="633"/>
      <c r="DW52" s="634"/>
      <c r="DX52" s="634"/>
      <c r="DY52" s="634"/>
      <c r="DZ52" s="639"/>
      <c r="EA52" s="62"/>
    </row>
    <row r="53" spans="1:131" ht="26.25" customHeight="1" x14ac:dyDescent="0.15">
      <c r="A53" s="66">
        <v>26</v>
      </c>
      <c r="B53" s="633"/>
      <c r="C53" s="634"/>
      <c r="D53" s="634"/>
      <c r="E53" s="634"/>
      <c r="F53" s="634"/>
      <c r="G53" s="634"/>
      <c r="H53" s="634"/>
      <c r="I53" s="634"/>
      <c r="J53" s="634"/>
      <c r="K53" s="634"/>
      <c r="L53" s="634"/>
      <c r="M53" s="634"/>
      <c r="N53" s="634"/>
      <c r="O53" s="634"/>
      <c r="P53" s="635"/>
      <c r="Q53" s="899"/>
      <c r="R53" s="900"/>
      <c r="S53" s="900"/>
      <c r="T53" s="900"/>
      <c r="U53" s="900"/>
      <c r="V53" s="900"/>
      <c r="W53" s="900"/>
      <c r="X53" s="900"/>
      <c r="Y53" s="900"/>
      <c r="Z53" s="900"/>
      <c r="AA53" s="900"/>
      <c r="AB53" s="900"/>
      <c r="AC53" s="900"/>
      <c r="AD53" s="900"/>
      <c r="AE53" s="901"/>
      <c r="AF53" s="911"/>
      <c r="AG53" s="880"/>
      <c r="AH53" s="880"/>
      <c r="AI53" s="880"/>
      <c r="AJ53" s="912"/>
      <c r="AK53" s="904"/>
      <c r="AL53" s="900"/>
      <c r="AM53" s="900"/>
      <c r="AN53" s="900"/>
      <c r="AO53" s="900"/>
      <c r="AP53" s="900"/>
      <c r="AQ53" s="900"/>
      <c r="AR53" s="900"/>
      <c r="AS53" s="900"/>
      <c r="AT53" s="900"/>
      <c r="AU53" s="900"/>
      <c r="AV53" s="900"/>
      <c r="AW53" s="900"/>
      <c r="AX53" s="900"/>
      <c r="AY53" s="900"/>
      <c r="AZ53" s="905"/>
      <c r="BA53" s="905"/>
      <c r="BB53" s="905"/>
      <c r="BC53" s="905"/>
      <c r="BD53" s="905"/>
      <c r="BE53" s="881"/>
      <c r="BF53" s="881"/>
      <c r="BG53" s="881"/>
      <c r="BH53" s="881"/>
      <c r="BI53" s="882"/>
      <c r="BJ53" s="70"/>
      <c r="BK53" s="70"/>
      <c r="BL53" s="70"/>
      <c r="BM53" s="70"/>
      <c r="BN53" s="70"/>
      <c r="BO53" s="69"/>
      <c r="BP53" s="69"/>
      <c r="BQ53" s="66">
        <v>47</v>
      </c>
      <c r="BR53" s="86"/>
      <c r="BS53" s="633"/>
      <c r="BT53" s="634"/>
      <c r="BU53" s="634"/>
      <c r="BV53" s="634"/>
      <c r="BW53" s="634"/>
      <c r="BX53" s="634"/>
      <c r="BY53" s="634"/>
      <c r="BZ53" s="634"/>
      <c r="CA53" s="634"/>
      <c r="CB53" s="634"/>
      <c r="CC53" s="634"/>
      <c r="CD53" s="634"/>
      <c r="CE53" s="634"/>
      <c r="CF53" s="634"/>
      <c r="CG53" s="635"/>
      <c r="CH53" s="636"/>
      <c r="CI53" s="637"/>
      <c r="CJ53" s="637"/>
      <c r="CK53" s="637"/>
      <c r="CL53" s="638"/>
      <c r="CM53" s="636"/>
      <c r="CN53" s="637"/>
      <c r="CO53" s="637"/>
      <c r="CP53" s="637"/>
      <c r="CQ53" s="638"/>
      <c r="CR53" s="636"/>
      <c r="CS53" s="637"/>
      <c r="CT53" s="637"/>
      <c r="CU53" s="637"/>
      <c r="CV53" s="638"/>
      <c r="CW53" s="636"/>
      <c r="CX53" s="637"/>
      <c r="CY53" s="637"/>
      <c r="CZ53" s="637"/>
      <c r="DA53" s="638"/>
      <c r="DB53" s="636"/>
      <c r="DC53" s="637"/>
      <c r="DD53" s="637"/>
      <c r="DE53" s="637"/>
      <c r="DF53" s="638"/>
      <c r="DG53" s="636"/>
      <c r="DH53" s="637"/>
      <c r="DI53" s="637"/>
      <c r="DJ53" s="637"/>
      <c r="DK53" s="638"/>
      <c r="DL53" s="636"/>
      <c r="DM53" s="637"/>
      <c r="DN53" s="637"/>
      <c r="DO53" s="637"/>
      <c r="DP53" s="638"/>
      <c r="DQ53" s="636"/>
      <c r="DR53" s="637"/>
      <c r="DS53" s="637"/>
      <c r="DT53" s="637"/>
      <c r="DU53" s="638"/>
      <c r="DV53" s="633"/>
      <c r="DW53" s="634"/>
      <c r="DX53" s="634"/>
      <c r="DY53" s="634"/>
      <c r="DZ53" s="639"/>
      <c r="EA53" s="62"/>
    </row>
    <row r="54" spans="1:131" ht="26.25" customHeight="1" x14ac:dyDescent="0.15">
      <c r="A54" s="66">
        <v>27</v>
      </c>
      <c r="B54" s="633"/>
      <c r="C54" s="634"/>
      <c r="D54" s="634"/>
      <c r="E54" s="634"/>
      <c r="F54" s="634"/>
      <c r="G54" s="634"/>
      <c r="H54" s="634"/>
      <c r="I54" s="634"/>
      <c r="J54" s="634"/>
      <c r="K54" s="634"/>
      <c r="L54" s="634"/>
      <c r="M54" s="634"/>
      <c r="N54" s="634"/>
      <c r="O54" s="634"/>
      <c r="P54" s="635"/>
      <c r="Q54" s="899"/>
      <c r="R54" s="900"/>
      <c r="S54" s="900"/>
      <c r="T54" s="900"/>
      <c r="U54" s="900"/>
      <c r="V54" s="900"/>
      <c r="W54" s="900"/>
      <c r="X54" s="900"/>
      <c r="Y54" s="900"/>
      <c r="Z54" s="900"/>
      <c r="AA54" s="900"/>
      <c r="AB54" s="900"/>
      <c r="AC54" s="900"/>
      <c r="AD54" s="900"/>
      <c r="AE54" s="901"/>
      <c r="AF54" s="911"/>
      <c r="AG54" s="880"/>
      <c r="AH54" s="880"/>
      <c r="AI54" s="880"/>
      <c r="AJ54" s="912"/>
      <c r="AK54" s="904"/>
      <c r="AL54" s="900"/>
      <c r="AM54" s="900"/>
      <c r="AN54" s="900"/>
      <c r="AO54" s="900"/>
      <c r="AP54" s="900"/>
      <c r="AQ54" s="900"/>
      <c r="AR54" s="900"/>
      <c r="AS54" s="900"/>
      <c r="AT54" s="900"/>
      <c r="AU54" s="900"/>
      <c r="AV54" s="900"/>
      <c r="AW54" s="900"/>
      <c r="AX54" s="900"/>
      <c r="AY54" s="900"/>
      <c r="AZ54" s="905"/>
      <c r="BA54" s="905"/>
      <c r="BB54" s="905"/>
      <c r="BC54" s="905"/>
      <c r="BD54" s="905"/>
      <c r="BE54" s="881"/>
      <c r="BF54" s="881"/>
      <c r="BG54" s="881"/>
      <c r="BH54" s="881"/>
      <c r="BI54" s="882"/>
      <c r="BJ54" s="70"/>
      <c r="BK54" s="70"/>
      <c r="BL54" s="70"/>
      <c r="BM54" s="70"/>
      <c r="BN54" s="70"/>
      <c r="BO54" s="69"/>
      <c r="BP54" s="69"/>
      <c r="BQ54" s="66">
        <v>48</v>
      </c>
      <c r="BR54" s="86"/>
      <c r="BS54" s="633"/>
      <c r="BT54" s="634"/>
      <c r="BU54" s="634"/>
      <c r="BV54" s="634"/>
      <c r="BW54" s="634"/>
      <c r="BX54" s="634"/>
      <c r="BY54" s="634"/>
      <c r="BZ54" s="634"/>
      <c r="CA54" s="634"/>
      <c r="CB54" s="634"/>
      <c r="CC54" s="634"/>
      <c r="CD54" s="634"/>
      <c r="CE54" s="634"/>
      <c r="CF54" s="634"/>
      <c r="CG54" s="635"/>
      <c r="CH54" s="636"/>
      <c r="CI54" s="637"/>
      <c r="CJ54" s="637"/>
      <c r="CK54" s="637"/>
      <c r="CL54" s="638"/>
      <c r="CM54" s="636"/>
      <c r="CN54" s="637"/>
      <c r="CO54" s="637"/>
      <c r="CP54" s="637"/>
      <c r="CQ54" s="638"/>
      <c r="CR54" s="636"/>
      <c r="CS54" s="637"/>
      <c r="CT54" s="637"/>
      <c r="CU54" s="637"/>
      <c r="CV54" s="638"/>
      <c r="CW54" s="636"/>
      <c r="CX54" s="637"/>
      <c r="CY54" s="637"/>
      <c r="CZ54" s="637"/>
      <c r="DA54" s="638"/>
      <c r="DB54" s="636"/>
      <c r="DC54" s="637"/>
      <c r="DD54" s="637"/>
      <c r="DE54" s="637"/>
      <c r="DF54" s="638"/>
      <c r="DG54" s="636"/>
      <c r="DH54" s="637"/>
      <c r="DI54" s="637"/>
      <c r="DJ54" s="637"/>
      <c r="DK54" s="638"/>
      <c r="DL54" s="636"/>
      <c r="DM54" s="637"/>
      <c r="DN54" s="637"/>
      <c r="DO54" s="637"/>
      <c r="DP54" s="638"/>
      <c r="DQ54" s="636"/>
      <c r="DR54" s="637"/>
      <c r="DS54" s="637"/>
      <c r="DT54" s="637"/>
      <c r="DU54" s="638"/>
      <c r="DV54" s="633"/>
      <c r="DW54" s="634"/>
      <c r="DX54" s="634"/>
      <c r="DY54" s="634"/>
      <c r="DZ54" s="639"/>
      <c r="EA54" s="62"/>
    </row>
    <row r="55" spans="1:131" ht="26.25" customHeight="1" x14ac:dyDescent="0.15">
      <c r="A55" s="66">
        <v>28</v>
      </c>
      <c r="B55" s="633"/>
      <c r="C55" s="634"/>
      <c r="D55" s="634"/>
      <c r="E55" s="634"/>
      <c r="F55" s="634"/>
      <c r="G55" s="634"/>
      <c r="H55" s="634"/>
      <c r="I55" s="634"/>
      <c r="J55" s="634"/>
      <c r="K55" s="634"/>
      <c r="L55" s="634"/>
      <c r="M55" s="634"/>
      <c r="N55" s="634"/>
      <c r="O55" s="634"/>
      <c r="P55" s="635"/>
      <c r="Q55" s="899"/>
      <c r="R55" s="900"/>
      <c r="S55" s="900"/>
      <c r="T55" s="900"/>
      <c r="U55" s="900"/>
      <c r="V55" s="900"/>
      <c r="W55" s="900"/>
      <c r="X55" s="900"/>
      <c r="Y55" s="900"/>
      <c r="Z55" s="900"/>
      <c r="AA55" s="900"/>
      <c r="AB55" s="900"/>
      <c r="AC55" s="900"/>
      <c r="AD55" s="900"/>
      <c r="AE55" s="901"/>
      <c r="AF55" s="911"/>
      <c r="AG55" s="880"/>
      <c r="AH55" s="880"/>
      <c r="AI55" s="880"/>
      <c r="AJ55" s="912"/>
      <c r="AK55" s="904"/>
      <c r="AL55" s="900"/>
      <c r="AM55" s="900"/>
      <c r="AN55" s="900"/>
      <c r="AO55" s="900"/>
      <c r="AP55" s="900"/>
      <c r="AQ55" s="900"/>
      <c r="AR55" s="900"/>
      <c r="AS55" s="900"/>
      <c r="AT55" s="900"/>
      <c r="AU55" s="900"/>
      <c r="AV55" s="900"/>
      <c r="AW55" s="900"/>
      <c r="AX55" s="900"/>
      <c r="AY55" s="900"/>
      <c r="AZ55" s="905"/>
      <c r="BA55" s="905"/>
      <c r="BB55" s="905"/>
      <c r="BC55" s="905"/>
      <c r="BD55" s="905"/>
      <c r="BE55" s="881"/>
      <c r="BF55" s="881"/>
      <c r="BG55" s="881"/>
      <c r="BH55" s="881"/>
      <c r="BI55" s="882"/>
      <c r="BJ55" s="70"/>
      <c r="BK55" s="70"/>
      <c r="BL55" s="70"/>
      <c r="BM55" s="70"/>
      <c r="BN55" s="70"/>
      <c r="BO55" s="69"/>
      <c r="BP55" s="69"/>
      <c r="BQ55" s="66">
        <v>49</v>
      </c>
      <c r="BR55" s="86"/>
      <c r="BS55" s="633"/>
      <c r="BT55" s="634"/>
      <c r="BU55" s="634"/>
      <c r="BV55" s="634"/>
      <c r="BW55" s="634"/>
      <c r="BX55" s="634"/>
      <c r="BY55" s="634"/>
      <c r="BZ55" s="634"/>
      <c r="CA55" s="634"/>
      <c r="CB55" s="634"/>
      <c r="CC55" s="634"/>
      <c r="CD55" s="634"/>
      <c r="CE55" s="634"/>
      <c r="CF55" s="634"/>
      <c r="CG55" s="635"/>
      <c r="CH55" s="636"/>
      <c r="CI55" s="637"/>
      <c r="CJ55" s="637"/>
      <c r="CK55" s="637"/>
      <c r="CL55" s="638"/>
      <c r="CM55" s="636"/>
      <c r="CN55" s="637"/>
      <c r="CO55" s="637"/>
      <c r="CP55" s="637"/>
      <c r="CQ55" s="638"/>
      <c r="CR55" s="636"/>
      <c r="CS55" s="637"/>
      <c r="CT55" s="637"/>
      <c r="CU55" s="637"/>
      <c r="CV55" s="638"/>
      <c r="CW55" s="636"/>
      <c r="CX55" s="637"/>
      <c r="CY55" s="637"/>
      <c r="CZ55" s="637"/>
      <c r="DA55" s="638"/>
      <c r="DB55" s="636"/>
      <c r="DC55" s="637"/>
      <c r="DD55" s="637"/>
      <c r="DE55" s="637"/>
      <c r="DF55" s="638"/>
      <c r="DG55" s="636"/>
      <c r="DH55" s="637"/>
      <c r="DI55" s="637"/>
      <c r="DJ55" s="637"/>
      <c r="DK55" s="638"/>
      <c r="DL55" s="636"/>
      <c r="DM55" s="637"/>
      <c r="DN55" s="637"/>
      <c r="DO55" s="637"/>
      <c r="DP55" s="638"/>
      <c r="DQ55" s="636"/>
      <c r="DR55" s="637"/>
      <c r="DS55" s="637"/>
      <c r="DT55" s="637"/>
      <c r="DU55" s="638"/>
      <c r="DV55" s="633"/>
      <c r="DW55" s="634"/>
      <c r="DX55" s="634"/>
      <c r="DY55" s="634"/>
      <c r="DZ55" s="639"/>
      <c r="EA55" s="62"/>
    </row>
    <row r="56" spans="1:131" ht="26.25" customHeight="1" x14ac:dyDescent="0.15">
      <c r="A56" s="66">
        <v>29</v>
      </c>
      <c r="B56" s="633"/>
      <c r="C56" s="634"/>
      <c r="D56" s="634"/>
      <c r="E56" s="634"/>
      <c r="F56" s="634"/>
      <c r="G56" s="634"/>
      <c r="H56" s="634"/>
      <c r="I56" s="634"/>
      <c r="J56" s="634"/>
      <c r="K56" s="634"/>
      <c r="L56" s="634"/>
      <c r="M56" s="634"/>
      <c r="N56" s="634"/>
      <c r="O56" s="634"/>
      <c r="P56" s="635"/>
      <c r="Q56" s="899"/>
      <c r="R56" s="900"/>
      <c r="S56" s="900"/>
      <c r="T56" s="900"/>
      <c r="U56" s="900"/>
      <c r="V56" s="900"/>
      <c r="W56" s="900"/>
      <c r="X56" s="900"/>
      <c r="Y56" s="900"/>
      <c r="Z56" s="900"/>
      <c r="AA56" s="900"/>
      <c r="AB56" s="900"/>
      <c r="AC56" s="900"/>
      <c r="AD56" s="900"/>
      <c r="AE56" s="901"/>
      <c r="AF56" s="911"/>
      <c r="AG56" s="880"/>
      <c r="AH56" s="880"/>
      <c r="AI56" s="880"/>
      <c r="AJ56" s="912"/>
      <c r="AK56" s="904"/>
      <c r="AL56" s="900"/>
      <c r="AM56" s="900"/>
      <c r="AN56" s="900"/>
      <c r="AO56" s="900"/>
      <c r="AP56" s="900"/>
      <c r="AQ56" s="900"/>
      <c r="AR56" s="900"/>
      <c r="AS56" s="900"/>
      <c r="AT56" s="900"/>
      <c r="AU56" s="900"/>
      <c r="AV56" s="900"/>
      <c r="AW56" s="900"/>
      <c r="AX56" s="900"/>
      <c r="AY56" s="900"/>
      <c r="AZ56" s="905"/>
      <c r="BA56" s="905"/>
      <c r="BB56" s="905"/>
      <c r="BC56" s="905"/>
      <c r="BD56" s="905"/>
      <c r="BE56" s="881"/>
      <c r="BF56" s="881"/>
      <c r="BG56" s="881"/>
      <c r="BH56" s="881"/>
      <c r="BI56" s="882"/>
      <c r="BJ56" s="70"/>
      <c r="BK56" s="70"/>
      <c r="BL56" s="70"/>
      <c r="BM56" s="70"/>
      <c r="BN56" s="70"/>
      <c r="BO56" s="69"/>
      <c r="BP56" s="69"/>
      <c r="BQ56" s="66">
        <v>50</v>
      </c>
      <c r="BR56" s="86"/>
      <c r="BS56" s="633"/>
      <c r="BT56" s="634"/>
      <c r="BU56" s="634"/>
      <c r="BV56" s="634"/>
      <c r="BW56" s="634"/>
      <c r="BX56" s="634"/>
      <c r="BY56" s="634"/>
      <c r="BZ56" s="634"/>
      <c r="CA56" s="634"/>
      <c r="CB56" s="634"/>
      <c r="CC56" s="634"/>
      <c r="CD56" s="634"/>
      <c r="CE56" s="634"/>
      <c r="CF56" s="634"/>
      <c r="CG56" s="635"/>
      <c r="CH56" s="636"/>
      <c r="CI56" s="637"/>
      <c r="CJ56" s="637"/>
      <c r="CK56" s="637"/>
      <c r="CL56" s="638"/>
      <c r="CM56" s="636"/>
      <c r="CN56" s="637"/>
      <c r="CO56" s="637"/>
      <c r="CP56" s="637"/>
      <c r="CQ56" s="638"/>
      <c r="CR56" s="636"/>
      <c r="CS56" s="637"/>
      <c r="CT56" s="637"/>
      <c r="CU56" s="637"/>
      <c r="CV56" s="638"/>
      <c r="CW56" s="636"/>
      <c r="CX56" s="637"/>
      <c r="CY56" s="637"/>
      <c r="CZ56" s="637"/>
      <c r="DA56" s="638"/>
      <c r="DB56" s="636"/>
      <c r="DC56" s="637"/>
      <c r="DD56" s="637"/>
      <c r="DE56" s="637"/>
      <c r="DF56" s="638"/>
      <c r="DG56" s="636"/>
      <c r="DH56" s="637"/>
      <c r="DI56" s="637"/>
      <c r="DJ56" s="637"/>
      <c r="DK56" s="638"/>
      <c r="DL56" s="636"/>
      <c r="DM56" s="637"/>
      <c r="DN56" s="637"/>
      <c r="DO56" s="637"/>
      <c r="DP56" s="638"/>
      <c r="DQ56" s="636"/>
      <c r="DR56" s="637"/>
      <c r="DS56" s="637"/>
      <c r="DT56" s="637"/>
      <c r="DU56" s="638"/>
      <c r="DV56" s="633"/>
      <c r="DW56" s="634"/>
      <c r="DX56" s="634"/>
      <c r="DY56" s="634"/>
      <c r="DZ56" s="639"/>
      <c r="EA56" s="62"/>
    </row>
    <row r="57" spans="1:131" ht="26.25" customHeight="1" x14ac:dyDescent="0.15">
      <c r="A57" s="66">
        <v>30</v>
      </c>
      <c r="B57" s="633"/>
      <c r="C57" s="634"/>
      <c r="D57" s="634"/>
      <c r="E57" s="634"/>
      <c r="F57" s="634"/>
      <c r="G57" s="634"/>
      <c r="H57" s="634"/>
      <c r="I57" s="634"/>
      <c r="J57" s="634"/>
      <c r="K57" s="634"/>
      <c r="L57" s="634"/>
      <c r="M57" s="634"/>
      <c r="N57" s="634"/>
      <c r="O57" s="634"/>
      <c r="P57" s="635"/>
      <c r="Q57" s="899"/>
      <c r="R57" s="900"/>
      <c r="S57" s="900"/>
      <c r="T57" s="900"/>
      <c r="U57" s="900"/>
      <c r="V57" s="900"/>
      <c r="W57" s="900"/>
      <c r="X57" s="900"/>
      <c r="Y57" s="900"/>
      <c r="Z57" s="900"/>
      <c r="AA57" s="900"/>
      <c r="AB57" s="900"/>
      <c r="AC57" s="900"/>
      <c r="AD57" s="900"/>
      <c r="AE57" s="901"/>
      <c r="AF57" s="911"/>
      <c r="AG57" s="880"/>
      <c r="AH57" s="880"/>
      <c r="AI57" s="880"/>
      <c r="AJ57" s="912"/>
      <c r="AK57" s="904"/>
      <c r="AL57" s="900"/>
      <c r="AM57" s="900"/>
      <c r="AN57" s="900"/>
      <c r="AO57" s="900"/>
      <c r="AP57" s="900"/>
      <c r="AQ57" s="900"/>
      <c r="AR57" s="900"/>
      <c r="AS57" s="900"/>
      <c r="AT57" s="900"/>
      <c r="AU57" s="900"/>
      <c r="AV57" s="900"/>
      <c r="AW57" s="900"/>
      <c r="AX57" s="900"/>
      <c r="AY57" s="900"/>
      <c r="AZ57" s="905"/>
      <c r="BA57" s="905"/>
      <c r="BB57" s="905"/>
      <c r="BC57" s="905"/>
      <c r="BD57" s="905"/>
      <c r="BE57" s="881"/>
      <c r="BF57" s="881"/>
      <c r="BG57" s="881"/>
      <c r="BH57" s="881"/>
      <c r="BI57" s="882"/>
      <c r="BJ57" s="70"/>
      <c r="BK57" s="70"/>
      <c r="BL57" s="70"/>
      <c r="BM57" s="70"/>
      <c r="BN57" s="70"/>
      <c r="BO57" s="69"/>
      <c r="BP57" s="69"/>
      <c r="BQ57" s="66">
        <v>51</v>
      </c>
      <c r="BR57" s="86"/>
      <c r="BS57" s="633"/>
      <c r="BT57" s="634"/>
      <c r="BU57" s="634"/>
      <c r="BV57" s="634"/>
      <c r="BW57" s="634"/>
      <c r="BX57" s="634"/>
      <c r="BY57" s="634"/>
      <c r="BZ57" s="634"/>
      <c r="CA57" s="634"/>
      <c r="CB57" s="634"/>
      <c r="CC57" s="634"/>
      <c r="CD57" s="634"/>
      <c r="CE57" s="634"/>
      <c r="CF57" s="634"/>
      <c r="CG57" s="635"/>
      <c r="CH57" s="636"/>
      <c r="CI57" s="637"/>
      <c r="CJ57" s="637"/>
      <c r="CK57" s="637"/>
      <c r="CL57" s="638"/>
      <c r="CM57" s="636"/>
      <c r="CN57" s="637"/>
      <c r="CO57" s="637"/>
      <c r="CP57" s="637"/>
      <c r="CQ57" s="638"/>
      <c r="CR57" s="636"/>
      <c r="CS57" s="637"/>
      <c r="CT57" s="637"/>
      <c r="CU57" s="637"/>
      <c r="CV57" s="638"/>
      <c r="CW57" s="636"/>
      <c r="CX57" s="637"/>
      <c r="CY57" s="637"/>
      <c r="CZ57" s="637"/>
      <c r="DA57" s="638"/>
      <c r="DB57" s="636"/>
      <c r="DC57" s="637"/>
      <c r="DD57" s="637"/>
      <c r="DE57" s="637"/>
      <c r="DF57" s="638"/>
      <c r="DG57" s="636"/>
      <c r="DH57" s="637"/>
      <c r="DI57" s="637"/>
      <c r="DJ57" s="637"/>
      <c r="DK57" s="638"/>
      <c r="DL57" s="636"/>
      <c r="DM57" s="637"/>
      <c r="DN57" s="637"/>
      <c r="DO57" s="637"/>
      <c r="DP57" s="638"/>
      <c r="DQ57" s="636"/>
      <c r="DR57" s="637"/>
      <c r="DS57" s="637"/>
      <c r="DT57" s="637"/>
      <c r="DU57" s="638"/>
      <c r="DV57" s="633"/>
      <c r="DW57" s="634"/>
      <c r="DX57" s="634"/>
      <c r="DY57" s="634"/>
      <c r="DZ57" s="639"/>
      <c r="EA57" s="62"/>
    </row>
    <row r="58" spans="1:131" ht="26.25" customHeight="1" x14ac:dyDescent="0.15">
      <c r="A58" s="66">
        <v>31</v>
      </c>
      <c r="B58" s="633"/>
      <c r="C58" s="634"/>
      <c r="D58" s="634"/>
      <c r="E58" s="634"/>
      <c r="F58" s="634"/>
      <c r="G58" s="634"/>
      <c r="H58" s="634"/>
      <c r="I58" s="634"/>
      <c r="J58" s="634"/>
      <c r="K58" s="634"/>
      <c r="L58" s="634"/>
      <c r="M58" s="634"/>
      <c r="N58" s="634"/>
      <c r="O58" s="634"/>
      <c r="P58" s="635"/>
      <c r="Q58" s="899"/>
      <c r="R58" s="900"/>
      <c r="S58" s="900"/>
      <c r="T58" s="900"/>
      <c r="U58" s="900"/>
      <c r="V58" s="900"/>
      <c r="W58" s="900"/>
      <c r="X58" s="900"/>
      <c r="Y58" s="900"/>
      <c r="Z58" s="900"/>
      <c r="AA58" s="900"/>
      <c r="AB58" s="900"/>
      <c r="AC58" s="900"/>
      <c r="AD58" s="900"/>
      <c r="AE58" s="901"/>
      <c r="AF58" s="911"/>
      <c r="AG58" s="880"/>
      <c r="AH58" s="880"/>
      <c r="AI58" s="880"/>
      <c r="AJ58" s="912"/>
      <c r="AK58" s="904"/>
      <c r="AL58" s="900"/>
      <c r="AM58" s="900"/>
      <c r="AN58" s="900"/>
      <c r="AO58" s="900"/>
      <c r="AP58" s="900"/>
      <c r="AQ58" s="900"/>
      <c r="AR58" s="900"/>
      <c r="AS58" s="900"/>
      <c r="AT58" s="900"/>
      <c r="AU58" s="900"/>
      <c r="AV58" s="900"/>
      <c r="AW58" s="900"/>
      <c r="AX58" s="900"/>
      <c r="AY58" s="900"/>
      <c r="AZ58" s="905"/>
      <c r="BA58" s="905"/>
      <c r="BB58" s="905"/>
      <c r="BC58" s="905"/>
      <c r="BD58" s="905"/>
      <c r="BE58" s="881"/>
      <c r="BF58" s="881"/>
      <c r="BG58" s="881"/>
      <c r="BH58" s="881"/>
      <c r="BI58" s="882"/>
      <c r="BJ58" s="70"/>
      <c r="BK58" s="70"/>
      <c r="BL58" s="70"/>
      <c r="BM58" s="70"/>
      <c r="BN58" s="70"/>
      <c r="BO58" s="69"/>
      <c r="BP58" s="69"/>
      <c r="BQ58" s="66">
        <v>52</v>
      </c>
      <c r="BR58" s="86"/>
      <c r="BS58" s="633"/>
      <c r="BT58" s="634"/>
      <c r="BU58" s="634"/>
      <c r="BV58" s="634"/>
      <c r="BW58" s="634"/>
      <c r="BX58" s="634"/>
      <c r="BY58" s="634"/>
      <c r="BZ58" s="634"/>
      <c r="CA58" s="634"/>
      <c r="CB58" s="634"/>
      <c r="CC58" s="634"/>
      <c r="CD58" s="634"/>
      <c r="CE58" s="634"/>
      <c r="CF58" s="634"/>
      <c r="CG58" s="635"/>
      <c r="CH58" s="636"/>
      <c r="CI58" s="637"/>
      <c r="CJ58" s="637"/>
      <c r="CK58" s="637"/>
      <c r="CL58" s="638"/>
      <c r="CM58" s="636"/>
      <c r="CN58" s="637"/>
      <c r="CO58" s="637"/>
      <c r="CP58" s="637"/>
      <c r="CQ58" s="638"/>
      <c r="CR58" s="636"/>
      <c r="CS58" s="637"/>
      <c r="CT58" s="637"/>
      <c r="CU58" s="637"/>
      <c r="CV58" s="638"/>
      <c r="CW58" s="636"/>
      <c r="CX58" s="637"/>
      <c r="CY58" s="637"/>
      <c r="CZ58" s="637"/>
      <c r="DA58" s="638"/>
      <c r="DB58" s="636"/>
      <c r="DC58" s="637"/>
      <c r="DD58" s="637"/>
      <c r="DE58" s="637"/>
      <c r="DF58" s="638"/>
      <c r="DG58" s="636"/>
      <c r="DH58" s="637"/>
      <c r="DI58" s="637"/>
      <c r="DJ58" s="637"/>
      <c r="DK58" s="638"/>
      <c r="DL58" s="636"/>
      <c r="DM58" s="637"/>
      <c r="DN58" s="637"/>
      <c r="DO58" s="637"/>
      <c r="DP58" s="638"/>
      <c r="DQ58" s="636"/>
      <c r="DR58" s="637"/>
      <c r="DS58" s="637"/>
      <c r="DT58" s="637"/>
      <c r="DU58" s="638"/>
      <c r="DV58" s="633"/>
      <c r="DW58" s="634"/>
      <c r="DX58" s="634"/>
      <c r="DY58" s="634"/>
      <c r="DZ58" s="639"/>
      <c r="EA58" s="62"/>
    </row>
    <row r="59" spans="1:131" ht="26.25" customHeight="1" x14ac:dyDescent="0.15">
      <c r="A59" s="66">
        <v>32</v>
      </c>
      <c r="B59" s="633"/>
      <c r="C59" s="634"/>
      <c r="D59" s="634"/>
      <c r="E59" s="634"/>
      <c r="F59" s="634"/>
      <c r="G59" s="634"/>
      <c r="H59" s="634"/>
      <c r="I59" s="634"/>
      <c r="J59" s="634"/>
      <c r="K59" s="634"/>
      <c r="L59" s="634"/>
      <c r="M59" s="634"/>
      <c r="N59" s="634"/>
      <c r="O59" s="634"/>
      <c r="P59" s="635"/>
      <c r="Q59" s="899"/>
      <c r="R59" s="900"/>
      <c r="S59" s="900"/>
      <c r="T59" s="900"/>
      <c r="U59" s="900"/>
      <c r="V59" s="900"/>
      <c r="W59" s="900"/>
      <c r="X59" s="900"/>
      <c r="Y59" s="900"/>
      <c r="Z59" s="900"/>
      <c r="AA59" s="900"/>
      <c r="AB59" s="900"/>
      <c r="AC59" s="900"/>
      <c r="AD59" s="900"/>
      <c r="AE59" s="901"/>
      <c r="AF59" s="911"/>
      <c r="AG59" s="880"/>
      <c r="AH59" s="880"/>
      <c r="AI59" s="880"/>
      <c r="AJ59" s="912"/>
      <c r="AK59" s="904"/>
      <c r="AL59" s="900"/>
      <c r="AM59" s="900"/>
      <c r="AN59" s="900"/>
      <c r="AO59" s="900"/>
      <c r="AP59" s="900"/>
      <c r="AQ59" s="900"/>
      <c r="AR59" s="900"/>
      <c r="AS59" s="900"/>
      <c r="AT59" s="900"/>
      <c r="AU59" s="900"/>
      <c r="AV59" s="900"/>
      <c r="AW59" s="900"/>
      <c r="AX59" s="900"/>
      <c r="AY59" s="900"/>
      <c r="AZ59" s="905"/>
      <c r="BA59" s="905"/>
      <c r="BB59" s="905"/>
      <c r="BC59" s="905"/>
      <c r="BD59" s="905"/>
      <c r="BE59" s="881"/>
      <c r="BF59" s="881"/>
      <c r="BG59" s="881"/>
      <c r="BH59" s="881"/>
      <c r="BI59" s="882"/>
      <c r="BJ59" s="70"/>
      <c r="BK59" s="70"/>
      <c r="BL59" s="70"/>
      <c r="BM59" s="70"/>
      <c r="BN59" s="70"/>
      <c r="BO59" s="69"/>
      <c r="BP59" s="69"/>
      <c r="BQ59" s="66">
        <v>53</v>
      </c>
      <c r="BR59" s="86"/>
      <c r="BS59" s="633"/>
      <c r="BT59" s="634"/>
      <c r="BU59" s="634"/>
      <c r="BV59" s="634"/>
      <c r="BW59" s="634"/>
      <c r="BX59" s="634"/>
      <c r="BY59" s="634"/>
      <c r="BZ59" s="634"/>
      <c r="CA59" s="634"/>
      <c r="CB59" s="634"/>
      <c r="CC59" s="634"/>
      <c r="CD59" s="634"/>
      <c r="CE59" s="634"/>
      <c r="CF59" s="634"/>
      <c r="CG59" s="635"/>
      <c r="CH59" s="636"/>
      <c r="CI59" s="637"/>
      <c r="CJ59" s="637"/>
      <c r="CK59" s="637"/>
      <c r="CL59" s="638"/>
      <c r="CM59" s="636"/>
      <c r="CN59" s="637"/>
      <c r="CO59" s="637"/>
      <c r="CP59" s="637"/>
      <c r="CQ59" s="638"/>
      <c r="CR59" s="636"/>
      <c r="CS59" s="637"/>
      <c r="CT59" s="637"/>
      <c r="CU59" s="637"/>
      <c r="CV59" s="638"/>
      <c r="CW59" s="636"/>
      <c r="CX59" s="637"/>
      <c r="CY59" s="637"/>
      <c r="CZ59" s="637"/>
      <c r="DA59" s="638"/>
      <c r="DB59" s="636"/>
      <c r="DC59" s="637"/>
      <c r="DD59" s="637"/>
      <c r="DE59" s="637"/>
      <c r="DF59" s="638"/>
      <c r="DG59" s="636"/>
      <c r="DH59" s="637"/>
      <c r="DI59" s="637"/>
      <c r="DJ59" s="637"/>
      <c r="DK59" s="638"/>
      <c r="DL59" s="636"/>
      <c r="DM59" s="637"/>
      <c r="DN59" s="637"/>
      <c r="DO59" s="637"/>
      <c r="DP59" s="638"/>
      <c r="DQ59" s="636"/>
      <c r="DR59" s="637"/>
      <c r="DS59" s="637"/>
      <c r="DT59" s="637"/>
      <c r="DU59" s="638"/>
      <c r="DV59" s="633"/>
      <c r="DW59" s="634"/>
      <c r="DX59" s="634"/>
      <c r="DY59" s="634"/>
      <c r="DZ59" s="639"/>
      <c r="EA59" s="62"/>
    </row>
    <row r="60" spans="1:131" ht="26.25" customHeight="1" x14ac:dyDescent="0.15">
      <c r="A60" s="66">
        <v>33</v>
      </c>
      <c r="B60" s="633"/>
      <c r="C60" s="634"/>
      <c r="D60" s="634"/>
      <c r="E60" s="634"/>
      <c r="F60" s="634"/>
      <c r="G60" s="634"/>
      <c r="H60" s="634"/>
      <c r="I60" s="634"/>
      <c r="J60" s="634"/>
      <c r="K60" s="634"/>
      <c r="L60" s="634"/>
      <c r="M60" s="634"/>
      <c r="N60" s="634"/>
      <c r="O60" s="634"/>
      <c r="P60" s="635"/>
      <c r="Q60" s="899"/>
      <c r="R60" s="900"/>
      <c r="S60" s="900"/>
      <c r="T60" s="900"/>
      <c r="U60" s="900"/>
      <c r="V60" s="900"/>
      <c r="W60" s="900"/>
      <c r="X60" s="900"/>
      <c r="Y60" s="900"/>
      <c r="Z60" s="900"/>
      <c r="AA60" s="900"/>
      <c r="AB60" s="900"/>
      <c r="AC60" s="900"/>
      <c r="AD60" s="900"/>
      <c r="AE60" s="901"/>
      <c r="AF60" s="911"/>
      <c r="AG60" s="880"/>
      <c r="AH60" s="880"/>
      <c r="AI60" s="880"/>
      <c r="AJ60" s="912"/>
      <c r="AK60" s="904"/>
      <c r="AL60" s="900"/>
      <c r="AM60" s="900"/>
      <c r="AN60" s="900"/>
      <c r="AO60" s="900"/>
      <c r="AP60" s="900"/>
      <c r="AQ60" s="900"/>
      <c r="AR60" s="900"/>
      <c r="AS60" s="900"/>
      <c r="AT60" s="900"/>
      <c r="AU60" s="900"/>
      <c r="AV60" s="900"/>
      <c r="AW60" s="900"/>
      <c r="AX60" s="900"/>
      <c r="AY60" s="900"/>
      <c r="AZ60" s="905"/>
      <c r="BA60" s="905"/>
      <c r="BB60" s="905"/>
      <c r="BC60" s="905"/>
      <c r="BD60" s="905"/>
      <c r="BE60" s="881"/>
      <c r="BF60" s="881"/>
      <c r="BG60" s="881"/>
      <c r="BH60" s="881"/>
      <c r="BI60" s="882"/>
      <c r="BJ60" s="70"/>
      <c r="BK60" s="70"/>
      <c r="BL60" s="70"/>
      <c r="BM60" s="70"/>
      <c r="BN60" s="70"/>
      <c r="BO60" s="69"/>
      <c r="BP60" s="69"/>
      <c r="BQ60" s="66">
        <v>54</v>
      </c>
      <c r="BR60" s="86"/>
      <c r="BS60" s="633"/>
      <c r="BT60" s="634"/>
      <c r="BU60" s="634"/>
      <c r="BV60" s="634"/>
      <c r="BW60" s="634"/>
      <c r="BX60" s="634"/>
      <c r="BY60" s="634"/>
      <c r="BZ60" s="634"/>
      <c r="CA60" s="634"/>
      <c r="CB60" s="634"/>
      <c r="CC60" s="634"/>
      <c r="CD60" s="634"/>
      <c r="CE60" s="634"/>
      <c r="CF60" s="634"/>
      <c r="CG60" s="635"/>
      <c r="CH60" s="636"/>
      <c r="CI60" s="637"/>
      <c r="CJ60" s="637"/>
      <c r="CK60" s="637"/>
      <c r="CL60" s="638"/>
      <c r="CM60" s="636"/>
      <c r="CN60" s="637"/>
      <c r="CO60" s="637"/>
      <c r="CP60" s="637"/>
      <c r="CQ60" s="638"/>
      <c r="CR60" s="636"/>
      <c r="CS60" s="637"/>
      <c r="CT60" s="637"/>
      <c r="CU60" s="637"/>
      <c r="CV60" s="638"/>
      <c r="CW60" s="636"/>
      <c r="CX60" s="637"/>
      <c r="CY60" s="637"/>
      <c r="CZ60" s="637"/>
      <c r="DA60" s="638"/>
      <c r="DB60" s="636"/>
      <c r="DC60" s="637"/>
      <c r="DD60" s="637"/>
      <c r="DE60" s="637"/>
      <c r="DF60" s="638"/>
      <c r="DG60" s="636"/>
      <c r="DH60" s="637"/>
      <c r="DI60" s="637"/>
      <c r="DJ60" s="637"/>
      <c r="DK60" s="638"/>
      <c r="DL60" s="636"/>
      <c r="DM60" s="637"/>
      <c r="DN60" s="637"/>
      <c r="DO60" s="637"/>
      <c r="DP60" s="638"/>
      <c r="DQ60" s="636"/>
      <c r="DR60" s="637"/>
      <c r="DS60" s="637"/>
      <c r="DT60" s="637"/>
      <c r="DU60" s="638"/>
      <c r="DV60" s="633"/>
      <c r="DW60" s="634"/>
      <c r="DX60" s="634"/>
      <c r="DY60" s="634"/>
      <c r="DZ60" s="639"/>
      <c r="EA60" s="62"/>
    </row>
    <row r="61" spans="1:131" ht="26.25" customHeight="1" x14ac:dyDescent="0.15">
      <c r="A61" s="66">
        <v>34</v>
      </c>
      <c r="B61" s="633"/>
      <c r="C61" s="634"/>
      <c r="D61" s="634"/>
      <c r="E61" s="634"/>
      <c r="F61" s="634"/>
      <c r="G61" s="634"/>
      <c r="H61" s="634"/>
      <c r="I61" s="634"/>
      <c r="J61" s="634"/>
      <c r="K61" s="634"/>
      <c r="L61" s="634"/>
      <c r="M61" s="634"/>
      <c r="N61" s="634"/>
      <c r="O61" s="634"/>
      <c r="P61" s="635"/>
      <c r="Q61" s="899"/>
      <c r="R61" s="900"/>
      <c r="S61" s="900"/>
      <c r="T61" s="900"/>
      <c r="U61" s="900"/>
      <c r="V61" s="900"/>
      <c r="W61" s="900"/>
      <c r="X61" s="900"/>
      <c r="Y61" s="900"/>
      <c r="Z61" s="900"/>
      <c r="AA61" s="900"/>
      <c r="AB61" s="900"/>
      <c r="AC61" s="900"/>
      <c r="AD61" s="900"/>
      <c r="AE61" s="901"/>
      <c r="AF61" s="911"/>
      <c r="AG61" s="880"/>
      <c r="AH61" s="880"/>
      <c r="AI61" s="880"/>
      <c r="AJ61" s="912"/>
      <c r="AK61" s="904"/>
      <c r="AL61" s="900"/>
      <c r="AM61" s="900"/>
      <c r="AN61" s="900"/>
      <c r="AO61" s="900"/>
      <c r="AP61" s="900"/>
      <c r="AQ61" s="900"/>
      <c r="AR61" s="900"/>
      <c r="AS61" s="900"/>
      <c r="AT61" s="900"/>
      <c r="AU61" s="900"/>
      <c r="AV61" s="900"/>
      <c r="AW61" s="900"/>
      <c r="AX61" s="900"/>
      <c r="AY61" s="900"/>
      <c r="AZ61" s="905"/>
      <c r="BA61" s="905"/>
      <c r="BB61" s="905"/>
      <c r="BC61" s="905"/>
      <c r="BD61" s="905"/>
      <c r="BE61" s="881"/>
      <c r="BF61" s="881"/>
      <c r="BG61" s="881"/>
      <c r="BH61" s="881"/>
      <c r="BI61" s="882"/>
      <c r="BJ61" s="70"/>
      <c r="BK61" s="70"/>
      <c r="BL61" s="70"/>
      <c r="BM61" s="70"/>
      <c r="BN61" s="70"/>
      <c r="BO61" s="69"/>
      <c r="BP61" s="69"/>
      <c r="BQ61" s="66">
        <v>55</v>
      </c>
      <c r="BR61" s="86"/>
      <c r="BS61" s="633"/>
      <c r="BT61" s="634"/>
      <c r="BU61" s="634"/>
      <c r="BV61" s="634"/>
      <c r="BW61" s="634"/>
      <c r="BX61" s="634"/>
      <c r="BY61" s="634"/>
      <c r="BZ61" s="634"/>
      <c r="CA61" s="634"/>
      <c r="CB61" s="634"/>
      <c r="CC61" s="634"/>
      <c r="CD61" s="634"/>
      <c r="CE61" s="634"/>
      <c r="CF61" s="634"/>
      <c r="CG61" s="635"/>
      <c r="CH61" s="636"/>
      <c r="CI61" s="637"/>
      <c r="CJ61" s="637"/>
      <c r="CK61" s="637"/>
      <c r="CL61" s="638"/>
      <c r="CM61" s="636"/>
      <c r="CN61" s="637"/>
      <c r="CO61" s="637"/>
      <c r="CP61" s="637"/>
      <c r="CQ61" s="638"/>
      <c r="CR61" s="636"/>
      <c r="CS61" s="637"/>
      <c r="CT61" s="637"/>
      <c r="CU61" s="637"/>
      <c r="CV61" s="638"/>
      <c r="CW61" s="636"/>
      <c r="CX61" s="637"/>
      <c r="CY61" s="637"/>
      <c r="CZ61" s="637"/>
      <c r="DA61" s="638"/>
      <c r="DB61" s="636"/>
      <c r="DC61" s="637"/>
      <c r="DD61" s="637"/>
      <c r="DE61" s="637"/>
      <c r="DF61" s="638"/>
      <c r="DG61" s="636"/>
      <c r="DH61" s="637"/>
      <c r="DI61" s="637"/>
      <c r="DJ61" s="637"/>
      <c r="DK61" s="638"/>
      <c r="DL61" s="636"/>
      <c r="DM61" s="637"/>
      <c r="DN61" s="637"/>
      <c r="DO61" s="637"/>
      <c r="DP61" s="638"/>
      <c r="DQ61" s="636"/>
      <c r="DR61" s="637"/>
      <c r="DS61" s="637"/>
      <c r="DT61" s="637"/>
      <c r="DU61" s="638"/>
      <c r="DV61" s="633"/>
      <c r="DW61" s="634"/>
      <c r="DX61" s="634"/>
      <c r="DY61" s="634"/>
      <c r="DZ61" s="639"/>
      <c r="EA61" s="62"/>
    </row>
    <row r="62" spans="1:131" ht="26.25" customHeight="1" x14ac:dyDescent="0.15">
      <c r="A62" s="66">
        <v>35</v>
      </c>
      <c r="B62" s="850"/>
      <c r="C62" s="851"/>
      <c r="D62" s="851"/>
      <c r="E62" s="851"/>
      <c r="F62" s="851"/>
      <c r="G62" s="851"/>
      <c r="H62" s="851"/>
      <c r="I62" s="851"/>
      <c r="J62" s="851"/>
      <c r="K62" s="851"/>
      <c r="L62" s="851"/>
      <c r="M62" s="851"/>
      <c r="N62" s="851"/>
      <c r="O62" s="851"/>
      <c r="P62" s="852"/>
      <c r="Q62" s="899"/>
      <c r="R62" s="900"/>
      <c r="S62" s="900"/>
      <c r="T62" s="900"/>
      <c r="U62" s="900"/>
      <c r="V62" s="900"/>
      <c r="W62" s="900"/>
      <c r="X62" s="900"/>
      <c r="Y62" s="900"/>
      <c r="Z62" s="900"/>
      <c r="AA62" s="900"/>
      <c r="AB62" s="900"/>
      <c r="AC62" s="900"/>
      <c r="AD62" s="900"/>
      <c r="AE62" s="901"/>
      <c r="AF62" s="902"/>
      <c r="AG62" s="900"/>
      <c r="AH62" s="900"/>
      <c r="AI62" s="900"/>
      <c r="AJ62" s="903"/>
      <c r="AK62" s="904"/>
      <c r="AL62" s="900"/>
      <c r="AM62" s="900"/>
      <c r="AN62" s="900"/>
      <c r="AO62" s="900"/>
      <c r="AP62" s="900"/>
      <c r="AQ62" s="900"/>
      <c r="AR62" s="900"/>
      <c r="AS62" s="900"/>
      <c r="AT62" s="900"/>
      <c r="AU62" s="900"/>
      <c r="AV62" s="900"/>
      <c r="AW62" s="900"/>
      <c r="AX62" s="900"/>
      <c r="AY62" s="900"/>
      <c r="AZ62" s="905"/>
      <c r="BA62" s="905"/>
      <c r="BB62" s="905"/>
      <c r="BC62" s="905"/>
      <c r="BD62" s="905"/>
      <c r="BE62" s="906"/>
      <c r="BF62" s="906"/>
      <c r="BG62" s="906"/>
      <c r="BH62" s="906"/>
      <c r="BI62" s="907"/>
      <c r="BJ62" s="908" t="s">
        <v>474</v>
      </c>
      <c r="BK62" s="909"/>
      <c r="BL62" s="909"/>
      <c r="BM62" s="909"/>
      <c r="BN62" s="910"/>
      <c r="BO62" s="69"/>
      <c r="BP62" s="69"/>
      <c r="BQ62" s="66">
        <v>56</v>
      </c>
      <c r="BR62" s="86"/>
      <c r="BS62" s="633"/>
      <c r="BT62" s="634"/>
      <c r="BU62" s="634"/>
      <c r="BV62" s="634"/>
      <c r="BW62" s="634"/>
      <c r="BX62" s="634"/>
      <c r="BY62" s="634"/>
      <c r="BZ62" s="634"/>
      <c r="CA62" s="634"/>
      <c r="CB62" s="634"/>
      <c r="CC62" s="634"/>
      <c r="CD62" s="634"/>
      <c r="CE62" s="634"/>
      <c r="CF62" s="634"/>
      <c r="CG62" s="635"/>
      <c r="CH62" s="636"/>
      <c r="CI62" s="637"/>
      <c r="CJ62" s="637"/>
      <c r="CK62" s="637"/>
      <c r="CL62" s="638"/>
      <c r="CM62" s="636"/>
      <c r="CN62" s="637"/>
      <c r="CO62" s="637"/>
      <c r="CP62" s="637"/>
      <c r="CQ62" s="638"/>
      <c r="CR62" s="636"/>
      <c r="CS62" s="637"/>
      <c r="CT62" s="637"/>
      <c r="CU62" s="637"/>
      <c r="CV62" s="638"/>
      <c r="CW62" s="636"/>
      <c r="CX62" s="637"/>
      <c r="CY62" s="637"/>
      <c r="CZ62" s="637"/>
      <c r="DA62" s="638"/>
      <c r="DB62" s="636"/>
      <c r="DC62" s="637"/>
      <c r="DD62" s="637"/>
      <c r="DE62" s="637"/>
      <c r="DF62" s="638"/>
      <c r="DG62" s="636"/>
      <c r="DH62" s="637"/>
      <c r="DI62" s="637"/>
      <c r="DJ62" s="637"/>
      <c r="DK62" s="638"/>
      <c r="DL62" s="636"/>
      <c r="DM62" s="637"/>
      <c r="DN62" s="637"/>
      <c r="DO62" s="637"/>
      <c r="DP62" s="638"/>
      <c r="DQ62" s="636"/>
      <c r="DR62" s="637"/>
      <c r="DS62" s="637"/>
      <c r="DT62" s="637"/>
      <c r="DU62" s="638"/>
      <c r="DV62" s="633"/>
      <c r="DW62" s="634"/>
      <c r="DX62" s="634"/>
      <c r="DY62" s="634"/>
      <c r="DZ62" s="639"/>
      <c r="EA62" s="62"/>
    </row>
    <row r="63" spans="1:131" ht="26.25" customHeight="1" x14ac:dyDescent="0.15">
      <c r="A63" s="67" t="s">
        <v>459</v>
      </c>
      <c r="B63" s="857" t="s">
        <v>388</v>
      </c>
      <c r="C63" s="858"/>
      <c r="D63" s="858"/>
      <c r="E63" s="858"/>
      <c r="F63" s="858"/>
      <c r="G63" s="858"/>
      <c r="H63" s="858"/>
      <c r="I63" s="858"/>
      <c r="J63" s="858"/>
      <c r="K63" s="858"/>
      <c r="L63" s="858"/>
      <c r="M63" s="858"/>
      <c r="N63" s="858"/>
      <c r="O63" s="858"/>
      <c r="P63" s="859"/>
      <c r="Q63" s="867"/>
      <c r="R63" s="868"/>
      <c r="S63" s="868"/>
      <c r="T63" s="868"/>
      <c r="U63" s="868"/>
      <c r="V63" s="868"/>
      <c r="W63" s="868"/>
      <c r="X63" s="868"/>
      <c r="Y63" s="868"/>
      <c r="Z63" s="868"/>
      <c r="AA63" s="868"/>
      <c r="AB63" s="868"/>
      <c r="AC63" s="868"/>
      <c r="AD63" s="868"/>
      <c r="AE63" s="892"/>
      <c r="AF63" s="893">
        <f>SUM(AF28:AJ33)</f>
        <v>14720</v>
      </c>
      <c r="AG63" s="869"/>
      <c r="AH63" s="869"/>
      <c r="AI63" s="869"/>
      <c r="AJ63" s="894"/>
      <c r="AK63" s="895"/>
      <c r="AL63" s="868"/>
      <c r="AM63" s="868"/>
      <c r="AN63" s="868"/>
      <c r="AO63" s="868"/>
      <c r="AP63" s="869">
        <f>SUM(AP28:AT33)</f>
        <v>15988</v>
      </c>
      <c r="AQ63" s="869"/>
      <c r="AR63" s="869"/>
      <c r="AS63" s="869"/>
      <c r="AT63" s="869"/>
      <c r="AU63" s="869">
        <f>SUM(AU28:AY33)</f>
        <v>9644</v>
      </c>
      <c r="AV63" s="869"/>
      <c r="AW63" s="869"/>
      <c r="AX63" s="869"/>
      <c r="AY63" s="869"/>
      <c r="AZ63" s="896"/>
      <c r="BA63" s="896"/>
      <c r="BB63" s="896"/>
      <c r="BC63" s="896"/>
      <c r="BD63" s="896"/>
      <c r="BE63" s="870"/>
      <c r="BF63" s="870"/>
      <c r="BG63" s="870"/>
      <c r="BH63" s="870"/>
      <c r="BI63" s="871"/>
      <c r="BJ63" s="897" t="s">
        <v>199</v>
      </c>
      <c r="BK63" s="864"/>
      <c r="BL63" s="864"/>
      <c r="BM63" s="864"/>
      <c r="BN63" s="898"/>
      <c r="BO63" s="69"/>
      <c r="BP63" s="69"/>
      <c r="BQ63" s="66">
        <v>57</v>
      </c>
      <c r="BR63" s="86"/>
      <c r="BS63" s="633"/>
      <c r="BT63" s="634"/>
      <c r="BU63" s="634"/>
      <c r="BV63" s="634"/>
      <c r="BW63" s="634"/>
      <c r="BX63" s="634"/>
      <c r="BY63" s="634"/>
      <c r="BZ63" s="634"/>
      <c r="CA63" s="634"/>
      <c r="CB63" s="634"/>
      <c r="CC63" s="634"/>
      <c r="CD63" s="634"/>
      <c r="CE63" s="634"/>
      <c r="CF63" s="634"/>
      <c r="CG63" s="635"/>
      <c r="CH63" s="636"/>
      <c r="CI63" s="637"/>
      <c r="CJ63" s="637"/>
      <c r="CK63" s="637"/>
      <c r="CL63" s="638"/>
      <c r="CM63" s="636"/>
      <c r="CN63" s="637"/>
      <c r="CO63" s="637"/>
      <c r="CP63" s="637"/>
      <c r="CQ63" s="638"/>
      <c r="CR63" s="636"/>
      <c r="CS63" s="637"/>
      <c r="CT63" s="637"/>
      <c r="CU63" s="637"/>
      <c r="CV63" s="638"/>
      <c r="CW63" s="636"/>
      <c r="CX63" s="637"/>
      <c r="CY63" s="637"/>
      <c r="CZ63" s="637"/>
      <c r="DA63" s="638"/>
      <c r="DB63" s="636"/>
      <c r="DC63" s="637"/>
      <c r="DD63" s="637"/>
      <c r="DE63" s="637"/>
      <c r="DF63" s="638"/>
      <c r="DG63" s="636"/>
      <c r="DH63" s="637"/>
      <c r="DI63" s="637"/>
      <c r="DJ63" s="637"/>
      <c r="DK63" s="638"/>
      <c r="DL63" s="636"/>
      <c r="DM63" s="637"/>
      <c r="DN63" s="637"/>
      <c r="DO63" s="637"/>
      <c r="DP63" s="638"/>
      <c r="DQ63" s="636"/>
      <c r="DR63" s="637"/>
      <c r="DS63" s="637"/>
      <c r="DT63" s="637"/>
      <c r="DU63" s="638"/>
      <c r="DV63" s="633"/>
      <c r="DW63" s="634"/>
      <c r="DX63" s="634"/>
      <c r="DY63" s="634"/>
      <c r="DZ63" s="639"/>
      <c r="EA63" s="62"/>
    </row>
    <row r="64" spans="1:131" ht="26.25" customHeight="1" x14ac:dyDescent="0.15">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6">
        <v>58</v>
      </c>
      <c r="BR64" s="86"/>
      <c r="BS64" s="633"/>
      <c r="BT64" s="634"/>
      <c r="BU64" s="634"/>
      <c r="BV64" s="634"/>
      <c r="BW64" s="634"/>
      <c r="BX64" s="634"/>
      <c r="BY64" s="634"/>
      <c r="BZ64" s="634"/>
      <c r="CA64" s="634"/>
      <c r="CB64" s="634"/>
      <c r="CC64" s="634"/>
      <c r="CD64" s="634"/>
      <c r="CE64" s="634"/>
      <c r="CF64" s="634"/>
      <c r="CG64" s="635"/>
      <c r="CH64" s="636"/>
      <c r="CI64" s="637"/>
      <c r="CJ64" s="637"/>
      <c r="CK64" s="637"/>
      <c r="CL64" s="638"/>
      <c r="CM64" s="636"/>
      <c r="CN64" s="637"/>
      <c r="CO64" s="637"/>
      <c r="CP64" s="637"/>
      <c r="CQ64" s="638"/>
      <c r="CR64" s="636"/>
      <c r="CS64" s="637"/>
      <c r="CT64" s="637"/>
      <c r="CU64" s="637"/>
      <c r="CV64" s="638"/>
      <c r="CW64" s="636"/>
      <c r="CX64" s="637"/>
      <c r="CY64" s="637"/>
      <c r="CZ64" s="637"/>
      <c r="DA64" s="638"/>
      <c r="DB64" s="636"/>
      <c r="DC64" s="637"/>
      <c r="DD64" s="637"/>
      <c r="DE64" s="637"/>
      <c r="DF64" s="638"/>
      <c r="DG64" s="636"/>
      <c r="DH64" s="637"/>
      <c r="DI64" s="637"/>
      <c r="DJ64" s="637"/>
      <c r="DK64" s="638"/>
      <c r="DL64" s="636"/>
      <c r="DM64" s="637"/>
      <c r="DN64" s="637"/>
      <c r="DO64" s="637"/>
      <c r="DP64" s="638"/>
      <c r="DQ64" s="636"/>
      <c r="DR64" s="637"/>
      <c r="DS64" s="637"/>
      <c r="DT64" s="637"/>
      <c r="DU64" s="638"/>
      <c r="DV64" s="633"/>
      <c r="DW64" s="634"/>
      <c r="DX64" s="634"/>
      <c r="DY64" s="634"/>
      <c r="DZ64" s="639"/>
      <c r="EA64" s="62"/>
    </row>
    <row r="65" spans="1:131" ht="26.25" customHeight="1" x14ac:dyDescent="0.15">
      <c r="A65" s="70" t="s">
        <v>447</v>
      </c>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69"/>
      <c r="BF65" s="69"/>
      <c r="BG65" s="69"/>
      <c r="BH65" s="69"/>
      <c r="BI65" s="69"/>
      <c r="BJ65" s="69"/>
      <c r="BK65" s="69"/>
      <c r="BL65" s="69"/>
      <c r="BM65" s="69"/>
      <c r="BN65" s="69"/>
      <c r="BO65" s="69"/>
      <c r="BP65" s="69"/>
      <c r="BQ65" s="66">
        <v>59</v>
      </c>
      <c r="BR65" s="86"/>
      <c r="BS65" s="633"/>
      <c r="BT65" s="634"/>
      <c r="BU65" s="634"/>
      <c r="BV65" s="634"/>
      <c r="BW65" s="634"/>
      <c r="BX65" s="634"/>
      <c r="BY65" s="634"/>
      <c r="BZ65" s="634"/>
      <c r="CA65" s="634"/>
      <c r="CB65" s="634"/>
      <c r="CC65" s="634"/>
      <c r="CD65" s="634"/>
      <c r="CE65" s="634"/>
      <c r="CF65" s="634"/>
      <c r="CG65" s="635"/>
      <c r="CH65" s="636"/>
      <c r="CI65" s="637"/>
      <c r="CJ65" s="637"/>
      <c r="CK65" s="637"/>
      <c r="CL65" s="638"/>
      <c r="CM65" s="636"/>
      <c r="CN65" s="637"/>
      <c r="CO65" s="637"/>
      <c r="CP65" s="637"/>
      <c r="CQ65" s="638"/>
      <c r="CR65" s="636"/>
      <c r="CS65" s="637"/>
      <c r="CT65" s="637"/>
      <c r="CU65" s="637"/>
      <c r="CV65" s="638"/>
      <c r="CW65" s="636"/>
      <c r="CX65" s="637"/>
      <c r="CY65" s="637"/>
      <c r="CZ65" s="637"/>
      <c r="DA65" s="638"/>
      <c r="DB65" s="636"/>
      <c r="DC65" s="637"/>
      <c r="DD65" s="637"/>
      <c r="DE65" s="637"/>
      <c r="DF65" s="638"/>
      <c r="DG65" s="636"/>
      <c r="DH65" s="637"/>
      <c r="DI65" s="637"/>
      <c r="DJ65" s="637"/>
      <c r="DK65" s="638"/>
      <c r="DL65" s="636"/>
      <c r="DM65" s="637"/>
      <c r="DN65" s="637"/>
      <c r="DO65" s="637"/>
      <c r="DP65" s="638"/>
      <c r="DQ65" s="636"/>
      <c r="DR65" s="637"/>
      <c r="DS65" s="637"/>
      <c r="DT65" s="637"/>
      <c r="DU65" s="638"/>
      <c r="DV65" s="633"/>
      <c r="DW65" s="634"/>
      <c r="DX65" s="634"/>
      <c r="DY65" s="634"/>
      <c r="DZ65" s="639"/>
      <c r="EA65" s="62"/>
    </row>
    <row r="66" spans="1:131" ht="26.25" customHeight="1" x14ac:dyDescent="0.15">
      <c r="A66" s="616" t="s">
        <v>442</v>
      </c>
      <c r="B66" s="617"/>
      <c r="C66" s="617"/>
      <c r="D66" s="617"/>
      <c r="E66" s="617"/>
      <c r="F66" s="617"/>
      <c r="G66" s="617"/>
      <c r="H66" s="617"/>
      <c r="I66" s="617"/>
      <c r="J66" s="617"/>
      <c r="K66" s="617"/>
      <c r="L66" s="617"/>
      <c r="M66" s="617"/>
      <c r="N66" s="617"/>
      <c r="O66" s="617"/>
      <c r="P66" s="618"/>
      <c r="Q66" s="608" t="s">
        <v>292</v>
      </c>
      <c r="R66" s="609"/>
      <c r="S66" s="609"/>
      <c r="T66" s="609"/>
      <c r="U66" s="610"/>
      <c r="V66" s="608" t="s">
        <v>461</v>
      </c>
      <c r="W66" s="609"/>
      <c r="X66" s="609"/>
      <c r="Y66" s="609"/>
      <c r="Z66" s="610"/>
      <c r="AA66" s="608" t="s">
        <v>295</v>
      </c>
      <c r="AB66" s="609"/>
      <c r="AC66" s="609"/>
      <c r="AD66" s="609"/>
      <c r="AE66" s="610"/>
      <c r="AF66" s="628" t="s">
        <v>245</v>
      </c>
      <c r="AG66" s="623"/>
      <c r="AH66" s="623"/>
      <c r="AI66" s="623"/>
      <c r="AJ66" s="629"/>
      <c r="AK66" s="608" t="s">
        <v>462</v>
      </c>
      <c r="AL66" s="617"/>
      <c r="AM66" s="617"/>
      <c r="AN66" s="617"/>
      <c r="AO66" s="618"/>
      <c r="AP66" s="608" t="s">
        <v>465</v>
      </c>
      <c r="AQ66" s="609"/>
      <c r="AR66" s="609"/>
      <c r="AS66" s="609"/>
      <c r="AT66" s="610"/>
      <c r="AU66" s="608" t="s">
        <v>320</v>
      </c>
      <c r="AV66" s="609"/>
      <c r="AW66" s="609"/>
      <c r="AX66" s="609"/>
      <c r="AY66" s="610"/>
      <c r="AZ66" s="608" t="s">
        <v>438</v>
      </c>
      <c r="BA66" s="609"/>
      <c r="BB66" s="609"/>
      <c r="BC66" s="609"/>
      <c r="BD66" s="614"/>
      <c r="BE66" s="69"/>
      <c r="BF66" s="69"/>
      <c r="BG66" s="69"/>
      <c r="BH66" s="69"/>
      <c r="BI66" s="69"/>
      <c r="BJ66" s="69"/>
      <c r="BK66" s="69"/>
      <c r="BL66" s="69"/>
      <c r="BM66" s="69"/>
      <c r="BN66" s="69"/>
      <c r="BO66" s="69"/>
      <c r="BP66" s="69"/>
      <c r="BQ66" s="66">
        <v>60</v>
      </c>
      <c r="BR66" s="87"/>
      <c r="BS66" s="850"/>
      <c r="BT66" s="851"/>
      <c r="BU66" s="851"/>
      <c r="BV66" s="851"/>
      <c r="BW66" s="851"/>
      <c r="BX66" s="851"/>
      <c r="BY66" s="851"/>
      <c r="BZ66" s="851"/>
      <c r="CA66" s="851"/>
      <c r="CB66" s="851"/>
      <c r="CC66" s="851"/>
      <c r="CD66" s="851"/>
      <c r="CE66" s="851"/>
      <c r="CF66" s="851"/>
      <c r="CG66" s="852"/>
      <c r="CH66" s="853"/>
      <c r="CI66" s="854"/>
      <c r="CJ66" s="854"/>
      <c r="CK66" s="854"/>
      <c r="CL66" s="855"/>
      <c r="CM66" s="853"/>
      <c r="CN66" s="854"/>
      <c r="CO66" s="854"/>
      <c r="CP66" s="854"/>
      <c r="CQ66" s="855"/>
      <c r="CR66" s="853"/>
      <c r="CS66" s="854"/>
      <c r="CT66" s="854"/>
      <c r="CU66" s="854"/>
      <c r="CV66" s="855"/>
      <c r="CW66" s="853"/>
      <c r="CX66" s="854"/>
      <c r="CY66" s="854"/>
      <c r="CZ66" s="854"/>
      <c r="DA66" s="855"/>
      <c r="DB66" s="853"/>
      <c r="DC66" s="854"/>
      <c r="DD66" s="854"/>
      <c r="DE66" s="854"/>
      <c r="DF66" s="855"/>
      <c r="DG66" s="853"/>
      <c r="DH66" s="854"/>
      <c r="DI66" s="854"/>
      <c r="DJ66" s="854"/>
      <c r="DK66" s="855"/>
      <c r="DL66" s="853"/>
      <c r="DM66" s="854"/>
      <c r="DN66" s="854"/>
      <c r="DO66" s="854"/>
      <c r="DP66" s="855"/>
      <c r="DQ66" s="853"/>
      <c r="DR66" s="854"/>
      <c r="DS66" s="854"/>
      <c r="DT66" s="854"/>
      <c r="DU66" s="855"/>
      <c r="DV66" s="850"/>
      <c r="DW66" s="851"/>
      <c r="DX66" s="851"/>
      <c r="DY66" s="851"/>
      <c r="DZ66" s="856"/>
      <c r="EA66" s="62"/>
    </row>
    <row r="67" spans="1:131" ht="26.25" customHeight="1" x14ac:dyDescent="0.15">
      <c r="A67" s="619"/>
      <c r="B67" s="620"/>
      <c r="C67" s="620"/>
      <c r="D67" s="620"/>
      <c r="E67" s="620"/>
      <c r="F67" s="620"/>
      <c r="G67" s="620"/>
      <c r="H67" s="620"/>
      <c r="I67" s="620"/>
      <c r="J67" s="620"/>
      <c r="K67" s="620"/>
      <c r="L67" s="620"/>
      <c r="M67" s="620"/>
      <c r="N67" s="620"/>
      <c r="O67" s="620"/>
      <c r="P67" s="621"/>
      <c r="Q67" s="611"/>
      <c r="R67" s="612"/>
      <c r="S67" s="612"/>
      <c r="T67" s="612"/>
      <c r="U67" s="613"/>
      <c r="V67" s="611"/>
      <c r="W67" s="612"/>
      <c r="X67" s="612"/>
      <c r="Y67" s="612"/>
      <c r="Z67" s="613"/>
      <c r="AA67" s="611"/>
      <c r="AB67" s="612"/>
      <c r="AC67" s="612"/>
      <c r="AD67" s="612"/>
      <c r="AE67" s="613"/>
      <c r="AF67" s="630"/>
      <c r="AG67" s="626"/>
      <c r="AH67" s="626"/>
      <c r="AI67" s="626"/>
      <c r="AJ67" s="631"/>
      <c r="AK67" s="632"/>
      <c r="AL67" s="620"/>
      <c r="AM67" s="620"/>
      <c r="AN67" s="620"/>
      <c r="AO67" s="621"/>
      <c r="AP67" s="611"/>
      <c r="AQ67" s="612"/>
      <c r="AR67" s="612"/>
      <c r="AS67" s="612"/>
      <c r="AT67" s="613"/>
      <c r="AU67" s="611"/>
      <c r="AV67" s="612"/>
      <c r="AW67" s="612"/>
      <c r="AX67" s="612"/>
      <c r="AY67" s="613"/>
      <c r="AZ67" s="611"/>
      <c r="BA67" s="612"/>
      <c r="BB67" s="612"/>
      <c r="BC67" s="612"/>
      <c r="BD67" s="615"/>
      <c r="BE67" s="69"/>
      <c r="BF67" s="69"/>
      <c r="BG67" s="69"/>
      <c r="BH67" s="69"/>
      <c r="BI67" s="69"/>
      <c r="BJ67" s="69"/>
      <c r="BK67" s="69"/>
      <c r="BL67" s="69"/>
      <c r="BM67" s="69"/>
      <c r="BN67" s="69"/>
      <c r="BO67" s="69"/>
      <c r="BP67" s="69"/>
      <c r="BQ67" s="66">
        <v>61</v>
      </c>
      <c r="BR67" s="87"/>
      <c r="BS67" s="850"/>
      <c r="BT67" s="851"/>
      <c r="BU67" s="851"/>
      <c r="BV67" s="851"/>
      <c r="BW67" s="851"/>
      <c r="BX67" s="851"/>
      <c r="BY67" s="851"/>
      <c r="BZ67" s="851"/>
      <c r="CA67" s="851"/>
      <c r="CB67" s="851"/>
      <c r="CC67" s="851"/>
      <c r="CD67" s="851"/>
      <c r="CE67" s="851"/>
      <c r="CF67" s="851"/>
      <c r="CG67" s="852"/>
      <c r="CH67" s="853"/>
      <c r="CI67" s="854"/>
      <c r="CJ67" s="854"/>
      <c r="CK67" s="854"/>
      <c r="CL67" s="855"/>
      <c r="CM67" s="853"/>
      <c r="CN67" s="854"/>
      <c r="CO67" s="854"/>
      <c r="CP67" s="854"/>
      <c r="CQ67" s="855"/>
      <c r="CR67" s="853"/>
      <c r="CS67" s="854"/>
      <c r="CT67" s="854"/>
      <c r="CU67" s="854"/>
      <c r="CV67" s="855"/>
      <c r="CW67" s="853"/>
      <c r="CX67" s="854"/>
      <c r="CY67" s="854"/>
      <c r="CZ67" s="854"/>
      <c r="DA67" s="855"/>
      <c r="DB67" s="853"/>
      <c r="DC67" s="854"/>
      <c r="DD67" s="854"/>
      <c r="DE67" s="854"/>
      <c r="DF67" s="855"/>
      <c r="DG67" s="853"/>
      <c r="DH67" s="854"/>
      <c r="DI67" s="854"/>
      <c r="DJ67" s="854"/>
      <c r="DK67" s="855"/>
      <c r="DL67" s="853"/>
      <c r="DM67" s="854"/>
      <c r="DN67" s="854"/>
      <c r="DO67" s="854"/>
      <c r="DP67" s="855"/>
      <c r="DQ67" s="853"/>
      <c r="DR67" s="854"/>
      <c r="DS67" s="854"/>
      <c r="DT67" s="854"/>
      <c r="DU67" s="855"/>
      <c r="DV67" s="850"/>
      <c r="DW67" s="851"/>
      <c r="DX67" s="851"/>
      <c r="DY67" s="851"/>
      <c r="DZ67" s="856"/>
      <c r="EA67" s="62"/>
    </row>
    <row r="68" spans="1:131" ht="26.25" customHeight="1" x14ac:dyDescent="0.15">
      <c r="A68" s="65">
        <v>1</v>
      </c>
      <c r="B68" s="885" t="s">
        <v>103</v>
      </c>
      <c r="C68" s="886"/>
      <c r="D68" s="886"/>
      <c r="E68" s="886"/>
      <c r="F68" s="886"/>
      <c r="G68" s="886"/>
      <c r="H68" s="886"/>
      <c r="I68" s="886"/>
      <c r="J68" s="886"/>
      <c r="K68" s="886"/>
      <c r="L68" s="886"/>
      <c r="M68" s="886"/>
      <c r="N68" s="886"/>
      <c r="O68" s="886"/>
      <c r="P68" s="887"/>
      <c r="Q68" s="888">
        <v>25632</v>
      </c>
      <c r="R68" s="889"/>
      <c r="S68" s="889"/>
      <c r="T68" s="889"/>
      <c r="U68" s="889"/>
      <c r="V68" s="889">
        <v>24249</v>
      </c>
      <c r="W68" s="889"/>
      <c r="X68" s="889"/>
      <c r="Y68" s="889"/>
      <c r="Z68" s="889"/>
      <c r="AA68" s="889">
        <v>1383</v>
      </c>
      <c r="AB68" s="889"/>
      <c r="AC68" s="889"/>
      <c r="AD68" s="889"/>
      <c r="AE68" s="889"/>
      <c r="AF68" s="889">
        <v>12241</v>
      </c>
      <c r="AG68" s="889"/>
      <c r="AH68" s="889"/>
      <c r="AI68" s="889"/>
      <c r="AJ68" s="889"/>
      <c r="AK68" s="889">
        <v>2415</v>
      </c>
      <c r="AL68" s="889"/>
      <c r="AM68" s="889"/>
      <c r="AN68" s="889"/>
      <c r="AO68" s="889"/>
      <c r="AP68" s="889">
        <v>19656</v>
      </c>
      <c r="AQ68" s="889"/>
      <c r="AR68" s="889"/>
      <c r="AS68" s="889"/>
      <c r="AT68" s="889"/>
      <c r="AU68" s="889">
        <v>6458</v>
      </c>
      <c r="AV68" s="889"/>
      <c r="AW68" s="889"/>
      <c r="AX68" s="889"/>
      <c r="AY68" s="889"/>
      <c r="AZ68" s="890"/>
      <c r="BA68" s="890"/>
      <c r="BB68" s="890"/>
      <c r="BC68" s="890"/>
      <c r="BD68" s="891"/>
      <c r="BE68" s="69"/>
      <c r="BF68" s="69"/>
      <c r="BG68" s="69"/>
      <c r="BH68" s="69"/>
      <c r="BI68" s="69"/>
      <c r="BJ68" s="69"/>
      <c r="BK68" s="69"/>
      <c r="BL68" s="69"/>
      <c r="BM68" s="69"/>
      <c r="BN68" s="69"/>
      <c r="BO68" s="69"/>
      <c r="BP68" s="69"/>
      <c r="BQ68" s="66">
        <v>62</v>
      </c>
      <c r="BR68" s="87"/>
      <c r="BS68" s="850"/>
      <c r="BT68" s="851"/>
      <c r="BU68" s="851"/>
      <c r="BV68" s="851"/>
      <c r="BW68" s="851"/>
      <c r="BX68" s="851"/>
      <c r="BY68" s="851"/>
      <c r="BZ68" s="851"/>
      <c r="CA68" s="851"/>
      <c r="CB68" s="851"/>
      <c r="CC68" s="851"/>
      <c r="CD68" s="851"/>
      <c r="CE68" s="851"/>
      <c r="CF68" s="851"/>
      <c r="CG68" s="852"/>
      <c r="CH68" s="853"/>
      <c r="CI68" s="854"/>
      <c r="CJ68" s="854"/>
      <c r="CK68" s="854"/>
      <c r="CL68" s="855"/>
      <c r="CM68" s="853"/>
      <c r="CN68" s="854"/>
      <c r="CO68" s="854"/>
      <c r="CP68" s="854"/>
      <c r="CQ68" s="855"/>
      <c r="CR68" s="853"/>
      <c r="CS68" s="854"/>
      <c r="CT68" s="854"/>
      <c r="CU68" s="854"/>
      <c r="CV68" s="855"/>
      <c r="CW68" s="853"/>
      <c r="CX68" s="854"/>
      <c r="CY68" s="854"/>
      <c r="CZ68" s="854"/>
      <c r="DA68" s="855"/>
      <c r="DB68" s="853"/>
      <c r="DC68" s="854"/>
      <c r="DD68" s="854"/>
      <c r="DE68" s="854"/>
      <c r="DF68" s="855"/>
      <c r="DG68" s="853"/>
      <c r="DH68" s="854"/>
      <c r="DI68" s="854"/>
      <c r="DJ68" s="854"/>
      <c r="DK68" s="855"/>
      <c r="DL68" s="853"/>
      <c r="DM68" s="854"/>
      <c r="DN68" s="854"/>
      <c r="DO68" s="854"/>
      <c r="DP68" s="855"/>
      <c r="DQ68" s="853"/>
      <c r="DR68" s="854"/>
      <c r="DS68" s="854"/>
      <c r="DT68" s="854"/>
      <c r="DU68" s="855"/>
      <c r="DV68" s="850"/>
      <c r="DW68" s="851"/>
      <c r="DX68" s="851"/>
      <c r="DY68" s="851"/>
      <c r="DZ68" s="856"/>
      <c r="EA68" s="62"/>
    </row>
    <row r="69" spans="1:131" ht="26.25" customHeight="1" x14ac:dyDescent="0.15">
      <c r="A69" s="66">
        <v>2</v>
      </c>
      <c r="B69" s="633" t="s">
        <v>543</v>
      </c>
      <c r="C69" s="634"/>
      <c r="D69" s="634"/>
      <c r="E69" s="634"/>
      <c r="F69" s="634"/>
      <c r="G69" s="634"/>
      <c r="H69" s="634"/>
      <c r="I69" s="634"/>
      <c r="J69" s="634"/>
      <c r="K69" s="634"/>
      <c r="L69" s="634"/>
      <c r="M69" s="634"/>
      <c r="N69" s="634"/>
      <c r="O69" s="634"/>
      <c r="P69" s="635"/>
      <c r="Q69" s="879">
        <v>97077</v>
      </c>
      <c r="R69" s="880"/>
      <c r="S69" s="880"/>
      <c r="T69" s="880"/>
      <c r="U69" s="880"/>
      <c r="V69" s="880">
        <v>96634</v>
      </c>
      <c r="W69" s="880"/>
      <c r="X69" s="880"/>
      <c r="Y69" s="880"/>
      <c r="Z69" s="880"/>
      <c r="AA69" s="880">
        <v>443</v>
      </c>
      <c r="AB69" s="880"/>
      <c r="AC69" s="880"/>
      <c r="AD69" s="880"/>
      <c r="AE69" s="880"/>
      <c r="AF69" s="880">
        <v>450</v>
      </c>
      <c r="AG69" s="880"/>
      <c r="AH69" s="880"/>
      <c r="AI69" s="880"/>
      <c r="AJ69" s="880"/>
      <c r="AK69" s="880">
        <v>1087</v>
      </c>
      <c r="AL69" s="880"/>
      <c r="AM69" s="880"/>
      <c r="AN69" s="880"/>
      <c r="AO69" s="880"/>
      <c r="AP69" s="880">
        <v>0</v>
      </c>
      <c r="AQ69" s="880"/>
      <c r="AR69" s="880"/>
      <c r="AS69" s="880"/>
      <c r="AT69" s="880"/>
      <c r="AU69" s="880">
        <v>0</v>
      </c>
      <c r="AV69" s="880"/>
      <c r="AW69" s="880"/>
      <c r="AX69" s="880"/>
      <c r="AY69" s="880"/>
      <c r="AZ69" s="881"/>
      <c r="BA69" s="881"/>
      <c r="BB69" s="881"/>
      <c r="BC69" s="881"/>
      <c r="BD69" s="882"/>
      <c r="BE69" s="69"/>
      <c r="BF69" s="69"/>
      <c r="BG69" s="69"/>
      <c r="BH69" s="69"/>
      <c r="BI69" s="69"/>
      <c r="BJ69" s="69"/>
      <c r="BK69" s="69"/>
      <c r="BL69" s="69"/>
      <c r="BM69" s="69"/>
      <c r="BN69" s="69"/>
      <c r="BO69" s="69"/>
      <c r="BP69" s="69"/>
      <c r="BQ69" s="66">
        <v>63</v>
      </c>
      <c r="BR69" s="87"/>
      <c r="BS69" s="850"/>
      <c r="BT69" s="851"/>
      <c r="BU69" s="851"/>
      <c r="BV69" s="851"/>
      <c r="BW69" s="851"/>
      <c r="BX69" s="851"/>
      <c r="BY69" s="851"/>
      <c r="BZ69" s="851"/>
      <c r="CA69" s="851"/>
      <c r="CB69" s="851"/>
      <c r="CC69" s="851"/>
      <c r="CD69" s="851"/>
      <c r="CE69" s="851"/>
      <c r="CF69" s="851"/>
      <c r="CG69" s="852"/>
      <c r="CH69" s="853"/>
      <c r="CI69" s="854"/>
      <c r="CJ69" s="854"/>
      <c r="CK69" s="854"/>
      <c r="CL69" s="855"/>
      <c r="CM69" s="853"/>
      <c r="CN69" s="854"/>
      <c r="CO69" s="854"/>
      <c r="CP69" s="854"/>
      <c r="CQ69" s="855"/>
      <c r="CR69" s="853"/>
      <c r="CS69" s="854"/>
      <c r="CT69" s="854"/>
      <c r="CU69" s="854"/>
      <c r="CV69" s="855"/>
      <c r="CW69" s="853"/>
      <c r="CX69" s="854"/>
      <c r="CY69" s="854"/>
      <c r="CZ69" s="854"/>
      <c r="DA69" s="855"/>
      <c r="DB69" s="853"/>
      <c r="DC69" s="854"/>
      <c r="DD69" s="854"/>
      <c r="DE69" s="854"/>
      <c r="DF69" s="855"/>
      <c r="DG69" s="853"/>
      <c r="DH69" s="854"/>
      <c r="DI69" s="854"/>
      <c r="DJ69" s="854"/>
      <c r="DK69" s="855"/>
      <c r="DL69" s="853"/>
      <c r="DM69" s="854"/>
      <c r="DN69" s="854"/>
      <c r="DO69" s="854"/>
      <c r="DP69" s="855"/>
      <c r="DQ69" s="853"/>
      <c r="DR69" s="854"/>
      <c r="DS69" s="854"/>
      <c r="DT69" s="854"/>
      <c r="DU69" s="855"/>
      <c r="DV69" s="850"/>
      <c r="DW69" s="851"/>
      <c r="DX69" s="851"/>
      <c r="DY69" s="851"/>
      <c r="DZ69" s="856"/>
      <c r="EA69" s="62"/>
    </row>
    <row r="70" spans="1:131" ht="26.25" customHeight="1" x14ac:dyDescent="0.15">
      <c r="A70" s="66">
        <v>3</v>
      </c>
      <c r="B70" s="633"/>
      <c r="C70" s="634"/>
      <c r="D70" s="634"/>
      <c r="E70" s="634"/>
      <c r="F70" s="634"/>
      <c r="G70" s="634"/>
      <c r="H70" s="634"/>
      <c r="I70" s="634"/>
      <c r="J70" s="634"/>
      <c r="K70" s="634"/>
      <c r="L70" s="634"/>
      <c r="M70" s="634"/>
      <c r="N70" s="634"/>
      <c r="O70" s="634"/>
      <c r="P70" s="635"/>
      <c r="Q70" s="879"/>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0"/>
      <c r="AY70" s="880"/>
      <c r="AZ70" s="881"/>
      <c r="BA70" s="881"/>
      <c r="BB70" s="881"/>
      <c r="BC70" s="881"/>
      <c r="BD70" s="882"/>
      <c r="BE70" s="69"/>
      <c r="BF70" s="69"/>
      <c r="BG70" s="69"/>
      <c r="BH70" s="69"/>
      <c r="BI70" s="69"/>
      <c r="BJ70" s="69"/>
      <c r="BK70" s="69"/>
      <c r="BL70" s="69"/>
      <c r="BM70" s="69"/>
      <c r="BN70" s="69"/>
      <c r="BO70" s="69"/>
      <c r="BP70" s="69"/>
      <c r="BQ70" s="66">
        <v>64</v>
      </c>
      <c r="BR70" s="87"/>
      <c r="BS70" s="850"/>
      <c r="BT70" s="851"/>
      <c r="BU70" s="851"/>
      <c r="BV70" s="851"/>
      <c r="BW70" s="851"/>
      <c r="BX70" s="851"/>
      <c r="BY70" s="851"/>
      <c r="BZ70" s="851"/>
      <c r="CA70" s="851"/>
      <c r="CB70" s="851"/>
      <c r="CC70" s="851"/>
      <c r="CD70" s="851"/>
      <c r="CE70" s="851"/>
      <c r="CF70" s="851"/>
      <c r="CG70" s="852"/>
      <c r="CH70" s="853"/>
      <c r="CI70" s="854"/>
      <c r="CJ70" s="854"/>
      <c r="CK70" s="854"/>
      <c r="CL70" s="855"/>
      <c r="CM70" s="853"/>
      <c r="CN70" s="854"/>
      <c r="CO70" s="854"/>
      <c r="CP70" s="854"/>
      <c r="CQ70" s="855"/>
      <c r="CR70" s="853"/>
      <c r="CS70" s="854"/>
      <c r="CT70" s="854"/>
      <c r="CU70" s="854"/>
      <c r="CV70" s="855"/>
      <c r="CW70" s="853"/>
      <c r="CX70" s="854"/>
      <c r="CY70" s="854"/>
      <c r="CZ70" s="854"/>
      <c r="DA70" s="855"/>
      <c r="DB70" s="853"/>
      <c r="DC70" s="854"/>
      <c r="DD70" s="854"/>
      <c r="DE70" s="854"/>
      <c r="DF70" s="855"/>
      <c r="DG70" s="853"/>
      <c r="DH70" s="854"/>
      <c r="DI70" s="854"/>
      <c r="DJ70" s="854"/>
      <c r="DK70" s="855"/>
      <c r="DL70" s="853"/>
      <c r="DM70" s="854"/>
      <c r="DN70" s="854"/>
      <c r="DO70" s="854"/>
      <c r="DP70" s="855"/>
      <c r="DQ70" s="853"/>
      <c r="DR70" s="854"/>
      <c r="DS70" s="854"/>
      <c r="DT70" s="854"/>
      <c r="DU70" s="855"/>
      <c r="DV70" s="850"/>
      <c r="DW70" s="851"/>
      <c r="DX70" s="851"/>
      <c r="DY70" s="851"/>
      <c r="DZ70" s="856"/>
      <c r="EA70" s="62"/>
    </row>
    <row r="71" spans="1:131" ht="26.25" customHeight="1" x14ac:dyDescent="0.15">
      <c r="A71" s="66">
        <v>4</v>
      </c>
      <c r="B71" s="633"/>
      <c r="C71" s="634"/>
      <c r="D71" s="634"/>
      <c r="E71" s="634"/>
      <c r="F71" s="634"/>
      <c r="G71" s="634"/>
      <c r="H71" s="634"/>
      <c r="I71" s="634"/>
      <c r="J71" s="634"/>
      <c r="K71" s="634"/>
      <c r="L71" s="634"/>
      <c r="M71" s="634"/>
      <c r="N71" s="634"/>
      <c r="O71" s="634"/>
      <c r="P71" s="635"/>
      <c r="Q71" s="879"/>
      <c r="R71" s="880"/>
      <c r="S71" s="880"/>
      <c r="T71" s="880"/>
      <c r="U71" s="880"/>
      <c r="V71" s="880"/>
      <c r="W71" s="880"/>
      <c r="X71" s="880"/>
      <c r="Y71" s="880"/>
      <c r="Z71" s="880"/>
      <c r="AA71" s="880"/>
      <c r="AB71" s="880"/>
      <c r="AC71" s="880"/>
      <c r="AD71" s="880"/>
      <c r="AE71" s="880"/>
      <c r="AF71" s="880"/>
      <c r="AG71" s="880"/>
      <c r="AH71" s="880"/>
      <c r="AI71" s="880"/>
      <c r="AJ71" s="880"/>
      <c r="AK71" s="880"/>
      <c r="AL71" s="880"/>
      <c r="AM71" s="880"/>
      <c r="AN71" s="880"/>
      <c r="AO71" s="880"/>
      <c r="AP71" s="880"/>
      <c r="AQ71" s="880"/>
      <c r="AR71" s="880"/>
      <c r="AS71" s="880"/>
      <c r="AT71" s="880"/>
      <c r="AU71" s="880"/>
      <c r="AV71" s="880"/>
      <c r="AW71" s="880"/>
      <c r="AX71" s="880"/>
      <c r="AY71" s="880"/>
      <c r="AZ71" s="881"/>
      <c r="BA71" s="881"/>
      <c r="BB71" s="881"/>
      <c r="BC71" s="881"/>
      <c r="BD71" s="882"/>
      <c r="BE71" s="69"/>
      <c r="BF71" s="69"/>
      <c r="BG71" s="69"/>
      <c r="BH71" s="69"/>
      <c r="BI71" s="69"/>
      <c r="BJ71" s="69"/>
      <c r="BK71" s="69"/>
      <c r="BL71" s="69"/>
      <c r="BM71" s="69"/>
      <c r="BN71" s="69"/>
      <c r="BO71" s="69"/>
      <c r="BP71" s="69"/>
      <c r="BQ71" s="66">
        <v>65</v>
      </c>
      <c r="BR71" s="87"/>
      <c r="BS71" s="850"/>
      <c r="BT71" s="851"/>
      <c r="BU71" s="851"/>
      <c r="BV71" s="851"/>
      <c r="BW71" s="851"/>
      <c r="BX71" s="851"/>
      <c r="BY71" s="851"/>
      <c r="BZ71" s="851"/>
      <c r="CA71" s="851"/>
      <c r="CB71" s="851"/>
      <c r="CC71" s="851"/>
      <c r="CD71" s="851"/>
      <c r="CE71" s="851"/>
      <c r="CF71" s="851"/>
      <c r="CG71" s="852"/>
      <c r="CH71" s="853"/>
      <c r="CI71" s="854"/>
      <c r="CJ71" s="854"/>
      <c r="CK71" s="854"/>
      <c r="CL71" s="855"/>
      <c r="CM71" s="853"/>
      <c r="CN71" s="854"/>
      <c r="CO71" s="854"/>
      <c r="CP71" s="854"/>
      <c r="CQ71" s="855"/>
      <c r="CR71" s="853"/>
      <c r="CS71" s="854"/>
      <c r="CT71" s="854"/>
      <c r="CU71" s="854"/>
      <c r="CV71" s="855"/>
      <c r="CW71" s="853"/>
      <c r="CX71" s="854"/>
      <c r="CY71" s="854"/>
      <c r="CZ71" s="854"/>
      <c r="DA71" s="855"/>
      <c r="DB71" s="853"/>
      <c r="DC71" s="854"/>
      <c r="DD71" s="854"/>
      <c r="DE71" s="854"/>
      <c r="DF71" s="855"/>
      <c r="DG71" s="853"/>
      <c r="DH71" s="854"/>
      <c r="DI71" s="854"/>
      <c r="DJ71" s="854"/>
      <c r="DK71" s="855"/>
      <c r="DL71" s="853"/>
      <c r="DM71" s="854"/>
      <c r="DN71" s="854"/>
      <c r="DO71" s="854"/>
      <c r="DP71" s="855"/>
      <c r="DQ71" s="853"/>
      <c r="DR71" s="854"/>
      <c r="DS71" s="854"/>
      <c r="DT71" s="854"/>
      <c r="DU71" s="855"/>
      <c r="DV71" s="850"/>
      <c r="DW71" s="851"/>
      <c r="DX71" s="851"/>
      <c r="DY71" s="851"/>
      <c r="DZ71" s="856"/>
      <c r="EA71" s="62"/>
    </row>
    <row r="72" spans="1:131" ht="26.25" customHeight="1" x14ac:dyDescent="0.15">
      <c r="A72" s="66">
        <v>5</v>
      </c>
      <c r="B72" s="633"/>
      <c r="C72" s="634"/>
      <c r="D72" s="634"/>
      <c r="E72" s="634"/>
      <c r="F72" s="634"/>
      <c r="G72" s="634"/>
      <c r="H72" s="634"/>
      <c r="I72" s="634"/>
      <c r="J72" s="634"/>
      <c r="K72" s="634"/>
      <c r="L72" s="634"/>
      <c r="M72" s="634"/>
      <c r="N72" s="634"/>
      <c r="O72" s="634"/>
      <c r="P72" s="635"/>
      <c r="Q72" s="879"/>
      <c r="R72" s="880"/>
      <c r="S72" s="880"/>
      <c r="T72" s="880"/>
      <c r="U72" s="880"/>
      <c r="V72" s="880"/>
      <c r="W72" s="880"/>
      <c r="X72" s="880"/>
      <c r="Y72" s="880"/>
      <c r="Z72" s="880"/>
      <c r="AA72" s="880"/>
      <c r="AB72" s="880"/>
      <c r="AC72" s="880"/>
      <c r="AD72" s="880"/>
      <c r="AE72" s="880"/>
      <c r="AF72" s="880"/>
      <c r="AG72" s="880"/>
      <c r="AH72" s="880"/>
      <c r="AI72" s="880"/>
      <c r="AJ72" s="880"/>
      <c r="AK72" s="880"/>
      <c r="AL72" s="880"/>
      <c r="AM72" s="880"/>
      <c r="AN72" s="880"/>
      <c r="AO72" s="880"/>
      <c r="AP72" s="880"/>
      <c r="AQ72" s="880"/>
      <c r="AR72" s="880"/>
      <c r="AS72" s="880"/>
      <c r="AT72" s="880"/>
      <c r="AU72" s="880"/>
      <c r="AV72" s="880"/>
      <c r="AW72" s="880"/>
      <c r="AX72" s="880"/>
      <c r="AY72" s="880"/>
      <c r="AZ72" s="881"/>
      <c r="BA72" s="881"/>
      <c r="BB72" s="881"/>
      <c r="BC72" s="881"/>
      <c r="BD72" s="882"/>
      <c r="BE72" s="69"/>
      <c r="BF72" s="69"/>
      <c r="BG72" s="69"/>
      <c r="BH72" s="69"/>
      <c r="BI72" s="69"/>
      <c r="BJ72" s="69"/>
      <c r="BK72" s="69"/>
      <c r="BL72" s="69"/>
      <c r="BM72" s="69"/>
      <c r="BN72" s="69"/>
      <c r="BO72" s="69"/>
      <c r="BP72" s="69"/>
      <c r="BQ72" s="66">
        <v>66</v>
      </c>
      <c r="BR72" s="87"/>
      <c r="BS72" s="850"/>
      <c r="BT72" s="851"/>
      <c r="BU72" s="851"/>
      <c r="BV72" s="851"/>
      <c r="BW72" s="851"/>
      <c r="BX72" s="851"/>
      <c r="BY72" s="851"/>
      <c r="BZ72" s="851"/>
      <c r="CA72" s="851"/>
      <c r="CB72" s="851"/>
      <c r="CC72" s="851"/>
      <c r="CD72" s="851"/>
      <c r="CE72" s="851"/>
      <c r="CF72" s="851"/>
      <c r="CG72" s="852"/>
      <c r="CH72" s="853"/>
      <c r="CI72" s="854"/>
      <c r="CJ72" s="854"/>
      <c r="CK72" s="854"/>
      <c r="CL72" s="855"/>
      <c r="CM72" s="853"/>
      <c r="CN72" s="854"/>
      <c r="CO72" s="854"/>
      <c r="CP72" s="854"/>
      <c r="CQ72" s="855"/>
      <c r="CR72" s="853"/>
      <c r="CS72" s="854"/>
      <c r="CT72" s="854"/>
      <c r="CU72" s="854"/>
      <c r="CV72" s="855"/>
      <c r="CW72" s="853"/>
      <c r="CX72" s="854"/>
      <c r="CY72" s="854"/>
      <c r="CZ72" s="854"/>
      <c r="DA72" s="855"/>
      <c r="DB72" s="853"/>
      <c r="DC72" s="854"/>
      <c r="DD72" s="854"/>
      <c r="DE72" s="854"/>
      <c r="DF72" s="855"/>
      <c r="DG72" s="853"/>
      <c r="DH72" s="854"/>
      <c r="DI72" s="854"/>
      <c r="DJ72" s="854"/>
      <c r="DK72" s="855"/>
      <c r="DL72" s="853"/>
      <c r="DM72" s="854"/>
      <c r="DN72" s="854"/>
      <c r="DO72" s="854"/>
      <c r="DP72" s="855"/>
      <c r="DQ72" s="853"/>
      <c r="DR72" s="854"/>
      <c r="DS72" s="854"/>
      <c r="DT72" s="854"/>
      <c r="DU72" s="855"/>
      <c r="DV72" s="850"/>
      <c r="DW72" s="851"/>
      <c r="DX72" s="851"/>
      <c r="DY72" s="851"/>
      <c r="DZ72" s="856"/>
      <c r="EA72" s="62"/>
    </row>
    <row r="73" spans="1:131" ht="26.25" customHeight="1" x14ac:dyDescent="0.15">
      <c r="A73" s="66">
        <v>6</v>
      </c>
      <c r="B73" s="633"/>
      <c r="C73" s="634"/>
      <c r="D73" s="634"/>
      <c r="E73" s="634"/>
      <c r="F73" s="634"/>
      <c r="G73" s="634"/>
      <c r="H73" s="634"/>
      <c r="I73" s="634"/>
      <c r="J73" s="634"/>
      <c r="K73" s="634"/>
      <c r="L73" s="634"/>
      <c r="M73" s="634"/>
      <c r="N73" s="634"/>
      <c r="O73" s="634"/>
      <c r="P73" s="635"/>
      <c r="Q73" s="879"/>
      <c r="R73" s="880"/>
      <c r="S73" s="880"/>
      <c r="T73" s="880"/>
      <c r="U73" s="880"/>
      <c r="V73" s="880"/>
      <c r="W73" s="880"/>
      <c r="X73" s="880"/>
      <c r="Y73" s="880"/>
      <c r="Z73" s="880"/>
      <c r="AA73" s="880"/>
      <c r="AB73" s="880"/>
      <c r="AC73" s="880"/>
      <c r="AD73" s="880"/>
      <c r="AE73" s="880"/>
      <c r="AF73" s="880"/>
      <c r="AG73" s="880"/>
      <c r="AH73" s="880"/>
      <c r="AI73" s="880"/>
      <c r="AJ73" s="880"/>
      <c r="AK73" s="880"/>
      <c r="AL73" s="880"/>
      <c r="AM73" s="880"/>
      <c r="AN73" s="880"/>
      <c r="AO73" s="880"/>
      <c r="AP73" s="880"/>
      <c r="AQ73" s="880"/>
      <c r="AR73" s="880"/>
      <c r="AS73" s="880"/>
      <c r="AT73" s="880"/>
      <c r="AU73" s="880"/>
      <c r="AV73" s="880"/>
      <c r="AW73" s="880"/>
      <c r="AX73" s="880"/>
      <c r="AY73" s="880"/>
      <c r="AZ73" s="881"/>
      <c r="BA73" s="881"/>
      <c r="BB73" s="881"/>
      <c r="BC73" s="881"/>
      <c r="BD73" s="882"/>
      <c r="BE73" s="69"/>
      <c r="BF73" s="69"/>
      <c r="BG73" s="69"/>
      <c r="BH73" s="69"/>
      <c r="BI73" s="69"/>
      <c r="BJ73" s="69"/>
      <c r="BK73" s="69"/>
      <c r="BL73" s="69"/>
      <c r="BM73" s="69"/>
      <c r="BN73" s="69"/>
      <c r="BO73" s="69"/>
      <c r="BP73" s="69"/>
      <c r="BQ73" s="66">
        <v>67</v>
      </c>
      <c r="BR73" s="87"/>
      <c r="BS73" s="850"/>
      <c r="BT73" s="851"/>
      <c r="BU73" s="851"/>
      <c r="BV73" s="851"/>
      <c r="BW73" s="851"/>
      <c r="BX73" s="851"/>
      <c r="BY73" s="851"/>
      <c r="BZ73" s="851"/>
      <c r="CA73" s="851"/>
      <c r="CB73" s="851"/>
      <c r="CC73" s="851"/>
      <c r="CD73" s="851"/>
      <c r="CE73" s="851"/>
      <c r="CF73" s="851"/>
      <c r="CG73" s="852"/>
      <c r="CH73" s="853"/>
      <c r="CI73" s="854"/>
      <c r="CJ73" s="854"/>
      <c r="CK73" s="854"/>
      <c r="CL73" s="855"/>
      <c r="CM73" s="853"/>
      <c r="CN73" s="854"/>
      <c r="CO73" s="854"/>
      <c r="CP73" s="854"/>
      <c r="CQ73" s="855"/>
      <c r="CR73" s="853"/>
      <c r="CS73" s="854"/>
      <c r="CT73" s="854"/>
      <c r="CU73" s="854"/>
      <c r="CV73" s="855"/>
      <c r="CW73" s="853"/>
      <c r="CX73" s="854"/>
      <c r="CY73" s="854"/>
      <c r="CZ73" s="854"/>
      <c r="DA73" s="855"/>
      <c r="DB73" s="853"/>
      <c r="DC73" s="854"/>
      <c r="DD73" s="854"/>
      <c r="DE73" s="854"/>
      <c r="DF73" s="855"/>
      <c r="DG73" s="853"/>
      <c r="DH73" s="854"/>
      <c r="DI73" s="854"/>
      <c r="DJ73" s="854"/>
      <c r="DK73" s="855"/>
      <c r="DL73" s="853"/>
      <c r="DM73" s="854"/>
      <c r="DN73" s="854"/>
      <c r="DO73" s="854"/>
      <c r="DP73" s="855"/>
      <c r="DQ73" s="853"/>
      <c r="DR73" s="854"/>
      <c r="DS73" s="854"/>
      <c r="DT73" s="854"/>
      <c r="DU73" s="855"/>
      <c r="DV73" s="850"/>
      <c r="DW73" s="851"/>
      <c r="DX73" s="851"/>
      <c r="DY73" s="851"/>
      <c r="DZ73" s="856"/>
      <c r="EA73" s="62"/>
    </row>
    <row r="74" spans="1:131" ht="26.25" customHeight="1" x14ac:dyDescent="0.15">
      <c r="A74" s="66">
        <v>7</v>
      </c>
      <c r="B74" s="633"/>
      <c r="C74" s="634"/>
      <c r="D74" s="634"/>
      <c r="E74" s="634"/>
      <c r="F74" s="634"/>
      <c r="G74" s="634"/>
      <c r="H74" s="634"/>
      <c r="I74" s="634"/>
      <c r="J74" s="634"/>
      <c r="K74" s="634"/>
      <c r="L74" s="634"/>
      <c r="M74" s="634"/>
      <c r="N74" s="634"/>
      <c r="O74" s="634"/>
      <c r="P74" s="635"/>
      <c r="Q74" s="879"/>
      <c r="R74" s="880"/>
      <c r="S74" s="880"/>
      <c r="T74" s="880"/>
      <c r="U74" s="880"/>
      <c r="V74" s="880"/>
      <c r="W74" s="880"/>
      <c r="X74" s="880"/>
      <c r="Y74" s="880"/>
      <c r="Z74" s="880"/>
      <c r="AA74" s="880"/>
      <c r="AB74" s="880"/>
      <c r="AC74" s="880"/>
      <c r="AD74" s="880"/>
      <c r="AE74" s="880"/>
      <c r="AF74" s="880"/>
      <c r="AG74" s="880"/>
      <c r="AH74" s="880"/>
      <c r="AI74" s="880"/>
      <c r="AJ74" s="880"/>
      <c r="AK74" s="880"/>
      <c r="AL74" s="880"/>
      <c r="AM74" s="880"/>
      <c r="AN74" s="880"/>
      <c r="AO74" s="880"/>
      <c r="AP74" s="880"/>
      <c r="AQ74" s="880"/>
      <c r="AR74" s="880"/>
      <c r="AS74" s="880"/>
      <c r="AT74" s="880"/>
      <c r="AU74" s="880"/>
      <c r="AV74" s="880"/>
      <c r="AW74" s="880"/>
      <c r="AX74" s="880"/>
      <c r="AY74" s="880"/>
      <c r="AZ74" s="881"/>
      <c r="BA74" s="881"/>
      <c r="BB74" s="881"/>
      <c r="BC74" s="881"/>
      <c r="BD74" s="882"/>
      <c r="BE74" s="69"/>
      <c r="BF74" s="69"/>
      <c r="BG74" s="69"/>
      <c r="BH74" s="69"/>
      <c r="BI74" s="69"/>
      <c r="BJ74" s="69"/>
      <c r="BK74" s="69"/>
      <c r="BL74" s="69"/>
      <c r="BM74" s="69"/>
      <c r="BN74" s="69"/>
      <c r="BO74" s="69"/>
      <c r="BP74" s="69"/>
      <c r="BQ74" s="66">
        <v>68</v>
      </c>
      <c r="BR74" s="87"/>
      <c r="BS74" s="850"/>
      <c r="BT74" s="851"/>
      <c r="BU74" s="851"/>
      <c r="BV74" s="851"/>
      <c r="BW74" s="851"/>
      <c r="BX74" s="851"/>
      <c r="BY74" s="851"/>
      <c r="BZ74" s="851"/>
      <c r="CA74" s="851"/>
      <c r="CB74" s="851"/>
      <c r="CC74" s="851"/>
      <c r="CD74" s="851"/>
      <c r="CE74" s="851"/>
      <c r="CF74" s="851"/>
      <c r="CG74" s="852"/>
      <c r="CH74" s="853"/>
      <c r="CI74" s="854"/>
      <c r="CJ74" s="854"/>
      <c r="CK74" s="854"/>
      <c r="CL74" s="855"/>
      <c r="CM74" s="853"/>
      <c r="CN74" s="854"/>
      <c r="CO74" s="854"/>
      <c r="CP74" s="854"/>
      <c r="CQ74" s="855"/>
      <c r="CR74" s="853"/>
      <c r="CS74" s="854"/>
      <c r="CT74" s="854"/>
      <c r="CU74" s="854"/>
      <c r="CV74" s="855"/>
      <c r="CW74" s="853"/>
      <c r="CX74" s="854"/>
      <c r="CY74" s="854"/>
      <c r="CZ74" s="854"/>
      <c r="DA74" s="855"/>
      <c r="DB74" s="853"/>
      <c r="DC74" s="854"/>
      <c r="DD74" s="854"/>
      <c r="DE74" s="854"/>
      <c r="DF74" s="855"/>
      <c r="DG74" s="853"/>
      <c r="DH74" s="854"/>
      <c r="DI74" s="854"/>
      <c r="DJ74" s="854"/>
      <c r="DK74" s="855"/>
      <c r="DL74" s="853"/>
      <c r="DM74" s="854"/>
      <c r="DN74" s="854"/>
      <c r="DO74" s="854"/>
      <c r="DP74" s="855"/>
      <c r="DQ74" s="853"/>
      <c r="DR74" s="854"/>
      <c r="DS74" s="854"/>
      <c r="DT74" s="854"/>
      <c r="DU74" s="855"/>
      <c r="DV74" s="850"/>
      <c r="DW74" s="851"/>
      <c r="DX74" s="851"/>
      <c r="DY74" s="851"/>
      <c r="DZ74" s="856"/>
      <c r="EA74" s="62"/>
    </row>
    <row r="75" spans="1:131" ht="26.25" customHeight="1" x14ac:dyDescent="0.15">
      <c r="A75" s="66">
        <v>8</v>
      </c>
      <c r="B75" s="633"/>
      <c r="C75" s="634"/>
      <c r="D75" s="634"/>
      <c r="E75" s="634"/>
      <c r="F75" s="634"/>
      <c r="G75" s="634"/>
      <c r="H75" s="634"/>
      <c r="I75" s="634"/>
      <c r="J75" s="634"/>
      <c r="K75" s="634"/>
      <c r="L75" s="634"/>
      <c r="M75" s="634"/>
      <c r="N75" s="634"/>
      <c r="O75" s="634"/>
      <c r="P75" s="635"/>
      <c r="Q75" s="636"/>
      <c r="R75" s="637"/>
      <c r="S75" s="637"/>
      <c r="T75" s="637"/>
      <c r="U75" s="883"/>
      <c r="V75" s="884"/>
      <c r="W75" s="637"/>
      <c r="X75" s="637"/>
      <c r="Y75" s="637"/>
      <c r="Z75" s="883"/>
      <c r="AA75" s="884"/>
      <c r="AB75" s="637"/>
      <c r="AC75" s="637"/>
      <c r="AD75" s="637"/>
      <c r="AE75" s="883"/>
      <c r="AF75" s="884"/>
      <c r="AG75" s="637"/>
      <c r="AH75" s="637"/>
      <c r="AI75" s="637"/>
      <c r="AJ75" s="883"/>
      <c r="AK75" s="884"/>
      <c r="AL75" s="637"/>
      <c r="AM75" s="637"/>
      <c r="AN75" s="637"/>
      <c r="AO75" s="883"/>
      <c r="AP75" s="884"/>
      <c r="AQ75" s="637"/>
      <c r="AR75" s="637"/>
      <c r="AS75" s="637"/>
      <c r="AT75" s="883"/>
      <c r="AU75" s="884"/>
      <c r="AV75" s="637"/>
      <c r="AW75" s="637"/>
      <c r="AX75" s="637"/>
      <c r="AY75" s="883"/>
      <c r="AZ75" s="881"/>
      <c r="BA75" s="881"/>
      <c r="BB75" s="881"/>
      <c r="BC75" s="881"/>
      <c r="BD75" s="882"/>
      <c r="BE75" s="69"/>
      <c r="BF75" s="69"/>
      <c r="BG75" s="69"/>
      <c r="BH75" s="69"/>
      <c r="BI75" s="69"/>
      <c r="BJ75" s="69"/>
      <c r="BK75" s="69"/>
      <c r="BL75" s="69"/>
      <c r="BM75" s="69"/>
      <c r="BN75" s="69"/>
      <c r="BO75" s="69"/>
      <c r="BP75" s="69"/>
      <c r="BQ75" s="66">
        <v>69</v>
      </c>
      <c r="BR75" s="87"/>
      <c r="BS75" s="850"/>
      <c r="BT75" s="851"/>
      <c r="BU75" s="851"/>
      <c r="BV75" s="851"/>
      <c r="BW75" s="851"/>
      <c r="BX75" s="851"/>
      <c r="BY75" s="851"/>
      <c r="BZ75" s="851"/>
      <c r="CA75" s="851"/>
      <c r="CB75" s="851"/>
      <c r="CC75" s="851"/>
      <c r="CD75" s="851"/>
      <c r="CE75" s="851"/>
      <c r="CF75" s="851"/>
      <c r="CG75" s="852"/>
      <c r="CH75" s="853"/>
      <c r="CI75" s="854"/>
      <c r="CJ75" s="854"/>
      <c r="CK75" s="854"/>
      <c r="CL75" s="855"/>
      <c r="CM75" s="853"/>
      <c r="CN75" s="854"/>
      <c r="CO75" s="854"/>
      <c r="CP75" s="854"/>
      <c r="CQ75" s="855"/>
      <c r="CR75" s="853"/>
      <c r="CS75" s="854"/>
      <c r="CT75" s="854"/>
      <c r="CU75" s="854"/>
      <c r="CV75" s="855"/>
      <c r="CW75" s="853"/>
      <c r="CX75" s="854"/>
      <c r="CY75" s="854"/>
      <c r="CZ75" s="854"/>
      <c r="DA75" s="855"/>
      <c r="DB75" s="853"/>
      <c r="DC75" s="854"/>
      <c r="DD75" s="854"/>
      <c r="DE75" s="854"/>
      <c r="DF75" s="855"/>
      <c r="DG75" s="853"/>
      <c r="DH75" s="854"/>
      <c r="DI75" s="854"/>
      <c r="DJ75" s="854"/>
      <c r="DK75" s="855"/>
      <c r="DL75" s="853"/>
      <c r="DM75" s="854"/>
      <c r="DN75" s="854"/>
      <c r="DO75" s="854"/>
      <c r="DP75" s="855"/>
      <c r="DQ75" s="853"/>
      <c r="DR75" s="854"/>
      <c r="DS75" s="854"/>
      <c r="DT75" s="854"/>
      <c r="DU75" s="855"/>
      <c r="DV75" s="850"/>
      <c r="DW75" s="851"/>
      <c r="DX75" s="851"/>
      <c r="DY75" s="851"/>
      <c r="DZ75" s="856"/>
      <c r="EA75" s="62"/>
    </row>
    <row r="76" spans="1:131" ht="26.25" customHeight="1" x14ac:dyDescent="0.15">
      <c r="A76" s="66">
        <v>9</v>
      </c>
      <c r="B76" s="633"/>
      <c r="C76" s="634"/>
      <c r="D76" s="634"/>
      <c r="E76" s="634"/>
      <c r="F76" s="634"/>
      <c r="G76" s="634"/>
      <c r="H76" s="634"/>
      <c r="I76" s="634"/>
      <c r="J76" s="634"/>
      <c r="K76" s="634"/>
      <c r="L76" s="634"/>
      <c r="M76" s="634"/>
      <c r="N76" s="634"/>
      <c r="O76" s="634"/>
      <c r="P76" s="635"/>
      <c r="Q76" s="636"/>
      <c r="R76" s="637"/>
      <c r="S76" s="637"/>
      <c r="T76" s="637"/>
      <c r="U76" s="883"/>
      <c r="V76" s="884"/>
      <c r="W76" s="637"/>
      <c r="X76" s="637"/>
      <c r="Y76" s="637"/>
      <c r="Z76" s="883"/>
      <c r="AA76" s="884"/>
      <c r="AB76" s="637"/>
      <c r="AC76" s="637"/>
      <c r="AD76" s="637"/>
      <c r="AE76" s="883"/>
      <c r="AF76" s="884"/>
      <c r="AG76" s="637"/>
      <c r="AH76" s="637"/>
      <c r="AI76" s="637"/>
      <c r="AJ76" s="883"/>
      <c r="AK76" s="884"/>
      <c r="AL76" s="637"/>
      <c r="AM76" s="637"/>
      <c r="AN76" s="637"/>
      <c r="AO76" s="883"/>
      <c r="AP76" s="884"/>
      <c r="AQ76" s="637"/>
      <c r="AR76" s="637"/>
      <c r="AS76" s="637"/>
      <c r="AT76" s="883"/>
      <c r="AU76" s="884"/>
      <c r="AV76" s="637"/>
      <c r="AW76" s="637"/>
      <c r="AX76" s="637"/>
      <c r="AY76" s="883"/>
      <c r="AZ76" s="881"/>
      <c r="BA76" s="881"/>
      <c r="BB76" s="881"/>
      <c r="BC76" s="881"/>
      <c r="BD76" s="882"/>
      <c r="BE76" s="69"/>
      <c r="BF76" s="69"/>
      <c r="BG76" s="69"/>
      <c r="BH76" s="69"/>
      <c r="BI76" s="69"/>
      <c r="BJ76" s="69"/>
      <c r="BK76" s="69"/>
      <c r="BL76" s="69"/>
      <c r="BM76" s="69"/>
      <c r="BN76" s="69"/>
      <c r="BO76" s="69"/>
      <c r="BP76" s="69"/>
      <c r="BQ76" s="66">
        <v>70</v>
      </c>
      <c r="BR76" s="87"/>
      <c r="BS76" s="850"/>
      <c r="BT76" s="851"/>
      <c r="BU76" s="851"/>
      <c r="BV76" s="851"/>
      <c r="BW76" s="851"/>
      <c r="BX76" s="851"/>
      <c r="BY76" s="851"/>
      <c r="BZ76" s="851"/>
      <c r="CA76" s="851"/>
      <c r="CB76" s="851"/>
      <c r="CC76" s="851"/>
      <c r="CD76" s="851"/>
      <c r="CE76" s="851"/>
      <c r="CF76" s="851"/>
      <c r="CG76" s="852"/>
      <c r="CH76" s="853"/>
      <c r="CI76" s="854"/>
      <c r="CJ76" s="854"/>
      <c r="CK76" s="854"/>
      <c r="CL76" s="855"/>
      <c r="CM76" s="853"/>
      <c r="CN76" s="854"/>
      <c r="CO76" s="854"/>
      <c r="CP76" s="854"/>
      <c r="CQ76" s="855"/>
      <c r="CR76" s="853"/>
      <c r="CS76" s="854"/>
      <c r="CT76" s="854"/>
      <c r="CU76" s="854"/>
      <c r="CV76" s="855"/>
      <c r="CW76" s="853"/>
      <c r="CX76" s="854"/>
      <c r="CY76" s="854"/>
      <c r="CZ76" s="854"/>
      <c r="DA76" s="855"/>
      <c r="DB76" s="853"/>
      <c r="DC76" s="854"/>
      <c r="DD76" s="854"/>
      <c r="DE76" s="854"/>
      <c r="DF76" s="855"/>
      <c r="DG76" s="853"/>
      <c r="DH76" s="854"/>
      <c r="DI76" s="854"/>
      <c r="DJ76" s="854"/>
      <c r="DK76" s="855"/>
      <c r="DL76" s="853"/>
      <c r="DM76" s="854"/>
      <c r="DN76" s="854"/>
      <c r="DO76" s="854"/>
      <c r="DP76" s="855"/>
      <c r="DQ76" s="853"/>
      <c r="DR76" s="854"/>
      <c r="DS76" s="854"/>
      <c r="DT76" s="854"/>
      <c r="DU76" s="855"/>
      <c r="DV76" s="850"/>
      <c r="DW76" s="851"/>
      <c r="DX76" s="851"/>
      <c r="DY76" s="851"/>
      <c r="DZ76" s="856"/>
      <c r="EA76" s="62"/>
    </row>
    <row r="77" spans="1:131" ht="26.25" customHeight="1" x14ac:dyDescent="0.15">
      <c r="A77" s="66">
        <v>10</v>
      </c>
      <c r="B77" s="633"/>
      <c r="C77" s="634"/>
      <c r="D77" s="634"/>
      <c r="E77" s="634"/>
      <c r="F77" s="634"/>
      <c r="G77" s="634"/>
      <c r="H77" s="634"/>
      <c r="I77" s="634"/>
      <c r="J77" s="634"/>
      <c r="K77" s="634"/>
      <c r="L77" s="634"/>
      <c r="M77" s="634"/>
      <c r="N77" s="634"/>
      <c r="O77" s="634"/>
      <c r="P77" s="635"/>
      <c r="Q77" s="636"/>
      <c r="R77" s="637"/>
      <c r="S77" s="637"/>
      <c r="T77" s="637"/>
      <c r="U77" s="883"/>
      <c r="V77" s="884"/>
      <c r="W77" s="637"/>
      <c r="X77" s="637"/>
      <c r="Y77" s="637"/>
      <c r="Z77" s="883"/>
      <c r="AA77" s="884"/>
      <c r="AB77" s="637"/>
      <c r="AC77" s="637"/>
      <c r="AD77" s="637"/>
      <c r="AE77" s="883"/>
      <c r="AF77" s="884"/>
      <c r="AG77" s="637"/>
      <c r="AH77" s="637"/>
      <c r="AI77" s="637"/>
      <c r="AJ77" s="883"/>
      <c r="AK77" s="884"/>
      <c r="AL77" s="637"/>
      <c r="AM77" s="637"/>
      <c r="AN77" s="637"/>
      <c r="AO77" s="883"/>
      <c r="AP77" s="884"/>
      <c r="AQ77" s="637"/>
      <c r="AR77" s="637"/>
      <c r="AS77" s="637"/>
      <c r="AT77" s="883"/>
      <c r="AU77" s="884"/>
      <c r="AV77" s="637"/>
      <c r="AW77" s="637"/>
      <c r="AX77" s="637"/>
      <c r="AY77" s="883"/>
      <c r="AZ77" s="881"/>
      <c r="BA77" s="881"/>
      <c r="BB77" s="881"/>
      <c r="BC77" s="881"/>
      <c r="BD77" s="882"/>
      <c r="BE77" s="69"/>
      <c r="BF77" s="69"/>
      <c r="BG77" s="69"/>
      <c r="BH77" s="69"/>
      <c r="BI77" s="69"/>
      <c r="BJ77" s="69"/>
      <c r="BK77" s="69"/>
      <c r="BL77" s="69"/>
      <c r="BM77" s="69"/>
      <c r="BN77" s="69"/>
      <c r="BO77" s="69"/>
      <c r="BP77" s="69"/>
      <c r="BQ77" s="66">
        <v>71</v>
      </c>
      <c r="BR77" s="87"/>
      <c r="BS77" s="850"/>
      <c r="BT77" s="851"/>
      <c r="BU77" s="851"/>
      <c r="BV77" s="851"/>
      <c r="BW77" s="851"/>
      <c r="BX77" s="851"/>
      <c r="BY77" s="851"/>
      <c r="BZ77" s="851"/>
      <c r="CA77" s="851"/>
      <c r="CB77" s="851"/>
      <c r="CC77" s="851"/>
      <c r="CD77" s="851"/>
      <c r="CE77" s="851"/>
      <c r="CF77" s="851"/>
      <c r="CG77" s="852"/>
      <c r="CH77" s="853"/>
      <c r="CI77" s="854"/>
      <c r="CJ77" s="854"/>
      <c r="CK77" s="854"/>
      <c r="CL77" s="855"/>
      <c r="CM77" s="853"/>
      <c r="CN77" s="854"/>
      <c r="CO77" s="854"/>
      <c r="CP77" s="854"/>
      <c r="CQ77" s="855"/>
      <c r="CR77" s="853"/>
      <c r="CS77" s="854"/>
      <c r="CT77" s="854"/>
      <c r="CU77" s="854"/>
      <c r="CV77" s="855"/>
      <c r="CW77" s="853"/>
      <c r="CX77" s="854"/>
      <c r="CY77" s="854"/>
      <c r="CZ77" s="854"/>
      <c r="DA77" s="855"/>
      <c r="DB77" s="853"/>
      <c r="DC77" s="854"/>
      <c r="DD77" s="854"/>
      <c r="DE77" s="854"/>
      <c r="DF77" s="855"/>
      <c r="DG77" s="853"/>
      <c r="DH77" s="854"/>
      <c r="DI77" s="854"/>
      <c r="DJ77" s="854"/>
      <c r="DK77" s="855"/>
      <c r="DL77" s="853"/>
      <c r="DM77" s="854"/>
      <c r="DN77" s="854"/>
      <c r="DO77" s="854"/>
      <c r="DP77" s="855"/>
      <c r="DQ77" s="853"/>
      <c r="DR77" s="854"/>
      <c r="DS77" s="854"/>
      <c r="DT77" s="854"/>
      <c r="DU77" s="855"/>
      <c r="DV77" s="850"/>
      <c r="DW77" s="851"/>
      <c r="DX77" s="851"/>
      <c r="DY77" s="851"/>
      <c r="DZ77" s="856"/>
      <c r="EA77" s="62"/>
    </row>
    <row r="78" spans="1:131" ht="26.25" customHeight="1" x14ac:dyDescent="0.15">
      <c r="A78" s="66">
        <v>11</v>
      </c>
      <c r="B78" s="633"/>
      <c r="C78" s="634"/>
      <c r="D78" s="634"/>
      <c r="E78" s="634"/>
      <c r="F78" s="634"/>
      <c r="G78" s="634"/>
      <c r="H78" s="634"/>
      <c r="I78" s="634"/>
      <c r="J78" s="634"/>
      <c r="K78" s="634"/>
      <c r="L78" s="634"/>
      <c r="M78" s="634"/>
      <c r="N78" s="634"/>
      <c r="O78" s="634"/>
      <c r="P78" s="635"/>
      <c r="Q78" s="879"/>
      <c r="R78" s="880"/>
      <c r="S78" s="880"/>
      <c r="T78" s="880"/>
      <c r="U78" s="880"/>
      <c r="V78" s="880"/>
      <c r="W78" s="880"/>
      <c r="X78" s="88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0"/>
      <c r="AY78" s="880"/>
      <c r="AZ78" s="881"/>
      <c r="BA78" s="881"/>
      <c r="BB78" s="881"/>
      <c r="BC78" s="881"/>
      <c r="BD78" s="882"/>
      <c r="BE78" s="69"/>
      <c r="BF78" s="69"/>
      <c r="BG78" s="69"/>
      <c r="BH78" s="69"/>
      <c r="BI78" s="69"/>
      <c r="BJ78" s="62"/>
      <c r="BK78" s="62"/>
      <c r="BL78" s="62"/>
      <c r="BM78" s="62"/>
      <c r="BN78" s="62"/>
      <c r="BO78" s="69"/>
      <c r="BP78" s="69"/>
      <c r="BQ78" s="66">
        <v>72</v>
      </c>
      <c r="BR78" s="87"/>
      <c r="BS78" s="850"/>
      <c r="BT78" s="851"/>
      <c r="BU78" s="851"/>
      <c r="BV78" s="851"/>
      <c r="BW78" s="851"/>
      <c r="BX78" s="851"/>
      <c r="BY78" s="851"/>
      <c r="BZ78" s="851"/>
      <c r="CA78" s="851"/>
      <c r="CB78" s="851"/>
      <c r="CC78" s="851"/>
      <c r="CD78" s="851"/>
      <c r="CE78" s="851"/>
      <c r="CF78" s="851"/>
      <c r="CG78" s="852"/>
      <c r="CH78" s="853"/>
      <c r="CI78" s="854"/>
      <c r="CJ78" s="854"/>
      <c r="CK78" s="854"/>
      <c r="CL78" s="855"/>
      <c r="CM78" s="853"/>
      <c r="CN78" s="854"/>
      <c r="CO78" s="854"/>
      <c r="CP78" s="854"/>
      <c r="CQ78" s="855"/>
      <c r="CR78" s="853"/>
      <c r="CS78" s="854"/>
      <c r="CT78" s="854"/>
      <c r="CU78" s="854"/>
      <c r="CV78" s="855"/>
      <c r="CW78" s="853"/>
      <c r="CX78" s="854"/>
      <c r="CY78" s="854"/>
      <c r="CZ78" s="854"/>
      <c r="DA78" s="855"/>
      <c r="DB78" s="853"/>
      <c r="DC78" s="854"/>
      <c r="DD78" s="854"/>
      <c r="DE78" s="854"/>
      <c r="DF78" s="855"/>
      <c r="DG78" s="853"/>
      <c r="DH78" s="854"/>
      <c r="DI78" s="854"/>
      <c r="DJ78" s="854"/>
      <c r="DK78" s="855"/>
      <c r="DL78" s="853"/>
      <c r="DM78" s="854"/>
      <c r="DN78" s="854"/>
      <c r="DO78" s="854"/>
      <c r="DP78" s="855"/>
      <c r="DQ78" s="853"/>
      <c r="DR78" s="854"/>
      <c r="DS78" s="854"/>
      <c r="DT78" s="854"/>
      <c r="DU78" s="855"/>
      <c r="DV78" s="850"/>
      <c r="DW78" s="851"/>
      <c r="DX78" s="851"/>
      <c r="DY78" s="851"/>
      <c r="DZ78" s="856"/>
      <c r="EA78" s="62"/>
    </row>
    <row r="79" spans="1:131" ht="26.25" customHeight="1" x14ac:dyDescent="0.15">
      <c r="A79" s="66">
        <v>12</v>
      </c>
      <c r="B79" s="633"/>
      <c r="C79" s="634"/>
      <c r="D79" s="634"/>
      <c r="E79" s="634"/>
      <c r="F79" s="634"/>
      <c r="G79" s="634"/>
      <c r="H79" s="634"/>
      <c r="I79" s="634"/>
      <c r="J79" s="634"/>
      <c r="K79" s="634"/>
      <c r="L79" s="634"/>
      <c r="M79" s="634"/>
      <c r="N79" s="634"/>
      <c r="O79" s="634"/>
      <c r="P79" s="635"/>
      <c r="Q79" s="879"/>
      <c r="R79" s="880"/>
      <c r="S79" s="880"/>
      <c r="T79" s="880"/>
      <c r="U79" s="880"/>
      <c r="V79" s="880"/>
      <c r="W79" s="880"/>
      <c r="X79" s="880"/>
      <c r="Y79" s="880"/>
      <c r="Z79" s="880"/>
      <c r="AA79" s="880"/>
      <c r="AB79" s="880"/>
      <c r="AC79" s="880"/>
      <c r="AD79" s="880"/>
      <c r="AE79" s="880"/>
      <c r="AF79" s="880"/>
      <c r="AG79" s="880"/>
      <c r="AH79" s="880"/>
      <c r="AI79" s="880"/>
      <c r="AJ79" s="880"/>
      <c r="AK79" s="880"/>
      <c r="AL79" s="880"/>
      <c r="AM79" s="880"/>
      <c r="AN79" s="880"/>
      <c r="AO79" s="880"/>
      <c r="AP79" s="880"/>
      <c r="AQ79" s="880"/>
      <c r="AR79" s="880"/>
      <c r="AS79" s="880"/>
      <c r="AT79" s="880"/>
      <c r="AU79" s="880"/>
      <c r="AV79" s="880"/>
      <c r="AW79" s="880"/>
      <c r="AX79" s="880"/>
      <c r="AY79" s="880"/>
      <c r="AZ79" s="881"/>
      <c r="BA79" s="881"/>
      <c r="BB79" s="881"/>
      <c r="BC79" s="881"/>
      <c r="BD79" s="882"/>
      <c r="BE79" s="69"/>
      <c r="BF79" s="69"/>
      <c r="BG79" s="69"/>
      <c r="BH79" s="69"/>
      <c r="BI79" s="69"/>
      <c r="BJ79" s="62"/>
      <c r="BK79" s="62"/>
      <c r="BL79" s="62"/>
      <c r="BM79" s="62"/>
      <c r="BN79" s="62"/>
      <c r="BO79" s="69"/>
      <c r="BP79" s="69"/>
      <c r="BQ79" s="66">
        <v>73</v>
      </c>
      <c r="BR79" s="87"/>
      <c r="BS79" s="850"/>
      <c r="BT79" s="851"/>
      <c r="BU79" s="851"/>
      <c r="BV79" s="851"/>
      <c r="BW79" s="851"/>
      <c r="BX79" s="851"/>
      <c r="BY79" s="851"/>
      <c r="BZ79" s="851"/>
      <c r="CA79" s="851"/>
      <c r="CB79" s="851"/>
      <c r="CC79" s="851"/>
      <c r="CD79" s="851"/>
      <c r="CE79" s="851"/>
      <c r="CF79" s="851"/>
      <c r="CG79" s="852"/>
      <c r="CH79" s="853"/>
      <c r="CI79" s="854"/>
      <c r="CJ79" s="854"/>
      <c r="CK79" s="854"/>
      <c r="CL79" s="855"/>
      <c r="CM79" s="853"/>
      <c r="CN79" s="854"/>
      <c r="CO79" s="854"/>
      <c r="CP79" s="854"/>
      <c r="CQ79" s="855"/>
      <c r="CR79" s="853"/>
      <c r="CS79" s="854"/>
      <c r="CT79" s="854"/>
      <c r="CU79" s="854"/>
      <c r="CV79" s="855"/>
      <c r="CW79" s="853"/>
      <c r="CX79" s="854"/>
      <c r="CY79" s="854"/>
      <c r="CZ79" s="854"/>
      <c r="DA79" s="855"/>
      <c r="DB79" s="853"/>
      <c r="DC79" s="854"/>
      <c r="DD79" s="854"/>
      <c r="DE79" s="854"/>
      <c r="DF79" s="855"/>
      <c r="DG79" s="853"/>
      <c r="DH79" s="854"/>
      <c r="DI79" s="854"/>
      <c r="DJ79" s="854"/>
      <c r="DK79" s="855"/>
      <c r="DL79" s="853"/>
      <c r="DM79" s="854"/>
      <c r="DN79" s="854"/>
      <c r="DO79" s="854"/>
      <c r="DP79" s="855"/>
      <c r="DQ79" s="853"/>
      <c r="DR79" s="854"/>
      <c r="DS79" s="854"/>
      <c r="DT79" s="854"/>
      <c r="DU79" s="855"/>
      <c r="DV79" s="850"/>
      <c r="DW79" s="851"/>
      <c r="DX79" s="851"/>
      <c r="DY79" s="851"/>
      <c r="DZ79" s="856"/>
      <c r="EA79" s="62"/>
    </row>
    <row r="80" spans="1:131" ht="26.25" customHeight="1" x14ac:dyDescent="0.15">
      <c r="A80" s="66">
        <v>13</v>
      </c>
      <c r="B80" s="633"/>
      <c r="C80" s="634"/>
      <c r="D80" s="634"/>
      <c r="E80" s="634"/>
      <c r="F80" s="634"/>
      <c r="G80" s="634"/>
      <c r="H80" s="634"/>
      <c r="I80" s="634"/>
      <c r="J80" s="634"/>
      <c r="K80" s="634"/>
      <c r="L80" s="634"/>
      <c r="M80" s="634"/>
      <c r="N80" s="634"/>
      <c r="O80" s="634"/>
      <c r="P80" s="635"/>
      <c r="Q80" s="879"/>
      <c r="R80" s="880"/>
      <c r="S80" s="880"/>
      <c r="T80" s="880"/>
      <c r="U80" s="880"/>
      <c r="V80" s="880"/>
      <c r="W80" s="880"/>
      <c r="X80" s="880"/>
      <c r="Y80" s="880"/>
      <c r="Z80" s="880"/>
      <c r="AA80" s="880"/>
      <c r="AB80" s="880"/>
      <c r="AC80" s="880"/>
      <c r="AD80" s="880"/>
      <c r="AE80" s="880"/>
      <c r="AF80" s="880"/>
      <c r="AG80" s="880"/>
      <c r="AH80" s="880"/>
      <c r="AI80" s="880"/>
      <c r="AJ80" s="880"/>
      <c r="AK80" s="880"/>
      <c r="AL80" s="880"/>
      <c r="AM80" s="880"/>
      <c r="AN80" s="880"/>
      <c r="AO80" s="880"/>
      <c r="AP80" s="880"/>
      <c r="AQ80" s="880"/>
      <c r="AR80" s="880"/>
      <c r="AS80" s="880"/>
      <c r="AT80" s="880"/>
      <c r="AU80" s="880"/>
      <c r="AV80" s="880"/>
      <c r="AW80" s="880"/>
      <c r="AX80" s="880"/>
      <c r="AY80" s="880"/>
      <c r="AZ80" s="881"/>
      <c r="BA80" s="881"/>
      <c r="BB80" s="881"/>
      <c r="BC80" s="881"/>
      <c r="BD80" s="882"/>
      <c r="BE80" s="69"/>
      <c r="BF80" s="69"/>
      <c r="BG80" s="69"/>
      <c r="BH80" s="69"/>
      <c r="BI80" s="69"/>
      <c r="BJ80" s="69"/>
      <c r="BK80" s="69"/>
      <c r="BL80" s="69"/>
      <c r="BM80" s="69"/>
      <c r="BN80" s="69"/>
      <c r="BO80" s="69"/>
      <c r="BP80" s="69"/>
      <c r="BQ80" s="66">
        <v>74</v>
      </c>
      <c r="BR80" s="87"/>
      <c r="BS80" s="850"/>
      <c r="BT80" s="851"/>
      <c r="BU80" s="851"/>
      <c r="BV80" s="851"/>
      <c r="BW80" s="851"/>
      <c r="BX80" s="851"/>
      <c r="BY80" s="851"/>
      <c r="BZ80" s="851"/>
      <c r="CA80" s="851"/>
      <c r="CB80" s="851"/>
      <c r="CC80" s="851"/>
      <c r="CD80" s="851"/>
      <c r="CE80" s="851"/>
      <c r="CF80" s="851"/>
      <c r="CG80" s="852"/>
      <c r="CH80" s="853"/>
      <c r="CI80" s="854"/>
      <c r="CJ80" s="854"/>
      <c r="CK80" s="854"/>
      <c r="CL80" s="855"/>
      <c r="CM80" s="853"/>
      <c r="CN80" s="854"/>
      <c r="CO80" s="854"/>
      <c r="CP80" s="854"/>
      <c r="CQ80" s="855"/>
      <c r="CR80" s="853"/>
      <c r="CS80" s="854"/>
      <c r="CT80" s="854"/>
      <c r="CU80" s="854"/>
      <c r="CV80" s="855"/>
      <c r="CW80" s="853"/>
      <c r="CX80" s="854"/>
      <c r="CY80" s="854"/>
      <c r="CZ80" s="854"/>
      <c r="DA80" s="855"/>
      <c r="DB80" s="853"/>
      <c r="DC80" s="854"/>
      <c r="DD80" s="854"/>
      <c r="DE80" s="854"/>
      <c r="DF80" s="855"/>
      <c r="DG80" s="853"/>
      <c r="DH80" s="854"/>
      <c r="DI80" s="854"/>
      <c r="DJ80" s="854"/>
      <c r="DK80" s="855"/>
      <c r="DL80" s="853"/>
      <c r="DM80" s="854"/>
      <c r="DN80" s="854"/>
      <c r="DO80" s="854"/>
      <c r="DP80" s="855"/>
      <c r="DQ80" s="853"/>
      <c r="DR80" s="854"/>
      <c r="DS80" s="854"/>
      <c r="DT80" s="854"/>
      <c r="DU80" s="855"/>
      <c r="DV80" s="850"/>
      <c r="DW80" s="851"/>
      <c r="DX80" s="851"/>
      <c r="DY80" s="851"/>
      <c r="DZ80" s="856"/>
      <c r="EA80" s="62"/>
    </row>
    <row r="81" spans="1:131" ht="26.25" customHeight="1" x14ac:dyDescent="0.15">
      <c r="A81" s="66">
        <v>14</v>
      </c>
      <c r="B81" s="633"/>
      <c r="C81" s="634"/>
      <c r="D81" s="634"/>
      <c r="E81" s="634"/>
      <c r="F81" s="634"/>
      <c r="G81" s="634"/>
      <c r="H81" s="634"/>
      <c r="I81" s="634"/>
      <c r="J81" s="634"/>
      <c r="K81" s="634"/>
      <c r="L81" s="634"/>
      <c r="M81" s="634"/>
      <c r="N81" s="634"/>
      <c r="O81" s="634"/>
      <c r="P81" s="635"/>
      <c r="Q81" s="879"/>
      <c r="R81" s="880"/>
      <c r="S81" s="880"/>
      <c r="T81" s="880"/>
      <c r="U81" s="880"/>
      <c r="V81" s="880"/>
      <c r="W81" s="880"/>
      <c r="X81" s="880"/>
      <c r="Y81" s="880"/>
      <c r="Z81" s="880"/>
      <c r="AA81" s="880"/>
      <c r="AB81" s="880"/>
      <c r="AC81" s="880"/>
      <c r="AD81" s="880"/>
      <c r="AE81" s="880"/>
      <c r="AF81" s="880"/>
      <c r="AG81" s="880"/>
      <c r="AH81" s="880"/>
      <c r="AI81" s="880"/>
      <c r="AJ81" s="880"/>
      <c r="AK81" s="880"/>
      <c r="AL81" s="880"/>
      <c r="AM81" s="880"/>
      <c r="AN81" s="880"/>
      <c r="AO81" s="880"/>
      <c r="AP81" s="880"/>
      <c r="AQ81" s="880"/>
      <c r="AR81" s="880"/>
      <c r="AS81" s="880"/>
      <c r="AT81" s="880"/>
      <c r="AU81" s="880"/>
      <c r="AV81" s="880"/>
      <c r="AW81" s="880"/>
      <c r="AX81" s="880"/>
      <c r="AY81" s="880"/>
      <c r="AZ81" s="881"/>
      <c r="BA81" s="881"/>
      <c r="BB81" s="881"/>
      <c r="BC81" s="881"/>
      <c r="BD81" s="882"/>
      <c r="BE81" s="69"/>
      <c r="BF81" s="69"/>
      <c r="BG81" s="69"/>
      <c r="BH81" s="69"/>
      <c r="BI81" s="69"/>
      <c r="BJ81" s="69"/>
      <c r="BK81" s="69"/>
      <c r="BL81" s="69"/>
      <c r="BM81" s="69"/>
      <c r="BN81" s="69"/>
      <c r="BO81" s="69"/>
      <c r="BP81" s="69"/>
      <c r="BQ81" s="66">
        <v>75</v>
      </c>
      <c r="BR81" s="87"/>
      <c r="BS81" s="850"/>
      <c r="BT81" s="851"/>
      <c r="BU81" s="851"/>
      <c r="BV81" s="851"/>
      <c r="BW81" s="851"/>
      <c r="BX81" s="851"/>
      <c r="BY81" s="851"/>
      <c r="BZ81" s="851"/>
      <c r="CA81" s="851"/>
      <c r="CB81" s="851"/>
      <c r="CC81" s="851"/>
      <c r="CD81" s="851"/>
      <c r="CE81" s="851"/>
      <c r="CF81" s="851"/>
      <c r="CG81" s="852"/>
      <c r="CH81" s="853"/>
      <c r="CI81" s="854"/>
      <c r="CJ81" s="854"/>
      <c r="CK81" s="854"/>
      <c r="CL81" s="855"/>
      <c r="CM81" s="853"/>
      <c r="CN81" s="854"/>
      <c r="CO81" s="854"/>
      <c r="CP81" s="854"/>
      <c r="CQ81" s="855"/>
      <c r="CR81" s="853"/>
      <c r="CS81" s="854"/>
      <c r="CT81" s="854"/>
      <c r="CU81" s="854"/>
      <c r="CV81" s="855"/>
      <c r="CW81" s="853"/>
      <c r="CX81" s="854"/>
      <c r="CY81" s="854"/>
      <c r="CZ81" s="854"/>
      <c r="DA81" s="855"/>
      <c r="DB81" s="853"/>
      <c r="DC81" s="854"/>
      <c r="DD81" s="854"/>
      <c r="DE81" s="854"/>
      <c r="DF81" s="855"/>
      <c r="DG81" s="853"/>
      <c r="DH81" s="854"/>
      <c r="DI81" s="854"/>
      <c r="DJ81" s="854"/>
      <c r="DK81" s="855"/>
      <c r="DL81" s="853"/>
      <c r="DM81" s="854"/>
      <c r="DN81" s="854"/>
      <c r="DO81" s="854"/>
      <c r="DP81" s="855"/>
      <c r="DQ81" s="853"/>
      <c r="DR81" s="854"/>
      <c r="DS81" s="854"/>
      <c r="DT81" s="854"/>
      <c r="DU81" s="855"/>
      <c r="DV81" s="850"/>
      <c r="DW81" s="851"/>
      <c r="DX81" s="851"/>
      <c r="DY81" s="851"/>
      <c r="DZ81" s="856"/>
      <c r="EA81" s="62"/>
    </row>
    <row r="82" spans="1:131" ht="26.25" customHeight="1" x14ac:dyDescent="0.15">
      <c r="A82" s="66">
        <v>15</v>
      </c>
      <c r="B82" s="633"/>
      <c r="C82" s="634"/>
      <c r="D82" s="634"/>
      <c r="E82" s="634"/>
      <c r="F82" s="634"/>
      <c r="G82" s="634"/>
      <c r="H82" s="634"/>
      <c r="I82" s="634"/>
      <c r="J82" s="634"/>
      <c r="K82" s="634"/>
      <c r="L82" s="634"/>
      <c r="M82" s="634"/>
      <c r="N82" s="634"/>
      <c r="O82" s="634"/>
      <c r="P82" s="635"/>
      <c r="Q82" s="879"/>
      <c r="R82" s="880"/>
      <c r="S82" s="880"/>
      <c r="T82" s="880"/>
      <c r="U82" s="880"/>
      <c r="V82" s="880"/>
      <c r="W82" s="880"/>
      <c r="X82" s="880"/>
      <c r="Y82" s="880"/>
      <c r="Z82" s="880"/>
      <c r="AA82" s="880"/>
      <c r="AB82" s="880"/>
      <c r="AC82" s="880"/>
      <c r="AD82" s="880"/>
      <c r="AE82" s="880"/>
      <c r="AF82" s="880"/>
      <c r="AG82" s="880"/>
      <c r="AH82" s="880"/>
      <c r="AI82" s="880"/>
      <c r="AJ82" s="880"/>
      <c r="AK82" s="880"/>
      <c r="AL82" s="880"/>
      <c r="AM82" s="880"/>
      <c r="AN82" s="880"/>
      <c r="AO82" s="880"/>
      <c r="AP82" s="880"/>
      <c r="AQ82" s="880"/>
      <c r="AR82" s="880"/>
      <c r="AS82" s="880"/>
      <c r="AT82" s="880"/>
      <c r="AU82" s="880"/>
      <c r="AV82" s="880"/>
      <c r="AW82" s="880"/>
      <c r="AX82" s="880"/>
      <c r="AY82" s="880"/>
      <c r="AZ82" s="881"/>
      <c r="BA82" s="881"/>
      <c r="BB82" s="881"/>
      <c r="BC82" s="881"/>
      <c r="BD82" s="882"/>
      <c r="BE82" s="69"/>
      <c r="BF82" s="69"/>
      <c r="BG82" s="69"/>
      <c r="BH82" s="69"/>
      <c r="BI82" s="69"/>
      <c r="BJ82" s="69"/>
      <c r="BK82" s="69"/>
      <c r="BL82" s="69"/>
      <c r="BM82" s="69"/>
      <c r="BN82" s="69"/>
      <c r="BO82" s="69"/>
      <c r="BP82" s="69"/>
      <c r="BQ82" s="66">
        <v>76</v>
      </c>
      <c r="BR82" s="87"/>
      <c r="BS82" s="850"/>
      <c r="BT82" s="851"/>
      <c r="BU82" s="851"/>
      <c r="BV82" s="851"/>
      <c r="BW82" s="851"/>
      <c r="BX82" s="851"/>
      <c r="BY82" s="851"/>
      <c r="BZ82" s="851"/>
      <c r="CA82" s="851"/>
      <c r="CB82" s="851"/>
      <c r="CC82" s="851"/>
      <c r="CD82" s="851"/>
      <c r="CE82" s="851"/>
      <c r="CF82" s="851"/>
      <c r="CG82" s="852"/>
      <c r="CH82" s="853"/>
      <c r="CI82" s="854"/>
      <c r="CJ82" s="854"/>
      <c r="CK82" s="854"/>
      <c r="CL82" s="855"/>
      <c r="CM82" s="853"/>
      <c r="CN82" s="854"/>
      <c r="CO82" s="854"/>
      <c r="CP82" s="854"/>
      <c r="CQ82" s="855"/>
      <c r="CR82" s="853"/>
      <c r="CS82" s="854"/>
      <c r="CT82" s="854"/>
      <c r="CU82" s="854"/>
      <c r="CV82" s="855"/>
      <c r="CW82" s="853"/>
      <c r="CX82" s="854"/>
      <c r="CY82" s="854"/>
      <c r="CZ82" s="854"/>
      <c r="DA82" s="855"/>
      <c r="DB82" s="853"/>
      <c r="DC82" s="854"/>
      <c r="DD82" s="854"/>
      <c r="DE82" s="854"/>
      <c r="DF82" s="855"/>
      <c r="DG82" s="853"/>
      <c r="DH82" s="854"/>
      <c r="DI82" s="854"/>
      <c r="DJ82" s="854"/>
      <c r="DK82" s="855"/>
      <c r="DL82" s="853"/>
      <c r="DM82" s="854"/>
      <c r="DN82" s="854"/>
      <c r="DO82" s="854"/>
      <c r="DP82" s="855"/>
      <c r="DQ82" s="853"/>
      <c r="DR82" s="854"/>
      <c r="DS82" s="854"/>
      <c r="DT82" s="854"/>
      <c r="DU82" s="855"/>
      <c r="DV82" s="850"/>
      <c r="DW82" s="851"/>
      <c r="DX82" s="851"/>
      <c r="DY82" s="851"/>
      <c r="DZ82" s="856"/>
      <c r="EA82" s="62"/>
    </row>
    <row r="83" spans="1:131" ht="26.25" customHeight="1" x14ac:dyDescent="0.15">
      <c r="A83" s="66">
        <v>16</v>
      </c>
      <c r="B83" s="633"/>
      <c r="C83" s="634"/>
      <c r="D83" s="634"/>
      <c r="E83" s="634"/>
      <c r="F83" s="634"/>
      <c r="G83" s="634"/>
      <c r="H83" s="634"/>
      <c r="I83" s="634"/>
      <c r="J83" s="634"/>
      <c r="K83" s="634"/>
      <c r="L83" s="634"/>
      <c r="M83" s="634"/>
      <c r="N83" s="634"/>
      <c r="O83" s="634"/>
      <c r="P83" s="635"/>
      <c r="Q83" s="879"/>
      <c r="R83" s="880"/>
      <c r="S83" s="880"/>
      <c r="T83" s="880"/>
      <c r="U83" s="880"/>
      <c r="V83" s="880"/>
      <c r="W83" s="880"/>
      <c r="X83" s="880"/>
      <c r="Y83" s="880"/>
      <c r="Z83" s="880"/>
      <c r="AA83" s="880"/>
      <c r="AB83" s="880"/>
      <c r="AC83" s="880"/>
      <c r="AD83" s="880"/>
      <c r="AE83" s="880"/>
      <c r="AF83" s="880"/>
      <c r="AG83" s="880"/>
      <c r="AH83" s="880"/>
      <c r="AI83" s="880"/>
      <c r="AJ83" s="880"/>
      <c r="AK83" s="880"/>
      <c r="AL83" s="880"/>
      <c r="AM83" s="880"/>
      <c r="AN83" s="880"/>
      <c r="AO83" s="880"/>
      <c r="AP83" s="880"/>
      <c r="AQ83" s="880"/>
      <c r="AR83" s="880"/>
      <c r="AS83" s="880"/>
      <c r="AT83" s="880"/>
      <c r="AU83" s="880"/>
      <c r="AV83" s="880"/>
      <c r="AW83" s="880"/>
      <c r="AX83" s="880"/>
      <c r="AY83" s="880"/>
      <c r="AZ83" s="881"/>
      <c r="BA83" s="881"/>
      <c r="BB83" s="881"/>
      <c r="BC83" s="881"/>
      <c r="BD83" s="882"/>
      <c r="BE83" s="69"/>
      <c r="BF83" s="69"/>
      <c r="BG83" s="69"/>
      <c r="BH83" s="69"/>
      <c r="BI83" s="69"/>
      <c r="BJ83" s="69"/>
      <c r="BK83" s="69"/>
      <c r="BL83" s="69"/>
      <c r="BM83" s="69"/>
      <c r="BN83" s="69"/>
      <c r="BO83" s="69"/>
      <c r="BP83" s="69"/>
      <c r="BQ83" s="66">
        <v>77</v>
      </c>
      <c r="BR83" s="87"/>
      <c r="BS83" s="850"/>
      <c r="BT83" s="851"/>
      <c r="BU83" s="851"/>
      <c r="BV83" s="851"/>
      <c r="BW83" s="851"/>
      <c r="BX83" s="851"/>
      <c r="BY83" s="851"/>
      <c r="BZ83" s="851"/>
      <c r="CA83" s="851"/>
      <c r="CB83" s="851"/>
      <c r="CC83" s="851"/>
      <c r="CD83" s="851"/>
      <c r="CE83" s="851"/>
      <c r="CF83" s="851"/>
      <c r="CG83" s="852"/>
      <c r="CH83" s="853"/>
      <c r="CI83" s="854"/>
      <c r="CJ83" s="854"/>
      <c r="CK83" s="854"/>
      <c r="CL83" s="855"/>
      <c r="CM83" s="853"/>
      <c r="CN83" s="854"/>
      <c r="CO83" s="854"/>
      <c r="CP83" s="854"/>
      <c r="CQ83" s="855"/>
      <c r="CR83" s="853"/>
      <c r="CS83" s="854"/>
      <c r="CT83" s="854"/>
      <c r="CU83" s="854"/>
      <c r="CV83" s="855"/>
      <c r="CW83" s="853"/>
      <c r="CX83" s="854"/>
      <c r="CY83" s="854"/>
      <c r="CZ83" s="854"/>
      <c r="DA83" s="855"/>
      <c r="DB83" s="853"/>
      <c r="DC83" s="854"/>
      <c r="DD83" s="854"/>
      <c r="DE83" s="854"/>
      <c r="DF83" s="855"/>
      <c r="DG83" s="853"/>
      <c r="DH83" s="854"/>
      <c r="DI83" s="854"/>
      <c r="DJ83" s="854"/>
      <c r="DK83" s="855"/>
      <c r="DL83" s="853"/>
      <c r="DM83" s="854"/>
      <c r="DN83" s="854"/>
      <c r="DO83" s="854"/>
      <c r="DP83" s="855"/>
      <c r="DQ83" s="853"/>
      <c r="DR83" s="854"/>
      <c r="DS83" s="854"/>
      <c r="DT83" s="854"/>
      <c r="DU83" s="855"/>
      <c r="DV83" s="850"/>
      <c r="DW83" s="851"/>
      <c r="DX83" s="851"/>
      <c r="DY83" s="851"/>
      <c r="DZ83" s="856"/>
      <c r="EA83" s="62"/>
    </row>
    <row r="84" spans="1:131" ht="26.25" customHeight="1" x14ac:dyDescent="0.15">
      <c r="A84" s="66">
        <v>17</v>
      </c>
      <c r="B84" s="633"/>
      <c r="C84" s="634"/>
      <c r="D84" s="634"/>
      <c r="E84" s="634"/>
      <c r="F84" s="634"/>
      <c r="G84" s="634"/>
      <c r="H84" s="634"/>
      <c r="I84" s="634"/>
      <c r="J84" s="634"/>
      <c r="K84" s="634"/>
      <c r="L84" s="634"/>
      <c r="M84" s="634"/>
      <c r="N84" s="634"/>
      <c r="O84" s="634"/>
      <c r="P84" s="635"/>
      <c r="Q84" s="879"/>
      <c r="R84" s="880"/>
      <c r="S84" s="880"/>
      <c r="T84" s="880"/>
      <c r="U84" s="880"/>
      <c r="V84" s="880"/>
      <c r="W84" s="880"/>
      <c r="X84" s="880"/>
      <c r="Y84" s="880"/>
      <c r="Z84" s="880"/>
      <c r="AA84" s="880"/>
      <c r="AB84" s="880"/>
      <c r="AC84" s="880"/>
      <c r="AD84" s="880"/>
      <c r="AE84" s="880"/>
      <c r="AF84" s="880"/>
      <c r="AG84" s="880"/>
      <c r="AH84" s="880"/>
      <c r="AI84" s="880"/>
      <c r="AJ84" s="880"/>
      <c r="AK84" s="880"/>
      <c r="AL84" s="880"/>
      <c r="AM84" s="880"/>
      <c r="AN84" s="880"/>
      <c r="AO84" s="880"/>
      <c r="AP84" s="880"/>
      <c r="AQ84" s="880"/>
      <c r="AR84" s="880"/>
      <c r="AS84" s="880"/>
      <c r="AT84" s="880"/>
      <c r="AU84" s="880"/>
      <c r="AV84" s="880"/>
      <c r="AW84" s="880"/>
      <c r="AX84" s="880"/>
      <c r="AY84" s="880"/>
      <c r="AZ84" s="881"/>
      <c r="BA84" s="881"/>
      <c r="BB84" s="881"/>
      <c r="BC84" s="881"/>
      <c r="BD84" s="882"/>
      <c r="BE84" s="69"/>
      <c r="BF84" s="69"/>
      <c r="BG84" s="69"/>
      <c r="BH84" s="69"/>
      <c r="BI84" s="69"/>
      <c r="BJ84" s="69"/>
      <c r="BK84" s="69"/>
      <c r="BL84" s="69"/>
      <c r="BM84" s="69"/>
      <c r="BN84" s="69"/>
      <c r="BO84" s="69"/>
      <c r="BP84" s="69"/>
      <c r="BQ84" s="66">
        <v>78</v>
      </c>
      <c r="BR84" s="87"/>
      <c r="BS84" s="850"/>
      <c r="BT84" s="851"/>
      <c r="BU84" s="851"/>
      <c r="BV84" s="851"/>
      <c r="BW84" s="851"/>
      <c r="BX84" s="851"/>
      <c r="BY84" s="851"/>
      <c r="BZ84" s="851"/>
      <c r="CA84" s="851"/>
      <c r="CB84" s="851"/>
      <c r="CC84" s="851"/>
      <c r="CD84" s="851"/>
      <c r="CE84" s="851"/>
      <c r="CF84" s="851"/>
      <c r="CG84" s="852"/>
      <c r="CH84" s="853"/>
      <c r="CI84" s="854"/>
      <c r="CJ84" s="854"/>
      <c r="CK84" s="854"/>
      <c r="CL84" s="855"/>
      <c r="CM84" s="853"/>
      <c r="CN84" s="854"/>
      <c r="CO84" s="854"/>
      <c r="CP84" s="854"/>
      <c r="CQ84" s="855"/>
      <c r="CR84" s="853"/>
      <c r="CS84" s="854"/>
      <c r="CT84" s="854"/>
      <c r="CU84" s="854"/>
      <c r="CV84" s="855"/>
      <c r="CW84" s="853"/>
      <c r="CX84" s="854"/>
      <c r="CY84" s="854"/>
      <c r="CZ84" s="854"/>
      <c r="DA84" s="855"/>
      <c r="DB84" s="853"/>
      <c r="DC84" s="854"/>
      <c r="DD84" s="854"/>
      <c r="DE84" s="854"/>
      <c r="DF84" s="855"/>
      <c r="DG84" s="853"/>
      <c r="DH84" s="854"/>
      <c r="DI84" s="854"/>
      <c r="DJ84" s="854"/>
      <c r="DK84" s="855"/>
      <c r="DL84" s="853"/>
      <c r="DM84" s="854"/>
      <c r="DN84" s="854"/>
      <c r="DO84" s="854"/>
      <c r="DP84" s="855"/>
      <c r="DQ84" s="853"/>
      <c r="DR84" s="854"/>
      <c r="DS84" s="854"/>
      <c r="DT84" s="854"/>
      <c r="DU84" s="855"/>
      <c r="DV84" s="850"/>
      <c r="DW84" s="851"/>
      <c r="DX84" s="851"/>
      <c r="DY84" s="851"/>
      <c r="DZ84" s="856"/>
      <c r="EA84" s="62"/>
    </row>
    <row r="85" spans="1:131" ht="26.25" customHeight="1" x14ac:dyDescent="0.15">
      <c r="A85" s="66">
        <v>18</v>
      </c>
      <c r="B85" s="633"/>
      <c r="C85" s="634"/>
      <c r="D85" s="634"/>
      <c r="E85" s="634"/>
      <c r="F85" s="634"/>
      <c r="G85" s="634"/>
      <c r="H85" s="634"/>
      <c r="I85" s="634"/>
      <c r="J85" s="634"/>
      <c r="K85" s="634"/>
      <c r="L85" s="634"/>
      <c r="M85" s="634"/>
      <c r="N85" s="634"/>
      <c r="O85" s="634"/>
      <c r="P85" s="635"/>
      <c r="Q85" s="879"/>
      <c r="R85" s="880"/>
      <c r="S85" s="880"/>
      <c r="T85" s="880"/>
      <c r="U85" s="880"/>
      <c r="V85" s="880"/>
      <c r="W85" s="880"/>
      <c r="X85" s="880"/>
      <c r="Y85" s="880"/>
      <c r="Z85" s="880"/>
      <c r="AA85" s="880"/>
      <c r="AB85" s="880"/>
      <c r="AC85" s="880"/>
      <c r="AD85" s="880"/>
      <c r="AE85" s="880"/>
      <c r="AF85" s="880"/>
      <c r="AG85" s="880"/>
      <c r="AH85" s="880"/>
      <c r="AI85" s="880"/>
      <c r="AJ85" s="880"/>
      <c r="AK85" s="880"/>
      <c r="AL85" s="880"/>
      <c r="AM85" s="880"/>
      <c r="AN85" s="880"/>
      <c r="AO85" s="880"/>
      <c r="AP85" s="880"/>
      <c r="AQ85" s="880"/>
      <c r="AR85" s="880"/>
      <c r="AS85" s="880"/>
      <c r="AT85" s="880"/>
      <c r="AU85" s="880"/>
      <c r="AV85" s="880"/>
      <c r="AW85" s="880"/>
      <c r="AX85" s="880"/>
      <c r="AY85" s="880"/>
      <c r="AZ85" s="881"/>
      <c r="BA85" s="881"/>
      <c r="BB85" s="881"/>
      <c r="BC85" s="881"/>
      <c r="BD85" s="882"/>
      <c r="BE85" s="69"/>
      <c r="BF85" s="69"/>
      <c r="BG85" s="69"/>
      <c r="BH85" s="69"/>
      <c r="BI85" s="69"/>
      <c r="BJ85" s="69"/>
      <c r="BK85" s="69"/>
      <c r="BL85" s="69"/>
      <c r="BM85" s="69"/>
      <c r="BN85" s="69"/>
      <c r="BO85" s="69"/>
      <c r="BP85" s="69"/>
      <c r="BQ85" s="66">
        <v>79</v>
      </c>
      <c r="BR85" s="87"/>
      <c r="BS85" s="850"/>
      <c r="BT85" s="851"/>
      <c r="BU85" s="851"/>
      <c r="BV85" s="851"/>
      <c r="BW85" s="851"/>
      <c r="BX85" s="851"/>
      <c r="BY85" s="851"/>
      <c r="BZ85" s="851"/>
      <c r="CA85" s="851"/>
      <c r="CB85" s="851"/>
      <c r="CC85" s="851"/>
      <c r="CD85" s="851"/>
      <c r="CE85" s="851"/>
      <c r="CF85" s="851"/>
      <c r="CG85" s="852"/>
      <c r="CH85" s="853"/>
      <c r="CI85" s="854"/>
      <c r="CJ85" s="854"/>
      <c r="CK85" s="854"/>
      <c r="CL85" s="855"/>
      <c r="CM85" s="853"/>
      <c r="CN85" s="854"/>
      <c r="CO85" s="854"/>
      <c r="CP85" s="854"/>
      <c r="CQ85" s="855"/>
      <c r="CR85" s="853"/>
      <c r="CS85" s="854"/>
      <c r="CT85" s="854"/>
      <c r="CU85" s="854"/>
      <c r="CV85" s="855"/>
      <c r="CW85" s="853"/>
      <c r="CX85" s="854"/>
      <c r="CY85" s="854"/>
      <c r="CZ85" s="854"/>
      <c r="DA85" s="855"/>
      <c r="DB85" s="853"/>
      <c r="DC85" s="854"/>
      <c r="DD85" s="854"/>
      <c r="DE85" s="854"/>
      <c r="DF85" s="855"/>
      <c r="DG85" s="853"/>
      <c r="DH85" s="854"/>
      <c r="DI85" s="854"/>
      <c r="DJ85" s="854"/>
      <c r="DK85" s="855"/>
      <c r="DL85" s="853"/>
      <c r="DM85" s="854"/>
      <c r="DN85" s="854"/>
      <c r="DO85" s="854"/>
      <c r="DP85" s="855"/>
      <c r="DQ85" s="853"/>
      <c r="DR85" s="854"/>
      <c r="DS85" s="854"/>
      <c r="DT85" s="854"/>
      <c r="DU85" s="855"/>
      <c r="DV85" s="850"/>
      <c r="DW85" s="851"/>
      <c r="DX85" s="851"/>
      <c r="DY85" s="851"/>
      <c r="DZ85" s="856"/>
      <c r="EA85" s="62"/>
    </row>
    <row r="86" spans="1:131" ht="26.25" customHeight="1" x14ac:dyDescent="0.15">
      <c r="A86" s="66">
        <v>19</v>
      </c>
      <c r="B86" s="633"/>
      <c r="C86" s="634"/>
      <c r="D86" s="634"/>
      <c r="E86" s="634"/>
      <c r="F86" s="634"/>
      <c r="G86" s="634"/>
      <c r="H86" s="634"/>
      <c r="I86" s="634"/>
      <c r="J86" s="634"/>
      <c r="K86" s="634"/>
      <c r="L86" s="634"/>
      <c r="M86" s="634"/>
      <c r="N86" s="634"/>
      <c r="O86" s="634"/>
      <c r="P86" s="635"/>
      <c r="Q86" s="879"/>
      <c r="R86" s="880"/>
      <c r="S86" s="880"/>
      <c r="T86" s="880"/>
      <c r="U86" s="880"/>
      <c r="V86" s="880"/>
      <c r="W86" s="880"/>
      <c r="X86" s="880"/>
      <c r="Y86" s="880"/>
      <c r="Z86" s="880"/>
      <c r="AA86" s="880"/>
      <c r="AB86" s="880"/>
      <c r="AC86" s="880"/>
      <c r="AD86" s="880"/>
      <c r="AE86" s="880"/>
      <c r="AF86" s="880"/>
      <c r="AG86" s="880"/>
      <c r="AH86" s="880"/>
      <c r="AI86" s="880"/>
      <c r="AJ86" s="880"/>
      <c r="AK86" s="880"/>
      <c r="AL86" s="880"/>
      <c r="AM86" s="880"/>
      <c r="AN86" s="880"/>
      <c r="AO86" s="880"/>
      <c r="AP86" s="880"/>
      <c r="AQ86" s="880"/>
      <c r="AR86" s="880"/>
      <c r="AS86" s="880"/>
      <c r="AT86" s="880"/>
      <c r="AU86" s="880"/>
      <c r="AV86" s="880"/>
      <c r="AW86" s="880"/>
      <c r="AX86" s="880"/>
      <c r="AY86" s="880"/>
      <c r="AZ86" s="881"/>
      <c r="BA86" s="881"/>
      <c r="BB86" s="881"/>
      <c r="BC86" s="881"/>
      <c r="BD86" s="882"/>
      <c r="BE86" s="69"/>
      <c r="BF86" s="69"/>
      <c r="BG86" s="69"/>
      <c r="BH86" s="69"/>
      <c r="BI86" s="69"/>
      <c r="BJ86" s="69"/>
      <c r="BK86" s="69"/>
      <c r="BL86" s="69"/>
      <c r="BM86" s="69"/>
      <c r="BN86" s="69"/>
      <c r="BO86" s="69"/>
      <c r="BP86" s="69"/>
      <c r="BQ86" s="66">
        <v>80</v>
      </c>
      <c r="BR86" s="87"/>
      <c r="BS86" s="850"/>
      <c r="BT86" s="851"/>
      <c r="BU86" s="851"/>
      <c r="BV86" s="851"/>
      <c r="BW86" s="851"/>
      <c r="BX86" s="851"/>
      <c r="BY86" s="851"/>
      <c r="BZ86" s="851"/>
      <c r="CA86" s="851"/>
      <c r="CB86" s="851"/>
      <c r="CC86" s="851"/>
      <c r="CD86" s="851"/>
      <c r="CE86" s="851"/>
      <c r="CF86" s="851"/>
      <c r="CG86" s="852"/>
      <c r="CH86" s="853"/>
      <c r="CI86" s="854"/>
      <c r="CJ86" s="854"/>
      <c r="CK86" s="854"/>
      <c r="CL86" s="855"/>
      <c r="CM86" s="853"/>
      <c r="CN86" s="854"/>
      <c r="CO86" s="854"/>
      <c r="CP86" s="854"/>
      <c r="CQ86" s="855"/>
      <c r="CR86" s="853"/>
      <c r="CS86" s="854"/>
      <c r="CT86" s="854"/>
      <c r="CU86" s="854"/>
      <c r="CV86" s="855"/>
      <c r="CW86" s="853"/>
      <c r="CX86" s="854"/>
      <c r="CY86" s="854"/>
      <c r="CZ86" s="854"/>
      <c r="DA86" s="855"/>
      <c r="DB86" s="853"/>
      <c r="DC86" s="854"/>
      <c r="DD86" s="854"/>
      <c r="DE86" s="854"/>
      <c r="DF86" s="855"/>
      <c r="DG86" s="853"/>
      <c r="DH86" s="854"/>
      <c r="DI86" s="854"/>
      <c r="DJ86" s="854"/>
      <c r="DK86" s="855"/>
      <c r="DL86" s="853"/>
      <c r="DM86" s="854"/>
      <c r="DN86" s="854"/>
      <c r="DO86" s="854"/>
      <c r="DP86" s="855"/>
      <c r="DQ86" s="853"/>
      <c r="DR86" s="854"/>
      <c r="DS86" s="854"/>
      <c r="DT86" s="854"/>
      <c r="DU86" s="855"/>
      <c r="DV86" s="850"/>
      <c r="DW86" s="851"/>
      <c r="DX86" s="851"/>
      <c r="DY86" s="851"/>
      <c r="DZ86" s="856"/>
      <c r="EA86" s="62"/>
    </row>
    <row r="87" spans="1:131" ht="26.25" customHeight="1" x14ac:dyDescent="0.15">
      <c r="A87" s="71">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69"/>
      <c r="BF87" s="69"/>
      <c r="BG87" s="69"/>
      <c r="BH87" s="69"/>
      <c r="BI87" s="69"/>
      <c r="BJ87" s="69"/>
      <c r="BK87" s="69"/>
      <c r="BL87" s="69"/>
      <c r="BM87" s="69"/>
      <c r="BN87" s="69"/>
      <c r="BO87" s="69"/>
      <c r="BP87" s="69"/>
      <c r="BQ87" s="66">
        <v>81</v>
      </c>
      <c r="BR87" s="87"/>
      <c r="BS87" s="850"/>
      <c r="BT87" s="851"/>
      <c r="BU87" s="851"/>
      <c r="BV87" s="851"/>
      <c r="BW87" s="851"/>
      <c r="BX87" s="851"/>
      <c r="BY87" s="851"/>
      <c r="BZ87" s="851"/>
      <c r="CA87" s="851"/>
      <c r="CB87" s="851"/>
      <c r="CC87" s="851"/>
      <c r="CD87" s="851"/>
      <c r="CE87" s="851"/>
      <c r="CF87" s="851"/>
      <c r="CG87" s="852"/>
      <c r="CH87" s="853"/>
      <c r="CI87" s="854"/>
      <c r="CJ87" s="854"/>
      <c r="CK87" s="854"/>
      <c r="CL87" s="855"/>
      <c r="CM87" s="853"/>
      <c r="CN87" s="854"/>
      <c r="CO87" s="854"/>
      <c r="CP87" s="854"/>
      <c r="CQ87" s="855"/>
      <c r="CR87" s="853"/>
      <c r="CS87" s="854"/>
      <c r="CT87" s="854"/>
      <c r="CU87" s="854"/>
      <c r="CV87" s="855"/>
      <c r="CW87" s="853"/>
      <c r="CX87" s="854"/>
      <c r="CY87" s="854"/>
      <c r="CZ87" s="854"/>
      <c r="DA87" s="855"/>
      <c r="DB87" s="853"/>
      <c r="DC87" s="854"/>
      <c r="DD87" s="854"/>
      <c r="DE87" s="854"/>
      <c r="DF87" s="855"/>
      <c r="DG87" s="853"/>
      <c r="DH87" s="854"/>
      <c r="DI87" s="854"/>
      <c r="DJ87" s="854"/>
      <c r="DK87" s="855"/>
      <c r="DL87" s="853"/>
      <c r="DM87" s="854"/>
      <c r="DN87" s="854"/>
      <c r="DO87" s="854"/>
      <c r="DP87" s="855"/>
      <c r="DQ87" s="853"/>
      <c r="DR87" s="854"/>
      <c r="DS87" s="854"/>
      <c r="DT87" s="854"/>
      <c r="DU87" s="855"/>
      <c r="DV87" s="850"/>
      <c r="DW87" s="851"/>
      <c r="DX87" s="851"/>
      <c r="DY87" s="851"/>
      <c r="DZ87" s="856"/>
      <c r="EA87" s="62"/>
    </row>
    <row r="88" spans="1:131" ht="26.25" customHeight="1" x14ac:dyDescent="0.15">
      <c r="A88" s="67" t="s">
        <v>459</v>
      </c>
      <c r="B88" s="857" t="s">
        <v>475</v>
      </c>
      <c r="C88" s="858"/>
      <c r="D88" s="858"/>
      <c r="E88" s="858"/>
      <c r="F88" s="858"/>
      <c r="G88" s="858"/>
      <c r="H88" s="858"/>
      <c r="I88" s="858"/>
      <c r="J88" s="858"/>
      <c r="K88" s="858"/>
      <c r="L88" s="858"/>
      <c r="M88" s="858"/>
      <c r="N88" s="858"/>
      <c r="O88" s="858"/>
      <c r="P88" s="859"/>
      <c r="Q88" s="867"/>
      <c r="R88" s="868"/>
      <c r="S88" s="868"/>
      <c r="T88" s="868"/>
      <c r="U88" s="868"/>
      <c r="V88" s="868"/>
      <c r="W88" s="868"/>
      <c r="X88" s="868"/>
      <c r="Y88" s="868"/>
      <c r="Z88" s="868"/>
      <c r="AA88" s="868"/>
      <c r="AB88" s="868"/>
      <c r="AC88" s="868"/>
      <c r="AD88" s="868"/>
      <c r="AE88" s="868"/>
      <c r="AF88" s="869">
        <f>SUM(AF68:AJ87)</f>
        <v>12691</v>
      </c>
      <c r="AG88" s="869"/>
      <c r="AH88" s="869"/>
      <c r="AI88" s="869"/>
      <c r="AJ88" s="869"/>
      <c r="AK88" s="868"/>
      <c r="AL88" s="868"/>
      <c r="AM88" s="868"/>
      <c r="AN88" s="868"/>
      <c r="AO88" s="868"/>
      <c r="AP88" s="869">
        <f>SUM(AP68:AT87)</f>
        <v>19656</v>
      </c>
      <c r="AQ88" s="869"/>
      <c r="AR88" s="869"/>
      <c r="AS88" s="869"/>
      <c r="AT88" s="869"/>
      <c r="AU88" s="869">
        <f>SUM(AU68:AY87)</f>
        <v>6458</v>
      </c>
      <c r="AV88" s="869"/>
      <c r="AW88" s="869"/>
      <c r="AX88" s="869"/>
      <c r="AY88" s="869"/>
      <c r="AZ88" s="870"/>
      <c r="BA88" s="870"/>
      <c r="BB88" s="870"/>
      <c r="BC88" s="870"/>
      <c r="BD88" s="871"/>
      <c r="BE88" s="69"/>
      <c r="BF88" s="69"/>
      <c r="BG88" s="69"/>
      <c r="BH88" s="69"/>
      <c r="BI88" s="69"/>
      <c r="BJ88" s="69"/>
      <c r="BK88" s="69"/>
      <c r="BL88" s="69"/>
      <c r="BM88" s="69"/>
      <c r="BN88" s="69"/>
      <c r="BO88" s="69"/>
      <c r="BP88" s="69"/>
      <c r="BQ88" s="66">
        <v>82</v>
      </c>
      <c r="BR88" s="87"/>
      <c r="BS88" s="850"/>
      <c r="BT88" s="851"/>
      <c r="BU88" s="851"/>
      <c r="BV88" s="851"/>
      <c r="BW88" s="851"/>
      <c r="BX88" s="851"/>
      <c r="BY88" s="851"/>
      <c r="BZ88" s="851"/>
      <c r="CA88" s="851"/>
      <c r="CB88" s="851"/>
      <c r="CC88" s="851"/>
      <c r="CD88" s="851"/>
      <c r="CE88" s="851"/>
      <c r="CF88" s="851"/>
      <c r="CG88" s="852"/>
      <c r="CH88" s="853"/>
      <c r="CI88" s="854"/>
      <c r="CJ88" s="854"/>
      <c r="CK88" s="854"/>
      <c r="CL88" s="855"/>
      <c r="CM88" s="853"/>
      <c r="CN88" s="854"/>
      <c r="CO88" s="854"/>
      <c r="CP88" s="854"/>
      <c r="CQ88" s="855"/>
      <c r="CR88" s="853"/>
      <c r="CS88" s="854"/>
      <c r="CT88" s="854"/>
      <c r="CU88" s="854"/>
      <c r="CV88" s="855"/>
      <c r="CW88" s="853"/>
      <c r="CX88" s="854"/>
      <c r="CY88" s="854"/>
      <c r="CZ88" s="854"/>
      <c r="DA88" s="855"/>
      <c r="DB88" s="853"/>
      <c r="DC88" s="854"/>
      <c r="DD88" s="854"/>
      <c r="DE88" s="854"/>
      <c r="DF88" s="855"/>
      <c r="DG88" s="853"/>
      <c r="DH88" s="854"/>
      <c r="DI88" s="854"/>
      <c r="DJ88" s="854"/>
      <c r="DK88" s="855"/>
      <c r="DL88" s="853"/>
      <c r="DM88" s="854"/>
      <c r="DN88" s="854"/>
      <c r="DO88" s="854"/>
      <c r="DP88" s="855"/>
      <c r="DQ88" s="853"/>
      <c r="DR88" s="854"/>
      <c r="DS88" s="854"/>
      <c r="DT88" s="854"/>
      <c r="DU88" s="855"/>
      <c r="DV88" s="850"/>
      <c r="DW88" s="851"/>
      <c r="DX88" s="851"/>
      <c r="DY88" s="851"/>
      <c r="DZ88" s="856"/>
      <c r="EA88" s="62"/>
    </row>
    <row r="89" spans="1:131" ht="26.25" hidden="1" customHeight="1" x14ac:dyDescent="0.15">
      <c r="A89" s="72"/>
      <c r="B89" s="76"/>
      <c r="C89" s="76"/>
      <c r="D89" s="76"/>
      <c r="E89" s="76"/>
      <c r="F89" s="76"/>
      <c r="G89" s="76"/>
      <c r="H89" s="76"/>
      <c r="I89" s="76"/>
      <c r="J89" s="76"/>
      <c r="K89" s="76"/>
      <c r="L89" s="76"/>
      <c r="M89" s="76"/>
      <c r="N89" s="76"/>
      <c r="O89" s="76"/>
      <c r="P89" s="76"/>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82"/>
      <c r="BA89" s="82"/>
      <c r="BB89" s="82"/>
      <c r="BC89" s="82"/>
      <c r="BD89" s="82"/>
      <c r="BE89" s="69"/>
      <c r="BF89" s="69"/>
      <c r="BG89" s="69"/>
      <c r="BH89" s="69"/>
      <c r="BI89" s="69"/>
      <c r="BJ89" s="69"/>
      <c r="BK89" s="69"/>
      <c r="BL89" s="69"/>
      <c r="BM89" s="69"/>
      <c r="BN89" s="69"/>
      <c r="BO89" s="69"/>
      <c r="BP89" s="69"/>
      <c r="BQ89" s="66">
        <v>83</v>
      </c>
      <c r="BR89" s="87"/>
      <c r="BS89" s="850"/>
      <c r="BT89" s="851"/>
      <c r="BU89" s="851"/>
      <c r="BV89" s="851"/>
      <c r="BW89" s="851"/>
      <c r="BX89" s="851"/>
      <c r="BY89" s="851"/>
      <c r="BZ89" s="851"/>
      <c r="CA89" s="851"/>
      <c r="CB89" s="851"/>
      <c r="CC89" s="851"/>
      <c r="CD89" s="851"/>
      <c r="CE89" s="851"/>
      <c r="CF89" s="851"/>
      <c r="CG89" s="852"/>
      <c r="CH89" s="853"/>
      <c r="CI89" s="854"/>
      <c r="CJ89" s="854"/>
      <c r="CK89" s="854"/>
      <c r="CL89" s="855"/>
      <c r="CM89" s="853"/>
      <c r="CN89" s="854"/>
      <c r="CO89" s="854"/>
      <c r="CP89" s="854"/>
      <c r="CQ89" s="855"/>
      <c r="CR89" s="853"/>
      <c r="CS89" s="854"/>
      <c r="CT89" s="854"/>
      <c r="CU89" s="854"/>
      <c r="CV89" s="855"/>
      <c r="CW89" s="853"/>
      <c r="CX89" s="854"/>
      <c r="CY89" s="854"/>
      <c r="CZ89" s="854"/>
      <c r="DA89" s="855"/>
      <c r="DB89" s="853"/>
      <c r="DC89" s="854"/>
      <c r="DD89" s="854"/>
      <c r="DE89" s="854"/>
      <c r="DF89" s="855"/>
      <c r="DG89" s="853"/>
      <c r="DH89" s="854"/>
      <c r="DI89" s="854"/>
      <c r="DJ89" s="854"/>
      <c r="DK89" s="855"/>
      <c r="DL89" s="853"/>
      <c r="DM89" s="854"/>
      <c r="DN89" s="854"/>
      <c r="DO89" s="854"/>
      <c r="DP89" s="855"/>
      <c r="DQ89" s="853"/>
      <c r="DR89" s="854"/>
      <c r="DS89" s="854"/>
      <c r="DT89" s="854"/>
      <c r="DU89" s="855"/>
      <c r="DV89" s="850"/>
      <c r="DW89" s="851"/>
      <c r="DX89" s="851"/>
      <c r="DY89" s="851"/>
      <c r="DZ89" s="856"/>
      <c r="EA89" s="62"/>
    </row>
    <row r="90" spans="1:131" ht="26.25" hidden="1" customHeight="1" x14ac:dyDescent="0.15">
      <c r="A90" s="72"/>
      <c r="B90" s="76"/>
      <c r="C90" s="76"/>
      <c r="D90" s="76"/>
      <c r="E90" s="76"/>
      <c r="F90" s="76"/>
      <c r="G90" s="76"/>
      <c r="H90" s="76"/>
      <c r="I90" s="76"/>
      <c r="J90" s="76"/>
      <c r="K90" s="76"/>
      <c r="L90" s="76"/>
      <c r="M90" s="76"/>
      <c r="N90" s="76"/>
      <c r="O90" s="76"/>
      <c r="P90" s="76"/>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79"/>
      <c r="AY90" s="79"/>
      <c r="AZ90" s="82"/>
      <c r="BA90" s="82"/>
      <c r="BB90" s="82"/>
      <c r="BC90" s="82"/>
      <c r="BD90" s="82"/>
      <c r="BE90" s="69"/>
      <c r="BF90" s="69"/>
      <c r="BG90" s="69"/>
      <c r="BH90" s="69"/>
      <c r="BI90" s="69"/>
      <c r="BJ90" s="69"/>
      <c r="BK90" s="69"/>
      <c r="BL90" s="69"/>
      <c r="BM90" s="69"/>
      <c r="BN90" s="69"/>
      <c r="BO90" s="69"/>
      <c r="BP90" s="69"/>
      <c r="BQ90" s="66">
        <v>84</v>
      </c>
      <c r="BR90" s="87"/>
      <c r="BS90" s="850"/>
      <c r="BT90" s="851"/>
      <c r="BU90" s="851"/>
      <c r="BV90" s="851"/>
      <c r="BW90" s="851"/>
      <c r="BX90" s="851"/>
      <c r="BY90" s="851"/>
      <c r="BZ90" s="851"/>
      <c r="CA90" s="851"/>
      <c r="CB90" s="851"/>
      <c r="CC90" s="851"/>
      <c r="CD90" s="851"/>
      <c r="CE90" s="851"/>
      <c r="CF90" s="851"/>
      <c r="CG90" s="852"/>
      <c r="CH90" s="853"/>
      <c r="CI90" s="854"/>
      <c r="CJ90" s="854"/>
      <c r="CK90" s="854"/>
      <c r="CL90" s="855"/>
      <c r="CM90" s="853"/>
      <c r="CN90" s="854"/>
      <c r="CO90" s="854"/>
      <c r="CP90" s="854"/>
      <c r="CQ90" s="855"/>
      <c r="CR90" s="853"/>
      <c r="CS90" s="854"/>
      <c r="CT90" s="854"/>
      <c r="CU90" s="854"/>
      <c r="CV90" s="855"/>
      <c r="CW90" s="853"/>
      <c r="CX90" s="854"/>
      <c r="CY90" s="854"/>
      <c r="CZ90" s="854"/>
      <c r="DA90" s="855"/>
      <c r="DB90" s="853"/>
      <c r="DC90" s="854"/>
      <c r="DD90" s="854"/>
      <c r="DE90" s="854"/>
      <c r="DF90" s="855"/>
      <c r="DG90" s="853"/>
      <c r="DH90" s="854"/>
      <c r="DI90" s="854"/>
      <c r="DJ90" s="854"/>
      <c r="DK90" s="855"/>
      <c r="DL90" s="853"/>
      <c r="DM90" s="854"/>
      <c r="DN90" s="854"/>
      <c r="DO90" s="854"/>
      <c r="DP90" s="855"/>
      <c r="DQ90" s="853"/>
      <c r="DR90" s="854"/>
      <c r="DS90" s="854"/>
      <c r="DT90" s="854"/>
      <c r="DU90" s="855"/>
      <c r="DV90" s="850"/>
      <c r="DW90" s="851"/>
      <c r="DX90" s="851"/>
      <c r="DY90" s="851"/>
      <c r="DZ90" s="856"/>
      <c r="EA90" s="62"/>
    </row>
    <row r="91" spans="1:131" ht="26.25" hidden="1" customHeight="1" x14ac:dyDescent="0.15">
      <c r="A91" s="72"/>
      <c r="B91" s="76"/>
      <c r="C91" s="76"/>
      <c r="D91" s="76"/>
      <c r="E91" s="76"/>
      <c r="F91" s="76"/>
      <c r="G91" s="76"/>
      <c r="H91" s="76"/>
      <c r="I91" s="76"/>
      <c r="J91" s="76"/>
      <c r="K91" s="76"/>
      <c r="L91" s="76"/>
      <c r="M91" s="76"/>
      <c r="N91" s="76"/>
      <c r="O91" s="76"/>
      <c r="P91" s="76"/>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c r="AX91" s="79"/>
      <c r="AY91" s="79"/>
      <c r="AZ91" s="82"/>
      <c r="BA91" s="82"/>
      <c r="BB91" s="82"/>
      <c r="BC91" s="82"/>
      <c r="BD91" s="82"/>
      <c r="BE91" s="69"/>
      <c r="BF91" s="69"/>
      <c r="BG91" s="69"/>
      <c r="BH91" s="69"/>
      <c r="BI91" s="69"/>
      <c r="BJ91" s="69"/>
      <c r="BK91" s="69"/>
      <c r="BL91" s="69"/>
      <c r="BM91" s="69"/>
      <c r="BN91" s="69"/>
      <c r="BO91" s="69"/>
      <c r="BP91" s="69"/>
      <c r="BQ91" s="66">
        <v>85</v>
      </c>
      <c r="BR91" s="87"/>
      <c r="BS91" s="850"/>
      <c r="BT91" s="851"/>
      <c r="BU91" s="851"/>
      <c r="BV91" s="851"/>
      <c r="BW91" s="851"/>
      <c r="BX91" s="851"/>
      <c r="BY91" s="851"/>
      <c r="BZ91" s="851"/>
      <c r="CA91" s="851"/>
      <c r="CB91" s="851"/>
      <c r="CC91" s="851"/>
      <c r="CD91" s="851"/>
      <c r="CE91" s="851"/>
      <c r="CF91" s="851"/>
      <c r="CG91" s="852"/>
      <c r="CH91" s="853"/>
      <c r="CI91" s="854"/>
      <c r="CJ91" s="854"/>
      <c r="CK91" s="854"/>
      <c r="CL91" s="855"/>
      <c r="CM91" s="853"/>
      <c r="CN91" s="854"/>
      <c r="CO91" s="854"/>
      <c r="CP91" s="854"/>
      <c r="CQ91" s="855"/>
      <c r="CR91" s="853"/>
      <c r="CS91" s="854"/>
      <c r="CT91" s="854"/>
      <c r="CU91" s="854"/>
      <c r="CV91" s="855"/>
      <c r="CW91" s="853"/>
      <c r="CX91" s="854"/>
      <c r="CY91" s="854"/>
      <c r="CZ91" s="854"/>
      <c r="DA91" s="855"/>
      <c r="DB91" s="853"/>
      <c r="DC91" s="854"/>
      <c r="DD91" s="854"/>
      <c r="DE91" s="854"/>
      <c r="DF91" s="855"/>
      <c r="DG91" s="853"/>
      <c r="DH91" s="854"/>
      <c r="DI91" s="854"/>
      <c r="DJ91" s="854"/>
      <c r="DK91" s="855"/>
      <c r="DL91" s="853"/>
      <c r="DM91" s="854"/>
      <c r="DN91" s="854"/>
      <c r="DO91" s="854"/>
      <c r="DP91" s="855"/>
      <c r="DQ91" s="853"/>
      <c r="DR91" s="854"/>
      <c r="DS91" s="854"/>
      <c r="DT91" s="854"/>
      <c r="DU91" s="855"/>
      <c r="DV91" s="850"/>
      <c r="DW91" s="851"/>
      <c r="DX91" s="851"/>
      <c r="DY91" s="851"/>
      <c r="DZ91" s="856"/>
      <c r="EA91" s="62"/>
    </row>
    <row r="92" spans="1:131" ht="26.25" hidden="1" customHeight="1" x14ac:dyDescent="0.15">
      <c r="A92" s="72"/>
      <c r="B92" s="76"/>
      <c r="C92" s="76"/>
      <c r="D92" s="76"/>
      <c r="E92" s="76"/>
      <c r="F92" s="76"/>
      <c r="G92" s="76"/>
      <c r="H92" s="76"/>
      <c r="I92" s="76"/>
      <c r="J92" s="76"/>
      <c r="K92" s="76"/>
      <c r="L92" s="76"/>
      <c r="M92" s="76"/>
      <c r="N92" s="76"/>
      <c r="O92" s="76"/>
      <c r="P92" s="76"/>
      <c r="Q92" s="79"/>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c r="AU92" s="79"/>
      <c r="AV92" s="79"/>
      <c r="AW92" s="79"/>
      <c r="AX92" s="79"/>
      <c r="AY92" s="79"/>
      <c r="AZ92" s="82"/>
      <c r="BA92" s="82"/>
      <c r="BB92" s="82"/>
      <c r="BC92" s="82"/>
      <c r="BD92" s="82"/>
      <c r="BE92" s="69"/>
      <c r="BF92" s="69"/>
      <c r="BG92" s="69"/>
      <c r="BH92" s="69"/>
      <c r="BI92" s="69"/>
      <c r="BJ92" s="69"/>
      <c r="BK92" s="69"/>
      <c r="BL92" s="69"/>
      <c r="BM92" s="69"/>
      <c r="BN92" s="69"/>
      <c r="BO92" s="69"/>
      <c r="BP92" s="69"/>
      <c r="BQ92" s="66">
        <v>86</v>
      </c>
      <c r="BR92" s="87"/>
      <c r="BS92" s="850"/>
      <c r="BT92" s="851"/>
      <c r="BU92" s="851"/>
      <c r="BV92" s="851"/>
      <c r="BW92" s="851"/>
      <c r="BX92" s="851"/>
      <c r="BY92" s="851"/>
      <c r="BZ92" s="851"/>
      <c r="CA92" s="851"/>
      <c r="CB92" s="851"/>
      <c r="CC92" s="851"/>
      <c r="CD92" s="851"/>
      <c r="CE92" s="851"/>
      <c r="CF92" s="851"/>
      <c r="CG92" s="852"/>
      <c r="CH92" s="853"/>
      <c r="CI92" s="854"/>
      <c r="CJ92" s="854"/>
      <c r="CK92" s="854"/>
      <c r="CL92" s="855"/>
      <c r="CM92" s="853"/>
      <c r="CN92" s="854"/>
      <c r="CO92" s="854"/>
      <c r="CP92" s="854"/>
      <c r="CQ92" s="855"/>
      <c r="CR92" s="853"/>
      <c r="CS92" s="854"/>
      <c r="CT92" s="854"/>
      <c r="CU92" s="854"/>
      <c r="CV92" s="855"/>
      <c r="CW92" s="853"/>
      <c r="CX92" s="854"/>
      <c r="CY92" s="854"/>
      <c r="CZ92" s="854"/>
      <c r="DA92" s="855"/>
      <c r="DB92" s="853"/>
      <c r="DC92" s="854"/>
      <c r="DD92" s="854"/>
      <c r="DE92" s="854"/>
      <c r="DF92" s="855"/>
      <c r="DG92" s="853"/>
      <c r="DH92" s="854"/>
      <c r="DI92" s="854"/>
      <c r="DJ92" s="854"/>
      <c r="DK92" s="855"/>
      <c r="DL92" s="853"/>
      <c r="DM92" s="854"/>
      <c r="DN92" s="854"/>
      <c r="DO92" s="854"/>
      <c r="DP92" s="855"/>
      <c r="DQ92" s="853"/>
      <c r="DR92" s="854"/>
      <c r="DS92" s="854"/>
      <c r="DT92" s="854"/>
      <c r="DU92" s="855"/>
      <c r="DV92" s="850"/>
      <c r="DW92" s="851"/>
      <c r="DX92" s="851"/>
      <c r="DY92" s="851"/>
      <c r="DZ92" s="856"/>
      <c r="EA92" s="62"/>
    </row>
    <row r="93" spans="1:131" ht="26.25" hidden="1" customHeight="1" x14ac:dyDescent="0.15">
      <c r="A93" s="72"/>
      <c r="B93" s="76"/>
      <c r="C93" s="76"/>
      <c r="D93" s="76"/>
      <c r="E93" s="76"/>
      <c r="F93" s="76"/>
      <c r="G93" s="76"/>
      <c r="H93" s="76"/>
      <c r="I93" s="76"/>
      <c r="J93" s="76"/>
      <c r="K93" s="76"/>
      <c r="L93" s="76"/>
      <c r="M93" s="76"/>
      <c r="N93" s="76"/>
      <c r="O93" s="76"/>
      <c r="P93" s="76"/>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c r="AU93" s="79"/>
      <c r="AV93" s="79"/>
      <c r="AW93" s="79"/>
      <c r="AX93" s="79"/>
      <c r="AY93" s="79"/>
      <c r="AZ93" s="82"/>
      <c r="BA93" s="82"/>
      <c r="BB93" s="82"/>
      <c r="BC93" s="82"/>
      <c r="BD93" s="82"/>
      <c r="BE93" s="69"/>
      <c r="BF93" s="69"/>
      <c r="BG93" s="69"/>
      <c r="BH93" s="69"/>
      <c r="BI93" s="69"/>
      <c r="BJ93" s="69"/>
      <c r="BK93" s="69"/>
      <c r="BL93" s="69"/>
      <c r="BM93" s="69"/>
      <c r="BN93" s="69"/>
      <c r="BO93" s="69"/>
      <c r="BP93" s="69"/>
      <c r="BQ93" s="66">
        <v>87</v>
      </c>
      <c r="BR93" s="87"/>
      <c r="BS93" s="850"/>
      <c r="BT93" s="851"/>
      <c r="BU93" s="851"/>
      <c r="BV93" s="851"/>
      <c r="BW93" s="851"/>
      <c r="BX93" s="851"/>
      <c r="BY93" s="851"/>
      <c r="BZ93" s="851"/>
      <c r="CA93" s="851"/>
      <c r="CB93" s="851"/>
      <c r="CC93" s="851"/>
      <c r="CD93" s="851"/>
      <c r="CE93" s="851"/>
      <c r="CF93" s="851"/>
      <c r="CG93" s="852"/>
      <c r="CH93" s="853"/>
      <c r="CI93" s="854"/>
      <c r="CJ93" s="854"/>
      <c r="CK93" s="854"/>
      <c r="CL93" s="855"/>
      <c r="CM93" s="853"/>
      <c r="CN93" s="854"/>
      <c r="CO93" s="854"/>
      <c r="CP93" s="854"/>
      <c r="CQ93" s="855"/>
      <c r="CR93" s="853"/>
      <c r="CS93" s="854"/>
      <c r="CT93" s="854"/>
      <c r="CU93" s="854"/>
      <c r="CV93" s="855"/>
      <c r="CW93" s="853"/>
      <c r="CX93" s="854"/>
      <c r="CY93" s="854"/>
      <c r="CZ93" s="854"/>
      <c r="DA93" s="855"/>
      <c r="DB93" s="853"/>
      <c r="DC93" s="854"/>
      <c r="DD93" s="854"/>
      <c r="DE93" s="854"/>
      <c r="DF93" s="855"/>
      <c r="DG93" s="853"/>
      <c r="DH93" s="854"/>
      <c r="DI93" s="854"/>
      <c r="DJ93" s="854"/>
      <c r="DK93" s="855"/>
      <c r="DL93" s="853"/>
      <c r="DM93" s="854"/>
      <c r="DN93" s="854"/>
      <c r="DO93" s="854"/>
      <c r="DP93" s="855"/>
      <c r="DQ93" s="853"/>
      <c r="DR93" s="854"/>
      <c r="DS93" s="854"/>
      <c r="DT93" s="854"/>
      <c r="DU93" s="855"/>
      <c r="DV93" s="850"/>
      <c r="DW93" s="851"/>
      <c r="DX93" s="851"/>
      <c r="DY93" s="851"/>
      <c r="DZ93" s="856"/>
      <c r="EA93" s="62"/>
    </row>
    <row r="94" spans="1:131" ht="26.25" hidden="1" customHeight="1" x14ac:dyDescent="0.15">
      <c r="A94" s="72"/>
      <c r="B94" s="76"/>
      <c r="C94" s="76"/>
      <c r="D94" s="76"/>
      <c r="E94" s="76"/>
      <c r="F94" s="76"/>
      <c r="G94" s="76"/>
      <c r="H94" s="76"/>
      <c r="I94" s="76"/>
      <c r="J94" s="76"/>
      <c r="K94" s="76"/>
      <c r="L94" s="76"/>
      <c r="M94" s="76"/>
      <c r="N94" s="76"/>
      <c r="O94" s="76"/>
      <c r="P94" s="76"/>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c r="AU94" s="79"/>
      <c r="AV94" s="79"/>
      <c r="AW94" s="79"/>
      <c r="AX94" s="79"/>
      <c r="AY94" s="79"/>
      <c r="AZ94" s="82"/>
      <c r="BA94" s="82"/>
      <c r="BB94" s="82"/>
      <c r="BC94" s="82"/>
      <c r="BD94" s="82"/>
      <c r="BE94" s="69"/>
      <c r="BF94" s="69"/>
      <c r="BG94" s="69"/>
      <c r="BH94" s="69"/>
      <c r="BI94" s="69"/>
      <c r="BJ94" s="69"/>
      <c r="BK94" s="69"/>
      <c r="BL94" s="69"/>
      <c r="BM94" s="69"/>
      <c r="BN94" s="69"/>
      <c r="BO94" s="69"/>
      <c r="BP94" s="69"/>
      <c r="BQ94" s="66">
        <v>88</v>
      </c>
      <c r="BR94" s="87"/>
      <c r="BS94" s="850"/>
      <c r="BT94" s="851"/>
      <c r="BU94" s="851"/>
      <c r="BV94" s="851"/>
      <c r="BW94" s="851"/>
      <c r="BX94" s="851"/>
      <c r="BY94" s="851"/>
      <c r="BZ94" s="851"/>
      <c r="CA94" s="851"/>
      <c r="CB94" s="851"/>
      <c r="CC94" s="851"/>
      <c r="CD94" s="851"/>
      <c r="CE94" s="851"/>
      <c r="CF94" s="851"/>
      <c r="CG94" s="852"/>
      <c r="CH94" s="853"/>
      <c r="CI94" s="854"/>
      <c r="CJ94" s="854"/>
      <c r="CK94" s="854"/>
      <c r="CL94" s="855"/>
      <c r="CM94" s="853"/>
      <c r="CN94" s="854"/>
      <c r="CO94" s="854"/>
      <c r="CP94" s="854"/>
      <c r="CQ94" s="855"/>
      <c r="CR94" s="853"/>
      <c r="CS94" s="854"/>
      <c r="CT94" s="854"/>
      <c r="CU94" s="854"/>
      <c r="CV94" s="855"/>
      <c r="CW94" s="853"/>
      <c r="CX94" s="854"/>
      <c r="CY94" s="854"/>
      <c r="CZ94" s="854"/>
      <c r="DA94" s="855"/>
      <c r="DB94" s="853"/>
      <c r="DC94" s="854"/>
      <c r="DD94" s="854"/>
      <c r="DE94" s="854"/>
      <c r="DF94" s="855"/>
      <c r="DG94" s="853"/>
      <c r="DH94" s="854"/>
      <c r="DI94" s="854"/>
      <c r="DJ94" s="854"/>
      <c r="DK94" s="855"/>
      <c r="DL94" s="853"/>
      <c r="DM94" s="854"/>
      <c r="DN94" s="854"/>
      <c r="DO94" s="854"/>
      <c r="DP94" s="855"/>
      <c r="DQ94" s="853"/>
      <c r="DR94" s="854"/>
      <c r="DS94" s="854"/>
      <c r="DT94" s="854"/>
      <c r="DU94" s="855"/>
      <c r="DV94" s="850"/>
      <c r="DW94" s="851"/>
      <c r="DX94" s="851"/>
      <c r="DY94" s="851"/>
      <c r="DZ94" s="856"/>
      <c r="EA94" s="62"/>
    </row>
    <row r="95" spans="1:131" ht="26.25" hidden="1" customHeight="1" x14ac:dyDescent="0.15">
      <c r="A95" s="72"/>
      <c r="B95" s="76"/>
      <c r="C95" s="76"/>
      <c r="D95" s="76"/>
      <c r="E95" s="76"/>
      <c r="F95" s="76"/>
      <c r="G95" s="76"/>
      <c r="H95" s="76"/>
      <c r="I95" s="76"/>
      <c r="J95" s="76"/>
      <c r="K95" s="76"/>
      <c r="L95" s="76"/>
      <c r="M95" s="76"/>
      <c r="N95" s="76"/>
      <c r="O95" s="76"/>
      <c r="P95" s="76"/>
      <c r="Q95" s="79"/>
      <c r="R95" s="79"/>
      <c r="S95" s="79"/>
      <c r="T95" s="79"/>
      <c r="U95" s="79"/>
      <c r="V95" s="79"/>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c r="AU95" s="79"/>
      <c r="AV95" s="79"/>
      <c r="AW95" s="79"/>
      <c r="AX95" s="79"/>
      <c r="AY95" s="79"/>
      <c r="AZ95" s="82"/>
      <c r="BA95" s="82"/>
      <c r="BB95" s="82"/>
      <c r="BC95" s="82"/>
      <c r="BD95" s="82"/>
      <c r="BE95" s="69"/>
      <c r="BF95" s="69"/>
      <c r="BG95" s="69"/>
      <c r="BH95" s="69"/>
      <c r="BI95" s="69"/>
      <c r="BJ95" s="69"/>
      <c r="BK95" s="69"/>
      <c r="BL95" s="69"/>
      <c r="BM95" s="69"/>
      <c r="BN95" s="69"/>
      <c r="BO95" s="69"/>
      <c r="BP95" s="69"/>
      <c r="BQ95" s="66">
        <v>89</v>
      </c>
      <c r="BR95" s="87"/>
      <c r="BS95" s="850"/>
      <c r="BT95" s="851"/>
      <c r="BU95" s="851"/>
      <c r="BV95" s="851"/>
      <c r="BW95" s="851"/>
      <c r="BX95" s="851"/>
      <c r="BY95" s="851"/>
      <c r="BZ95" s="851"/>
      <c r="CA95" s="851"/>
      <c r="CB95" s="851"/>
      <c r="CC95" s="851"/>
      <c r="CD95" s="851"/>
      <c r="CE95" s="851"/>
      <c r="CF95" s="851"/>
      <c r="CG95" s="852"/>
      <c r="CH95" s="853"/>
      <c r="CI95" s="854"/>
      <c r="CJ95" s="854"/>
      <c r="CK95" s="854"/>
      <c r="CL95" s="855"/>
      <c r="CM95" s="853"/>
      <c r="CN95" s="854"/>
      <c r="CO95" s="854"/>
      <c r="CP95" s="854"/>
      <c r="CQ95" s="855"/>
      <c r="CR95" s="853"/>
      <c r="CS95" s="854"/>
      <c r="CT95" s="854"/>
      <c r="CU95" s="854"/>
      <c r="CV95" s="855"/>
      <c r="CW95" s="853"/>
      <c r="CX95" s="854"/>
      <c r="CY95" s="854"/>
      <c r="CZ95" s="854"/>
      <c r="DA95" s="855"/>
      <c r="DB95" s="853"/>
      <c r="DC95" s="854"/>
      <c r="DD95" s="854"/>
      <c r="DE95" s="854"/>
      <c r="DF95" s="855"/>
      <c r="DG95" s="853"/>
      <c r="DH95" s="854"/>
      <c r="DI95" s="854"/>
      <c r="DJ95" s="854"/>
      <c r="DK95" s="855"/>
      <c r="DL95" s="853"/>
      <c r="DM95" s="854"/>
      <c r="DN95" s="854"/>
      <c r="DO95" s="854"/>
      <c r="DP95" s="855"/>
      <c r="DQ95" s="853"/>
      <c r="DR95" s="854"/>
      <c r="DS95" s="854"/>
      <c r="DT95" s="854"/>
      <c r="DU95" s="855"/>
      <c r="DV95" s="850"/>
      <c r="DW95" s="851"/>
      <c r="DX95" s="851"/>
      <c r="DY95" s="851"/>
      <c r="DZ95" s="856"/>
      <c r="EA95" s="62"/>
    </row>
    <row r="96" spans="1:131" ht="26.25" hidden="1" customHeight="1" x14ac:dyDescent="0.15">
      <c r="A96" s="72"/>
      <c r="B96" s="76"/>
      <c r="C96" s="76"/>
      <c r="D96" s="76"/>
      <c r="E96" s="76"/>
      <c r="F96" s="76"/>
      <c r="G96" s="76"/>
      <c r="H96" s="76"/>
      <c r="I96" s="76"/>
      <c r="J96" s="76"/>
      <c r="K96" s="76"/>
      <c r="L96" s="76"/>
      <c r="M96" s="76"/>
      <c r="N96" s="76"/>
      <c r="O96" s="76"/>
      <c r="P96" s="76"/>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79"/>
      <c r="AX96" s="79"/>
      <c r="AY96" s="79"/>
      <c r="AZ96" s="82"/>
      <c r="BA96" s="82"/>
      <c r="BB96" s="82"/>
      <c r="BC96" s="82"/>
      <c r="BD96" s="82"/>
      <c r="BE96" s="69"/>
      <c r="BF96" s="69"/>
      <c r="BG96" s="69"/>
      <c r="BH96" s="69"/>
      <c r="BI96" s="69"/>
      <c r="BJ96" s="69"/>
      <c r="BK96" s="69"/>
      <c r="BL96" s="69"/>
      <c r="BM96" s="69"/>
      <c r="BN96" s="69"/>
      <c r="BO96" s="69"/>
      <c r="BP96" s="69"/>
      <c r="BQ96" s="66">
        <v>90</v>
      </c>
      <c r="BR96" s="87"/>
      <c r="BS96" s="850"/>
      <c r="BT96" s="851"/>
      <c r="BU96" s="851"/>
      <c r="BV96" s="851"/>
      <c r="BW96" s="851"/>
      <c r="BX96" s="851"/>
      <c r="BY96" s="851"/>
      <c r="BZ96" s="851"/>
      <c r="CA96" s="851"/>
      <c r="CB96" s="851"/>
      <c r="CC96" s="851"/>
      <c r="CD96" s="851"/>
      <c r="CE96" s="851"/>
      <c r="CF96" s="851"/>
      <c r="CG96" s="852"/>
      <c r="CH96" s="853"/>
      <c r="CI96" s="854"/>
      <c r="CJ96" s="854"/>
      <c r="CK96" s="854"/>
      <c r="CL96" s="855"/>
      <c r="CM96" s="853"/>
      <c r="CN96" s="854"/>
      <c r="CO96" s="854"/>
      <c r="CP96" s="854"/>
      <c r="CQ96" s="855"/>
      <c r="CR96" s="853"/>
      <c r="CS96" s="854"/>
      <c r="CT96" s="854"/>
      <c r="CU96" s="854"/>
      <c r="CV96" s="855"/>
      <c r="CW96" s="853"/>
      <c r="CX96" s="854"/>
      <c r="CY96" s="854"/>
      <c r="CZ96" s="854"/>
      <c r="DA96" s="855"/>
      <c r="DB96" s="853"/>
      <c r="DC96" s="854"/>
      <c r="DD96" s="854"/>
      <c r="DE96" s="854"/>
      <c r="DF96" s="855"/>
      <c r="DG96" s="853"/>
      <c r="DH96" s="854"/>
      <c r="DI96" s="854"/>
      <c r="DJ96" s="854"/>
      <c r="DK96" s="855"/>
      <c r="DL96" s="853"/>
      <c r="DM96" s="854"/>
      <c r="DN96" s="854"/>
      <c r="DO96" s="854"/>
      <c r="DP96" s="855"/>
      <c r="DQ96" s="853"/>
      <c r="DR96" s="854"/>
      <c r="DS96" s="854"/>
      <c r="DT96" s="854"/>
      <c r="DU96" s="855"/>
      <c r="DV96" s="850"/>
      <c r="DW96" s="851"/>
      <c r="DX96" s="851"/>
      <c r="DY96" s="851"/>
      <c r="DZ96" s="856"/>
      <c r="EA96" s="62"/>
    </row>
    <row r="97" spans="1:131" ht="26.25" hidden="1" customHeight="1" x14ac:dyDescent="0.15">
      <c r="A97" s="72"/>
      <c r="B97" s="76"/>
      <c r="C97" s="76"/>
      <c r="D97" s="76"/>
      <c r="E97" s="76"/>
      <c r="F97" s="76"/>
      <c r="G97" s="76"/>
      <c r="H97" s="76"/>
      <c r="I97" s="76"/>
      <c r="J97" s="76"/>
      <c r="K97" s="76"/>
      <c r="L97" s="76"/>
      <c r="M97" s="76"/>
      <c r="N97" s="76"/>
      <c r="O97" s="76"/>
      <c r="P97" s="76"/>
      <c r="Q97" s="79"/>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c r="AU97" s="79"/>
      <c r="AV97" s="79"/>
      <c r="AW97" s="79"/>
      <c r="AX97" s="79"/>
      <c r="AY97" s="79"/>
      <c r="AZ97" s="82"/>
      <c r="BA97" s="82"/>
      <c r="BB97" s="82"/>
      <c r="BC97" s="82"/>
      <c r="BD97" s="82"/>
      <c r="BE97" s="69"/>
      <c r="BF97" s="69"/>
      <c r="BG97" s="69"/>
      <c r="BH97" s="69"/>
      <c r="BI97" s="69"/>
      <c r="BJ97" s="69"/>
      <c r="BK97" s="69"/>
      <c r="BL97" s="69"/>
      <c r="BM97" s="69"/>
      <c r="BN97" s="69"/>
      <c r="BO97" s="69"/>
      <c r="BP97" s="69"/>
      <c r="BQ97" s="66">
        <v>91</v>
      </c>
      <c r="BR97" s="87"/>
      <c r="BS97" s="850"/>
      <c r="BT97" s="851"/>
      <c r="BU97" s="851"/>
      <c r="BV97" s="851"/>
      <c r="BW97" s="851"/>
      <c r="BX97" s="851"/>
      <c r="BY97" s="851"/>
      <c r="BZ97" s="851"/>
      <c r="CA97" s="851"/>
      <c r="CB97" s="851"/>
      <c r="CC97" s="851"/>
      <c r="CD97" s="851"/>
      <c r="CE97" s="851"/>
      <c r="CF97" s="851"/>
      <c r="CG97" s="852"/>
      <c r="CH97" s="853"/>
      <c r="CI97" s="854"/>
      <c r="CJ97" s="854"/>
      <c r="CK97" s="854"/>
      <c r="CL97" s="855"/>
      <c r="CM97" s="853"/>
      <c r="CN97" s="854"/>
      <c r="CO97" s="854"/>
      <c r="CP97" s="854"/>
      <c r="CQ97" s="855"/>
      <c r="CR97" s="853"/>
      <c r="CS97" s="854"/>
      <c r="CT97" s="854"/>
      <c r="CU97" s="854"/>
      <c r="CV97" s="855"/>
      <c r="CW97" s="853"/>
      <c r="CX97" s="854"/>
      <c r="CY97" s="854"/>
      <c r="CZ97" s="854"/>
      <c r="DA97" s="855"/>
      <c r="DB97" s="853"/>
      <c r="DC97" s="854"/>
      <c r="DD97" s="854"/>
      <c r="DE97" s="854"/>
      <c r="DF97" s="855"/>
      <c r="DG97" s="853"/>
      <c r="DH97" s="854"/>
      <c r="DI97" s="854"/>
      <c r="DJ97" s="854"/>
      <c r="DK97" s="855"/>
      <c r="DL97" s="853"/>
      <c r="DM97" s="854"/>
      <c r="DN97" s="854"/>
      <c r="DO97" s="854"/>
      <c r="DP97" s="855"/>
      <c r="DQ97" s="853"/>
      <c r="DR97" s="854"/>
      <c r="DS97" s="854"/>
      <c r="DT97" s="854"/>
      <c r="DU97" s="855"/>
      <c r="DV97" s="850"/>
      <c r="DW97" s="851"/>
      <c r="DX97" s="851"/>
      <c r="DY97" s="851"/>
      <c r="DZ97" s="856"/>
      <c r="EA97" s="62"/>
    </row>
    <row r="98" spans="1:131" ht="26.25" hidden="1" customHeight="1" x14ac:dyDescent="0.15">
      <c r="A98" s="72"/>
      <c r="B98" s="76"/>
      <c r="C98" s="76"/>
      <c r="D98" s="76"/>
      <c r="E98" s="76"/>
      <c r="F98" s="76"/>
      <c r="G98" s="76"/>
      <c r="H98" s="76"/>
      <c r="I98" s="76"/>
      <c r="J98" s="76"/>
      <c r="K98" s="76"/>
      <c r="L98" s="76"/>
      <c r="M98" s="76"/>
      <c r="N98" s="76"/>
      <c r="O98" s="76"/>
      <c r="P98" s="76"/>
      <c r="Q98" s="79"/>
      <c r="R98" s="79"/>
      <c r="S98" s="79"/>
      <c r="T98" s="79"/>
      <c r="U98" s="79"/>
      <c r="V98" s="79"/>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c r="AU98" s="79"/>
      <c r="AV98" s="79"/>
      <c r="AW98" s="79"/>
      <c r="AX98" s="79"/>
      <c r="AY98" s="79"/>
      <c r="AZ98" s="82"/>
      <c r="BA98" s="82"/>
      <c r="BB98" s="82"/>
      <c r="BC98" s="82"/>
      <c r="BD98" s="82"/>
      <c r="BE98" s="69"/>
      <c r="BF98" s="69"/>
      <c r="BG98" s="69"/>
      <c r="BH98" s="69"/>
      <c r="BI98" s="69"/>
      <c r="BJ98" s="69"/>
      <c r="BK98" s="69"/>
      <c r="BL98" s="69"/>
      <c r="BM98" s="69"/>
      <c r="BN98" s="69"/>
      <c r="BO98" s="69"/>
      <c r="BP98" s="69"/>
      <c r="BQ98" s="66">
        <v>92</v>
      </c>
      <c r="BR98" s="87"/>
      <c r="BS98" s="850"/>
      <c r="BT98" s="851"/>
      <c r="BU98" s="851"/>
      <c r="BV98" s="851"/>
      <c r="BW98" s="851"/>
      <c r="BX98" s="851"/>
      <c r="BY98" s="851"/>
      <c r="BZ98" s="851"/>
      <c r="CA98" s="851"/>
      <c r="CB98" s="851"/>
      <c r="CC98" s="851"/>
      <c r="CD98" s="851"/>
      <c r="CE98" s="851"/>
      <c r="CF98" s="851"/>
      <c r="CG98" s="852"/>
      <c r="CH98" s="853"/>
      <c r="CI98" s="854"/>
      <c r="CJ98" s="854"/>
      <c r="CK98" s="854"/>
      <c r="CL98" s="855"/>
      <c r="CM98" s="853"/>
      <c r="CN98" s="854"/>
      <c r="CO98" s="854"/>
      <c r="CP98" s="854"/>
      <c r="CQ98" s="855"/>
      <c r="CR98" s="853"/>
      <c r="CS98" s="854"/>
      <c r="CT98" s="854"/>
      <c r="CU98" s="854"/>
      <c r="CV98" s="855"/>
      <c r="CW98" s="853"/>
      <c r="CX98" s="854"/>
      <c r="CY98" s="854"/>
      <c r="CZ98" s="854"/>
      <c r="DA98" s="855"/>
      <c r="DB98" s="853"/>
      <c r="DC98" s="854"/>
      <c r="DD98" s="854"/>
      <c r="DE98" s="854"/>
      <c r="DF98" s="855"/>
      <c r="DG98" s="853"/>
      <c r="DH98" s="854"/>
      <c r="DI98" s="854"/>
      <c r="DJ98" s="854"/>
      <c r="DK98" s="855"/>
      <c r="DL98" s="853"/>
      <c r="DM98" s="854"/>
      <c r="DN98" s="854"/>
      <c r="DO98" s="854"/>
      <c r="DP98" s="855"/>
      <c r="DQ98" s="853"/>
      <c r="DR98" s="854"/>
      <c r="DS98" s="854"/>
      <c r="DT98" s="854"/>
      <c r="DU98" s="855"/>
      <c r="DV98" s="850"/>
      <c r="DW98" s="851"/>
      <c r="DX98" s="851"/>
      <c r="DY98" s="851"/>
      <c r="DZ98" s="856"/>
      <c r="EA98" s="62"/>
    </row>
    <row r="99" spans="1:131" ht="26.25" hidden="1" customHeight="1" x14ac:dyDescent="0.15">
      <c r="A99" s="72"/>
      <c r="B99" s="76"/>
      <c r="C99" s="76"/>
      <c r="D99" s="76"/>
      <c r="E99" s="76"/>
      <c r="F99" s="76"/>
      <c r="G99" s="76"/>
      <c r="H99" s="76"/>
      <c r="I99" s="76"/>
      <c r="J99" s="76"/>
      <c r="K99" s="76"/>
      <c r="L99" s="76"/>
      <c r="M99" s="76"/>
      <c r="N99" s="76"/>
      <c r="O99" s="76"/>
      <c r="P99" s="76"/>
      <c r="Q99" s="79"/>
      <c r="R99" s="79"/>
      <c r="S99" s="79"/>
      <c r="T99" s="79"/>
      <c r="U99" s="79"/>
      <c r="V99" s="79"/>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c r="AX99" s="79"/>
      <c r="AY99" s="79"/>
      <c r="AZ99" s="82"/>
      <c r="BA99" s="82"/>
      <c r="BB99" s="82"/>
      <c r="BC99" s="82"/>
      <c r="BD99" s="82"/>
      <c r="BE99" s="69"/>
      <c r="BF99" s="69"/>
      <c r="BG99" s="69"/>
      <c r="BH99" s="69"/>
      <c r="BI99" s="69"/>
      <c r="BJ99" s="69"/>
      <c r="BK99" s="69"/>
      <c r="BL99" s="69"/>
      <c r="BM99" s="69"/>
      <c r="BN99" s="69"/>
      <c r="BO99" s="69"/>
      <c r="BP99" s="69"/>
      <c r="BQ99" s="66">
        <v>93</v>
      </c>
      <c r="BR99" s="87"/>
      <c r="BS99" s="850"/>
      <c r="BT99" s="851"/>
      <c r="BU99" s="851"/>
      <c r="BV99" s="851"/>
      <c r="BW99" s="851"/>
      <c r="BX99" s="851"/>
      <c r="BY99" s="851"/>
      <c r="BZ99" s="851"/>
      <c r="CA99" s="851"/>
      <c r="CB99" s="851"/>
      <c r="CC99" s="851"/>
      <c r="CD99" s="851"/>
      <c r="CE99" s="851"/>
      <c r="CF99" s="851"/>
      <c r="CG99" s="852"/>
      <c r="CH99" s="853"/>
      <c r="CI99" s="854"/>
      <c r="CJ99" s="854"/>
      <c r="CK99" s="854"/>
      <c r="CL99" s="855"/>
      <c r="CM99" s="853"/>
      <c r="CN99" s="854"/>
      <c r="CO99" s="854"/>
      <c r="CP99" s="854"/>
      <c r="CQ99" s="855"/>
      <c r="CR99" s="853"/>
      <c r="CS99" s="854"/>
      <c r="CT99" s="854"/>
      <c r="CU99" s="854"/>
      <c r="CV99" s="855"/>
      <c r="CW99" s="853"/>
      <c r="CX99" s="854"/>
      <c r="CY99" s="854"/>
      <c r="CZ99" s="854"/>
      <c r="DA99" s="855"/>
      <c r="DB99" s="853"/>
      <c r="DC99" s="854"/>
      <c r="DD99" s="854"/>
      <c r="DE99" s="854"/>
      <c r="DF99" s="855"/>
      <c r="DG99" s="853"/>
      <c r="DH99" s="854"/>
      <c r="DI99" s="854"/>
      <c r="DJ99" s="854"/>
      <c r="DK99" s="855"/>
      <c r="DL99" s="853"/>
      <c r="DM99" s="854"/>
      <c r="DN99" s="854"/>
      <c r="DO99" s="854"/>
      <c r="DP99" s="855"/>
      <c r="DQ99" s="853"/>
      <c r="DR99" s="854"/>
      <c r="DS99" s="854"/>
      <c r="DT99" s="854"/>
      <c r="DU99" s="855"/>
      <c r="DV99" s="850"/>
      <c r="DW99" s="851"/>
      <c r="DX99" s="851"/>
      <c r="DY99" s="851"/>
      <c r="DZ99" s="856"/>
      <c r="EA99" s="62"/>
    </row>
    <row r="100" spans="1:131" ht="26.25" hidden="1" customHeight="1" x14ac:dyDescent="0.15">
      <c r="A100" s="72"/>
      <c r="B100" s="76"/>
      <c r="C100" s="76"/>
      <c r="D100" s="76"/>
      <c r="E100" s="76"/>
      <c r="F100" s="76"/>
      <c r="G100" s="76"/>
      <c r="H100" s="76"/>
      <c r="I100" s="76"/>
      <c r="J100" s="76"/>
      <c r="K100" s="76"/>
      <c r="L100" s="76"/>
      <c r="M100" s="76"/>
      <c r="N100" s="76"/>
      <c r="O100" s="76"/>
      <c r="P100" s="76"/>
      <c r="Q100" s="79"/>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c r="AV100" s="79"/>
      <c r="AW100" s="79"/>
      <c r="AX100" s="79"/>
      <c r="AY100" s="79"/>
      <c r="AZ100" s="82"/>
      <c r="BA100" s="82"/>
      <c r="BB100" s="82"/>
      <c r="BC100" s="82"/>
      <c r="BD100" s="82"/>
      <c r="BE100" s="69"/>
      <c r="BF100" s="69"/>
      <c r="BG100" s="69"/>
      <c r="BH100" s="69"/>
      <c r="BI100" s="69"/>
      <c r="BJ100" s="69"/>
      <c r="BK100" s="69"/>
      <c r="BL100" s="69"/>
      <c r="BM100" s="69"/>
      <c r="BN100" s="69"/>
      <c r="BO100" s="69"/>
      <c r="BP100" s="69"/>
      <c r="BQ100" s="66">
        <v>94</v>
      </c>
      <c r="BR100" s="87"/>
      <c r="BS100" s="850"/>
      <c r="BT100" s="851"/>
      <c r="BU100" s="851"/>
      <c r="BV100" s="851"/>
      <c r="BW100" s="851"/>
      <c r="BX100" s="851"/>
      <c r="BY100" s="851"/>
      <c r="BZ100" s="851"/>
      <c r="CA100" s="851"/>
      <c r="CB100" s="851"/>
      <c r="CC100" s="851"/>
      <c r="CD100" s="851"/>
      <c r="CE100" s="851"/>
      <c r="CF100" s="851"/>
      <c r="CG100" s="852"/>
      <c r="CH100" s="853"/>
      <c r="CI100" s="854"/>
      <c r="CJ100" s="854"/>
      <c r="CK100" s="854"/>
      <c r="CL100" s="855"/>
      <c r="CM100" s="853"/>
      <c r="CN100" s="854"/>
      <c r="CO100" s="854"/>
      <c r="CP100" s="854"/>
      <c r="CQ100" s="855"/>
      <c r="CR100" s="853"/>
      <c r="CS100" s="854"/>
      <c r="CT100" s="854"/>
      <c r="CU100" s="854"/>
      <c r="CV100" s="855"/>
      <c r="CW100" s="853"/>
      <c r="CX100" s="854"/>
      <c r="CY100" s="854"/>
      <c r="CZ100" s="854"/>
      <c r="DA100" s="855"/>
      <c r="DB100" s="853"/>
      <c r="DC100" s="854"/>
      <c r="DD100" s="854"/>
      <c r="DE100" s="854"/>
      <c r="DF100" s="855"/>
      <c r="DG100" s="853"/>
      <c r="DH100" s="854"/>
      <c r="DI100" s="854"/>
      <c r="DJ100" s="854"/>
      <c r="DK100" s="855"/>
      <c r="DL100" s="853"/>
      <c r="DM100" s="854"/>
      <c r="DN100" s="854"/>
      <c r="DO100" s="854"/>
      <c r="DP100" s="855"/>
      <c r="DQ100" s="853"/>
      <c r="DR100" s="854"/>
      <c r="DS100" s="854"/>
      <c r="DT100" s="854"/>
      <c r="DU100" s="855"/>
      <c r="DV100" s="850"/>
      <c r="DW100" s="851"/>
      <c r="DX100" s="851"/>
      <c r="DY100" s="851"/>
      <c r="DZ100" s="856"/>
      <c r="EA100" s="62"/>
    </row>
    <row r="101" spans="1:131" ht="26.25" hidden="1" customHeight="1" x14ac:dyDescent="0.15">
      <c r="A101" s="72"/>
      <c r="B101" s="76"/>
      <c r="C101" s="76"/>
      <c r="D101" s="76"/>
      <c r="E101" s="76"/>
      <c r="F101" s="76"/>
      <c r="G101" s="76"/>
      <c r="H101" s="76"/>
      <c r="I101" s="76"/>
      <c r="J101" s="76"/>
      <c r="K101" s="76"/>
      <c r="L101" s="76"/>
      <c r="M101" s="76"/>
      <c r="N101" s="76"/>
      <c r="O101" s="76"/>
      <c r="P101" s="76"/>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79"/>
      <c r="AY101" s="79"/>
      <c r="AZ101" s="82"/>
      <c r="BA101" s="82"/>
      <c r="BB101" s="82"/>
      <c r="BC101" s="82"/>
      <c r="BD101" s="82"/>
      <c r="BE101" s="69"/>
      <c r="BF101" s="69"/>
      <c r="BG101" s="69"/>
      <c r="BH101" s="69"/>
      <c r="BI101" s="69"/>
      <c r="BJ101" s="69"/>
      <c r="BK101" s="69"/>
      <c r="BL101" s="69"/>
      <c r="BM101" s="69"/>
      <c r="BN101" s="69"/>
      <c r="BO101" s="69"/>
      <c r="BP101" s="69"/>
      <c r="BQ101" s="66">
        <v>95</v>
      </c>
      <c r="BR101" s="87"/>
      <c r="BS101" s="850"/>
      <c r="BT101" s="851"/>
      <c r="BU101" s="851"/>
      <c r="BV101" s="851"/>
      <c r="BW101" s="851"/>
      <c r="BX101" s="851"/>
      <c r="BY101" s="851"/>
      <c r="BZ101" s="851"/>
      <c r="CA101" s="851"/>
      <c r="CB101" s="851"/>
      <c r="CC101" s="851"/>
      <c r="CD101" s="851"/>
      <c r="CE101" s="851"/>
      <c r="CF101" s="851"/>
      <c r="CG101" s="852"/>
      <c r="CH101" s="853"/>
      <c r="CI101" s="854"/>
      <c r="CJ101" s="854"/>
      <c r="CK101" s="854"/>
      <c r="CL101" s="855"/>
      <c r="CM101" s="853"/>
      <c r="CN101" s="854"/>
      <c r="CO101" s="854"/>
      <c r="CP101" s="854"/>
      <c r="CQ101" s="855"/>
      <c r="CR101" s="853"/>
      <c r="CS101" s="854"/>
      <c r="CT101" s="854"/>
      <c r="CU101" s="854"/>
      <c r="CV101" s="855"/>
      <c r="CW101" s="853"/>
      <c r="CX101" s="854"/>
      <c r="CY101" s="854"/>
      <c r="CZ101" s="854"/>
      <c r="DA101" s="855"/>
      <c r="DB101" s="853"/>
      <c r="DC101" s="854"/>
      <c r="DD101" s="854"/>
      <c r="DE101" s="854"/>
      <c r="DF101" s="855"/>
      <c r="DG101" s="853"/>
      <c r="DH101" s="854"/>
      <c r="DI101" s="854"/>
      <c r="DJ101" s="854"/>
      <c r="DK101" s="855"/>
      <c r="DL101" s="853"/>
      <c r="DM101" s="854"/>
      <c r="DN101" s="854"/>
      <c r="DO101" s="854"/>
      <c r="DP101" s="855"/>
      <c r="DQ101" s="853"/>
      <c r="DR101" s="854"/>
      <c r="DS101" s="854"/>
      <c r="DT101" s="854"/>
      <c r="DU101" s="855"/>
      <c r="DV101" s="850"/>
      <c r="DW101" s="851"/>
      <c r="DX101" s="851"/>
      <c r="DY101" s="851"/>
      <c r="DZ101" s="856"/>
      <c r="EA101" s="62"/>
    </row>
    <row r="102" spans="1:131" ht="26.25" customHeight="1" x14ac:dyDescent="0.15">
      <c r="A102" s="72"/>
      <c r="B102" s="76"/>
      <c r="C102" s="76"/>
      <c r="D102" s="76"/>
      <c r="E102" s="76"/>
      <c r="F102" s="76"/>
      <c r="G102" s="76"/>
      <c r="H102" s="76"/>
      <c r="I102" s="76"/>
      <c r="J102" s="76"/>
      <c r="K102" s="76"/>
      <c r="L102" s="76"/>
      <c r="M102" s="76"/>
      <c r="N102" s="76"/>
      <c r="O102" s="76"/>
      <c r="P102" s="76"/>
      <c r="Q102" s="79"/>
      <c r="R102" s="79"/>
      <c r="S102" s="79"/>
      <c r="T102" s="79"/>
      <c r="U102" s="79"/>
      <c r="V102" s="79"/>
      <c r="W102" s="79"/>
      <c r="X102" s="79"/>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c r="AU102" s="79"/>
      <c r="AV102" s="79"/>
      <c r="AW102" s="79"/>
      <c r="AX102" s="79"/>
      <c r="AY102" s="79"/>
      <c r="AZ102" s="82"/>
      <c r="BA102" s="82"/>
      <c r="BB102" s="82"/>
      <c r="BC102" s="82"/>
      <c r="BD102" s="82"/>
      <c r="BE102" s="69"/>
      <c r="BF102" s="69"/>
      <c r="BG102" s="69"/>
      <c r="BH102" s="69"/>
      <c r="BI102" s="69"/>
      <c r="BJ102" s="69"/>
      <c r="BK102" s="69"/>
      <c r="BL102" s="69"/>
      <c r="BM102" s="69"/>
      <c r="BN102" s="69"/>
      <c r="BO102" s="69"/>
      <c r="BP102" s="69"/>
      <c r="BQ102" s="67" t="s">
        <v>459</v>
      </c>
      <c r="BR102" s="857" t="s">
        <v>444</v>
      </c>
      <c r="BS102" s="858"/>
      <c r="BT102" s="858"/>
      <c r="BU102" s="858"/>
      <c r="BV102" s="858"/>
      <c r="BW102" s="858"/>
      <c r="BX102" s="858"/>
      <c r="BY102" s="858"/>
      <c r="BZ102" s="858"/>
      <c r="CA102" s="858"/>
      <c r="CB102" s="858"/>
      <c r="CC102" s="858"/>
      <c r="CD102" s="858"/>
      <c r="CE102" s="858"/>
      <c r="CF102" s="858"/>
      <c r="CG102" s="859"/>
      <c r="CH102" s="860"/>
      <c r="CI102" s="861"/>
      <c r="CJ102" s="861"/>
      <c r="CK102" s="861"/>
      <c r="CL102" s="862"/>
      <c r="CM102" s="860"/>
      <c r="CN102" s="861"/>
      <c r="CO102" s="861"/>
      <c r="CP102" s="861"/>
      <c r="CQ102" s="862"/>
      <c r="CR102" s="863">
        <f>SUM(CR7:CV88)</f>
        <v>30286</v>
      </c>
      <c r="CS102" s="864"/>
      <c r="CT102" s="864"/>
      <c r="CU102" s="864"/>
      <c r="CV102" s="865"/>
      <c r="CW102" s="863">
        <f>SUM(CW7:DA88)</f>
        <v>10987</v>
      </c>
      <c r="CX102" s="864"/>
      <c r="CY102" s="864"/>
      <c r="CZ102" s="864"/>
      <c r="DA102" s="865"/>
      <c r="DB102" s="863">
        <f>SUM(DB7:DF88)</f>
        <v>32134</v>
      </c>
      <c r="DC102" s="864"/>
      <c r="DD102" s="864"/>
      <c r="DE102" s="864"/>
      <c r="DF102" s="865"/>
      <c r="DG102" s="863">
        <f>SUM(DG7:DK88)</f>
        <v>0</v>
      </c>
      <c r="DH102" s="864"/>
      <c r="DI102" s="864"/>
      <c r="DJ102" s="864"/>
      <c r="DK102" s="865"/>
      <c r="DL102" s="863">
        <f>SUM(DL7:DP88)</f>
        <v>3823</v>
      </c>
      <c r="DM102" s="864"/>
      <c r="DN102" s="864"/>
      <c r="DO102" s="864"/>
      <c r="DP102" s="865"/>
      <c r="DQ102" s="863">
        <f>SUM(DQ7:DU88)</f>
        <v>3823</v>
      </c>
      <c r="DR102" s="864"/>
      <c r="DS102" s="864"/>
      <c r="DT102" s="864"/>
      <c r="DU102" s="865"/>
      <c r="DV102" s="857"/>
      <c r="DW102" s="858"/>
      <c r="DX102" s="858"/>
      <c r="DY102" s="858"/>
      <c r="DZ102" s="866"/>
      <c r="EA102" s="62"/>
    </row>
    <row r="103" spans="1:131" ht="26.25" customHeight="1" x14ac:dyDescent="0.15">
      <c r="A103" s="72"/>
      <c r="B103" s="76"/>
      <c r="C103" s="76"/>
      <c r="D103" s="76"/>
      <c r="E103" s="76"/>
      <c r="F103" s="76"/>
      <c r="G103" s="76"/>
      <c r="H103" s="76"/>
      <c r="I103" s="76"/>
      <c r="J103" s="76"/>
      <c r="K103" s="76"/>
      <c r="L103" s="76"/>
      <c r="M103" s="76"/>
      <c r="N103" s="76"/>
      <c r="O103" s="76"/>
      <c r="P103" s="76"/>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c r="AU103" s="79"/>
      <c r="AV103" s="79"/>
      <c r="AW103" s="79"/>
      <c r="AX103" s="79"/>
      <c r="AY103" s="79"/>
      <c r="AZ103" s="82"/>
      <c r="BA103" s="82"/>
      <c r="BB103" s="82"/>
      <c r="BC103" s="82"/>
      <c r="BD103" s="82"/>
      <c r="BE103" s="69"/>
      <c r="BF103" s="69"/>
      <c r="BG103" s="69"/>
      <c r="BH103" s="69"/>
      <c r="BI103" s="69"/>
      <c r="BJ103" s="69"/>
      <c r="BK103" s="69"/>
      <c r="BL103" s="69"/>
      <c r="BM103" s="69"/>
      <c r="BN103" s="69"/>
      <c r="BO103" s="69"/>
      <c r="BP103" s="69"/>
      <c r="BQ103" s="845" t="s">
        <v>105</v>
      </c>
      <c r="BR103" s="845"/>
      <c r="BS103" s="845"/>
      <c r="BT103" s="845"/>
      <c r="BU103" s="845"/>
      <c r="BV103" s="845"/>
      <c r="BW103" s="845"/>
      <c r="BX103" s="845"/>
      <c r="BY103" s="845"/>
      <c r="BZ103" s="845"/>
      <c r="CA103" s="845"/>
      <c r="CB103" s="845"/>
      <c r="CC103" s="845"/>
      <c r="CD103" s="845"/>
      <c r="CE103" s="845"/>
      <c r="CF103" s="845"/>
      <c r="CG103" s="845"/>
      <c r="CH103" s="845"/>
      <c r="CI103" s="845"/>
      <c r="CJ103" s="845"/>
      <c r="CK103" s="845"/>
      <c r="CL103" s="845"/>
      <c r="CM103" s="845"/>
      <c r="CN103" s="845"/>
      <c r="CO103" s="845"/>
      <c r="CP103" s="845"/>
      <c r="CQ103" s="845"/>
      <c r="CR103" s="845"/>
      <c r="CS103" s="845"/>
      <c r="CT103" s="845"/>
      <c r="CU103" s="845"/>
      <c r="CV103" s="845"/>
      <c r="CW103" s="845"/>
      <c r="CX103" s="845"/>
      <c r="CY103" s="845"/>
      <c r="CZ103" s="845"/>
      <c r="DA103" s="845"/>
      <c r="DB103" s="845"/>
      <c r="DC103" s="845"/>
      <c r="DD103" s="845"/>
      <c r="DE103" s="845"/>
      <c r="DF103" s="845"/>
      <c r="DG103" s="845"/>
      <c r="DH103" s="845"/>
      <c r="DI103" s="845"/>
      <c r="DJ103" s="845"/>
      <c r="DK103" s="845"/>
      <c r="DL103" s="845"/>
      <c r="DM103" s="845"/>
      <c r="DN103" s="845"/>
      <c r="DO103" s="845"/>
      <c r="DP103" s="845"/>
      <c r="DQ103" s="845"/>
      <c r="DR103" s="845"/>
      <c r="DS103" s="845"/>
      <c r="DT103" s="845"/>
      <c r="DU103" s="845"/>
      <c r="DV103" s="845"/>
      <c r="DW103" s="845"/>
      <c r="DX103" s="845"/>
      <c r="DY103" s="845"/>
      <c r="DZ103" s="845"/>
      <c r="EA103" s="62"/>
    </row>
    <row r="104" spans="1:131" ht="26.25" customHeight="1" x14ac:dyDescent="0.15">
      <c r="A104" s="72"/>
      <c r="B104" s="76"/>
      <c r="C104" s="76"/>
      <c r="D104" s="76"/>
      <c r="E104" s="76"/>
      <c r="F104" s="76"/>
      <c r="G104" s="76"/>
      <c r="H104" s="76"/>
      <c r="I104" s="76"/>
      <c r="J104" s="76"/>
      <c r="K104" s="76"/>
      <c r="L104" s="76"/>
      <c r="M104" s="76"/>
      <c r="N104" s="76"/>
      <c r="O104" s="76"/>
      <c r="P104" s="76"/>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79"/>
      <c r="AY104" s="79"/>
      <c r="AZ104" s="82"/>
      <c r="BA104" s="82"/>
      <c r="BB104" s="82"/>
      <c r="BC104" s="82"/>
      <c r="BD104" s="82"/>
      <c r="BE104" s="69"/>
      <c r="BF104" s="69"/>
      <c r="BG104" s="69"/>
      <c r="BH104" s="69"/>
      <c r="BI104" s="69"/>
      <c r="BJ104" s="69"/>
      <c r="BK104" s="69"/>
      <c r="BL104" s="69"/>
      <c r="BM104" s="69"/>
      <c r="BN104" s="69"/>
      <c r="BO104" s="69"/>
      <c r="BP104" s="69"/>
      <c r="BQ104" s="676" t="s">
        <v>476</v>
      </c>
      <c r="BR104" s="676"/>
      <c r="BS104" s="676"/>
      <c r="BT104" s="676"/>
      <c r="BU104" s="676"/>
      <c r="BV104" s="676"/>
      <c r="BW104" s="676"/>
      <c r="BX104" s="676"/>
      <c r="BY104" s="676"/>
      <c r="BZ104" s="676"/>
      <c r="CA104" s="676"/>
      <c r="CB104" s="676"/>
      <c r="CC104" s="676"/>
      <c r="CD104" s="676"/>
      <c r="CE104" s="676"/>
      <c r="CF104" s="676"/>
      <c r="CG104" s="676"/>
      <c r="CH104" s="676"/>
      <c r="CI104" s="676"/>
      <c r="CJ104" s="676"/>
      <c r="CK104" s="676"/>
      <c r="CL104" s="676"/>
      <c r="CM104" s="676"/>
      <c r="CN104" s="676"/>
      <c r="CO104" s="676"/>
      <c r="CP104" s="676"/>
      <c r="CQ104" s="676"/>
      <c r="CR104" s="676"/>
      <c r="CS104" s="676"/>
      <c r="CT104" s="676"/>
      <c r="CU104" s="676"/>
      <c r="CV104" s="676"/>
      <c r="CW104" s="676"/>
      <c r="CX104" s="676"/>
      <c r="CY104" s="676"/>
      <c r="CZ104" s="676"/>
      <c r="DA104" s="676"/>
      <c r="DB104" s="676"/>
      <c r="DC104" s="676"/>
      <c r="DD104" s="676"/>
      <c r="DE104" s="676"/>
      <c r="DF104" s="676"/>
      <c r="DG104" s="676"/>
      <c r="DH104" s="676"/>
      <c r="DI104" s="676"/>
      <c r="DJ104" s="676"/>
      <c r="DK104" s="676"/>
      <c r="DL104" s="676"/>
      <c r="DM104" s="676"/>
      <c r="DN104" s="676"/>
      <c r="DO104" s="676"/>
      <c r="DP104" s="676"/>
      <c r="DQ104" s="676"/>
      <c r="DR104" s="676"/>
      <c r="DS104" s="676"/>
      <c r="DT104" s="676"/>
      <c r="DU104" s="676"/>
      <c r="DV104" s="676"/>
      <c r="DW104" s="676"/>
      <c r="DX104" s="676"/>
      <c r="DY104" s="676"/>
      <c r="DZ104" s="676"/>
      <c r="EA104" s="62"/>
    </row>
    <row r="105" spans="1:131" ht="11.25" customHeight="1" x14ac:dyDescent="0.15">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c r="BJ105" s="69"/>
      <c r="BK105" s="69"/>
      <c r="BL105" s="69"/>
      <c r="BM105" s="69"/>
      <c r="BN105" s="69"/>
      <c r="BO105" s="69"/>
      <c r="BP105" s="69"/>
      <c r="BQ105" s="62"/>
      <c r="BR105" s="62"/>
      <c r="BS105" s="62"/>
      <c r="BT105" s="62"/>
      <c r="BU105" s="62"/>
      <c r="BV105" s="62"/>
      <c r="BW105" s="62"/>
      <c r="BX105" s="62"/>
      <c r="BY105" s="62"/>
      <c r="BZ105" s="62"/>
      <c r="CA105" s="62"/>
      <c r="CB105" s="62"/>
      <c r="CC105" s="62"/>
      <c r="CD105" s="62"/>
      <c r="CE105" s="62"/>
      <c r="CF105" s="62"/>
      <c r="CG105" s="62"/>
      <c r="CH105" s="62"/>
      <c r="CI105" s="62"/>
      <c r="CJ105" s="62"/>
      <c r="CK105" s="62"/>
      <c r="CL105" s="62"/>
      <c r="CM105" s="62"/>
      <c r="CN105" s="62"/>
      <c r="CO105" s="62"/>
      <c r="CP105" s="62"/>
      <c r="CQ105" s="62"/>
      <c r="CR105" s="62"/>
      <c r="CS105" s="62"/>
      <c r="CT105" s="62"/>
      <c r="CU105" s="62"/>
      <c r="CV105" s="62"/>
      <c r="CW105" s="62"/>
      <c r="CX105" s="62"/>
      <c r="CY105" s="62"/>
      <c r="CZ105" s="62"/>
      <c r="DA105" s="62"/>
      <c r="DB105" s="62"/>
      <c r="DC105" s="62"/>
      <c r="DD105" s="62"/>
      <c r="DE105" s="62"/>
      <c r="DF105" s="62"/>
      <c r="DG105" s="62"/>
      <c r="DH105" s="62"/>
      <c r="DI105" s="62"/>
      <c r="DJ105" s="62"/>
      <c r="DK105" s="62"/>
      <c r="DL105" s="62"/>
      <c r="DM105" s="62"/>
      <c r="DN105" s="62"/>
      <c r="DO105" s="62"/>
      <c r="DP105" s="62"/>
      <c r="DQ105" s="62"/>
      <c r="DR105" s="62"/>
      <c r="DS105" s="62"/>
      <c r="DT105" s="62"/>
      <c r="DU105" s="62"/>
      <c r="DV105" s="62"/>
      <c r="DW105" s="62"/>
      <c r="DX105" s="62"/>
      <c r="DY105" s="62"/>
      <c r="DZ105" s="62"/>
      <c r="EA105" s="62"/>
    </row>
    <row r="106" spans="1:131" ht="11.25" customHeight="1" x14ac:dyDescent="0.15">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c r="BJ106" s="69"/>
      <c r="BK106" s="69"/>
      <c r="BL106" s="69"/>
      <c r="BM106" s="69"/>
      <c r="BN106" s="69"/>
      <c r="BO106" s="69"/>
      <c r="BP106" s="69"/>
      <c r="BQ106" s="62"/>
      <c r="BR106" s="62"/>
      <c r="BS106" s="62"/>
      <c r="BT106" s="62"/>
      <c r="BU106" s="62"/>
      <c r="BV106" s="62"/>
      <c r="BW106" s="62"/>
      <c r="BX106" s="62"/>
      <c r="BY106" s="62"/>
      <c r="BZ106" s="62"/>
      <c r="CA106" s="62"/>
      <c r="CB106" s="62"/>
      <c r="CC106" s="62"/>
      <c r="CD106" s="62"/>
      <c r="CE106" s="62"/>
      <c r="CF106" s="62"/>
      <c r="CG106" s="62"/>
      <c r="CH106" s="62"/>
      <c r="CI106" s="62"/>
      <c r="CJ106" s="62"/>
      <c r="CK106" s="62"/>
      <c r="CL106" s="62"/>
      <c r="CM106" s="62"/>
      <c r="CN106" s="62"/>
      <c r="CO106" s="62"/>
      <c r="CP106" s="62"/>
      <c r="CQ106" s="62"/>
      <c r="CR106" s="62"/>
      <c r="CS106" s="62"/>
      <c r="CT106" s="62"/>
      <c r="CU106" s="62"/>
      <c r="CV106" s="62"/>
      <c r="CW106" s="62"/>
      <c r="CX106" s="62"/>
      <c r="CY106" s="62"/>
      <c r="CZ106" s="62"/>
      <c r="DA106" s="62"/>
      <c r="DB106" s="62"/>
      <c r="DC106" s="62"/>
      <c r="DD106" s="62"/>
      <c r="DE106" s="62"/>
      <c r="DF106" s="62"/>
      <c r="DG106" s="62"/>
      <c r="DH106" s="62"/>
      <c r="DI106" s="62"/>
      <c r="DJ106" s="62"/>
      <c r="DK106" s="62"/>
      <c r="DL106" s="62"/>
      <c r="DM106" s="62"/>
      <c r="DN106" s="62"/>
      <c r="DO106" s="62"/>
      <c r="DP106" s="62"/>
      <c r="DQ106" s="62"/>
      <c r="DR106" s="62"/>
      <c r="DS106" s="62"/>
      <c r="DT106" s="62"/>
      <c r="DU106" s="62"/>
      <c r="DV106" s="62"/>
      <c r="DW106" s="62"/>
      <c r="DX106" s="62"/>
      <c r="DY106" s="62"/>
      <c r="DZ106" s="62"/>
      <c r="EA106" s="62"/>
    </row>
    <row r="107" spans="1:131" s="62" customFormat="1" ht="26.25" customHeight="1" x14ac:dyDescent="0.15">
      <c r="A107" s="73" t="s">
        <v>477</v>
      </c>
      <c r="B107" s="77"/>
      <c r="C107" s="77"/>
      <c r="D107" s="77"/>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c r="AG107" s="77"/>
      <c r="AH107" s="77"/>
      <c r="AI107" s="77"/>
      <c r="AJ107" s="77"/>
      <c r="AK107" s="77"/>
      <c r="AL107" s="77"/>
      <c r="AM107" s="77"/>
      <c r="AN107" s="77"/>
      <c r="AO107" s="77"/>
      <c r="AP107" s="77"/>
      <c r="AQ107" s="77"/>
      <c r="AR107" s="77"/>
      <c r="AS107" s="77"/>
      <c r="AT107" s="77"/>
      <c r="AU107" s="73" t="s">
        <v>273</v>
      </c>
      <c r="AV107" s="77"/>
      <c r="AW107" s="77"/>
      <c r="AX107" s="77"/>
      <c r="AY107" s="77"/>
      <c r="AZ107" s="77"/>
      <c r="BA107" s="77"/>
      <c r="BB107" s="77"/>
      <c r="BC107" s="77"/>
      <c r="BD107" s="77"/>
      <c r="BE107" s="77"/>
      <c r="BF107" s="77"/>
      <c r="BG107" s="77"/>
      <c r="BH107" s="77"/>
      <c r="BI107" s="77"/>
      <c r="BJ107" s="77"/>
      <c r="BK107" s="77"/>
      <c r="BL107" s="77"/>
      <c r="BM107" s="77"/>
      <c r="BN107" s="77"/>
      <c r="BO107" s="77"/>
      <c r="BP107" s="77"/>
      <c r="BQ107" s="77"/>
      <c r="BR107" s="77"/>
      <c r="BS107" s="77"/>
      <c r="BT107" s="77"/>
      <c r="BU107" s="77"/>
      <c r="BV107" s="77"/>
      <c r="BW107" s="77"/>
      <c r="BX107" s="77"/>
      <c r="BY107" s="77"/>
      <c r="BZ107" s="77"/>
      <c r="CA107" s="77"/>
      <c r="CB107" s="77"/>
      <c r="CC107" s="77"/>
      <c r="CD107" s="77"/>
      <c r="CE107" s="77"/>
      <c r="CF107" s="77"/>
      <c r="CG107" s="77"/>
      <c r="CH107" s="77"/>
      <c r="CI107" s="77"/>
      <c r="CJ107" s="77"/>
      <c r="CK107" s="77"/>
      <c r="CL107" s="77"/>
      <c r="CM107" s="77"/>
      <c r="CN107" s="77"/>
      <c r="CO107" s="77"/>
      <c r="CP107" s="77"/>
      <c r="CQ107" s="77"/>
      <c r="CR107" s="77"/>
      <c r="CS107" s="77"/>
      <c r="CT107" s="77"/>
      <c r="CU107" s="77"/>
      <c r="CV107" s="77"/>
      <c r="CW107" s="77"/>
      <c r="CX107" s="77"/>
      <c r="CY107" s="77"/>
      <c r="CZ107" s="77"/>
      <c r="DA107" s="77"/>
      <c r="DB107" s="77"/>
      <c r="DC107" s="77"/>
      <c r="DD107" s="77"/>
      <c r="DE107" s="77"/>
      <c r="DF107" s="77"/>
      <c r="DG107" s="77"/>
      <c r="DH107" s="77"/>
      <c r="DI107" s="77"/>
      <c r="DJ107" s="77"/>
      <c r="DK107" s="77"/>
      <c r="DL107" s="77"/>
      <c r="DM107" s="77"/>
      <c r="DN107" s="77"/>
      <c r="DO107" s="77"/>
      <c r="DP107" s="77"/>
      <c r="DQ107" s="77"/>
      <c r="DR107" s="77"/>
      <c r="DS107" s="77"/>
      <c r="DT107" s="77"/>
      <c r="DU107" s="77"/>
      <c r="DV107" s="77"/>
      <c r="DW107" s="77"/>
      <c r="DX107" s="77"/>
      <c r="DY107" s="77"/>
      <c r="DZ107" s="77"/>
    </row>
    <row r="108" spans="1:131" s="62" customFormat="1" ht="26.25" customHeight="1" x14ac:dyDescent="0.15">
      <c r="A108" s="846" t="s">
        <v>478</v>
      </c>
      <c r="B108" s="847"/>
      <c r="C108" s="847"/>
      <c r="D108" s="847"/>
      <c r="E108" s="847"/>
      <c r="F108" s="847"/>
      <c r="G108" s="847"/>
      <c r="H108" s="847"/>
      <c r="I108" s="847"/>
      <c r="J108" s="847"/>
      <c r="K108" s="847"/>
      <c r="L108" s="847"/>
      <c r="M108" s="847"/>
      <c r="N108" s="847"/>
      <c r="O108" s="847"/>
      <c r="P108" s="847"/>
      <c r="Q108" s="847"/>
      <c r="R108" s="847"/>
      <c r="S108" s="847"/>
      <c r="T108" s="847"/>
      <c r="U108" s="847"/>
      <c r="V108" s="847"/>
      <c r="W108" s="847"/>
      <c r="X108" s="847"/>
      <c r="Y108" s="847"/>
      <c r="Z108" s="847"/>
      <c r="AA108" s="847"/>
      <c r="AB108" s="847"/>
      <c r="AC108" s="847"/>
      <c r="AD108" s="847"/>
      <c r="AE108" s="847"/>
      <c r="AF108" s="847"/>
      <c r="AG108" s="847"/>
      <c r="AH108" s="847"/>
      <c r="AI108" s="847"/>
      <c r="AJ108" s="847"/>
      <c r="AK108" s="847"/>
      <c r="AL108" s="847"/>
      <c r="AM108" s="847"/>
      <c r="AN108" s="847"/>
      <c r="AO108" s="847"/>
      <c r="AP108" s="847"/>
      <c r="AQ108" s="847"/>
      <c r="AR108" s="847"/>
      <c r="AS108" s="847"/>
      <c r="AT108" s="848"/>
      <c r="AU108" s="846" t="s">
        <v>479</v>
      </c>
      <c r="AV108" s="847"/>
      <c r="AW108" s="847"/>
      <c r="AX108" s="847"/>
      <c r="AY108" s="847"/>
      <c r="AZ108" s="847"/>
      <c r="BA108" s="847"/>
      <c r="BB108" s="847"/>
      <c r="BC108" s="847"/>
      <c r="BD108" s="847"/>
      <c r="BE108" s="847"/>
      <c r="BF108" s="847"/>
      <c r="BG108" s="847"/>
      <c r="BH108" s="847"/>
      <c r="BI108" s="847"/>
      <c r="BJ108" s="847"/>
      <c r="BK108" s="847"/>
      <c r="BL108" s="847"/>
      <c r="BM108" s="847"/>
      <c r="BN108" s="847"/>
      <c r="BO108" s="847"/>
      <c r="BP108" s="847"/>
      <c r="BQ108" s="847"/>
      <c r="BR108" s="847"/>
      <c r="BS108" s="847"/>
      <c r="BT108" s="847"/>
      <c r="BU108" s="847"/>
      <c r="BV108" s="847"/>
      <c r="BW108" s="847"/>
      <c r="BX108" s="847"/>
      <c r="BY108" s="847"/>
      <c r="BZ108" s="847"/>
      <c r="CA108" s="847"/>
      <c r="CB108" s="847"/>
      <c r="CC108" s="847"/>
      <c r="CD108" s="847"/>
      <c r="CE108" s="847"/>
      <c r="CF108" s="847"/>
      <c r="CG108" s="847"/>
      <c r="CH108" s="847"/>
      <c r="CI108" s="847"/>
      <c r="CJ108" s="847"/>
      <c r="CK108" s="847"/>
      <c r="CL108" s="847"/>
      <c r="CM108" s="847"/>
      <c r="CN108" s="847"/>
      <c r="CO108" s="847"/>
      <c r="CP108" s="847"/>
      <c r="CQ108" s="847"/>
      <c r="CR108" s="847"/>
      <c r="CS108" s="847"/>
      <c r="CT108" s="847"/>
      <c r="CU108" s="847"/>
      <c r="CV108" s="847"/>
      <c r="CW108" s="847"/>
      <c r="CX108" s="847"/>
      <c r="CY108" s="847"/>
      <c r="CZ108" s="847"/>
      <c r="DA108" s="847"/>
      <c r="DB108" s="847"/>
      <c r="DC108" s="847"/>
      <c r="DD108" s="847"/>
      <c r="DE108" s="847"/>
      <c r="DF108" s="847"/>
      <c r="DG108" s="847"/>
      <c r="DH108" s="847"/>
      <c r="DI108" s="847"/>
      <c r="DJ108" s="847"/>
      <c r="DK108" s="847"/>
      <c r="DL108" s="847"/>
      <c r="DM108" s="847"/>
      <c r="DN108" s="847"/>
      <c r="DO108" s="847"/>
      <c r="DP108" s="847"/>
      <c r="DQ108" s="847"/>
      <c r="DR108" s="847"/>
      <c r="DS108" s="847"/>
      <c r="DT108" s="847"/>
      <c r="DU108" s="847"/>
      <c r="DV108" s="847"/>
      <c r="DW108" s="847"/>
      <c r="DX108" s="847"/>
      <c r="DY108" s="847"/>
      <c r="DZ108" s="848"/>
    </row>
    <row r="109" spans="1:131" s="62" customFormat="1" ht="26.25" customHeight="1" x14ac:dyDescent="0.15">
      <c r="A109" s="687" t="s">
        <v>480</v>
      </c>
      <c r="B109" s="688"/>
      <c r="C109" s="688"/>
      <c r="D109" s="688"/>
      <c r="E109" s="688"/>
      <c r="F109" s="688"/>
      <c r="G109" s="688"/>
      <c r="H109" s="688"/>
      <c r="I109" s="688"/>
      <c r="J109" s="688"/>
      <c r="K109" s="688"/>
      <c r="L109" s="688"/>
      <c r="M109" s="688"/>
      <c r="N109" s="688"/>
      <c r="O109" s="688"/>
      <c r="P109" s="688"/>
      <c r="Q109" s="688"/>
      <c r="R109" s="688"/>
      <c r="S109" s="688"/>
      <c r="T109" s="688"/>
      <c r="U109" s="688"/>
      <c r="V109" s="688"/>
      <c r="W109" s="688"/>
      <c r="X109" s="688"/>
      <c r="Y109" s="688"/>
      <c r="Z109" s="689"/>
      <c r="AA109" s="690" t="s">
        <v>427</v>
      </c>
      <c r="AB109" s="688"/>
      <c r="AC109" s="688"/>
      <c r="AD109" s="688"/>
      <c r="AE109" s="689"/>
      <c r="AF109" s="690" t="s">
        <v>397</v>
      </c>
      <c r="AG109" s="688"/>
      <c r="AH109" s="688"/>
      <c r="AI109" s="688"/>
      <c r="AJ109" s="689"/>
      <c r="AK109" s="690" t="s">
        <v>396</v>
      </c>
      <c r="AL109" s="688"/>
      <c r="AM109" s="688"/>
      <c r="AN109" s="688"/>
      <c r="AO109" s="689"/>
      <c r="AP109" s="690" t="s">
        <v>481</v>
      </c>
      <c r="AQ109" s="688"/>
      <c r="AR109" s="688"/>
      <c r="AS109" s="688"/>
      <c r="AT109" s="691"/>
      <c r="AU109" s="687" t="s">
        <v>480</v>
      </c>
      <c r="AV109" s="688"/>
      <c r="AW109" s="688"/>
      <c r="AX109" s="688"/>
      <c r="AY109" s="688"/>
      <c r="AZ109" s="688"/>
      <c r="BA109" s="688"/>
      <c r="BB109" s="688"/>
      <c r="BC109" s="688"/>
      <c r="BD109" s="688"/>
      <c r="BE109" s="688"/>
      <c r="BF109" s="688"/>
      <c r="BG109" s="688"/>
      <c r="BH109" s="688"/>
      <c r="BI109" s="688"/>
      <c r="BJ109" s="688"/>
      <c r="BK109" s="688"/>
      <c r="BL109" s="688"/>
      <c r="BM109" s="688"/>
      <c r="BN109" s="688"/>
      <c r="BO109" s="688"/>
      <c r="BP109" s="689"/>
      <c r="BQ109" s="690" t="s">
        <v>427</v>
      </c>
      <c r="BR109" s="688"/>
      <c r="BS109" s="688"/>
      <c r="BT109" s="688"/>
      <c r="BU109" s="689"/>
      <c r="BV109" s="690" t="s">
        <v>397</v>
      </c>
      <c r="BW109" s="688"/>
      <c r="BX109" s="688"/>
      <c r="BY109" s="688"/>
      <c r="BZ109" s="689"/>
      <c r="CA109" s="690" t="s">
        <v>396</v>
      </c>
      <c r="CB109" s="688"/>
      <c r="CC109" s="688"/>
      <c r="CD109" s="688"/>
      <c r="CE109" s="689"/>
      <c r="CF109" s="849" t="s">
        <v>481</v>
      </c>
      <c r="CG109" s="849"/>
      <c r="CH109" s="849"/>
      <c r="CI109" s="849"/>
      <c r="CJ109" s="849"/>
      <c r="CK109" s="690" t="s">
        <v>98</v>
      </c>
      <c r="CL109" s="688"/>
      <c r="CM109" s="688"/>
      <c r="CN109" s="688"/>
      <c r="CO109" s="688"/>
      <c r="CP109" s="688"/>
      <c r="CQ109" s="688"/>
      <c r="CR109" s="688"/>
      <c r="CS109" s="688"/>
      <c r="CT109" s="688"/>
      <c r="CU109" s="688"/>
      <c r="CV109" s="688"/>
      <c r="CW109" s="688"/>
      <c r="CX109" s="688"/>
      <c r="CY109" s="688"/>
      <c r="CZ109" s="688"/>
      <c r="DA109" s="688"/>
      <c r="DB109" s="688"/>
      <c r="DC109" s="688"/>
      <c r="DD109" s="688"/>
      <c r="DE109" s="688"/>
      <c r="DF109" s="689"/>
      <c r="DG109" s="690" t="s">
        <v>427</v>
      </c>
      <c r="DH109" s="688"/>
      <c r="DI109" s="688"/>
      <c r="DJ109" s="688"/>
      <c r="DK109" s="689"/>
      <c r="DL109" s="690" t="s">
        <v>397</v>
      </c>
      <c r="DM109" s="688"/>
      <c r="DN109" s="688"/>
      <c r="DO109" s="688"/>
      <c r="DP109" s="689"/>
      <c r="DQ109" s="690" t="s">
        <v>396</v>
      </c>
      <c r="DR109" s="688"/>
      <c r="DS109" s="688"/>
      <c r="DT109" s="688"/>
      <c r="DU109" s="689"/>
      <c r="DV109" s="690" t="s">
        <v>481</v>
      </c>
      <c r="DW109" s="688"/>
      <c r="DX109" s="688"/>
      <c r="DY109" s="688"/>
      <c r="DZ109" s="691"/>
    </row>
    <row r="110" spans="1:131" s="62" customFormat="1" ht="26.25" customHeight="1" x14ac:dyDescent="0.15">
      <c r="A110" s="731" t="s">
        <v>483</v>
      </c>
      <c r="B110" s="732"/>
      <c r="C110" s="732"/>
      <c r="D110" s="732"/>
      <c r="E110" s="732"/>
      <c r="F110" s="732"/>
      <c r="G110" s="732"/>
      <c r="H110" s="732"/>
      <c r="I110" s="732"/>
      <c r="J110" s="732"/>
      <c r="K110" s="732"/>
      <c r="L110" s="732"/>
      <c r="M110" s="732"/>
      <c r="N110" s="732"/>
      <c r="O110" s="732"/>
      <c r="P110" s="732"/>
      <c r="Q110" s="732"/>
      <c r="R110" s="732"/>
      <c r="S110" s="732"/>
      <c r="T110" s="732"/>
      <c r="U110" s="732"/>
      <c r="V110" s="732"/>
      <c r="W110" s="732"/>
      <c r="X110" s="732"/>
      <c r="Y110" s="732"/>
      <c r="Z110" s="733"/>
      <c r="AA110" s="724">
        <v>57541403</v>
      </c>
      <c r="AB110" s="725"/>
      <c r="AC110" s="725"/>
      <c r="AD110" s="725"/>
      <c r="AE110" s="726"/>
      <c r="AF110" s="727">
        <v>56389523</v>
      </c>
      <c r="AG110" s="725"/>
      <c r="AH110" s="725"/>
      <c r="AI110" s="725"/>
      <c r="AJ110" s="726"/>
      <c r="AK110" s="727">
        <v>56453998</v>
      </c>
      <c r="AL110" s="725"/>
      <c r="AM110" s="725"/>
      <c r="AN110" s="725"/>
      <c r="AO110" s="726"/>
      <c r="AP110" s="822">
        <v>24.9</v>
      </c>
      <c r="AQ110" s="823"/>
      <c r="AR110" s="823"/>
      <c r="AS110" s="823"/>
      <c r="AT110" s="824"/>
      <c r="AU110" s="825" t="s">
        <v>128</v>
      </c>
      <c r="AV110" s="826"/>
      <c r="AW110" s="826"/>
      <c r="AX110" s="826"/>
      <c r="AY110" s="826"/>
      <c r="AZ110" s="785" t="s">
        <v>484</v>
      </c>
      <c r="BA110" s="732"/>
      <c r="BB110" s="732"/>
      <c r="BC110" s="732"/>
      <c r="BD110" s="732"/>
      <c r="BE110" s="732"/>
      <c r="BF110" s="732"/>
      <c r="BG110" s="732"/>
      <c r="BH110" s="732"/>
      <c r="BI110" s="732"/>
      <c r="BJ110" s="732"/>
      <c r="BK110" s="732"/>
      <c r="BL110" s="732"/>
      <c r="BM110" s="732"/>
      <c r="BN110" s="732"/>
      <c r="BO110" s="732"/>
      <c r="BP110" s="733"/>
      <c r="BQ110" s="786">
        <v>913165682</v>
      </c>
      <c r="BR110" s="787"/>
      <c r="BS110" s="787"/>
      <c r="BT110" s="787"/>
      <c r="BU110" s="787"/>
      <c r="BV110" s="787">
        <v>929990703</v>
      </c>
      <c r="BW110" s="787"/>
      <c r="BX110" s="787"/>
      <c r="BY110" s="787"/>
      <c r="BZ110" s="787"/>
      <c r="CA110" s="787">
        <v>924723099</v>
      </c>
      <c r="CB110" s="787"/>
      <c r="CC110" s="787"/>
      <c r="CD110" s="787"/>
      <c r="CE110" s="787"/>
      <c r="CF110" s="812">
        <v>407.8</v>
      </c>
      <c r="CG110" s="813"/>
      <c r="CH110" s="813"/>
      <c r="CI110" s="813"/>
      <c r="CJ110" s="813"/>
      <c r="CK110" s="831" t="s">
        <v>377</v>
      </c>
      <c r="CL110" s="670"/>
      <c r="CM110" s="785" t="s">
        <v>60</v>
      </c>
      <c r="CN110" s="732"/>
      <c r="CO110" s="732"/>
      <c r="CP110" s="732"/>
      <c r="CQ110" s="732"/>
      <c r="CR110" s="732"/>
      <c r="CS110" s="732"/>
      <c r="CT110" s="732"/>
      <c r="CU110" s="732"/>
      <c r="CV110" s="732"/>
      <c r="CW110" s="732"/>
      <c r="CX110" s="732"/>
      <c r="CY110" s="732"/>
      <c r="CZ110" s="732"/>
      <c r="DA110" s="732"/>
      <c r="DB110" s="732"/>
      <c r="DC110" s="732"/>
      <c r="DD110" s="732"/>
      <c r="DE110" s="732"/>
      <c r="DF110" s="733"/>
      <c r="DG110" s="786" t="s">
        <v>199</v>
      </c>
      <c r="DH110" s="787"/>
      <c r="DI110" s="787"/>
      <c r="DJ110" s="787"/>
      <c r="DK110" s="787"/>
      <c r="DL110" s="787" t="s">
        <v>199</v>
      </c>
      <c r="DM110" s="787"/>
      <c r="DN110" s="787"/>
      <c r="DO110" s="787"/>
      <c r="DP110" s="787"/>
      <c r="DQ110" s="787" t="s">
        <v>199</v>
      </c>
      <c r="DR110" s="787"/>
      <c r="DS110" s="787"/>
      <c r="DT110" s="787"/>
      <c r="DU110" s="787"/>
      <c r="DV110" s="788" t="s">
        <v>199</v>
      </c>
      <c r="DW110" s="788"/>
      <c r="DX110" s="788"/>
      <c r="DY110" s="788"/>
      <c r="DZ110" s="789"/>
    </row>
    <row r="111" spans="1:131" s="62" customFormat="1" ht="26.25" customHeight="1" x14ac:dyDescent="0.15">
      <c r="A111" s="675" t="s">
        <v>44</v>
      </c>
      <c r="B111" s="676"/>
      <c r="C111" s="676"/>
      <c r="D111" s="676"/>
      <c r="E111" s="676"/>
      <c r="F111" s="676"/>
      <c r="G111" s="676"/>
      <c r="H111" s="676"/>
      <c r="I111" s="676"/>
      <c r="J111" s="676"/>
      <c r="K111" s="676"/>
      <c r="L111" s="676"/>
      <c r="M111" s="676"/>
      <c r="N111" s="676"/>
      <c r="O111" s="676"/>
      <c r="P111" s="676"/>
      <c r="Q111" s="676"/>
      <c r="R111" s="676"/>
      <c r="S111" s="676"/>
      <c r="T111" s="676"/>
      <c r="U111" s="676"/>
      <c r="V111" s="676"/>
      <c r="W111" s="676"/>
      <c r="X111" s="676"/>
      <c r="Y111" s="676"/>
      <c r="Z111" s="844"/>
      <c r="AA111" s="680">
        <v>1158313</v>
      </c>
      <c r="AB111" s="681"/>
      <c r="AC111" s="681"/>
      <c r="AD111" s="681"/>
      <c r="AE111" s="682"/>
      <c r="AF111" s="683">
        <v>1249844</v>
      </c>
      <c r="AG111" s="681"/>
      <c r="AH111" s="681"/>
      <c r="AI111" s="681"/>
      <c r="AJ111" s="682"/>
      <c r="AK111" s="683">
        <v>874372</v>
      </c>
      <c r="AL111" s="681"/>
      <c r="AM111" s="681"/>
      <c r="AN111" s="681"/>
      <c r="AO111" s="682"/>
      <c r="AP111" s="757">
        <v>0.4</v>
      </c>
      <c r="AQ111" s="758"/>
      <c r="AR111" s="758"/>
      <c r="AS111" s="758"/>
      <c r="AT111" s="759"/>
      <c r="AU111" s="827"/>
      <c r="AV111" s="828"/>
      <c r="AW111" s="828"/>
      <c r="AX111" s="828"/>
      <c r="AY111" s="828"/>
      <c r="AZ111" s="756" t="s">
        <v>371</v>
      </c>
      <c r="BA111" s="692"/>
      <c r="BB111" s="692"/>
      <c r="BC111" s="692"/>
      <c r="BD111" s="692"/>
      <c r="BE111" s="692"/>
      <c r="BF111" s="692"/>
      <c r="BG111" s="692"/>
      <c r="BH111" s="692"/>
      <c r="BI111" s="692"/>
      <c r="BJ111" s="692"/>
      <c r="BK111" s="692"/>
      <c r="BL111" s="692"/>
      <c r="BM111" s="692"/>
      <c r="BN111" s="692"/>
      <c r="BO111" s="692"/>
      <c r="BP111" s="693"/>
      <c r="BQ111" s="760">
        <v>5785174</v>
      </c>
      <c r="BR111" s="761"/>
      <c r="BS111" s="761"/>
      <c r="BT111" s="761"/>
      <c r="BU111" s="761"/>
      <c r="BV111" s="761">
        <v>4944796</v>
      </c>
      <c r="BW111" s="761"/>
      <c r="BX111" s="761"/>
      <c r="BY111" s="761"/>
      <c r="BZ111" s="761"/>
      <c r="CA111" s="761">
        <v>4390156</v>
      </c>
      <c r="CB111" s="761"/>
      <c r="CC111" s="761"/>
      <c r="CD111" s="761"/>
      <c r="CE111" s="761"/>
      <c r="CF111" s="820">
        <v>1.9</v>
      </c>
      <c r="CG111" s="821"/>
      <c r="CH111" s="821"/>
      <c r="CI111" s="821"/>
      <c r="CJ111" s="821"/>
      <c r="CK111" s="832"/>
      <c r="CL111" s="672"/>
      <c r="CM111" s="756" t="s">
        <v>146</v>
      </c>
      <c r="CN111" s="692"/>
      <c r="CO111" s="692"/>
      <c r="CP111" s="692"/>
      <c r="CQ111" s="692"/>
      <c r="CR111" s="692"/>
      <c r="CS111" s="692"/>
      <c r="CT111" s="692"/>
      <c r="CU111" s="692"/>
      <c r="CV111" s="692"/>
      <c r="CW111" s="692"/>
      <c r="CX111" s="692"/>
      <c r="CY111" s="692"/>
      <c r="CZ111" s="692"/>
      <c r="DA111" s="692"/>
      <c r="DB111" s="692"/>
      <c r="DC111" s="692"/>
      <c r="DD111" s="692"/>
      <c r="DE111" s="692"/>
      <c r="DF111" s="693"/>
      <c r="DG111" s="760" t="s">
        <v>199</v>
      </c>
      <c r="DH111" s="761"/>
      <c r="DI111" s="761"/>
      <c r="DJ111" s="761"/>
      <c r="DK111" s="761"/>
      <c r="DL111" s="761" t="s">
        <v>199</v>
      </c>
      <c r="DM111" s="761"/>
      <c r="DN111" s="761"/>
      <c r="DO111" s="761"/>
      <c r="DP111" s="761"/>
      <c r="DQ111" s="761" t="s">
        <v>199</v>
      </c>
      <c r="DR111" s="761"/>
      <c r="DS111" s="761"/>
      <c r="DT111" s="761"/>
      <c r="DU111" s="761"/>
      <c r="DV111" s="762" t="s">
        <v>199</v>
      </c>
      <c r="DW111" s="762"/>
      <c r="DX111" s="762"/>
      <c r="DY111" s="762"/>
      <c r="DZ111" s="763"/>
    </row>
    <row r="112" spans="1:131" s="62" customFormat="1" ht="26.25" customHeight="1" x14ac:dyDescent="0.15">
      <c r="A112" s="659" t="s">
        <v>161</v>
      </c>
      <c r="B112" s="660"/>
      <c r="C112" s="692" t="s">
        <v>486</v>
      </c>
      <c r="D112" s="692"/>
      <c r="E112" s="692"/>
      <c r="F112" s="692"/>
      <c r="G112" s="692"/>
      <c r="H112" s="692"/>
      <c r="I112" s="692"/>
      <c r="J112" s="692"/>
      <c r="K112" s="692"/>
      <c r="L112" s="692"/>
      <c r="M112" s="692"/>
      <c r="N112" s="692"/>
      <c r="O112" s="692"/>
      <c r="P112" s="692"/>
      <c r="Q112" s="692"/>
      <c r="R112" s="692"/>
      <c r="S112" s="692"/>
      <c r="T112" s="692"/>
      <c r="U112" s="692"/>
      <c r="V112" s="692"/>
      <c r="W112" s="692"/>
      <c r="X112" s="692"/>
      <c r="Y112" s="692"/>
      <c r="Z112" s="693"/>
      <c r="AA112" s="680">
        <v>10441570</v>
      </c>
      <c r="AB112" s="681"/>
      <c r="AC112" s="681"/>
      <c r="AD112" s="681"/>
      <c r="AE112" s="682"/>
      <c r="AF112" s="683">
        <v>10937920</v>
      </c>
      <c r="AG112" s="681"/>
      <c r="AH112" s="681"/>
      <c r="AI112" s="681"/>
      <c r="AJ112" s="682"/>
      <c r="AK112" s="683">
        <v>11537229</v>
      </c>
      <c r="AL112" s="681"/>
      <c r="AM112" s="681"/>
      <c r="AN112" s="681"/>
      <c r="AO112" s="682"/>
      <c r="AP112" s="757">
        <v>5.0999999999999996</v>
      </c>
      <c r="AQ112" s="758"/>
      <c r="AR112" s="758"/>
      <c r="AS112" s="758"/>
      <c r="AT112" s="759"/>
      <c r="AU112" s="827"/>
      <c r="AV112" s="828"/>
      <c r="AW112" s="828"/>
      <c r="AX112" s="828"/>
      <c r="AY112" s="828"/>
      <c r="AZ112" s="756" t="s">
        <v>263</v>
      </c>
      <c r="BA112" s="692"/>
      <c r="BB112" s="692"/>
      <c r="BC112" s="692"/>
      <c r="BD112" s="692"/>
      <c r="BE112" s="692"/>
      <c r="BF112" s="692"/>
      <c r="BG112" s="692"/>
      <c r="BH112" s="692"/>
      <c r="BI112" s="692"/>
      <c r="BJ112" s="692"/>
      <c r="BK112" s="692"/>
      <c r="BL112" s="692"/>
      <c r="BM112" s="692"/>
      <c r="BN112" s="692"/>
      <c r="BO112" s="692"/>
      <c r="BP112" s="693"/>
      <c r="BQ112" s="760">
        <v>9393785</v>
      </c>
      <c r="BR112" s="761"/>
      <c r="BS112" s="761"/>
      <c r="BT112" s="761"/>
      <c r="BU112" s="761"/>
      <c r="BV112" s="761">
        <v>9359758</v>
      </c>
      <c r="BW112" s="761"/>
      <c r="BX112" s="761"/>
      <c r="BY112" s="761"/>
      <c r="BZ112" s="761"/>
      <c r="CA112" s="761">
        <v>9643621</v>
      </c>
      <c r="CB112" s="761"/>
      <c r="CC112" s="761"/>
      <c r="CD112" s="761"/>
      <c r="CE112" s="761"/>
      <c r="CF112" s="820">
        <v>4.3</v>
      </c>
      <c r="CG112" s="821"/>
      <c r="CH112" s="821"/>
      <c r="CI112" s="821"/>
      <c r="CJ112" s="821"/>
      <c r="CK112" s="832"/>
      <c r="CL112" s="672"/>
      <c r="CM112" s="756" t="s">
        <v>65</v>
      </c>
      <c r="CN112" s="692"/>
      <c r="CO112" s="692"/>
      <c r="CP112" s="692"/>
      <c r="CQ112" s="692"/>
      <c r="CR112" s="692"/>
      <c r="CS112" s="692"/>
      <c r="CT112" s="692"/>
      <c r="CU112" s="692"/>
      <c r="CV112" s="692"/>
      <c r="CW112" s="692"/>
      <c r="CX112" s="692"/>
      <c r="CY112" s="692"/>
      <c r="CZ112" s="692"/>
      <c r="DA112" s="692"/>
      <c r="DB112" s="692"/>
      <c r="DC112" s="692"/>
      <c r="DD112" s="692"/>
      <c r="DE112" s="692"/>
      <c r="DF112" s="693"/>
      <c r="DG112" s="760" t="s">
        <v>199</v>
      </c>
      <c r="DH112" s="761"/>
      <c r="DI112" s="761"/>
      <c r="DJ112" s="761"/>
      <c r="DK112" s="761"/>
      <c r="DL112" s="761" t="s">
        <v>199</v>
      </c>
      <c r="DM112" s="761"/>
      <c r="DN112" s="761"/>
      <c r="DO112" s="761"/>
      <c r="DP112" s="761"/>
      <c r="DQ112" s="761" t="s">
        <v>199</v>
      </c>
      <c r="DR112" s="761"/>
      <c r="DS112" s="761"/>
      <c r="DT112" s="761"/>
      <c r="DU112" s="761"/>
      <c r="DV112" s="762" t="s">
        <v>199</v>
      </c>
      <c r="DW112" s="762"/>
      <c r="DX112" s="762"/>
      <c r="DY112" s="762"/>
      <c r="DZ112" s="763"/>
    </row>
    <row r="113" spans="1:130" s="62" customFormat="1" ht="26.25" customHeight="1" x14ac:dyDescent="0.15">
      <c r="A113" s="661"/>
      <c r="B113" s="662"/>
      <c r="C113" s="692" t="s">
        <v>487</v>
      </c>
      <c r="D113" s="692"/>
      <c r="E113" s="692"/>
      <c r="F113" s="692"/>
      <c r="G113" s="692"/>
      <c r="H113" s="692"/>
      <c r="I113" s="692"/>
      <c r="J113" s="692"/>
      <c r="K113" s="692"/>
      <c r="L113" s="692"/>
      <c r="M113" s="692"/>
      <c r="N113" s="692"/>
      <c r="O113" s="692"/>
      <c r="P113" s="692"/>
      <c r="Q113" s="692"/>
      <c r="R113" s="692"/>
      <c r="S113" s="692"/>
      <c r="T113" s="692"/>
      <c r="U113" s="692"/>
      <c r="V113" s="692"/>
      <c r="W113" s="692"/>
      <c r="X113" s="692"/>
      <c r="Y113" s="692"/>
      <c r="Z113" s="693"/>
      <c r="AA113" s="680">
        <v>1319939</v>
      </c>
      <c r="AB113" s="681"/>
      <c r="AC113" s="681"/>
      <c r="AD113" s="681"/>
      <c r="AE113" s="682"/>
      <c r="AF113" s="683">
        <v>1171413</v>
      </c>
      <c r="AG113" s="681"/>
      <c r="AH113" s="681"/>
      <c r="AI113" s="681"/>
      <c r="AJ113" s="682"/>
      <c r="AK113" s="683">
        <v>1288227</v>
      </c>
      <c r="AL113" s="681"/>
      <c r="AM113" s="681"/>
      <c r="AN113" s="681"/>
      <c r="AO113" s="682"/>
      <c r="AP113" s="757">
        <v>0.6</v>
      </c>
      <c r="AQ113" s="758"/>
      <c r="AR113" s="758"/>
      <c r="AS113" s="758"/>
      <c r="AT113" s="759"/>
      <c r="AU113" s="827"/>
      <c r="AV113" s="828"/>
      <c r="AW113" s="828"/>
      <c r="AX113" s="828"/>
      <c r="AY113" s="828"/>
      <c r="AZ113" s="756" t="s">
        <v>489</v>
      </c>
      <c r="BA113" s="692"/>
      <c r="BB113" s="692"/>
      <c r="BC113" s="692"/>
      <c r="BD113" s="692"/>
      <c r="BE113" s="692"/>
      <c r="BF113" s="692"/>
      <c r="BG113" s="692"/>
      <c r="BH113" s="692"/>
      <c r="BI113" s="692"/>
      <c r="BJ113" s="692"/>
      <c r="BK113" s="692"/>
      <c r="BL113" s="692"/>
      <c r="BM113" s="692"/>
      <c r="BN113" s="692"/>
      <c r="BO113" s="692"/>
      <c r="BP113" s="693"/>
      <c r="BQ113" s="760">
        <v>8860502</v>
      </c>
      <c r="BR113" s="761"/>
      <c r="BS113" s="761"/>
      <c r="BT113" s="761"/>
      <c r="BU113" s="761"/>
      <c r="BV113" s="761">
        <v>8063350</v>
      </c>
      <c r="BW113" s="761"/>
      <c r="BX113" s="761"/>
      <c r="BY113" s="761"/>
      <c r="BZ113" s="761"/>
      <c r="CA113" s="761">
        <v>6457563</v>
      </c>
      <c r="CB113" s="761"/>
      <c r="CC113" s="761"/>
      <c r="CD113" s="761"/>
      <c r="CE113" s="761"/>
      <c r="CF113" s="820">
        <v>2.8</v>
      </c>
      <c r="CG113" s="821"/>
      <c r="CH113" s="821"/>
      <c r="CI113" s="821"/>
      <c r="CJ113" s="821"/>
      <c r="CK113" s="832"/>
      <c r="CL113" s="672"/>
      <c r="CM113" s="756" t="s">
        <v>413</v>
      </c>
      <c r="CN113" s="692"/>
      <c r="CO113" s="692"/>
      <c r="CP113" s="692"/>
      <c r="CQ113" s="692"/>
      <c r="CR113" s="692"/>
      <c r="CS113" s="692"/>
      <c r="CT113" s="692"/>
      <c r="CU113" s="692"/>
      <c r="CV113" s="692"/>
      <c r="CW113" s="692"/>
      <c r="CX113" s="692"/>
      <c r="CY113" s="692"/>
      <c r="CZ113" s="692"/>
      <c r="DA113" s="692"/>
      <c r="DB113" s="692"/>
      <c r="DC113" s="692"/>
      <c r="DD113" s="692"/>
      <c r="DE113" s="692"/>
      <c r="DF113" s="693"/>
      <c r="DG113" s="760">
        <v>299897</v>
      </c>
      <c r="DH113" s="761"/>
      <c r="DI113" s="761"/>
      <c r="DJ113" s="761"/>
      <c r="DK113" s="761"/>
      <c r="DL113" s="761">
        <v>221293</v>
      </c>
      <c r="DM113" s="761"/>
      <c r="DN113" s="761"/>
      <c r="DO113" s="761"/>
      <c r="DP113" s="761"/>
      <c r="DQ113" s="761">
        <v>154946</v>
      </c>
      <c r="DR113" s="761"/>
      <c r="DS113" s="761"/>
      <c r="DT113" s="761"/>
      <c r="DU113" s="761"/>
      <c r="DV113" s="762">
        <v>0.1</v>
      </c>
      <c r="DW113" s="762"/>
      <c r="DX113" s="762"/>
      <c r="DY113" s="762"/>
      <c r="DZ113" s="763"/>
    </row>
    <row r="114" spans="1:130" s="62" customFormat="1" ht="26.25" customHeight="1" x14ac:dyDescent="0.15">
      <c r="A114" s="661"/>
      <c r="B114" s="662"/>
      <c r="C114" s="692" t="s">
        <v>491</v>
      </c>
      <c r="D114" s="692"/>
      <c r="E114" s="692"/>
      <c r="F114" s="692"/>
      <c r="G114" s="692"/>
      <c r="H114" s="692"/>
      <c r="I114" s="692"/>
      <c r="J114" s="692"/>
      <c r="K114" s="692"/>
      <c r="L114" s="692"/>
      <c r="M114" s="692"/>
      <c r="N114" s="692"/>
      <c r="O114" s="692"/>
      <c r="P114" s="692"/>
      <c r="Q114" s="692"/>
      <c r="R114" s="692"/>
      <c r="S114" s="692"/>
      <c r="T114" s="692"/>
      <c r="U114" s="692"/>
      <c r="V114" s="692"/>
      <c r="W114" s="692"/>
      <c r="X114" s="692"/>
      <c r="Y114" s="692"/>
      <c r="Z114" s="693"/>
      <c r="AA114" s="680">
        <v>829061</v>
      </c>
      <c r="AB114" s="681"/>
      <c r="AC114" s="681"/>
      <c r="AD114" s="681"/>
      <c r="AE114" s="682"/>
      <c r="AF114" s="683">
        <v>918856</v>
      </c>
      <c r="AG114" s="681"/>
      <c r="AH114" s="681"/>
      <c r="AI114" s="681"/>
      <c r="AJ114" s="682"/>
      <c r="AK114" s="683">
        <v>865770</v>
      </c>
      <c r="AL114" s="681"/>
      <c r="AM114" s="681"/>
      <c r="AN114" s="681"/>
      <c r="AO114" s="682"/>
      <c r="AP114" s="757">
        <v>0.4</v>
      </c>
      <c r="AQ114" s="758"/>
      <c r="AR114" s="758"/>
      <c r="AS114" s="758"/>
      <c r="AT114" s="759"/>
      <c r="AU114" s="827"/>
      <c r="AV114" s="828"/>
      <c r="AW114" s="828"/>
      <c r="AX114" s="828"/>
      <c r="AY114" s="828"/>
      <c r="AZ114" s="756" t="s">
        <v>493</v>
      </c>
      <c r="BA114" s="692"/>
      <c r="BB114" s="692"/>
      <c r="BC114" s="692"/>
      <c r="BD114" s="692"/>
      <c r="BE114" s="692"/>
      <c r="BF114" s="692"/>
      <c r="BG114" s="692"/>
      <c r="BH114" s="692"/>
      <c r="BI114" s="692"/>
      <c r="BJ114" s="692"/>
      <c r="BK114" s="692"/>
      <c r="BL114" s="692"/>
      <c r="BM114" s="692"/>
      <c r="BN114" s="692"/>
      <c r="BO114" s="692"/>
      <c r="BP114" s="693"/>
      <c r="BQ114" s="760">
        <v>91180232</v>
      </c>
      <c r="BR114" s="761"/>
      <c r="BS114" s="761"/>
      <c r="BT114" s="761"/>
      <c r="BU114" s="761"/>
      <c r="BV114" s="761">
        <v>86132445</v>
      </c>
      <c r="BW114" s="761"/>
      <c r="BX114" s="761"/>
      <c r="BY114" s="761"/>
      <c r="BZ114" s="761"/>
      <c r="CA114" s="761">
        <v>81240969</v>
      </c>
      <c r="CB114" s="761"/>
      <c r="CC114" s="761"/>
      <c r="CD114" s="761"/>
      <c r="CE114" s="761"/>
      <c r="CF114" s="820">
        <v>35.799999999999997</v>
      </c>
      <c r="CG114" s="821"/>
      <c r="CH114" s="821"/>
      <c r="CI114" s="821"/>
      <c r="CJ114" s="821"/>
      <c r="CK114" s="832"/>
      <c r="CL114" s="672"/>
      <c r="CM114" s="756" t="s">
        <v>364</v>
      </c>
      <c r="CN114" s="692"/>
      <c r="CO114" s="692"/>
      <c r="CP114" s="692"/>
      <c r="CQ114" s="692"/>
      <c r="CR114" s="692"/>
      <c r="CS114" s="692"/>
      <c r="CT114" s="692"/>
      <c r="CU114" s="692"/>
      <c r="CV114" s="692"/>
      <c r="CW114" s="692"/>
      <c r="CX114" s="692"/>
      <c r="CY114" s="692"/>
      <c r="CZ114" s="692"/>
      <c r="DA114" s="692"/>
      <c r="DB114" s="692"/>
      <c r="DC114" s="692"/>
      <c r="DD114" s="692"/>
      <c r="DE114" s="692"/>
      <c r="DF114" s="693"/>
      <c r="DG114" s="760">
        <v>563424</v>
      </c>
      <c r="DH114" s="761"/>
      <c r="DI114" s="761"/>
      <c r="DJ114" s="761"/>
      <c r="DK114" s="761"/>
      <c r="DL114" s="761">
        <v>459391</v>
      </c>
      <c r="DM114" s="761"/>
      <c r="DN114" s="761"/>
      <c r="DO114" s="761"/>
      <c r="DP114" s="761"/>
      <c r="DQ114" s="761">
        <v>715868</v>
      </c>
      <c r="DR114" s="761"/>
      <c r="DS114" s="761"/>
      <c r="DT114" s="761"/>
      <c r="DU114" s="761"/>
      <c r="DV114" s="762">
        <v>0.3</v>
      </c>
      <c r="DW114" s="762"/>
      <c r="DX114" s="762"/>
      <c r="DY114" s="762"/>
      <c r="DZ114" s="763"/>
    </row>
    <row r="115" spans="1:130" s="62" customFormat="1" ht="26.25" customHeight="1" x14ac:dyDescent="0.15">
      <c r="A115" s="661"/>
      <c r="B115" s="662"/>
      <c r="C115" s="692" t="s">
        <v>386</v>
      </c>
      <c r="D115" s="692"/>
      <c r="E115" s="692"/>
      <c r="F115" s="692"/>
      <c r="G115" s="692"/>
      <c r="H115" s="692"/>
      <c r="I115" s="692"/>
      <c r="J115" s="692"/>
      <c r="K115" s="692"/>
      <c r="L115" s="692"/>
      <c r="M115" s="692"/>
      <c r="N115" s="692"/>
      <c r="O115" s="692"/>
      <c r="P115" s="692"/>
      <c r="Q115" s="692"/>
      <c r="R115" s="692"/>
      <c r="S115" s="692"/>
      <c r="T115" s="692"/>
      <c r="U115" s="692"/>
      <c r="V115" s="692"/>
      <c r="W115" s="692"/>
      <c r="X115" s="692"/>
      <c r="Y115" s="692"/>
      <c r="Z115" s="693"/>
      <c r="AA115" s="680">
        <v>803106</v>
      </c>
      <c r="AB115" s="681"/>
      <c r="AC115" s="681"/>
      <c r="AD115" s="681"/>
      <c r="AE115" s="682"/>
      <c r="AF115" s="683">
        <v>633927</v>
      </c>
      <c r="AG115" s="681"/>
      <c r="AH115" s="681"/>
      <c r="AI115" s="681"/>
      <c r="AJ115" s="682"/>
      <c r="AK115" s="683">
        <v>558639</v>
      </c>
      <c r="AL115" s="681"/>
      <c r="AM115" s="681"/>
      <c r="AN115" s="681"/>
      <c r="AO115" s="682"/>
      <c r="AP115" s="757">
        <v>0.2</v>
      </c>
      <c r="AQ115" s="758"/>
      <c r="AR115" s="758"/>
      <c r="AS115" s="758"/>
      <c r="AT115" s="759"/>
      <c r="AU115" s="827"/>
      <c r="AV115" s="828"/>
      <c r="AW115" s="828"/>
      <c r="AX115" s="828"/>
      <c r="AY115" s="828"/>
      <c r="AZ115" s="756" t="s">
        <v>423</v>
      </c>
      <c r="BA115" s="692"/>
      <c r="BB115" s="692"/>
      <c r="BC115" s="692"/>
      <c r="BD115" s="692"/>
      <c r="BE115" s="692"/>
      <c r="BF115" s="692"/>
      <c r="BG115" s="692"/>
      <c r="BH115" s="692"/>
      <c r="BI115" s="692"/>
      <c r="BJ115" s="692"/>
      <c r="BK115" s="692"/>
      <c r="BL115" s="692"/>
      <c r="BM115" s="692"/>
      <c r="BN115" s="692"/>
      <c r="BO115" s="692"/>
      <c r="BP115" s="693"/>
      <c r="BQ115" s="760">
        <v>4391500</v>
      </c>
      <c r="BR115" s="761"/>
      <c r="BS115" s="761"/>
      <c r="BT115" s="761"/>
      <c r="BU115" s="761"/>
      <c r="BV115" s="761">
        <v>4053542</v>
      </c>
      <c r="BW115" s="761"/>
      <c r="BX115" s="761"/>
      <c r="BY115" s="761"/>
      <c r="BZ115" s="761"/>
      <c r="CA115" s="761">
        <v>3823054</v>
      </c>
      <c r="CB115" s="761"/>
      <c r="CC115" s="761"/>
      <c r="CD115" s="761"/>
      <c r="CE115" s="761"/>
      <c r="CF115" s="820">
        <v>1.7</v>
      </c>
      <c r="CG115" s="821"/>
      <c r="CH115" s="821"/>
      <c r="CI115" s="821"/>
      <c r="CJ115" s="821"/>
      <c r="CK115" s="832"/>
      <c r="CL115" s="672"/>
      <c r="CM115" s="756" t="s">
        <v>35</v>
      </c>
      <c r="CN115" s="692"/>
      <c r="CO115" s="692"/>
      <c r="CP115" s="692"/>
      <c r="CQ115" s="692"/>
      <c r="CR115" s="692"/>
      <c r="CS115" s="692"/>
      <c r="CT115" s="692"/>
      <c r="CU115" s="692"/>
      <c r="CV115" s="692"/>
      <c r="CW115" s="692"/>
      <c r="CX115" s="692"/>
      <c r="CY115" s="692"/>
      <c r="CZ115" s="692"/>
      <c r="DA115" s="692"/>
      <c r="DB115" s="692"/>
      <c r="DC115" s="692"/>
      <c r="DD115" s="692"/>
      <c r="DE115" s="692"/>
      <c r="DF115" s="693"/>
      <c r="DG115" s="760" t="s">
        <v>199</v>
      </c>
      <c r="DH115" s="761"/>
      <c r="DI115" s="761"/>
      <c r="DJ115" s="761"/>
      <c r="DK115" s="761"/>
      <c r="DL115" s="761" t="s">
        <v>199</v>
      </c>
      <c r="DM115" s="761"/>
      <c r="DN115" s="761"/>
      <c r="DO115" s="761"/>
      <c r="DP115" s="761"/>
      <c r="DQ115" s="761" t="s">
        <v>199</v>
      </c>
      <c r="DR115" s="761"/>
      <c r="DS115" s="761"/>
      <c r="DT115" s="761"/>
      <c r="DU115" s="761"/>
      <c r="DV115" s="762" t="s">
        <v>199</v>
      </c>
      <c r="DW115" s="762"/>
      <c r="DX115" s="762"/>
      <c r="DY115" s="762"/>
      <c r="DZ115" s="763"/>
    </row>
    <row r="116" spans="1:130" s="62" customFormat="1" ht="26.25" customHeight="1" x14ac:dyDescent="0.15">
      <c r="A116" s="663"/>
      <c r="B116" s="664"/>
      <c r="C116" s="765" t="s">
        <v>5</v>
      </c>
      <c r="D116" s="765"/>
      <c r="E116" s="765"/>
      <c r="F116" s="765"/>
      <c r="G116" s="765"/>
      <c r="H116" s="765"/>
      <c r="I116" s="765"/>
      <c r="J116" s="765"/>
      <c r="K116" s="765"/>
      <c r="L116" s="765"/>
      <c r="M116" s="765"/>
      <c r="N116" s="765"/>
      <c r="O116" s="765"/>
      <c r="P116" s="765"/>
      <c r="Q116" s="765"/>
      <c r="R116" s="765"/>
      <c r="S116" s="765"/>
      <c r="T116" s="765"/>
      <c r="U116" s="765"/>
      <c r="V116" s="765"/>
      <c r="W116" s="765"/>
      <c r="X116" s="765"/>
      <c r="Y116" s="765"/>
      <c r="Z116" s="766"/>
      <c r="AA116" s="680">
        <v>11713</v>
      </c>
      <c r="AB116" s="681"/>
      <c r="AC116" s="681"/>
      <c r="AD116" s="681"/>
      <c r="AE116" s="682"/>
      <c r="AF116" s="683">
        <v>31794</v>
      </c>
      <c r="AG116" s="681"/>
      <c r="AH116" s="681"/>
      <c r="AI116" s="681"/>
      <c r="AJ116" s="682"/>
      <c r="AK116" s="683">
        <v>48253</v>
      </c>
      <c r="AL116" s="681"/>
      <c r="AM116" s="681"/>
      <c r="AN116" s="681"/>
      <c r="AO116" s="682"/>
      <c r="AP116" s="757">
        <v>0</v>
      </c>
      <c r="AQ116" s="758"/>
      <c r="AR116" s="758"/>
      <c r="AS116" s="758"/>
      <c r="AT116" s="759"/>
      <c r="AU116" s="827"/>
      <c r="AV116" s="828"/>
      <c r="AW116" s="828"/>
      <c r="AX116" s="828"/>
      <c r="AY116" s="828"/>
      <c r="AZ116" s="834" t="s">
        <v>221</v>
      </c>
      <c r="BA116" s="835"/>
      <c r="BB116" s="835"/>
      <c r="BC116" s="835"/>
      <c r="BD116" s="835"/>
      <c r="BE116" s="835"/>
      <c r="BF116" s="835"/>
      <c r="BG116" s="835"/>
      <c r="BH116" s="835"/>
      <c r="BI116" s="835"/>
      <c r="BJ116" s="835"/>
      <c r="BK116" s="835"/>
      <c r="BL116" s="835"/>
      <c r="BM116" s="835"/>
      <c r="BN116" s="835"/>
      <c r="BO116" s="835"/>
      <c r="BP116" s="836"/>
      <c r="BQ116" s="760" t="s">
        <v>199</v>
      </c>
      <c r="BR116" s="761"/>
      <c r="BS116" s="761"/>
      <c r="BT116" s="761"/>
      <c r="BU116" s="761"/>
      <c r="BV116" s="761" t="s">
        <v>199</v>
      </c>
      <c r="BW116" s="761"/>
      <c r="BX116" s="761"/>
      <c r="BY116" s="761"/>
      <c r="BZ116" s="761"/>
      <c r="CA116" s="761" t="s">
        <v>199</v>
      </c>
      <c r="CB116" s="761"/>
      <c r="CC116" s="761"/>
      <c r="CD116" s="761"/>
      <c r="CE116" s="761"/>
      <c r="CF116" s="820" t="s">
        <v>199</v>
      </c>
      <c r="CG116" s="821"/>
      <c r="CH116" s="821"/>
      <c r="CI116" s="821"/>
      <c r="CJ116" s="821"/>
      <c r="CK116" s="832"/>
      <c r="CL116" s="672"/>
      <c r="CM116" s="756" t="s">
        <v>15</v>
      </c>
      <c r="CN116" s="692"/>
      <c r="CO116" s="692"/>
      <c r="CP116" s="692"/>
      <c r="CQ116" s="692"/>
      <c r="CR116" s="692"/>
      <c r="CS116" s="692"/>
      <c r="CT116" s="692"/>
      <c r="CU116" s="692"/>
      <c r="CV116" s="692"/>
      <c r="CW116" s="692"/>
      <c r="CX116" s="692"/>
      <c r="CY116" s="692"/>
      <c r="CZ116" s="692"/>
      <c r="DA116" s="692"/>
      <c r="DB116" s="692"/>
      <c r="DC116" s="692"/>
      <c r="DD116" s="692"/>
      <c r="DE116" s="692"/>
      <c r="DF116" s="693"/>
      <c r="DG116" s="760" t="s">
        <v>199</v>
      </c>
      <c r="DH116" s="761"/>
      <c r="DI116" s="761"/>
      <c r="DJ116" s="761"/>
      <c r="DK116" s="761"/>
      <c r="DL116" s="761" t="s">
        <v>199</v>
      </c>
      <c r="DM116" s="761"/>
      <c r="DN116" s="761"/>
      <c r="DO116" s="761"/>
      <c r="DP116" s="761"/>
      <c r="DQ116" s="761" t="s">
        <v>199</v>
      </c>
      <c r="DR116" s="761"/>
      <c r="DS116" s="761"/>
      <c r="DT116" s="761"/>
      <c r="DU116" s="761"/>
      <c r="DV116" s="762" t="s">
        <v>199</v>
      </c>
      <c r="DW116" s="762"/>
      <c r="DX116" s="762"/>
      <c r="DY116" s="762"/>
      <c r="DZ116" s="763"/>
    </row>
    <row r="117" spans="1:130" s="62" customFormat="1" ht="26.25" customHeight="1" x14ac:dyDescent="0.15">
      <c r="A117" s="687" t="s">
        <v>254</v>
      </c>
      <c r="B117" s="688"/>
      <c r="C117" s="688"/>
      <c r="D117" s="688"/>
      <c r="E117" s="688"/>
      <c r="F117" s="688"/>
      <c r="G117" s="688"/>
      <c r="H117" s="688"/>
      <c r="I117" s="688"/>
      <c r="J117" s="688"/>
      <c r="K117" s="688"/>
      <c r="L117" s="688"/>
      <c r="M117" s="688"/>
      <c r="N117" s="688"/>
      <c r="O117" s="688"/>
      <c r="P117" s="688"/>
      <c r="Q117" s="688"/>
      <c r="R117" s="688"/>
      <c r="S117" s="688"/>
      <c r="T117" s="688"/>
      <c r="U117" s="688"/>
      <c r="V117" s="688"/>
      <c r="W117" s="688"/>
      <c r="X117" s="688"/>
      <c r="Y117" s="799" t="s">
        <v>316</v>
      </c>
      <c r="Z117" s="689"/>
      <c r="AA117" s="837">
        <v>72105105</v>
      </c>
      <c r="AB117" s="838"/>
      <c r="AC117" s="838"/>
      <c r="AD117" s="838"/>
      <c r="AE117" s="839"/>
      <c r="AF117" s="840">
        <v>71333277</v>
      </c>
      <c r="AG117" s="838"/>
      <c r="AH117" s="838"/>
      <c r="AI117" s="838"/>
      <c r="AJ117" s="839"/>
      <c r="AK117" s="840">
        <v>71626488</v>
      </c>
      <c r="AL117" s="838"/>
      <c r="AM117" s="838"/>
      <c r="AN117" s="838"/>
      <c r="AO117" s="839"/>
      <c r="AP117" s="841"/>
      <c r="AQ117" s="842"/>
      <c r="AR117" s="842"/>
      <c r="AS117" s="842"/>
      <c r="AT117" s="843"/>
      <c r="AU117" s="827"/>
      <c r="AV117" s="828"/>
      <c r="AW117" s="828"/>
      <c r="AX117" s="828"/>
      <c r="AY117" s="828"/>
      <c r="AZ117" s="756" t="s">
        <v>192</v>
      </c>
      <c r="BA117" s="692"/>
      <c r="BB117" s="692"/>
      <c r="BC117" s="692"/>
      <c r="BD117" s="692"/>
      <c r="BE117" s="692"/>
      <c r="BF117" s="692"/>
      <c r="BG117" s="692"/>
      <c r="BH117" s="692"/>
      <c r="BI117" s="692"/>
      <c r="BJ117" s="692"/>
      <c r="BK117" s="692"/>
      <c r="BL117" s="692"/>
      <c r="BM117" s="692"/>
      <c r="BN117" s="692"/>
      <c r="BO117" s="692"/>
      <c r="BP117" s="693"/>
      <c r="BQ117" s="760" t="s">
        <v>199</v>
      </c>
      <c r="BR117" s="761"/>
      <c r="BS117" s="761"/>
      <c r="BT117" s="761"/>
      <c r="BU117" s="761"/>
      <c r="BV117" s="761" t="s">
        <v>199</v>
      </c>
      <c r="BW117" s="761"/>
      <c r="BX117" s="761"/>
      <c r="BY117" s="761"/>
      <c r="BZ117" s="761"/>
      <c r="CA117" s="761" t="s">
        <v>199</v>
      </c>
      <c r="CB117" s="761"/>
      <c r="CC117" s="761"/>
      <c r="CD117" s="761"/>
      <c r="CE117" s="761"/>
      <c r="CF117" s="820" t="s">
        <v>199</v>
      </c>
      <c r="CG117" s="821"/>
      <c r="CH117" s="821"/>
      <c r="CI117" s="821"/>
      <c r="CJ117" s="821"/>
      <c r="CK117" s="832"/>
      <c r="CL117" s="672"/>
      <c r="CM117" s="756" t="s">
        <v>330</v>
      </c>
      <c r="CN117" s="692"/>
      <c r="CO117" s="692"/>
      <c r="CP117" s="692"/>
      <c r="CQ117" s="692"/>
      <c r="CR117" s="692"/>
      <c r="CS117" s="692"/>
      <c r="CT117" s="692"/>
      <c r="CU117" s="692"/>
      <c r="CV117" s="692"/>
      <c r="CW117" s="692"/>
      <c r="CX117" s="692"/>
      <c r="CY117" s="692"/>
      <c r="CZ117" s="692"/>
      <c r="DA117" s="692"/>
      <c r="DB117" s="692"/>
      <c r="DC117" s="692"/>
      <c r="DD117" s="692"/>
      <c r="DE117" s="692"/>
      <c r="DF117" s="693"/>
      <c r="DG117" s="760" t="s">
        <v>199</v>
      </c>
      <c r="DH117" s="761"/>
      <c r="DI117" s="761"/>
      <c r="DJ117" s="761"/>
      <c r="DK117" s="761"/>
      <c r="DL117" s="761" t="s">
        <v>199</v>
      </c>
      <c r="DM117" s="761"/>
      <c r="DN117" s="761"/>
      <c r="DO117" s="761"/>
      <c r="DP117" s="761"/>
      <c r="DQ117" s="761" t="s">
        <v>199</v>
      </c>
      <c r="DR117" s="761"/>
      <c r="DS117" s="761"/>
      <c r="DT117" s="761"/>
      <c r="DU117" s="761"/>
      <c r="DV117" s="762" t="s">
        <v>199</v>
      </c>
      <c r="DW117" s="762"/>
      <c r="DX117" s="762"/>
      <c r="DY117" s="762"/>
      <c r="DZ117" s="763"/>
    </row>
    <row r="118" spans="1:130" s="62" customFormat="1" ht="26.25" customHeight="1" x14ac:dyDescent="0.15">
      <c r="A118" s="687" t="s">
        <v>98</v>
      </c>
      <c r="B118" s="688"/>
      <c r="C118" s="688"/>
      <c r="D118" s="688"/>
      <c r="E118" s="688"/>
      <c r="F118" s="688"/>
      <c r="G118" s="688"/>
      <c r="H118" s="688"/>
      <c r="I118" s="688"/>
      <c r="J118" s="688"/>
      <c r="K118" s="688"/>
      <c r="L118" s="688"/>
      <c r="M118" s="688"/>
      <c r="N118" s="688"/>
      <c r="O118" s="688"/>
      <c r="P118" s="688"/>
      <c r="Q118" s="688"/>
      <c r="R118" s="688"/>
      <c r="S118" s="688"/>
      <c r="T118" s="688"/>
      <c r="U118" s="688"/>
      <c r="V118" s="688"/>
      <c r="W118" s="688"/>
      <c r="X118" s="688"/>
      <c r="Y118" s="688"/>
      <c r="Z118" s="689"/>
      <c r="AA118" s="690" t="s">
        <v>427</v>
      </c>
      <c r="AB118" s="688"/>
      <c r="AC118" s="688"/>
      <c r="AD118" s="688"/>
      <c r="AE118" s="689"/>
      <c r="AF118" s="690" t="s">
        <v>397</v>
      </c>
      <c r="AG118" s="688"/>
      <c r="AH118" s="688"/>
      <c r="AI118" s="688"/>
      <c r="AJ118" s="689"/>
      <c r="AK118" s="690" t="s">
        <v>396</v>
      </c>
      <c r="AL118" s="688"/>
      <c r="AM118" s="688"/>
      <c r="AN118" s="688"/>
      <c r="AO118" s="689"/>
      <c r="AP118" s="690" t="s">
        <v>481</v>
      </c>
      <c r="AQ118" s="688"/>
      <c r="AR118" s="688"/>
      <c r="AS118" s="688"/>
      <c r="AT118" s="691"/>
      <c r="AU118" s="827"/>
      <c r="AV118" s="828"/>
      <c r="AW118" s="828"/>
      <c r="AX118" s="828"/>
      <c r="AY118" s="828"/>
      <c r="AZ118" s="764" t="s">
        <v>494</v>
      </c>
      <c r="BA118" s="765"/>
      <c r="BB118" s="765"/>
      <c r="BC118" s="765"/>
      <c r="BD118" s="765"/>
      <c r="BE118" s="765"/>
      <c r="BF118" s="765"/>
      <c r="BG118" s="765"/>
      <c r="BH118" s="765"/>
      <c r="BI118" s="765"/>
      <c r="BJ118" s="765"/>
      <c r="BK118" s="765"/>
      <c r="BL118" s="765"/>
      <c r="BM118" s="765"/>
      <c r="BN118" s="765"/>
      <c r="BO118" s="765"/>
      <c r="BP118" s="766"/>
      <c r="BQ118" s="781" t="s">
        <v>199</v>
      </c>
      <c r="BR118" s="782"/>
      <c r="BS118" s="782"/>
      <c r="BT118" s="782"/>
      <c r="BU118" s="782"/>
      <c r="BV118" s="782" t="s">
        <v>199</v>
      </c>
      <c r="BW118" s="782"/>
      <c r="BX118" s="782"/>
      <c r="BY118" s="782"/>
      <c r="BZ118" s="782"/>
      <c r="CA118" s="782" t="s">
        <v>199</v>
      </c>
      <c r="CB118" s="782"/>
      <c r="CC118" s="782"/>
      <c r="CD118" s="782"/>
      <c r="CE118" s="782"/>
      <c r="CF118" s="820" t="s">
        <v>199</v>
      </c>
      <c r="CG118" s="821"/>
      <c r="CH118" s="821"/>
      <c r="CI118" s="821"/>
      <c r="CJ118" s="821"/>
      <c r="CK118" s="832"/>
      <c r="CL118" s="672"/>
      <c r="CM118" s="756" t="s">
        <v>495</v>
      </c>
      <c r="CN118" s="692"/>
      <c r="CO118" s="692"/>
      <c r="CP118" s="692"/>
      <c r="CQ118" s="692"/>
      <c r="CR118" s="692"/>
      <c r="CS118" s="692"/>
      <c r="CT118" s="692"/>
      <c r="CU118" s="692"/>
      <c r="CV118" s="692"/>
      <c r="CW118" s="692"/>
      <c r="CX118" s="692"/>
      <c r="CY118" s="692"/>
      <c r="CZ118" s="692"/>
      <c r="DA118" s="692"/>
      <c r="DB118" s="692"/>
      <c r="DC118" s="692"/>
      <c r="DD118" s="692"/>
      <c r="DE118" s="692"/>
      <c r="DF118" s="693"/>
      <c r="DG118" s="760" t="s">
        <v>199</v>
      </c>
      <c r="DH118" s="761"/>
      <c r="DI118" s="761"/>
      <c r="DJ118" s="761"/>
      <c r="DK118" s="761"/>
      <c r="DL118" s="761" t="s">
        <v>199</v>
      </c>
      <c r="DM118" s="761"/>
      <c r="DN118" s="761"/>
      <c r="DO118" s="761"/>
      <c r="DP118" s="761"/>
      <c r="DQ118" s="761" t="s">
        <v>199</v>
      </c>
      <c r="DR118" s="761"/>
      <c r="DS118" s="761"/>
      <c r="DT118" s="761"/>
      <c r="DU118" s="761"/>
      <c r="DV118" s="762" t="s">
        <v>199</v>
      </c>
      <c r="DW118" s="762"/>
      <c r="DX118" s="762"/>
      <c r="DY118" s="762"/>
      <c r="DZ118" s="763"/>
    </row>
    <row r="119" spans="1:130" s="62" customFormat="1" ht="26.25" customHeight="1" x14ac:dyDescent="0.15">
      <c r="A119" s="669" t="s">
        <v>377</v>
      </c>
      <c r="B119" s="670"/>
      <c r="C119" s="785" t="s">
        <v>60</v>
      </c>
      <c r="D119" s="732"/>
      <c r="E119" s="732"/>
      <c r="F119" s="732"/>
      <c r="G119" s="732"/>
      <c r="H119" s="732"/>
      <c r="I119" s="732"/>
      <c r="J119" s="732"/>
      <c r="K119" s="732"/>
      <c r="L119" s="732"/>
      <c r="M119" s="732"/>
      <c r="N119" s="732"/>
      <c r="O119" s="732"/>
      <c r="P119" s="732"/>
      <c r="Q119" s="732"/>
      <c r="R119" s="732"/>
      <c r="S119" s="732"/>
      <c r="T119" s="732"/>
      <c r="U119" s="732"/>
      <c r="V119" s="732"/>
      <c r="W119" s="732"/>
      <c r="X119" s="732"/>
      <c r="Y119" s="732"/>
      <c r="Z119" s="733"/>
      <c r="AA119" s="724" t="s">
        <v>199</v>
      </c>
      <c r="AB119" s="725"/>
      <c r="AC119" s="725"/>
      <c r="AD119" s="725"/>
      <c r="AE119" s="726"/>
      <c r="AF119" s="727" t="s">
        <v>199</v>
      </c>
      <c r="AG119" s="725"/>
      <c r="AH119" s="725"/>
      <c r="AI119" s="725"/>
      <c r="AJ119" s="726"/>
      <c r="AK119" s="727" t="s">
        <v>199</v>
      </c>
      <c r="AL119" s="725"/>
      <c r="AM119" s="725"/>
      <c r="AN119" s="725"/>
      <c r="AO119" s="726"/>
      <c r="AP119" s="822" t="s">
        <v>199</v>
      </c>
      <c r="AQ119" s="823"/>
      <c r="AR119" s="823"/>
      <c r="AS119" s="823"/>
      <c r="AT119" s="824"/>
      <c r="AU119" s="829"/>
      <c r="AV119" s="830"/>
      <c r="AW119" s="830"/>
      <c r="AX119" s="830"/>
      <c r="AY119" s="830"/>
      <c r="AZ119" s="83" t="s">
        <v>254</v>
      </c>
      <c r="BA119" s="83"/>
      <c r="BB119" s="83"/>
      <c r="BC119" s="83"/>
      <c r="BD119" s="83"/>
      <c r="BE119" s="83"/>
      <c r="BF119" s="83"/>
      <c r="BG119" s="83"/>
      <c r="BH119" s="83"/>
      <c r="BI119" s="83"/>
      <c r="BJ119" s="83"/>
      <c r="BK119" s="83"/>
      <c r="BL119" s="83"/>
      <c r="BM119" s="83"/>
      <c r="BN119" s="83"/>
      <c r="BO119" s="799" t="s">
        <v>169</v>
      </c>
      <c r="BP119" s="800"/>
      <c r="BQ119" s="781">
        <v>1032776875</v>
      </c>
      <c r="BR119" s="782"/>
      <c r="BS119" s="782"/>
      <c r="BT119" s="782"/>
      <c r="BU119" s="782"/>
      <c r="BV119" s="782">
        <v>1042544594</v>
      </c>
      <c r="BW119" s="782"/>
      <c r="BX119" s="782"/>
      <c r="BY119" s="782"/>
      <c r="BZ119" s="782"/>
      <c r="CA119" s="782">
        <v>1030278462</v>
      </c>
      <c r="CB119" s="782"/>
      <c r="CC119" s="782"/>
      <c r="CD119" s="782"/>
      <c r="CE119" s="782"/>
      <c r="CF119" s="646"/>
      <c r="CG119" s="647"/>
      <c r="CH119" s="647"/>
      <c r="CI119" s="647"/>
      <c r="CJ119" s="803"/>
      <c r="CK119" s="833"/>
      <c r="CL119" s="674"/>
      <c r="CM119" s="764" t="s">
        <v>496</v>
      </c>
      <c r="CN119" s="765"/>
      <c r="CO119" s="765"/>
      <c r="CP119" s="765"/>
      <c r="CQ119" s="765"/>
      <c r="CR119" s="765"/>
      <c r="CS119" s="765"/>
      <c r="CT119" s="765"/>
      <c r="CU119" s="765"/>
      <c r="CV119" s="765"/>
      <c r="CW119" s="765"/>
      <c r="CX119" s="765"/>
      <c r="CY119" s="765"/>
      <c r="CZ119" s="765"/>
      <c r="DA119" s="765"/>
      <c r="DB119" s="765"/>
      <c r="DC119" s="765"/>
      <c r="DD119" s="765"/>
      <c r="DE119" s="765"/>
      <c r="DF119" s="766"/>
      <c r="DG119" s="760">
        <v>4921853</v>
      </c>
      <c r="DH119" s="761"/>
      <c r="DI119" s="761"/>
      <c r="DJ119" s="761"/>
      <c r="DK119" s="761"/>
      <c r="DL119" s="761">
        <v>4264112</v>
      </c>
      <c r="DM119" s="761"/>
      <c r="DN119" s="761"/>
      <c r="DO119" s="761"/>
      <c r="DP119" s="761"/>
      <c r="DQ119" s="761">
        <v>3519342</v>
      </c>
      <c r="DR119" s="761"/>
      <c r="DS119" s="761"/>
      <c r="DT119" s="761"/>
      <c r="DU119" s="761"/>
      <c r="DV119" s="762">
        <v>1.6</v>
      </c>
      <c r="DW119" s="762"/>
      <c r="DX119" s="762"/>
      <c r="DY119" s="762"/>
      <c r="DZ119" s="763"/>
    </row>
    <row r="120" spans="1:130" s="62" customFormat="1" ht="26.25" customHeight="1" x14ac:dyDescent="0.15">
      <c r="A120" s="671"/>
      <c r="B120" s="672"/>
      <c r="C120" s="756" t="s">
        <v>146</v>
      </c>
      <c r="D120" s="692"/>
      <c r="E120" s="692"/>
      <c r="F120" s="692"/>
      <c r="G120" s="692"/>
      <c r="H120" s="692"/>
      <c r="I120" s="692"/>
      <c r="J120" s="692"/>
      <c r="K120" s="692"/>
      <c r="L120" s="692"/>
      <c r="M120" s="692"/>
      <c r="N120" s="692"/>
      <c r="O120" s="692"/>
      <c r="P120" s="692"/>
      <c r="Q120" s="692"/>
      <c r="R120" s="692"/>
      <c r="S120" s="692"/>
      <c r="T120" s="692"/>
      <c r="U120" s="692"/>
      <c r="V120" s="692"/>
      <c r="W120" s="692"/>
      <c r="X120" s="692"/>
      <c r="Y120" s="692"/>
      <c r="Z120" s="693"/>
      <c r="AA120" s="680" t="s">
        <v>199</v>
      </c>
      <c r="AB120" s="681"/>
      <c r="AC120" s="681"/>
      <c r="AD120" s="681"/>
      <c r="AE120" s="682"/>
      <c r="AF120" s="683" t="s">
        <v>199</v>
      </c>
      <c r="AG120" s="681"/>
      <c r="AH120" s="681"/>
      <c r="AI120" s="681"/>
      <c r="AJ120" s="682"/>
      <c r="AK120" s="683" t="s">
        <v>199</v>
      </c>
      <c r="AL120" s="681"/>
      <c r="AM120" s="681"/>
      <c r="AN120" s="681"/>
      <c r="AO120" s="682"/>
      <c r="AP120" s="757" t="s">
        <v>199</v>
      </c>
      <c r="AQ120" s="758"/>
      <c r="AR120" s="758"/>
      <c r="AS120" s="758"/>
      <c r="AT120" s="759"/>
      <c r="AU120" s="804" t="s">
        <v>485</v>
      </c>
      <c r="AV120" s="805"/>
      <c r="AW120" s="805"/>
      <c r="AX120" s="805"/>
      <c r="AY120" s="806"/>
      <c r="AZ120" s="785" t="s">
        <v>497</v>
      </c>
      <c r="BA120" s="732"/>
      <c r="BB120" s="732"/>
      <c r="BC120" s="732"/>
      <c r="BD120" s="732"/>
      <c r="BE120" s="732"/>
      <c r="BF120" s="732"/>
      <c r="BG120" s="732"/>
      <c r="BH120" s="732"/>
      <c r="BI120" s="732"/>
      <c r="BJ120" s="732"/>
      <c r="BK120" s="732"/>
      <c r="BL120" s="732"/>
      <c r="BM120" s="732"/>
      <c r="BN120" s="732"/>
      <c r="BO120" s="732"/>
      <c r="BP120" s="733"/>
      <c r="BQ120" s="786">
        <v>47441953</v>
      </c>
      <c r="BR120" s="787"/>
      <c r="BS120" s="787"/>
      <c r="BT120" s="787"/>
      <c r="BU120" s="787"/>
      <c r="BV120" s="787">
        <v>70645273</v>
      </c>
      <c r="BW120" s="787"/>
      <c r="BX120" s="787"/>
      <c r="BY120" s="787"/>
      <c r="BZ120" s="787"/>
      <c r="CA120" s="787">
        <v>76356289</v>
      </c>
      <c r="CB120" s="787"/>
      <c r="CC120" s="787"/>
      <c r="CD120" s="787"/>
      <c r="CE120" s="787"/>
      <c r="CF120" s="812">
        <v>33.700000000000003</v>
      </c>
      <c r="CG120" s="813"/>
      <c r="CH120" s="813"/>
      <c r="CI120" s="813"/>
      <c r="CJ120" s="813"/>
      <c r="CK120" s="790" t="s">
        <v>264</v>
      </c>
      <c r="CL120" s="748"/>
      <c r="CM120" s="748"/>
      <c r="CN120" s="748"/>
      <c r="CO120" s="749"/>
      <c r="CP120" s="814" t="s">
        <v>469</v>
      </c>
      <c r="CQ120" s="815"/>
      <c r="CR120" s="815"/>
      <c r="CS120" s="815"/>
      <c r="CT120" s="815"/>
      <c r="CU120" s="815"/>
      <c r="CV120" s="815"/>
      <c r="CW120" s="815"/>
      <c r="CX120" s="815"/>
      <c r="CY120" s="815"/>
      <c r="CZ120" s="815"/>
      <c r="DA120" s="815"/>
      <c r="DB120" s="815"/>
      <c r="DC120" s="815"/>
      <c r="DD120" s="815"/>
      <c r="DE120" s="815"/>
      <c r="DF120" s="816"/>
      <c r="DG120" s="786">
        <v>7866894</v>
      </c>
      <c r="DH120" s="787"/>
      <c r="DI120" s="787"/>
      <c r="DJ120" s="787"/>
      <c r="DK120" s="787"/>
      <c r="DL120" s="787">
        <v>7301456</v>
      </c>
      <c r="DM120" s="787"/>
      <c r="DN120" s="787"/>
      <c r="DO120" s="787"/>
      <c r="DP120" s="787"/>
      <c r="DQ120" s="787">
        <v>7623963</v>
      </c>
      <c r="DR120" s="787"/>
      <c r="DS120" s="787"/>
      <c r="DT120" s="787"/>
      <c r="DU120" s="787"/>
      <c r="DV120" s="788">
        <v>3.4</v>
      </c>
      <c r="DW120" s="788"/>
      <c r="DX120" s="788"/>
      <c r="DY120" s="788"/>
      <c r="DZ120" s="789"/>
    </row>
    <row r="121" spans="1:130" s="62" customFormat="1" ht="26.25" customHeight="1" x14ac:dyDescent="0.15">
      <c r="A121" s="671"/>
      <c r="B121" s="672"/>
      <c r="C121" s="817" t="s">
        <v>144</v>
      </c>
      <c r="D121" s="818"/>
      <c r="E121" s="818"/>
      <c r="F121" s="818"/>
      <c r="G121" s="818"/>
      <c r="H121" s="818"/>
      <c r="I121" s="818"/>
      <c r="J121" s="818"/>
      <c r="K121" s="818"/>
      <c r="L121" s="818"/>
      <c r="M121" s="818"/>
      <c r="N121" s="818"/>
      <c r="O121" s="818"/>
      <c r="P121" s="818"/>
      <c r="Q121" s="818"/>
      <c r="R121" s="818"/>
      <c r="S121" s="818"/>
      <c r="T121" s="818"/>
      <c r="U121" s="818"/>
      <c r="V121" s="818"/>
      <c r="W121" s="818"/>
      <c r="X121" s="818"/>
      <c r="Y121" s="818"/>
      <c r="Z121" s="819"/>
      <c r="AA121" s="680">
        <v>90506</v>
      </c>
      <c r="AB121" s="681"/>
      <c r="AC121" s="681"/>
      <c r="AD121" s="681"/>
      <c r="AE121" s="682"/>
      <c r="AF121" s="683">
        <v>78604</v>
      </c>
      <c r="AG121" s="681"/>
      <c r="AH121" s="681"/>
      <c r="AI121" s="681"/>
      <c r="AJ121" s="682"/>
      <c r="AK121" s="683">
        <v>66347</v>
      </c>
      <c r="AL121" s="681"/>
      <c r="AM121" s="681"/>
      <c r="AN121" s="681"/>
      <c r="AO121" s="682"/>
      <c r="AP121" s="757">
        <v>0</v>
      </c>
      <c r="AQ121" s="758"/>
      <c r="AR121" s="758"/>
      <c r="AS121" s="758"/>
      <c r="AT121" s="759"/>
      <c r="AU121" s="807"/>
      <c r="AV121" s="808"/>
      <c r="AW121" s="808"/>
      <c r="AX121" s="808"/>
      <c r="AY121" s="809"/>
      <c r="AZ121" s="756" t="s">
        <v>498</v>
      </c>
      <c r="BA121" s="692"/>
      <c r="BB121" s="692"/>
      <c r="BC121" s="692"/>
      <c r="BD121" s="692"/>
      <c r="BE121" s="692"/>
      <c r="BF121" s="692"/>
      <c r="BG121" s="692"/>
      <c r="BH121" s="692"/>
      <c r="BI121" s="692"/>
      <c r="BJ121" s="692"/>
      <c r="BK121" s="692"/>
      <c r="BL121" s="692"/>
      <c r="BM121" s="692"/>
      <c r="BN121" s="692"/>
      <c r="BO121" s="692"/>
      <c r="BP121" s="693"/>
      <c r="BQ121" s="760">
        <v>14917511</v>
      </c>
      <c r="BR121" s="761"/>
      <c r="BS121" s="761"/>
      <c r="BT121" s="761"/>
      <c r="BU121" s="761"/>
      <c r="BV121" s="761">
        <v>15445135</v>
      </c>
      <c r="BW121" s="761"/>
      <c r="BX121" s="761"/>
      <c r="BY121" s="761"/>
      <c r="BZ121" s="761"/>
      <c r="CA121" s="761">
        <v>15665421</v>
      </c>
      <c r="CB121" s="761"/>
      <c r="CC121" s="761"/>
      <c r="CD121" s="761"/>
      <c r="CE121" s="761"/>
      <c r="CF121" s="820">
        <v>6.9</v>
      </c>
      <c r="CG121" s="821"/>
      <c r="CH121" s="821"/>
      <c r="CI121" s="821"/>
      <c r="CJ121" s="821"/>
      <c r="CK121" s="791"/>
      <c r="CL121" s="751"/>
      <c r="CM121" s="751"/>
      <c r="CN121" s="751"/>
      <c r="CO121" s="752"/>
      <c r="CP121" s="796" t="s">
        <v>471</v>
      </c>
      <c r="CQ121" s="797"/>
      <c r="CR121" s="797"/>
      <c r="CS121" s="797"/>
      <c r="CT121" s="797"/>
      <c r="CU121" s="797"/>
      <c r="CV121" s="797"/>
      <c r="CW121" s="797"/>
      <c r="CX121" s="797"/>
      <c r="CY121" s="797"/>
      <c r="CZ121" s="797"/>
      <c r="DA121" s="797"/>
      <c r="DB121" s="797"/>
      <c r="DC121" s="797"/>
      <c r="DD121" s="797"/>
      <c r="DE121" s="797"/>
      <c r="DF121" s="798"/>
      <c r="DG121" s="760">
        <v>1526891</v>
      </c>
      <c r="DH121" s="761"/>
      <c r="DI121" s="761"/>
      <c r="DJ121" s="761"/>
      <c r="DK121" s="761"/>
      <c r="DL121" s="761">
        <v>2058302</v>
      </c>
      <c r="DM121" s="761"/>
      <c r="DN121" s="761"/>
      <c r="DO121" s="761"/>
      <c r="DP121" s="761"/>
      <c r="DQ121" s="761">
        <v>2019658</v>
      </c>
      <c r="DR121" s="761"/>
      <c r="DS121" s="761"/>
      <c r="DT121" s="761"/>
      <c r="DU121" s="761"/>
      <c r="DV121" s="762">
        <v>0.9</v>
      </c>
      <c r="DW121" s="762"/>
      <c r="DX121" s="762"/>
      <c r="DY121" s="762"/>
      <c r="DZ121" s="763"/>
    </row>
    <row r="122" spans="1:130" s="62" customFormat="1" ht="26.25" customHeight="1" x14ac:dyDescent="0.15">
      <c r="A122" s="671"/>
      <c r="B122" s="672"/>
      <c r="C122" s="756" t="s">
        <v>364</v>
      </c>
      <c r="D122" s="692"/>
      <c r="E122" s="692"/>
      <c r="F122" s="692"/>
      <c r="G122" s="692"/>
      <c r="H122" s="692"/>
      <c r="I122" s="692"/>
      <c r="J122" s="692"/>
      <c r="K122" s="692"/>
      <c r="L122" s="692"/>
      <c r="M122" s="692"/>
      <c r="N122" s="692"/>
      <c r="O122" s="692"/>
      <c r="P122" s="692"/>
      <c r="Q122" s="692"/>
      <c r="R122" s="692"/>
      <c r="S122" s="692"/>
      <c r="T122" s="692"/>
      <c r="U122" s="692"/>
      <c r="V122" s="692"/>
      <c r="W122" s="692"/>
      <c r="X122" s="692"/>
      <c r="Y122" s="692"/>
      <c r="Z122" s="693"/>
      <c r="AA122" s="680">
        <v>133425</v>
      </c>
      <c r="AB122" s="681"/>
      <c r="AC122" s="681"/>
      <c r="AD122" s="681"/>
      <c r="AE122" s="682"/>
      <c r="AF122" s="683">
        <v>120907</v>
      </c>
      <c r="AG122" s="681"/>
      <c r="AH122" s="681"/>
      <c r="AI122" s="681"/>
      <c r="AJ122" s="682"/>
      <c r="AK122" s="683">
        <v>103221</v>
      </c>
      <c r="AL122" s="681"/>
      <c r="AM122" s="681"/>
      <c r="AN122" s="681"/>
      <c r="AO122" s="682"/>
      <c r="AP122" s="757">
        <v>0</v>
      </c>
      <c r="AQ122" s="758"/>
      <c r="AR122" s="758"/>
      <c r="AS122" s="758"/>
      <c r="AT122" s="759"/>
      <c r="AU122" s="807"/>
      <c r="AV122" s="808"/>
      <c r="AW122" s="808"/>
      <c r="AX122" s="808"/>
      <c r="AY122" s="809"/>
      <c r="AZ122" s="764" t="s">
        <v>500</v>
      </c>
      <c r="BA122" s="765"/>
      <c r="BB122" s="765"/>
      <c r="BC122" s="765"/>
      <c r="BD122" s="765"/>
      <c r="BE122" s="765"/>
      <c r="BF122" s="765"/>
      <c r="BG122" s="765"/>
      <c r="BH122" s="765"/>
      <c r="BI122" s="765"/>
      <c r="BJ122" s="765"/>
      <c r="BK122" s="765"/>
      <c r="BL122" s="765"/>
      <c r="BM122" s="765"/>
      <c r="BN122" s="765"/>
      <c r="BO122" s="765"/>
      <c r="BP122" s="766"/>
      <c r="BQ122" s="781">
        <v>556920799</v>
      </c>
      <c r="BR122" s="782"/>
      <c r="BS122" s="782"/>
      <c r="BT122" s="782"/>
      <c r="BU122" s="782"/>
      <c r="BV122" s="782">
        <v>550151358</v>
      </c>
      <c r="BW122" s="782"/>
      <c r="BX122" s="782"/>
      <c r="BY122" s="782"/>
      <c r="BZ122" s="782"/>
      <c r="CA122" s="782">
        <v>538180919</v>
      </c>
      <c r="CB122" s="782"/>
      <c r="CC122" s="782"/>
      <c r="CD122" s="782"/>
      <c r="CE122" s="782"/>
      <c r="CF122" s="794">
        <v>237.3</v>
      </c>
      <c r="CG122" s="795"/>
      <c r="CH122" s="795"/>
      <c r="CI122" s="795"/>
      <c r="CJ122" s="795"/>
      <c r="CK122" s="791"/>
      <c r="CL122" s="751"/>
      <c r="CM122" s="751"/>
      <c r="CN122" s="751"/>
      <c r="CO122" s="752"/>
      <c r="CP122" s="796" t="s">
        <v>260</v>
      </c>
      <c r="CQ122" s="797"/>
      <c r="CR122" s="797"/>
      <c r="CS122" s="797"/>
      <c r="CT122" s="797"/>
      <c r="CU122" s="797"/>
      <c r="CV122" s="797"/>
      <c r="CW122" s="797"/>
      <c r="CX122" s="797"/>
      <c r="CY122" s="797"/>
      <c r="CZ122" s="797"/>
      <c r="DA122" s="797"/>
      <c r="DB122" s="797"/>
      <c r="DC122" s="797"/>
      <c r="DD122" s="797"/>
      <c r="DE122" s="797"/>
      <c r="DF122" s="798"/>
      <c r="DG122" s="760" t="s">
        <v>199</v>
      </c>
      <c r="DH122" s="761"/>
      <c r="DI122" s="761"/>
      <c r="DJ122" s="761"/>
      <c r="DK122" s="761"/>
      <c r="DL122" s="761" t="s">
        <v>199</v>
      </c>
      <c r="DM122" s="761"/>
      <c r="DN122" s="761"/>
      <c r="DO122" s="761"/>
      <c r="DP122" s="761"/>
      <c r="DQ122" s="761" t="s">
        <v>199</v>
      </c>
      <c r="DR122" s="761"/>
      <c r="DS122" s="761"/>
      <c r="DT122" s="761"/>
      <c r="DU122" s="761"/>
      <c r="DV122" s="762" t="s">
        <v>199</v>
      </c>
      <c r="DW122" s="762"/>
      <c r="DX122" s="762"/>
      <c r="DY122" s="762"/>
      <c r="DZ122" s="763"/>
    </row>
    <row r="123" spans="1:130" s="62" customFormat="1" ht="26.25" customHeight="1" x14ac:dyDescent="0.15">
      <c r="A123" s="671"/>
      <c r="B123" s="672"/>
      <c r="C123" s="756" t="s">
        <v>15</v>
      </c>
      <c r="D123" s="692"/>
      <c r="E123" s="692"/>
      <c r="F123" s="692"/>
      <c r="G123" s="692"/>
      <c r="H123" s="692"/>
      <c r="I123" s="692"/>
      <c r="J123" s="692"/>
      <c r="K123" s="692"/>
      <c r="L123" s="692"/>
      <c r="M123" s="692"/>
      <c r="N123" s="692"/>
      <c r="O123" s="692"/>
      <c r="P123" s="692"/>
      <c r="Q123" s="692"/>
      <c r="R123" s="692"/>
      <c r="S123" s="692"/>
      <c r="T123" s="692"/>
      <c r="U123" s="692"/>
      <c r="V123" s="692"/>
      <c r="W123" s="692"/>
      <c r="X123" s="692"/>
      <c r="Y123" s="692"/>
      <c r="Z123" s="693"/>
      <c r="AA123" s="680" t="s">
        <v>199</v>
      </c>
      <c r="AB123" s="681"/>
      <c r="AC123" s="681"/>
      <c r="AD123" s="681"/>
      <c r="AE123" s="682"/>
      <c r="AF123" s="683" t="s">
        <v>199</v>
      </c>
      <c r="AG123" s="681"/>
      <c r="AH123" s="681"/>
      <c r="AI123" s="681"/>
      <c r="AJ123" s="682"/>
      <c r="AK123" s="683" t="s">
        <v>199</v>
      </c>
      <c r="AL123" s="681"/>
      <c r="AM123" s="681"/>
      <c r="AN123" s="681"/>
      <c r="AO123" s="682"/>
      <c r="AP123" s="757" t="s">
        <v>199</v>
      </c>
      <c r="AQ123" s="758"/>
      <c r="AR123" s="758"/>
      <c r="AS123" s="758"/>
      <c r="AT123" s="759"/>
      <c r="AU123" s="810"/>
      <c r="AV123" s="811"/>
      <c r="AW123" s="811"/>
      <c r="AX123" s="811"/>
      <c r="AY123" s="811"/>
      <c r="AZ123" s="83" t="s">
        <v>254</v>
      </c>
      <c r="BA123" s="83"/>
      <c r="BB123" s="83"/>
      <c r="BC123" s="83"/>
      <c r="BD123" s="83"/>
      <c r="BE123" s="83"/>
      <c r="BF123" s="83"/>
      <c r="BG123" s="83"/>
      <c r="BH123" s="83"/>
      <c r="BI123" s="83"/>
      <c r="BJ123" s="83"/>
      <c r="BK123" s="83"/>
      <c r="BL123" s="83"/>
      <c r="BM123" s="83"/>
      <c r="BN123" s="83"/>
      <c r="BO123" s="799" t="s">
        <v>501</v>
      </c>
      <c r="BP123" s="800"/>
      <c r="BQ123" s="801">
        <v>619280263</v>
      </c>
      <c r="BR123" s="802"/>
      <c r="BS123" s="802"/>
      <c r="BT123" s="802"/>
      <c r="BU123" s="802"/>
      <c r="BV123" s="802">
        <v>636241766</v>
      </c>
      <c r="BW123" s="802"/>
      <c r="BX123" s="802"/>
      <c r="BY123" s="802"/>
      <c r="BZ123" s="802"/>
      <c r="CA123" s="802">
        <v>630202629</v>
      </c>
      <c r="CB123" s="802"/>
      <c r="CC123" s="802"/>
      <c r="CD123" s="802"/>
      <c r="CE123" s="802"/>
      <c r="CF123" s="646"/>
      <c r="CG123" s="647"/>
      <c r="CH123" s="647"/>
      <c r="CI123" s="647"/>
      <c r="CJ123" s="803"/>
      <c r="CK123" s="791"/>
      <c r="CL123" s="751"/>
      <c r="CM123" s="751"/>
      <c r="CN123" s="751"/>
      <c r="CO123" s="752"/>
      <c r="CP123" s="796" t="s">
        <v>472</v>
      </c>
      <c r="CQ123" s="797"/>
      <c r="CR123" s="797"/>
      <c r="CS123" s="797"/>
      <c r="CT123" s="797"/>
      <c r="CU123" s="797"/>
      <c r="CV123" s="797"/>
      <c r="CW123" s="797"/>
      <c r="CX123" s="797"/>
      <c r="CY123" s="797"/>
      <c r="CZ123" s="797"/>
      <c r="DA123" s="797"/>
      <c r="DB123" s="797"/>
      <c r="DC123" s="797"/>
      <c r="DD123" s="797"/>
      <c r="DE123" s="797"/>
      <c r="DF123" s="798"/>
      <c r="DG123" s="760" t="s">
        <v>199</v>
      </c>
      <c r="DH123" s="761"/>
      <c r="DI123" s="761"/>
      <c r="DJ123" s="761"/>
      <c r="DK123" s="761"/>
      <c r="DL123" s="761" t="s">
        <v>199</v>
      </c>
      <c r="DM123" s="761"/>
      <c r="DN123" s="761"/>
      <c r="DO123" s="761"/>
      <c r="DP123" s="761"/>
      <c r="DQ123" s="761" t="s">
        <v>199</v>
      </c>
      <c r="DR123" s="761"/>
      <c r="DS123" s="761"/>
      <c r="DT123" s="761"/>
      <c r="DU123" s="761"/>
      <c r="DV123" s="762" t="s">
        <v>199</v>
      </c>
      <c r="DW123" s="762"/>
      <c r="DX123" s="762"/>
      <c r="DY123" s="762"/>
      <c r="DZ123" s="763"/>
    </row>
    <row r="124" spans="1:130" s="62" customFormat="1" ht="26.25" customHeight="1" x14ac:dyDescent="0.15">
      <c r="A124" s="671"/>
      <c r="B124" s="672"/>
      <c r="C124" s="756" t="s">
        <v>330</v>
      </c>
      <c r="D124" s="692"/>
      <c r="E124" s="692"/>
      <c r="F124" s="692"/>
      <c r="G124" s="692"/>
      <c r="H124" s="692"/>
      <c r="I124" s="692"/>
      <c r="J124" s="692"/>
      <c r="K124" s="692"/>
      <c r="L124" s="692"/>
      <c r="M124" s="692"/>
      <c r="N124" s="692"/>
      <c r="O124" s="692"/>
      <c r="P124" s="692"/>
      <c r="Q124" s="692"/>
      <c r="R124" s="692"/>
      <c r="S124" s="692"/>
      <c r="T124" s="692"/>
      <c r="U124" s="692"/>
      <c r="V124" s="692"/>
      <c r="W124" s="692"/>
      <c r="X124" s="692"/>
      <c r="Y124" s="692"/>
      <c r="Z124" s="693"/>
      <c r="AA124" s="680" t="s">
        <v>199</v>
      </c>
      <c r="AB124" s="681"/>
      <c r="AC124" s="681"/>
      <c r="AD124" s="681"/>
      <c r="AE124" s="682"/>
      <c r="AF124" s="683" t="s">
        <v>199</v>
      </c>
      <c r="AG124" s="681"/>
      <c r="AH124" s="681"/>
      <c r="AI124" s="681"/>
      <c r="AJ124" s="682"/>
      <c r="AK124" s="683" t="s">
        <v>199</v>
      </c>
      <c r="AL124" s="681"/>
      <c r="AM124" s="681"/>
      <c r="AN124" s="681"/>
      <c r="AO124" s="682"/>
      <c r="AP124" s="757" t="s">
        <v>199</v>
      </c>
      <c r="AQ124" s="758"/>
      <c r="AR124" s="758"/>
      <c r="AS124" s="758"/>
      <c r="AT124" s="759"/>
      <c r="AU124" s="772" t="s">
        <v>502</v>
      </c>
      <c r="AV124" s="773"/>
      <c r="AW124" s="773"/>
      <c r="AX124" s="773"/>
      <c r="AY124" s="773"/>
      <c r="AZ124" s="773"/>
      <c r="BA124" s="773"/>
      <c r="BB124" s="773"/>
      <c r="BC124" s="773"/>
      <c r="BD124" s="773"/>
      <c r="BE124" s="773"/>
      <c r="BF124" s="773"/>
      <c r="BG124" s="773"/>
      <c r="BH124" s="773"/>
      <c r="BI124" s="773"/>
      <c r="BJ124" s="773"/>
      <c r="BK124" s="773"/>
      <c r="BL124" s="773"/>
      <c r="BM124" s="773"/>
      <c r="BN124" s="773"/>
      <c r="BO124" s="773"/>
      <c r="BP124" s="774"/>
      <c r="BQ124" s="775">
        <v>187.9</v>
      </c>
      <c r="BR124" s="776"/>
      <c r="BS124" s="776"/>
      <c r="BT124" s="776"/>
      <c r="BU124" s="776"/>
      <c r="BV124" s="776">
        <v>173.3</v>
      </c>
      <c r="BW124" s="776"/>
      <c r="BX124" s="776"/>
      <c r="BY124" s="776"/>
      <c r="BZ124" s="776"/>
      <c r="CA124" s="776">
        <v>176.4</v>
      </c>
      <c r="CB124" s="776"/>
      <c r="CC124" s="776"/>
      <c r="CD124" s="776"/>
      <c r="CE124" s="776"/>
      <c r="CF124" s="654"/>
      <c r="CG124" s="655"/>
      <c r="CH124" s="655"/>
      <c r="CI124" s="655"/>
      <c r="CJ124" s="777"/>
      <c r="CK124" s="792"/>
      <c r="CL124" s="792"/>
      <c r="CM124" s="792"/>
      <c r="CN124" s="792"/>
      <c r="CO124" s="793"/>
      <c r="CP124" s="778" t="s">
        <v>504</v>
      </c>
      <c r="CQ124" s="779"/>
      <c r="CR124" s="779"/>
      <c r="CS124" s="779"/>
      <c r="CT124" s="779"/>
      <c r="CU124" s="779"/>
      <c r="CV124" s="779"/>
      <c r="CW124" s="779"/>
      <c r="CX124" s="779"/>
      <c r="CY124" s="779"/>
      <c r="CZ124" s="779"/>
      <c r="DA124" s="779"/>
      <c r="DB124" s="779"/>
      <c r="DC124" s="779"/>
      <c r="DD124" s="779"/>
      <c r="DE124" s="779"/>
      <c r="DF124" s="780"/>
      <c r="DG124" s="781" t="s">
        <v>199</v>
      </c>
      <c r="DH124" s="782"/>
      <c r="DI124" s="782"/>
      <c r="DJ124" s="782"/>
      <c r="DK124" s="782"/>
      <c r="DL124" s="782" t="s">
        <v>199</v>
      </c>
      <c r="DM124" s="782"/>
      <c r="DN124" s="782"/>
      <c r="DO124" s="782"/>
      <c r="DP124" s="782"/>
      <c r="DQ124" s="782" t="s">
        <v>199</v>
      </c>
      <c r="DR124" s="782"/>
      <c r="DS124" s="782"/>
      <c r="DT124" s="782"/>
      <c r="DU124" s="782"/>
      <c r="DV124" s="783" t="s">
        <v>199</v>
      </c>
      <c r="DW124" s="783"/>
      <c r="DX124" s="783"/>
      <c r="DY124" s="783"/>
      <c r="DZ124" s="784"/>
    </row>
    <row r="125" spans="1:130" s="62" customFormat="1" ht="26.25" customHeight="1" x14ac:dyDescent="0.15">
      <c r="A125" s="671"/>
      <c r="B125" s="672"/>
      <c r="C125" s="756" t="s">
        <v>495</v>
      </c>
      <c r="D125" s="692"/>
      <c r="E125" s="692"/>
      <c r="F125" s="692"/>
      <c r="G125" s="692"/>
      <c r="H125" s="692"/>
      <c r="I125" s="692"/>
      <c r="J125" s="692"/>
      <c r="K125" s="692"/>
      <c r="L125" s="692"/>
      <c r="M125" s="692"/>
      <c r="N125" s="692"/>
      <c r="O125" s="692"/>
      <c r="P125" s="692"/>
      <c r="Q125" s="692"/>
      <c r="R125" s="692"/>
      <c r="S125" s="692"/>
      <c r="T125" s="692"/>
      <c r="U125" s="692"/>
      <c r="V125" s="692"/>
      <c r="W125" s="692"/>
      <c r="X125" s="692"/>
      <c r="Y125" s="692"/>
      <c r="Z125" s="693"/>
      <c r="AA125" s="680" t="s">
        <v>199</v>
      </c>
      <c r="AB125" s="681"/>
      <c r="AC125" s="681"/>
      <c r="AD125" s="681"/>
      <c r="AE125" s="682"/>
      <c r="AF125" s="683" t="s">
        <v>199</v>
      </c>
      <c r="AG125" s="681"/>
      <c r="AH125" s="681"/>
      <c r="AI125" s="681"/>
      <c r="AJ125" s="682"/>
      <c r="AK125" s="683" t="s">
        <v>199</v>
      </c>
      <c r="AL125" s="681"/>
      <c r="AM125" s="681"/>
      <c r="AN125" s="681"/>
      <c r="AO125" s="682"/>
      <c r="AP125" s="757" t="s">
        <v>199</v>
      </c>
      <c r="AQ125" s="758"/>
      <c r="AR125" s="758"/>
      <c r="AS125" s="758"/>
      <c r="AT125" s="759"/>
      <c r="AU125" s="74"/>
      <c r="AV125" s="78"/>
      <c r="AW125" s="78"/>
      <c r="AX125" s="78"/>
      <c r="AY125" s="78"/>
      <c r="AZ125" s="78"/>
      <c r="BA125" s="78"/>
      <c r="BB125" s="78"/>
      <c r="BC125" s="78"/>
      <c r="BD125" s="78"/>
      <c r="BE125" s="78"/>
      <c r="BF125" s="78"/>
      <c r="BG125" s="78"/>
      <c r="BH125" s="78"/>
      <c r="BI125" s="78"/>
      <c r="BJ125" s="78"/>
      <c r="BK125" s="78"/>
      <c r="BL125" s="78"/>
      <c r="BM125" s="78"/>
      <c r="BN125" s="78"/>
      <c r="BO125" s="78"/>
      <c r="BP125" s="78"/>
      <c r="BQ125" s="70"/>
      <c r="BR125" s="70"/>
      <c r="BS125" s="70"/>
      <c r="BT125" s="70"/>
      <c r="BU125" s="70"/>
      <c r="BV125" s="70"/>
      <c r="BW125" s="70"/>
      <c r="BX125" s="70"/>
      <c r="BY125" s="70"/>
      <c r="BZ125" s="70"/>
      <c r="CA125" s="70"/>
      <c r="CB125" s="70"/>
      <c r="CC125" s="70"/>
      <c r="CD125" s="70"/>
      <c r="CE125" s="70"/>
      <c r="CF125" s="70"/>
      <c r="CG125" s="70"/>
      <c r="CH125" s="70"/>
      <c r="CI125" s="70"/>
      <c r="CJ125" s="89"/>
      <c r="CK125" s="747" t="s">
        <v>507</v>
      </c>
      <c r="CL125" s="748"/>
      <c r="CM125" s="748"/>
      <c r="CN125" s="748"/>
      <c r="CO125" s="749"/>
      <c r="CP125" s="785" t="s">
        <v>508</v>
      </c>
      <c r="CQ125" s="732"/>
      <c r="CR125" s="732"/>
      <c r="CS125" s="732"/>
      <c r="CT125" s="732"/>
      <c r="CU125" s="732"/>
      <c r="CV125" s="732"/>
      <c r="CW125" s="732"/>
      <c r="CX125" s="732"/>
      <c r="CY125" s="732"/>
      <c r="CZ125" s="732"/>
      <c r="DA125" s="732"/>
      <c r="DB125" s="732"/>
      <c r="DC125" s="732"/>
      <c r="DD125" s="732"/>
      <c r="DE125" s="732"/>
      <c r="DF125" s="733"/>
      <c r="DG125" s="786" t="s">
        <v>199</v>
      </c>
      <c r="DH125" s="787"/>
      <c r="DI125" s="787"/>
      <c r="DJ125" s="787"/>
      <c r="DK125" s="787"/>
      <c r="DL125" s="787" t="s">
        <v>199</v>
      </c>
      <c r="DM125" s="787"/>
      <c r="DN125" s="787"/>
      <c r="DO125" s="787"/>
      <c r="DP125" s="787"/>
      <c r="DQ125" s="787" t="s">
        <v>199</v>
      </c>
      <c r="DR125" s="787"/>
      <c r="DS125" s="787"/>
      <c r="DT125" s="787"/>
      <c r="DU125" s="787"/>
      <c r="DV125" s="788" t="s">
        <v>199</v>
      </c>
      <c r="DW125" s="788"/>
      <c r="DX125" s="788"/>
      <c r="DY125" s="788"/>
      <c r="DZ125" s="789"/>
    </row>
    <row r="126" spans="1:130" s="62" customFormat="1" ht="26.25" customHeight="1" x14ac:dyDescent="0.15">
      <c r="A126" s="671"/>
      <c r="B126" s="672"/>
      <c r="C126" s="756" t="s">
        <v>496</v>
      </c>
      <c r="D126" s="692"/>
      <c r="E126" s="692"/>
      <c r="F126" s="692"/>
      <c r="G126" s="692"/>
      <c r="H126" s="692"/>
      <c r="I126" s="692"/>
      <c r="J126" s="692"/>
      <c r="K126" s="692"/>
      <c r="L126" s="692"/>
      <c r="M126" s="692"/>
      <c r="N126" s="692"/>
      <c r="O126" s="692"/>
      <c r="P126" s="692"/>
      <c r="Q126" s="692"/>
      <c r="R126" s="692"/>
      <c r="S126" s="692"/>
      <c r="T126" s="692"/>
      <c r="U126" s="692"/>
      <c r="V126" s="692"/>
      <c r="W126" s="692"/>
      <c r="X126" s="692"/>
      <c r="Y126" s="692"/>
      <c r="Z126" s="693"/>
      <c r="AA126" s="680" t="s">
        <v>199</v>
      </c>
      <c r="AB126" s="681"/>
      <c r="AC126" s="681"/>
      <c r="AD126" s="681"/>
      <c r="AE126" s="682"/>
      <c r="AF126" s="683" t="s">
        <v>199</v>
      </c>
      <c r="AG126" s="681"/>
      <c r="AH126" s="681"/>
      <c r="AI126" s="681"/>
      <c r="AJ126" s="682"/>
      <c r="AK126" s="683" t="s">
        <v>199</v>
      </c>
      <c r="AL126" s="681"/>
      <c r="AM126" s="681"/>
      <c r="AN126" s="681"/>
      <c r="AO126" s="682"/>
      <c r="AP126" s="757" t="s">
        <v>199</v>
      </c>
      <c r="AQ126" s="758"/>
      <c r="AR126" s="758"/>
      <c r="AS126" s="758"/>
      <c r="AT126" s="759"/>
      <c r="AU126" s="70"/>
      <c r="AV126" s="70"/>
      <c r="AW126" s="70"/>
      <c r="AX126" s="70"/>
      <c r="AY126" s="70"/>
      <c r="AZ126" s="70"/>
      <c r="BA126" s="70"/>
      <c r="BB126" s="70"/>
      <c r="BC126" s="70"/>
      <c r="BD126" s="70"/>
      <c r="BE126" s="70"/>
      <c r="BF126" s="70"/>
      <c r="BG126" s="70"/>
      <c r="BH126" s="70"/>
      <c r="BI126" s="70"/>
      <c r="BJ126" s="70"/>
      <c r="BK126" s="70"/>
      <c r="BL126" s="70"/>
      <c r="BM126" s="70"/>
      <c r="BN126" s="70"/>
      <c r="BO126" s="70"/>
      <c r="BP126" s="70"/>
      <c r="BQ126" s="70"/>
      <c r="BR126" s="70"/>
      <c r="BS126" s="70"/>
      <c r="BT126" s="70"/>
      <c r="BU126" s="70"/>
      <c r="BV126" s="70"/>
      <c r="BW126" s="70"/>
      <c r="BX126" s="70"/>
      <c r="BY126" s="70"/>
      <c r="BZ126" s="70"/>
      <c r="CA126" s="70"/>
      <c r="CB126" s="70"/>
      <c r="CC126" s="70"/>
      <c r="CD126" s="88"/>
      <c r="CE126" s="88"/>
      <c r="CF126" s="88"/>
      <c r="CG126" s="70"/>
      <c r="CH126" s="70"/>
      <c r="CI126" s="70"/>
      <c r="CJ126" s="89"/>
      <c r="CK126" s="750"/>
      <c r="CL126" s="751"/>
      <c r="CM126" s="751"/>
      <c r="CN126" s="751"/>
      <c r="CO126" s="752"/>
      <c r="CP126" s="756" t="s">
        <v>419</v>
      </c>
      <c r="CQ126" s="692"/>
      <c r="CR126" s="692"/>
      <c r="CS126" s="692"/>
      <c r="CT126" s="692"/>
      <c r="CU126" s="692"/>
      <c r="CV126" s="692"/>
      <c r="CW126" s="692"/>
      <c r="CX126" s="692"/>
      <c r="CY126" s="692"/>
      <c r="CZ126" s="692"/>
      <c r="DA126" s="692"/>
      <c r="DB126" s="692"/>
      <c r="DC126" s="692"/>
      <c r="DD126" s="692"/>
      <c r="DE126" s="692"/>
      <c r="DF126" s="693"/>
      <c r="DG126" s="760" t="s">
        <v>199</v>
      </c>
      <c r="DH126" s="761"/>
      <c r="DI126" s="761"/>
      <c r="DJ126" s="761"/>
      <c r="DK126" s="761"/>
      <c r="DL126" s="761" t="s">
        <v>199</v>
      </c>
      <c r="DM126" s="761"/>
      <c r="DN126" s="761"/>
      <c r="DO126" s="761"/>
      <c r="DP126" s="761"/>
      <c r="DQ126" s="761" t="s">
        <v>199</v>
      </c>
      <c r="DR126" s="761"/>
      <c r="DS126" s="761"/>
      <c r="DT126" s="761"/>
      <c r="DU126" s="761"/>
      <c r="DV126" s="762" t="s">
        <v>199</v>
      </c>
      <c r="DW126" s="762"/>
      <c r="DX126" s="762"/>
      <c r="DY126" s="762"/>
      <c r="DZ126" s="763"/>
    </row>
    <row r="127" spans="1:130" s="62" customFormat="1" ht="26.25" customHeight="1" x14ac:dyDescent="0.15">
      <c r="A127" s="673"/>
      <c r="B127" s="674"/>
      <c r="C127" s="764" t="s">
        <v>78</v>
      </c>
      <c r="D127" s="765"/>
      <c r="E127" s="765"/>
      <c r="F127" s="765"/>
      <c r="G127" s="765"/>
      <c r="H127" s="765"/>
      <c r="I127" s="765"/>
      <c r="J127" s="765"/>
      <c r="K127" s="765"/>
      <c r="L127" s="765"/>
      <c r="M127" s="765"/>
      <c r="N127" s="765"/>
      <c r="O127" s="765"/>
      <c r="P127" s="765"/>
      <c r="Q127" s="765"/>
      <c r="R127" s="765"/>
      <c r="S127" s="765"/>
      <c r="T127" s="765"/>
      <c r="U127" s="765"/>
      <c r="V127" s="765"/>
      <c r="W127" s="765"/>
      <c r="X127" s="765"/>
      <c r="Y127" s="765"/>
      <c r="Z127" s="766"/>
      <c r="AA127" s="680">
        <v>579175</v>
      </c>
      <c r="AB127" s="681"/>
      <c r="AC127" s="681"/>
      <c r="AD127" s="681"/>
      <c r="AE127" s="682"/>
      <c r="AF127" s="683">
        <v>434416</v>
      </c>
      <c r="AG127" s="681"/>
      <c r="AH127" s="681"/>
      <c r="AI127" s="681"/>
      <c r="AJ127" s="682"/>
      <c r="AK127" s="683">
        <v>389071</v>
      </c>
      <c r="AL127" s="681"/>
      <c r="AM127" s="681"/>
      <c r="AN127" s="681"/>
      <c r="AO127" s="682"/>
      <c r="AP127" s="757">
        <v>0.2</v>
      </c>
      <c r="AQ127" s="758"/>
      <c r="AR127" s="758"/>
      <c r="AS127" s="758"/>
      <c r="AT127" s="759"/>
      <c r="AU127" s="70"/>
      <c r="AV127" s="70"/>
      <c r="AW127" s="70"/>
      <c r="AX127" s="767" t="s">
        <v>509</v>
      </c>
      <c r="AY127" s="768"/>
      <c r="AZ127" s="768"/>
      <c r="BA127" s="768"/>
      <c r="BB127" s="768"/>
      <c r="BC127" s="768"/>
      <c r="BD127" s="768"/>
      <c r="BE127" s="769"/>
      <c r="BF127" s="770" t="s">
        <v>127</v>
      </c>
      <c r="BG127" s="768"/>
      <c r="BH127" s="768"/>
      <c r="BI127" s="768"/>
      <c r="BJ127" s="768"/>
      <c r="BK127" s="768"/>
      <c r="BL127" s="769"/>
      <c r="BM127" s="770" t="s">
        <v>420</v>
      </c>
      <c r="BN127" s="768"/>
      <c r="BO127" s="768"/>
      <c r="BP127" s="768"/>
      <c r="BQ127" s="768"/>
      <c r="BR127" s="768"/>
      <c r="BS127" s="769"/>
      <c r="BT127" s="770" t="s">
        <v>407</v>
      </c>
      <c r="BU127" s="768"/>
      <c r="BV127" s="768"/>
      <c r="BW127" s="768"/>
      <c r="BX127" s="768"/>
      <c r="BY127" s="768"/>
      <c r="BZ127" s="771"/>
      <c r="CA127" s="70"/>
      <c r="CB127" s="70"/>
      <c r="CC127" s="70"/>
      <c r="CD127" s="88"/>
      <c r="CE127" s="88"/>
      <c r="CF127" s="88"/>
      <c r="CG127" s="70"/>
      <c r="CH127" s="70"/>
      <c r="CI127" s="70"/>
      <c r="CJ127" s="89"/>
      <c r="CK127" s="750"/>
      <c r="CL127" s="751"/>
      <c r="CM127" s="751"/>
      <c r="CN127" s="751"/>
      <c r="CO127" s="752"/>
      <c r="CP127" s="756" t="s">
        <v>510</v>
      </c>
      <c r="CQ127" s="692"/>
      <c r="CR127" s="692"/>
      <c r="CS127" s="692"/>
      <c r="CT127" s="692"/>
      <c r="CU127" s="692"/>
      <c r="CV127" s="692"/>
      <c r="CW127" s="692"/>
      <c r="CX127" s="692"/>
      <c r="CY127" s="692"/>
      <c r="CZ127" s="692"/>
      <c r="DA127" s="692"/>
      <c r="DB127" s="692"/>
      <c r="DC127" s="692"/>
      <c r="DD127" s="692"/>
      <c r="DE127" s="692"/>
      <c r="DF127" s="693"/>
      <c r="DG127" s="760" t="s">
        <v>199</v>
      </c>
      <c r="DH127" s="761"/>
      <c r="DI127" s="761"/>
      <c r="DJ127" s="761"/>
      <c r="DK127" s="761"/>
      <c r="DL127" s="761" t="s">
        <v>199</v>
      </c>
      <c r="DM127" s="761"/>
      <c r="DN127" s="761"/>
      <c r="DO127" s="761"/>
      <c r="DP127" s="761"/>
      <c r="DQ127" s="761" t="s">
        <v>199</v>
      </c>
      <c r="DR127" s="761"/>
      <c r="DS127" s="761"/>
      <c r="DT127" s="761"/>
      <c r="DU127" s="761"/>
      <c r="DV127" s="762" t="s">
        <v>199</v>
      </c>
      <c r="DW127" s="762"/>
      <c r="DX127" s="762"/>
      <c r="DY127" s="762"/>
      <c r="DZ127" s="763"/>
    </row>
    <row r="128" spans="1:130" s="62" customFormat="1" ht="26.25" customHeight="1" x14ac:dyDescent="0.15">
      <c r="A128" s="720" t="s">
        <v>511</v>
      </c>
      <c r="B128" s="721"/>
      <c r="C128" s="721"/>
      <c r="D128" s="721"/>
      <c r="E128" s="721"/>
      <c r="F128" s="721"/>
      <c r="G128" s="721"/>
      <c r="H128" s="721"/>
      <c r="I128" s="721"/>
      <c r="J128" s="721"/>
      <c r="K128" s="721"/>
      <c r="L128" s="721"/>
      <c r="M128" s="721"/>
      <c r="N128" s="721"/>
      <c r="O128" s="721"/>
      <c r="P128" s="721"/>
      <c r="Q128" s="721"/>
      <c r="R128" s="721"/>
      <c r="S128" s="721"/>
      <c r="T128" s="721"/>
      <c r="U128" s="721"/>
      <c r="V128" s="721"/>
      <c r="W128" s="722" t="s">
        <v>11</v>
      </c>
      <c r="X128" s="722"/>
      <c r="Y128" s="722"/>
      <c r="Z128" s="723"/>
      <c r="AA128" s="724">
        <v>565498</v>
      </c>
      <c r="AB128" s="725"/>
      <c r="AC128" s="725"/>
      <c r="AD128" s="725"/>
      <c r="AE128" s="726"/>
      <c r="AF128" s="727">
        <v>574392</v>
      </c>
      <c r="AG128" s="725"/>
      <c r="AH128" s="725"/>
      <c r="AI128" s="725"/>
      <c r="AJ128" s="726"/>
      <c r="AK128" s="727">
        <v>606870</v>
      </c>
      <c r="AL128" s="725"/>
      <c r="AM128" s="725"/>
      <c r="AN128" s="725"/>
      <c r="AO128" s="726"/>
      <c r="AP128" s="728"/>
      <c r="AQ128" s="729"/>
      <c r="AR128" s="729"/>
      <c r="AS128" s="729"/>
      <c r="AT128" s="730"/>
      <c r="AU128" s="70"/>
      <c r="AV128" s="70"/>
      <c r="AW128" s="70"/>
      <c r="AX128" s="731" t="s">
        <v>298</v>
      </c>
      <c r="AY128" s="732"/>
      <c r="AZ128" s="732"/>
      <c r="BA128" s="732"/>
      <c r="BB128" s="732"/>
      <c r="BC128" s="732"/>
      <c r="BD128" s="732"/>
      <c r="BE128" s="733"/>
      <c r="BF128" s="734" t="s">
        <v>199</v>
      </c>
      <c r="BG128" s="735"/>
      <c r="BH128" s="735"/>
      <c r="BI128" s="735"/>
      <c r="BJ128" s="735"/>
      <c r="BK128" s="735"/>
      <c r="BL128" s="736"/>
      <c r="BM128" s="734">
        <v>3.75</v>
      </c>
      <c r="BN128" s="735"/>
      <c r="BO128" s="735"/>
      <c r="BP128" s="735"/>
      <c r="BQ128" s="735"/>
      <c r="BR128" s="735"/>
      <c r="BS128" s="736"/>
      <c r="BT128" s="734">
        <v>5</v>
      </c>
      <c r="BU128" s="735"/>
      <c r="BV128" s="735"/>
      <c r="BW128" s="735"/>
      <c r="BX128" s="735"/>
      <c r="BY128" s="735"/>
      <c r="BZ128" s="737"/>
      <c r="CA128" s="88"/>
      <c r="CB128" s="88"/>
      <c r="CC128" s="88"/>
      <c r="CD128" s="88"/>
      <c r="CE128" s="88"/>
      <c r="CF128" s="88"/>
      <c r="CG128" s="70"/>
      <c r="CH128" s="70"/>
      <c r="CI128" s="70"/>
      <c r="CJ128" s="89"/>
      <c r="CK128" s="753"/>
      <c r="CL128" s="754"/>
      <c r="CM128" s="754"/>
      <c r="CN128" s="754"/>
      <c r="CO128" s="755"/>
      <c r="CP128" s="738" t="s">
        <v>411</v>
      </c>
      <c r="CQ128" s="712"/>
      <c r="CR128" s="712"/>
      <c r="CS128" s="712"/>
      <c r="CT128" s="712"/>
      <c r="CU128" s="712"/>
      <c r="CV128" s="712"/>
      <c r="CW128" s="712"/>
      <c r="CX128" s="712"/>
      <c r="CY128" s="712"/>
      <c r="CZ128" s="712"/>
      <c r="DA128" s="712"/>
      <c r="DB128" s="712"/>
      <c r="DC128" s="712"/>
      <c r="DD128" s="712"/>
      <c r="DE128" s="712"/>
      <c r="DF128" s="713"/>
      <c r="DG128" s="739">
        <v>4391500</v>
      </c>
      <c r="DH128" s="740"/>
      <c r="DI128" s="740"/>
      <c r="DJ128" s="740"/>
      <c r="DK128" s="740"/>
      <c r="DL128" s="740">
        <v>4053542</v>
      </c>
      <c r="DM128" s="740"/>
      <c r="DN128" s="740"/>
      <c r="DO128" s="740"/>
      <c r="DP128" s="740"/>
      <c r="DQ128" s="740">
        <v>3823054</v>
      </c>
      <c r="DR128" s="740"/>
      <c r="DS128" s="740"/>
      <c r="DT128" s="740"/>
      <c r="DU128" s="740"/>
      <c r="DV128" s="741">
        <v>1.7</v>
      </c>
      <c r="DW128" s="741"/>
      <c r="DX128" s="741"/>
      <c r="DY128" s="741"/>
      <c r="DZ128" s="742"/>
    </row>
    <row r="129" spans="1:131" s="62" customFormat="1" ht="26.25" customHeight="1" x14ac:dyDescent="0.15">
      <c r="A129" s="675" t="s">
        <v>175</v>
      </c>
      <c r="B129" s="676"/>
      <c r="C129" s="676"/>
      <c r="D129" s="676"/>
      <c r="E129" s="676"/>
      <c r="F129" s="676"/>
      <c r="G129" s="676"/>
      <c r="H129" s="676"/>
      <c r="I129" s="676"/>
      <c r="J129" s="676"/>
      <c r="K129" s="676"/>
      <c r="L129" s="676"/>
      <c r="M129" s="676"/>
      <c r="N129" s="676"/>
      <c r="O129" s="676"/>
      <c r="P129" s="676"/>
      <c r="Q129" s="676"/>
      <c r="R129" s="676"/>
      <c r="S129" s="676"/>
      <c r="T129" s="676"/>
      <c r="U129" s="676"/>
      <c r="V129" s="676"/>
      <c r="W129" s="677" t="s">
        <v>249</v>
      </c>
      <c r="X129" s="678"/>
      <c r="Y129" s="678"/>
      <c r="Z129" s="679"/>
      <c r="AA129" s="680">
        <v>267552500</v>
      </c>
      <c r="AB129" s="681"/>
      <c r="AC129" s="681"/>
      <c r="AD129" s="681"/>
      <c r="AE129" s="682"/>
      <c r="AF129" s="683">
        <v>279801774</v>
      </c>
      <c r="AG129" s="681"/>
      <c r="AH129" s="681"/>
      <c r="AI129" s="681"/>
      <c r="AJ129" s="682"/>
      <c r="AK129" s="683">
        <v>271082248</v>
      </c>
      <c r="AL129" s="681"/>
      <c r="AM129" s="681"/>
      <c r="AN129" s="681"/>
      <c r="AO129" s="682"/>
      <c r="AP129" s="684"/>
      <c r="AQ129" s="685"/>
      <c r="AR129" s="685"/>
      <c r="AS129" s="685"/>
      <c r="AT129" s="686"/>
      <c r="AU129" s="81"/>
      <c r="AV129" s="81"/>
      <c r="AW129" s="81"/>
      <c r="AX129" s="694" t="s">
        <v>120</v>
      </c>
      <c r="AY129" s="692"/>
      <c r="AZ129" s="692"/>
      <c r="BA129" s="692"/>
      <c r="BB129" s="692"/>
      <c r="BC129" s="692"/>
      <c r="BD129" s="692"/>
      <c r="BE129" s="693"/>
      <c r="BF129" s="743" t="s">
        <v>199</v>
      </c>
      <c r="BG129" s="744"/>
      <c r="BH129" s="744"/>
      <c r="BI129" s="744"/>
      <c r="BJ129" s="744"/>
      <c r="BK129" s="744"/>
      <c r="BL129" s="745"/>
      <c r="BM129" s="743">
        <v>8.75</v>
      </c>
      <c r="BN129" s="744"/>
      <c r="BO129" s="744"/>
      <c r="BP129" s="744"/>
      <c r="BQ129" s="744"/>
      <c r="BR129" s="744"/>
      <c r="BS129" s="745"/>
      <c r="BT129" s="743">
        <v>15</v>
      </c>
      <c r="BU129" s="744"/>
      <c r="BV129" s="744"/>
      <c r="BW129" s="744"/>
      <c r="BX129" s="744"/>
      <c r="BY129" s="744"/>
      <c r="BZ129" s="746"/>
      <c r="CA129" s="84"/>
      <c r="CB129" s="84"/>
      <c r="CC129" s="84"/>
      <c r="CD129" s="84"/>
      <c r="CE129" s="84"/>
      <c r="CF129" s="84"/>
      <c r="CG129" s="84"/>
      <c r="CH129" s="84"/>
      <c r="CI129" s="84"/>
      <c r="CJ129" s="84"/>
      <c r="CK129" s="84"/>
      <c r="CL129" s="84"/>
      <c r="CM129" s="84"/>
      <c r="CN129" s="84"/>
      <c r="CO129" s="84"/>
      <c r="CP129" s="84"/>
      <c r="CQ129" s="84"/>
      <c r="CR129" s="84"/>
      <c r="CS129" s="84"/>
      <c r="CT129" s="84"/>
      <c r="CU129" s="84"/>
      <c r="CV129" s="84"/>
      <c r="CW129" s="84"/>
      <c r="CX129" s="84"/>
      <c r="CY129" s="84"/>
      <c r="CZ129" s="84"/>
      <c r="DA129" s="84"/>
      <c r="DB129" s="84"/>
      <c r="DC129" s="84"/>
      <c r="DD129" s="84"/>
      <c r="DE129" s="84"/>
      <c r="DF129" s="84"/>
      <c r="DG129" s="84"/>
      <c r="DH129" s="84"/>
      <c r="DI129" s="84"/>
      <c r="DJ129" s="84"/>
      <c r="DK129" s="84"/>
      <c r="DL129" s="84"/>
      <c r="DM129" s="84"/>
      <c r="DN129" s="84"/>
      <c r="DO129" s="84"/>
      <c r="DP129" s="81"/>
      <c r="DQ129" s="81"/>
      <c r="DR129" s="81"/>
      <c r="DS129" s="81"/>
      <c r="DT129" s="81"/>
      <c r="DU129" s="81"/>
      <c r="DV129" s="81"/>
      <c r="DW129" s="81"/>
      <c r="DX129" s="81"/>
      <c r="DY129" s="81"/>
      <c r="DZ129" s="81"/>
    </row>
    <row r="130" spans="1:131" s="62" customFormat="1" ht="26.25" customHeight="1" x14ac:dyDescent="0.15">
      <c r="A130" s="675" t="s">
        <v>512</v>
      </c>
      <c r="B130" s="676"/>
      <c r="C130" s="676"/>
      <c r="D130" s="676"/>
      <c r="E130" s="676"/>
      <c r="F130" s="676"/>
      <c r="G130" s="676"/>
      <c r="H130" s="676"/>
      <c r="I130" s="676"/>
      <c r="J130" s="676"/>
      <c r="K130" s="676"/>
      <c r="L130" s="676"/>
      <c r="M130" s="676"/>
      <c r="N130" s="676"/>
      <c r="O130" s="676"/>
      <c r="P130" s="676"/>
      <c r="Q130" s="676"/>
      <c r="R130" s="676"/>
      <c r="S130" s="676"/>
      <c r="T130" s="676"/>
      <c r="U130" s="676"/>
      <c r="V130" s="676"/>
      <c r="W130" s="677" t="s">
        <v>368</v>
      </c>
      <c r="X130" s="678"/>
      <c r="Y130" s="678"/>
      <c r="Z130" s="679"/>
      <c r="AA130" s="680">
        <v>47599818</v>
      </c>
      <c r="AB130" s="681"/>
      <c r="AC130" s="681"/>
      <c r="AD130" s="681"/>
      <c r="AE130" s="682"/>
      <c r="AF130" s="683">
        <v>45440074</v>
      </c>
      <c r="AG130" s="681"/>
      <c r="AH130" s="681"/>
      <c r="AI130" s="681"/>
      <c r="AJ130" s="682"/>
      <c r="AK130" s="683">
        <v>44330253</v>
      </c>
      <c r="AL130" s="681"/>
      <c r="AM130" s="681"/>
      <c r="AN130" s="681"/>
      <c r="AO130" s="682"/>
      <c r="AP130" s="684"/>
      <c r="AQ130" s="685"/>
      <c r="AR130" s="685"/>
      <c r="AS130" s="685"/>
      <c r="AT130" s="686"/>
      <c r="AU130" s="81"/>
      <c r="AV130" s="81"/>
      <c r="AW130" s="81"/>
      <c r="AX130" s="694" t="s">
        <v>429</v>
      </c>
      <c r="AY130" s="692"/>
      <c r="AZ130" s="692"/>
      <c r="BA130" s="692"/>
      <c r="BB130" s="692"/>
      <c r="BC130" s="692"/>
      <c r="BD130" s="692"/>
      <c r="BE130" s="693"/>
      <c r="BF130" s="695">
        <v>11.1</v>
      </c>
      <c r="BG130" s="696"/>
      <c r="BH130" s="696"/>
      <c r="BI130" s="696"/>
      <c r="BJ130" s="696"/>
      <c r="BK130" s="696"/>
      <c r="BL130" s="697"/>
      <c r="BM130" s="695">
        <v>25</v>
      </c>
      <c r="BN130" s="696"/>
      <c r="BO130" s="696"/>
      <c r="BP130" s="696"/>
      <c r="BQ130" s="696"/>
      <c r="BR130" s="696"/>
      <c r="BS130" s="697"/>
      <c r="BT130" s="695">
        <v>35</v>
      </c>
      <c r="BU130" s="696"/>
      <c r="BV130" s="696"/>
      <c r="BW130" s="696"/>
      <c r="BX130" s="696"/>
      <c r="BY130" s="696"/>
      <c r="BZ130" s="698"/>
      <c r="CA130" s="84"/>
      <c r="CB130" s="84"/>
      <c r="CC130" s="84"/>
      <c r="CD130" s="84"/>
      <c r="CE130" s="84"/>
      <c r="CF130" s="84"/>
      <c r="CG130" s="84"/>
      <c r="CH130" s="84"/>
      <c r="CI130" s="84"/>
      <c r="CJ130" s="84"/>
      <c r="CK130" s="84"/>
      <c r="CL130" s="84"/>
      <c r="CM130" s="84"/>
      <c r="CN130" s="84"/>
      <c r="CO130" s="84"/>
      <c r="CP130" s="84"/>
      <c r="CQ130" s="84"/>
      <c r="CR130" s="84"/>
      <c r="CS130" s="84"/>
      <c r="CT130" s="84"/>
      <c r="CU130" s="84"/>
      <c r="CV130" s="84"/>
      <c r="CW130" s="84"/>
      <c r="CX130" s="84"/>
      <c r="CY130" s="84"/>
      <c r="CZ130" s="84"/>
      <c r="DA130" s="84"/>
      <c r="DB130" s="84"/>
      <c r="DC130" s="84"/>
      <c r="DD130" s="84"/>
      <c r="DE130" s="84"/>
      <c r="DF130" s="84"/>
      <c r="DG130" s="84"/>
      <c r="DH130" s="84"/>
      <c r="DI130" s="84"/>
      <c r="DJ130" s="84"/>
      <c r="DK130" s="84"/>
      <c r="DL130" s="84"/>
      <c r="DM130" s="84"/>
      <c r="DN130" s="84"/>
      <c r="DO130" s="84"/>
      <c r="DP130" s="81"/>
      <c r="DQ130" s="81"/>
      <c r="DR130" s="81"/>
      <c r="DS130" s="81"/>
      <c r="DT130" s="81"/>
      <c r="DU130" s="81"/>
      <c r="DV130" s="81"/>
      <c r="DW130" s="81"/>
      <c r="DX130" s="81"/>
      <c r="DY130" s="81"/>
      <c r="DZ130" s="81"/>
    </row>
    <row r="131" spans="1:131" s="62" customFormat="1" ht="26.25" customHeight="1" x14ac:dyDescent="0.15">
      <c r="A131" s="699"/>
      <c r="B131" s="700"/>
      <c r="C131" s="700"/>
      <c r="D131" s="700"/>
      <c r="E131" s="700"/>
      <c r="F131" s="700"/>
      <c r="G131" s="700"/>
      <c r="H131" s="700"/>
      <c r="I131" s="700"/>
      <c r="J131" s="700"/>
      <c r="K131" s="700"/>
      <c r="L131" s="700"/>
      <c r="M131" s="700"/>
      <c r="N131" s="700"/>
      <c r="O131" s="700"/>
      <c r="P131" s="700"/>
      <c r="Q131" s="700"/>
      <c r="R131" s="700"/>
      <c r="S131" s="700"/>
      <c r="T131" s="700"/>
      <c r="U131" s="700"/>
      <c r="V131" s="700"/>
      <c r="W131" s="701" t="s">
        <v>398</v>
      </c>
      <c r="X131" s="702"/>
      <c r="Y131" s="702"/>
      <c r="Z131" s="703"/>
      <c r="AA131" s="704">
        <v>219952682</v>
      </c>
      <c r="AB131" s="705"/>
      <c r="AC131" s="705"/>
      <c r="AD131" s="705"/>
      <c r="AE131" s="706"/>
      <c r="AF131" s="707">
        <v>234361700</v>
      </c>
      <c r="AG131" s="705"/>
      <c r="AH131" s="705"/>
      <c r="AI131" s="705"/>
      <c r="AJ131" s="706"/>
      <c r="AK131" s="707">
        <v>226751995</v>
      </c>
      <c r="AL131" s="705"/>
      <c r="AM131" s="705"/>
      <c r="AN131" s="705"/>
      <c r="AO131" s="706"/>
      <c r="AP131" s="708"/>
      <c r="AQ131" s="709"/>
      <c r="AR131" s="709"/>
      <c r="AS131" s="709"/>
      <c r="AT131" s="710"/>
      <c r="AU131" s="81"/>
      <c r="AV131" s="81"/>
      <c r="AW131" s="81"/>
      <c r="AX131" s="711" t="s">
        <v>59</v>
      </c>
      <c r="AY131" s="712"/>
      <c r="AZ131" s="712"/>
      <c r="BA131" s="712"/>
      <c r="BB131" s="712"/>
      <c r="BC131" s="712"/>
      <c r="BD131" s="712"/>
      <c r="BE131" s="713"/>
      <c r="BF131" s="714">
        <v>176.4</v>
      </c>
      <c r="BG131" s="715"/>
      <c r="BH131" s="715"/>
      <c r="BI131" s="715"/>
      <c r="BJ131" s="715"/>
      <c r="BK131" s="715"/>
      <c r="BL131" s="716"/>
      <c r="BM131" s="714">
        <v>400</v>
      </c>
      <c r="BN131" s="715"/>
      <c r="BO131" s="715"/>
      <c r="BP131" s="715"/>
      <c r="BQ131" s="715"/>
      <c r="BR131" s="715"/>
      <c r="BS131" s="716"/>
      <c r="BT131" s="717"/>
      <c r="BU131" s="718"/>
      <c r="BV131" s="718"/>
      <c r="BW131" s="718"/>
      <c r="BX131" s="718"/>
      <c r="BY131" s="718"/>
      <c r="BZ131" s="719"/>
      <c r="CA131" s="84"/>
      <c r="CB131" s="84"/>
      <c r="CC131" s="84"/>
      <c r="CD131" s="84"/>
      <c r="CE131" s="84"/>
      <c r="CF131" s="84"/>
      <c r="CG131" s="84"/>
      <c r="CH131" s="84"/>
      <c r="CI131" s="84"/>
      <c r="CJ131" s="84"/>
      <c r="CK131" s="84"/>
      <c r="CL131" s="84"/>
      <c r="CM131" s="84"/>
      <c r="CN131" s="84"/>
      <c r="CO131" s="84"/>
      <c r="CP131" s="84"/>
      <c r="CQ131" s="84"/>
      <c r="CR131" s="84"/>
      <c r="CS131" s="84"/>
      <c r="CT131" s="84"/>
      <c r="CU131" s="84"/>
      <c r="CV131" s="84"/>
      <c r="CW131" s="84"/>
      <c r="CX131" s="84"/>
      <c r="CY131" s="84"/>
      <c r="CZ131" s="84"/>
      <c r="DA131" s="84"/>
      <c r="DB131" s="84"/>
      <c r="DC131" s="84"/>
      <c r="DD131" s="84"/>
      <c r="DE131" s="84"/>
      <c r="DF131" s="84"/>
      <c r="DG131" s="84"/>
      <c r="DH131" s="84"/>
      <c r="DI131" s="84"/>
      <c r="DJ131" s="84"/>
      <c r="DK131" s="84"/>
      <c r="DL131" s="84"/>
      <c r="DM131" s="84"/>
      <c r="DN131" s="84"/>
      <c r="DO131" s="84"/>
      <c r="DP131" s="81"/>
      <c r="DQ131" s="81"/>
      <c r="DR131" s="81"/>
      <c r="DS131" s="81"/>
      <c r="DT131" s="81"/>
      <c r="DU131" s="81"/>
      <c r="DV131" s="81"/>
      <c r="DW131" s="81"/>
      <c r="DX131" s="81"/>
      <c r="DY131" s="81"/>
      <c r="DZ131" s="81"/>
    </row>
    <row r="132" spans="1:131" s="62" customFormat="1" ht="26.25" customHeight="1" x14ac:dyDescent="0.15">
      <c r="A132" s="665" t="s">
        <v>123</v>
      </c>
      <c r="B132" s="666"/>
      <c r="C132" s="666"/>
      <c r="D132" s="666"/>
      <c r="E132" s="666"/>
      <c r="F132" s="666"/>
      <c r="G132" s="666"/>
      <c r="H132" s="666"/>
      <c r="I132" s="666"/>
      <c r="J132" s="666"/>
      <c r="K132" s="666"/>
      <c r="L132" s="666"/>
      <c r="M132" s="666"/>
      <c r="N132" s="666"/>
      <c r="O132" s="666"/>
      <c r="P132" s="666"/>
      <c r="Q132" s="666"/>
      <c r="R132" s="666"/>
      <c r="S132" s="666"/>
      <c r="T132" s="666"/>
      <c r="U132" s="666"/>
      <c r="V132" s="640" t="s">
        <v>369</v>
      </c>
      <c r="W132" s="640"/>
      <c r="X132" s="640"/>
      <c r="Y132" s="640"/>
      <c r="Z132" s="641"/>
      <c r="AA132" s="642">
        <v>10.884063360000001</v>
      </c>
      <c r="AB132" s="643"/>
      <c r="AC132" s="643"/>
      <c r="AD132" s="643"/>
      <c r="AE132" s="644"/>
      <c r="AF132" s="645">
        <v>10.803305740000001</v>
      </c>
      <c r="AG132" s="643"/>
      <c r="AH132" s="643"/>
      <c r="AI132" s="643"/>
      <c r="AJ132" s="644"/>
      <c r="AK132" s="645">
        <v>11.77028894</v>
      </c>
      <c r="AL132" s="643"/>
      <c r="AM132" s="643"/>
      <c r="AN132" s="643"/>
      <c r="AO132" s="644"/>
      <c r="AP132" s="646"/>
      <c r="AQ132" s="647"/>
      <c r="AR132" s="647"/>
      <c r="AS132" s="647"/>
      <c r="AT132" s="648"/>
      <c r="AU132" s="80"/>
      <c r="AV132" s="81"/>
      <c r="AW132" s="81"/>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4"/>
      <c r="CB132" s="84"/>
      <c r="CC132" s="84"/>
      <c r="CD132" s="84"/>
      <c r="CE132" s="84"/>
      <c r="CF132" s="84"/>
      <c r="CG132" s="84"/>
      <c r="CH132" s="84"/>
      <c r="CI132" s="84"/>
      <c r="CJ132" s="84"/>
      <c r="CK132" s="84"/>
      <c r="CL132" s="84"/>
      <c r="CM132" s="84"/>
      <c r="CN132" s="84"/>
      <c r="CO132" s="84"/>
      <c r="CP132" s="84"/>
      <c r="CQ132" s="84"/>
      <c r="CR132" s="84"/>
      <c r="CS132" s="84"/>
      <c r="CT132" s="84"/>
      <c r="CU132" s="84"/>
      <c r="CV132" s="84"/>
      <c r="CW132" s="84"/>
      <c r="CX132" s="84"/>
      <c r="CY132" s="84"/>
      <c r="CZ132" s="84"/>
      <c r="DA132" s="84"/>
      <c r="DB132" s="84"/>
      <c r="DC132" s="84"/>
      <c r="DD132" s="84"/>
      <c r="DE132" s="84"/>
      <c r="DF132" s="84"/>
      <c r="DG132" s="84"/>
      <c r="DH132" s="84"/>
      <c r="DI132" s="84"/>
      <c r="DJ132" s="84"/>
      <c r="DK132" s="84"/>
      <c r="DL132" s="84"/>
      <c r="DM132" s="84"/>
      <c r="DN132" s="84"/>
      <c r="DO132" s="84"/>
      <c r="DP132" s="81"/>
      <c r="DQ132" s="81"/>
      <c r="DR132" s="81"/>
      <c r="DS132" s="81"/>
      <c r="DT132" s="81"/>
      <c r="DU132" s="81"/>
      <c r="DV132" s="81"/>
      <c r="DW132" s="81"/>
      <c r="DX132" s="81"/>
      <c r="DY132" s="81"/>
      <c r="DZ132" s="81"/>
    </row>
    <row r="133" spans="1:131" s="62" customFormat="1" ht="26.25" customHeight="1" x14ac:dyDescent="0.15">
      <c r="A133" s="667"/>
      <c r="B133" s="668"/>
      <c r="C133" s="668"/>
      <c r="D133" s="668"/>
      <c r="E133" s="668"/>
      <c r="F133" s="668"/>
      <c r="G133" s="668"/>
      <c r="H133" s="668"/>
      <c r="I133" s="668"/>
      <c r="J133" s="668"/>
      <c r="K133" s="668"/>
      <c r="L133" s="668"/>
      <c r="M133" s="668"/>
      <c r="N133" s="668"/>
      <c r="O133" s="668"/>
      <c r="P133" s="668"/>
      <c r="Q133" s="668"/>
      <c r="R133" s="668"/>
      <c r="S133" s="668"/>
      <c r="T133" s="668"/>
      <c r="U133" s="668"/>
      <c r="V133" s="649" t="s">
        <v>87</v>
      </c>
      <c r="W133" s="649"/>
      <c r="X133" s="649"/>
      <c r="Y133" s="649"/>
      <c r="Z133" s="650"/>
      <c r="AA133" s="651">
        <v>10.6</v>
      </c>
      <c r="AB133" s="652"/>
      <c r="AC133" s="652"/>
      <c r="AD133" s="652"/>
      <c r="AE133" s="653"/>
      <c r="AF133" s="651">
        <v>10.6</v>
      </c>
      <c r="AG133" s="652"/>
      <c r="AH133" s="652"/>
      <c r="AI133" s="652"/>
      <c r="AJ133" s="653"/>
      <c r="AK133" s="651">
        <v>11.1</v>
      </c>
      <c r="AL133" s="652"/>
      <c r="AM133" s="652"/>
      <c r="AN133" s="652"/>
      <c r="AO133" s="653"/>
      <c r="AP133" s="654"/>
      <c r="AQ133" s="655"/>
      <c r="AR133" s="655"/>
      <c r="AS133" s="655"/>
      <c r="AT133" s="656"/>
      <c r="AU133" s="81"/>
      <c r="AV133" s="81"/>
      <c r="AW133" s="81"/>
      <c r="AX133" s="81"/>
      <c r="AY133" s="81"/>
      <c r="AZ133" s="81"/>
      <c r="BA133" s="81"/>
      <c r="BB133" s="81"/>
      <c r="BC133" s="81"/>
      <c r="BD133" s="81"/>
      <c r="BE133" s="81"/>
      <c r="BF133" s="81"/>
      <c r="BG133" s="81"/>
      <c r="BH133" s="81"/>
      <c r="BI133" s="81"/>
      <c r="BJ133" s="81"/>
      <c r="BK133" s="81"/>
      <c r="BL133" s="81"/>
      <c r="BM133" s="81"/>
      <c r="BN133" s="84"/>
      <c r="BO133" s="84"/>
      <c r="BP133" s="84"/>
      <c r="BQ133" s="84"/>
      <c r="BR133" s="84"/>
      <c r="BS133" s="84"/>
      <c r="BT133" s="84"/>
      <c r="BU133" s="84"/>
      <c r="BV133" s="84"/>
      <c r="BW133" s="84"/>
      <c r="BX133" s="84"/>
      <c r="BY133" s="84"/>
      <c r="BZ133" s="84"/>
      <c r="CA133" s="84"/>
      <c r="CB133" s="84"/>
      <c r="CC133" s="84"/>
      <c r="CD133" s="84"/>
      <c r="CE133" s="84"/>
      <c r="CF133" s="84"/>
      <c r="CG133" s="84"/>
      <c r="CH133" s="84"/>
      <c r="CI133" s="84"/>
      <c r="CJ133" s="84"/>
      <c r="CK133" s="84"/>
      <c r="CL133" s="84"/>
      <c r="CM133" s="84"/>
      <c r="CN133" s="84"/>
      <c r="CO133" s="84"/>
      <c r="CP133" s="84"/>
      <c r="CQ133" s="84"/>
      <c r="CR133" s="84"/>
      <c r="CS133" s="84"/>
      <c r="CT133" s="84"/>
      <c r="CU133" s="84"/>
      <c r="CV133" s="84"/>
      <c r="CW133" s="84"/>
      <c r="CX133" s="84"/>
      <c r="CY133" s="84"/>
      <c r="CZ133" s="84"/>
      <c r="DA133" s="84"/>
      <c r="DB133" s="84"/>
      <c r="DC133" s="84"/>
      <c r="DD133" s="84"/>
      <c r="DE133" s="84"/>
      <c r="DF133" s="84"/>
      <c r="DG133" s="84"/>
      <c r="DH133" s="84"/>
      <c r="DI133" s="84"/>
      <c r="DJ133" s="84"/>
      <c r="DK133" s="84"/>
      <c r="DL133" s="84"/>
      <c r="DM133" s="84"/>
      <c r="DN133" s="84"/>
      <c r="DO133" s="84"/>
      <c r="DP133" s="81"/>
      <c r="DQ133" s="81"/>
      <c r="DR133" s="81"/>
      <c r="DS133" s="81"/>
      <c r="DT133" s="81"/>
      <c r="DU133" s="81"/>
      <c r="DV133" s="81"/>
      <c r="DW133" s="81"/>
      <c r="DX133" s="81"/>
      <c r="DY133" s="81"/>
      <c r="DZ133" s="81"/>
    </row>
    <row r="134" spans="1:131" ht="11.25" customHeight="1" x14ac:dyDescent="0.15">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81"/>
      <c r="AV134" s="81"/>
      <c r="AW134" s="81"/>
      <c r="AX134" s="81"/>
      <c r="AY134" s="81"/>
      <c r="AZ134" s="81"/>
      <c r="BA134" s="81"/>
      <c r="BB134" s="81"/>
      <c r="BC134" s="81"/>
      <c r="BD134" s="81"/>
      <c r="BE134" s="81"/>
      <c r="BF134" s="81"/>
      <c r="BG134" s="81"/>
      <c r="BH134" s="81"/>
      <c r="BI134" s="81"/>
      <c r="BJ134" s="81"/>
      <c r="BK134" s="81"/>
      <c r="BL134" s="81"/>
      <c r="BM134" s="81"/>
      <c r="BN134" s="84"/>
      <c r="BO134" s="84"/>
      <c r="BP134" s="84"/>
      <c r="BQ134" s="84"/>
      <c r="BR134" s="84"/>
      <c r="BS134" s="84"/>
      <c r="BT134" s="84"/>
      <c r="BU134" s="84"/>
      <c r="BV134" s="84"/>
      <c r="BW134" s="84"/>
      <c r="BX134" s="84"/>
      <c r="BY134" s="84"/>
      <c r="BZ134" s="84"/>
      <c r="CA134" s="84"/>
      <c r="CB134" s="84"/>
      <c r="CC134" s="84"/>
      <c r="CD134" s="84"/>
      <c r="CE134" s="84"/>
      <c r="CF134" s="84"/>
      <c r="CG134" s="84"/>
      <c r="CH134" s="84"/>
      <c r="CI134" s="84"/>
      <c r="CJ134" s="84"/>
      <c r="CK134" s="84"/>
      <c r="CL134" s="84"/>
      <c r="CM134" s="84"/>
      <c r="CN134" s="84"/>
      <c r="CO134" s="84"/>
      <c r="CP134" s="84"/>
      <c r="CQ134" s="84"/>
      <c r="CR134" s="84"/>
      <c r="CS134" s="84"/>
      <c r="CT134" s="84"/>
      <c r="CU134" s="84"/>
      <c r="CV134" s="84"/>
      <c r="CW134" s="84"/>
      <c r="CX134" s="84"/>
      <c r="CY134" s="84"/>
      <c r="CZ134" s="84"/>
      <c r="DA134" s="84"/>
      <c r="DB134" s="84"/>
      <c r="DC134" s="84"/>
      <c r="DD134" s="84"/>
      <c r="DE134" s="84"/>
      <c r="DF134" s="84"/>
      <c r="DG134" s="84"/>
      <c r="DH134" s="84"/>
      <c r="DI134" s="84"/>
      <c r="DJ134" s="84"/>
      <c r="DK134" s="84"/>
      <c r="DL134" s="84"/>
      <c r="DM134" s="84"/>
      <c r="DN134" s="84"/>
      <c r="DO134" s="84"/>
      <c r="DP134" s="81"/>
      <c r="DQ134" s="81"/>
      <c r="DR134" s="81"/>
      <c r="DS134" s="81"/>
      <c r="DT134" s="81"/>
      <c r="DU134" s="81"/>
      <c r="DV134" s="81"/>
      <c r="DW134" s="81"/>
      <c r="DX134" s="81"/>
      <c r="DY134" s="81"/>
      <c r="DZ134" s="81"/>
      <c r="EA134" s="62"/>
    </row>
    <row r="135" spans="1:131" ht="14.25" hidden="1" x14ac:dyDescent="0.15">
      <c r="AU135" s="75"/>
      <c r="AV135" s="75"/>
      <c r="AW135" s="75"/>
      <c r="AX135" s="75"/>
      <c r="AY135" s="75"/>
      <c r="AZ135" s="75"/>
      <c r="BA135" s="75"/>
      <c r="BB135" s="75"/>
      <c r="BC135" s="75"/>
      <c r="BD135" s="75"/>
      <c r="BE135" s="75"/>
      <c r="BF135" s="75"/>
      <c r="BG135" s="75"/>
      <c r="BH135" s="75"/>
      <c r="BI135" s="75"/>
      <c r="BJ135" s="75"/>
      <c r="BK135" s="75"/>
      <c r="BL135" s="75"/>
      <c r="BM135" s="75"/>
      <c r="BN135" s="75"/>
      <c r="BO135" s="75"/>
      <c r="BP135" s="75"/>
      <c r="BQ135" s="75"/>
      <c r="BR135" s="75"/>
      <c r="BS135" s="75"/>
      <c r="BT135" s="75"/>
      <c r="BU135" s="75"/>
      <c r="BV135" s="75"/>
      <c r="BW135" s="75"/>
      <c r="BX135" s="75"/>
      <c r="BY135" s="75"/>
      <c r="BZ135" s="75"/>
      <c r="CA135" s="75"/>
      <c r="CB135" s="75"/>
      <c r="CC135" s="75"/>
      <c r="CD135" s="75"/>
      <c r="CE135" s="75"/>
      <c r="CF135" s="75"/>
      <c r="CG135" s="75"/>
      <c r="CH135" s="75"/>
      <c r="CI135" s="75"/>
      <c r="CJ135" s="75"/>
      <c r="CK135" s="75"/>
      <c r="CL135" s="75"/>
      <c r="CM135" s="75"/>
      <c r="CN135" s="75"/>
      <c r="CO135" s="75"/>
      <c r="CP135" s="75"/>
      <c r="CQ135" s="75"/>
      <c r="CR135" s="75"/>
      <c r="CS135" s="75"/>
      <c r="CT135" s="75"/>
      <c r="CU135" s="75"/>
      <c r="CV135" s="75"/>
      <c r="CW135" s="75"/>
      <c r="CX135" s="75"/>
      <c r="CY135" s="75"/>
      <c r="CZ135" s="75"/>
      <c r="DA135" s="75"/>
      <c r="DB135" s="75"/>
      <c r="DC135" s="75"/>
      <c r="DD135" s="75"/>
      <c r="DE135" s="75"/>
      <c r="DF135" s="75"/>
      <c r="DG135" s="75"/>
      <c r="DH135" s="75"/>
      <c r="DI135" s="75"/>
      <c r="DJ135" s="75"/>
      <c r="DK135" s="75"/>
      <c r="DL135" s="75"/>
      <c r="DM135" s="75"/>
      <c r="DN135" s="75"/>
      <c r="DO135" s="75"/>
      <c r="DP135" s="75"/>
      <c r="DQ135" s="75"/>
      <c r="DR135" s="75"/>
      <c r="DS135" s="75"/>
      <c r="DT135" s="75"/>
      <c r="DU135" s="75"/>
      <c r="DV135" s="75"/>
      <c r="DW135" s="75"/>
      <c r="DX135" s="75"/>
      <c r="DY135" s="75"/>
      <c r="DZ135" s="75"/>
    </row>
  </sheetData>
  <sheetProtection algorithmName="SHA-512" hashValue="FSEfjiJ9H3wxp/yKqN+ZV9aP8+CORHBk8gsqEid4pVynkjkRG1PBanlHg5jUHIwHtf0ImogXG6v6f7f+H/J8oQ==" saltValue="XDC/7nqs6rVrv3Y9Dm0CcA==" spinCount="100000" sheet="1" objects="1" scenarios="1" formatRows="0"/>
  <mergeCells count="2035">
    <mergeCell ref="A2:AY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4"/>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0C736-5B76-4BE9-ADD3-B7876EA49AF4}">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15"/>
  <cols>
    <col min="1" max="2" width="2.75" style="319" customWidth="1"/>
    <col min="3" max="120" width="2.75" style="318" customWidth="1"/>
    <col min="121" max="16384" width="9" style="318" hidden="1"/>
  </cols>
  <sheetData>
    <row r="1" spans="2:2" x14ac:dyDescent="0.15">
      <c r="B1" s="318"/>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318" t="s">
        <v>568</v>
      </c>
    </row>
  </sheetData>
  <sheetProtection algorithmName="SHA-512" hashValue="kwaR4EdbHS0PhTDHnx+IzNMA0V1YUzCg/guFNmuKoL725jM8B/TpO/rUe3VMPaFMsfCGAGArPeh+tPys/o4AyA==" saltValue="6z+f4qQwiudo9tFRQ0BwQg==" spinCount="100000" sheet="1" objects="1" scenarios="1"/>
  <dataConsolidate/>
  <phoneticPr fontId="40"/>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91" customWidth="1"/>
    <col min="117" max="117" width="9" style="92" hidden="1" customWidth="1"/>
    <col min="118" max="16384" width="9" style="92" hidden="1"/>
  </cols>
  <sheetData>
    <row r="1" spans="2:116" ht="13.5" customHeight="1" x14ac:dyDescent="0.15">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c r="BV1" s="92"/>
      <c r="BW1" s="92"/>
      <c r="BX1" s="92"/>
      <c r="BY1" s="92"/>
      <c r="BZ1" s="92"/>
      <c r="CA1" s="92"/>
      <c r="CB1" s="92"/>
      <c r="CC1" s="92"/>
      <c r="CD1" s="92"/>
      <c r="CE1" s="92"/>
      <c r="CF1" s="92"/>
      <c r="CG1" s="92"/>
      <c r="CH1" s="92"/>
      <c r="CI1" s="92"/>
      <c r="CJ1" s="92"/>
      <c r="CK1" s="92"/>
      <c r="CL1" s="92"/>
      <c r="CM1" s="92"/>
      <c r="CN1" s="92"/>
      <c r="CO1" s="92"/>
      <c r="CP1" s="92"/>
      <c r="CQ1" s="92"/>
      <c r="CR1" s="92"/>
      <c r="CS1" s="92"/>
      <c r="CT1" s="92"/>
      <c r="CU1" s="92"/>
      <c r="CV1" s="92"/>
      <c r="CW1" s="92"/>
      <c r="CX1" s="92"/>
      <c r="CY1" s="92"/>
      <c r="CZ1" s="92"/>
      <c r="DA1" s="92"/>
      <c r="DB1" s="92"/>
      <c r="DC1" s="92"/>
      <c r="DD1" s="92"/>
      <c r="DE1" s="92"/>
      <c r="DF1" s="92"/>
      <c r="DG1" s="92"/>
      <c r="DH1" s="92"/>
      <c r="DI1" s="92"/>
      <c r="DJ1" s="92"/>
      <c r="DK1" s="92"/>
      <c r="DL1" s="92"/>
    </row>
    <row r="2" spans="2:116" ht="13.5" customHeight="1" x14ac:dyDescent="0.15">
      <c r="T2" s="92"/>
    </row>
    <row r="3" spans="2:116" ht="13.5" customHeight="1" x14ac:dyDescent="0.15">
      <c r="B3" s="92"/>
      <c r="C3" s="92"/>
      <c r="D3" s="92"/>
      <c r="E3" s="92"/>
      <c r="F3" s="92"/>
      <c r="G3" s="92"/>
      <c r="H3" s="92"/>
      <c r="I3" s="92"/>
      <c r="J3" s="92"/>
      <c r="K3" s="92"/>
      <c r="L3" s="92"/>
      <c r="M3" s="92"/>
      <c r="N3" s="92"/>
      <c r="O3" s="92"/>
      <c r="P3" s="92"/>
      <c r="Q3" s="92"/>
      <c r="R3" s="92"/>
      <c r="S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c r="DI3" s="92"/>
      <c r="DJ3" s="92"/>
      <c r="DK3" s="92"/>
      <c r="DL3" s="92"/>
    </row>
    <row r="4" spans="2:116" ht="13.5" customHeight="1" x14ac:dyDescent="0.15"/>
    <row r="5" spans="2:116" ht="13.5" customHeight="1" x14ac:dyDescent="0.15"/>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116:116" ht="13.5" customHeight="1" x14ac:dyDescent="0.15"/>
    <row r="18" spans="116:116" ht="13.5" customHeight="1" x14ac:dyDescent="0.15"/>
    <row r="19" spans="116:116" ht="13.5" customHeight="1" x14ac:dyDescent="0.15"/>
    <row r="20" spans="116:116" ht="13.5" customHeight="1" x14ac:dyDescent="0.15"/>
    <row r="21" spans="116:116" ht="13.5" customHeight="1" x14ac:dyDescent="0.15">
      <c r="DL21" s="92"/>
    </row>
    <row r="22" spans="116:116" ht="13.5" customHeight="1" x14ac:dyDescent="0.15"/>
    <row r="23" spans="116:116" ht="13.5" customHeight="1" x14ac:dyDescent="0.15"/>
    <row r="24" spans="116:116" ht="13.5" customHeight="1" x14ac:dyDescent="0.15"/>
    <row r="25" spans="116:116" ht="13.5" customHeight="1" x14ac:dyDescent="0.15"/>
    <row r="26" spans="116:116" ht="13.5" customHeight="1" x14ac:dyDescent="0.15"/>
    <row r="27" spans="116:116" ht="13.5" customHeight="1" x14ac:dyDescent="0.15"/>
    <row r="28" spans="116:116" ht="13.5" customHeight="1" x14ac:dyDescent="0.15"/>
    <row r="29" spans="116:116" ht="13.5" customHeight="1" x14ac:dyDescent="0.15"/>
    <row r="30" spans="116:116" ht="13.5" customHeight="1" x14ac:dyDescent="0.15"/>
    <row r="31" spans="116:116" ht="13.5" customHeight="1" x14ac:dyDescent="0.15"/>
    <row r="32" spans="116:116" ht="13.5" customHeight="1" x14ac:dyDescent="0.15"/>
    <row r="33" spans="2:116" ht="13.5" customHeight="1" x14ac:dyDescent="0.15"/>
    <row r="34" spans="2:116" ht="13.5" customHeight="1" x14ac:dyDescent="0.15"/>
    <row r="35" spans="2:116" ht="13.5" customHeight="1" x14ac:dyDescent="0.15">
      <c r="M35" s="92"/>
      <c r="T35" s="92"/>
      <c r="DG35" s="92"/>
      <c r="DH35" s="92"/>
      <c r="DI35" s="92"/>
      <c r="DJ35" s="92"/>
      <c r="DK35" s="92"/>
      <c r="DL35" s="92"/>
    </row>
    <row r="36" spans="2:116" ht="13.5" customHeight="1" x14ac:dyDescent="0.15">
      <c r="B36" s="92"/>
      <c r="C36" s="92"/>
      <c r="D36" s="92"/>
      <c r="E36" s="92"/>
      <c r="F36" s="92"/>
      <c r="G36" s="92"/>
      <c r="H36" s="92"/>
      <c r="I36" s="92"/>
      <c r="J36" s="92"/>
      <c r="K36" s="92"/>
      <c r="L36" s="92"/>
      <c r="N36" s="92"/>
      <c r="O36" s="92"/>
      <c r="P36" s="92"/>
      <c r="Q36" s="92"/>
      <c r="R36" s="92"/>
      <c r="S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92"/>
      <c r="BB36" s="92"/>
      <c r="BC36" s="92"/>
      <c r="BD36" s="92"/>
      <c r="BE36" s="92"/>
      <c r="BF36" s="92"/>
      <c r="BG36" s="92"/>
      <c r="BH36" s="92"/>
      <c r="BI36" s="92"/>
      <c r="BJ36" s="92"/>
      <c r="BK36" s="92"/>
      <c r="BL36" s="92"/>
      <c r="BM36" s="92"/>
      <c r="BN36" s="92"/>
      <c r="BO36" s="92"/>
      <c r="BP36" s="92"/>
      <c r="BQ36" s="92"/>
      <c r="BR36" s="92"/>
      <c r="BS36" s="92"/>
      <c r="BT36" s="92"/>
      <c r="BU36" s="92"/>
      <c r="BV36" s="92"/>
      <c r="BW36" s="92"/>
      <c r="BX36" s="92"/>
      <c r="BY36" s="92"/>
      <c r="BZ36" s="92"/>
      <c r="CA36" s="92"/>
      <c r="CB36" s="92"/>
      <c r="CC36" s="92"/>
      <c r="CD36" s="92"/>
      <c r="CE36" s="92"/>
      <c r="CF36" s="92"/>
      <c r="CG36" s="92"/>
      <c r="CH36" s="92"/>
      <c r="CI36" s="92"/>
      <c r="CJ36" s="92"/>
      <c r="CK36" s="92"/>
      <c r="CL36" s="92"/>
      <c r="CM36" s="92"/>
      <c r="CN36" s="92"/>
      <c r="CO36" s="92"/>
      <c r="CP36" s="92"/>
      <c r="CQ36" s="92"/>
      <c r="CR36" s="92"/>
      <c r="CS36" s="92"/>
      <c r="CT36" s="92"/>
      <c r="CU36" s="92"/>
      <c r="CV36" s="92"/>
      <c r="CW36" s="92"/>
      <c r="CX36" s="92"/>
      <c r="CY36" s="92"/>
      <c r="CZ36" s="92"/>
      <c r="DA36" s="92"/>
      <c r="DB36" s="92"/>
      <c r="DC36" s="92"/>
      <c r="DD36" s="92"/>
      <c r="DE36" s="92"/>
      <c r="DF36" s="92"/>
      <c r="DG36" s="92"/>
      <c r="DH36" s="92"/>
      <c r="DI36" s="92"/>
      <c r="DJ36" s="92"/>
      <c r="DK36" s="92"/>
      <c r="DL36" s="92"/>
    </row>
    <row r="37" spans="2:116" ht="13.5" customHeight="1" x14ac:dyDescent="0.15">
      <c r="DL37" s="92"/>
    </row>
    <row r="38" spans="2:116" ht="13.5" customHeight="1" x14ac:dyDescent="0.15">
      <c r="DK38" s="92"/>
      <c r="DL38" s="92"/>
    </row>
    <row r="39" spans="2:116" ht="13.5" customHeight="1" x14ac:dyDescent="0.15"/>
    <row r="40" spans="2:116" ht="13.5" customHeight="1" x14ac:dyDescent="0.15"/>
    <row r="41" spans="2:116" ht="13.5" customHeight="1" x14ac:dyDescent="0.15"/>
    <row r="42" spans="2:116" ht="13.5" customHeight="1" x14ac:dyDescent="0.15">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92"/>
      <c r="BE42" s="92"/>
      <c r="BF42" s="92"/>
      <c r="BG42" s="92"/>
      <c r="BH42" s="92"/>
      <c r="BI42" s="92"/>
      <c r="BJ42" s="92"/>
      <c r="BK42" s="92"/>
      <c r="BL42" s="92"/>
      <c r="BM42" s="92"/>
      <c r="BN42" s="92"/>
      <c r="BO42" s="92"/>
      <c r="BP42" s="92"/>
      <c r="BQ42" s="92"/>
      <c r="BR42" s="92"/>
      <c r="BS42" s="92"/>
      <c r="BT42" s="92"/>
      <c r="BU42" s="92"/>
      <c r="BV42" s="92"/>
      <c r="BW42" s="92"/>
      <c r="BX42" s="92"/>
      <c r="BY42" s="92"/>
      <c r="BZ42" s="92"/>
      <c r="CA42" s="92"/>
      <c r="CB42" s="92"/>
      <c r="CC42" s="92"/>
      <c r="CD42" s="92"/>
      <c r="CE42" s="92"/>
      <c r="CF42" s="92"/>
      <c r="CG42" s="92"/>
      <c r="CH42" s="92"/>
      <c r="CI42" s="92"/>
      <c r="CJ42" s="92"/>
      <c r="CK42" s="92"/>
      <c r="CL42" s="92"/>
      <c r="CM42" s="92"/>
      <c r="CN42" s="92"/>
      <c r="CO42" s="92"/>
      <c r="CP42" s="92"/>
      <c r="CQ42" s="92"/>
      <c r="CR42" s="92"/>
      <c r="CS42" s="92"/>
      <c r="CT42" s="92"/>
      <c r="CU42" s="92"/>
      <c r="CV42" s="92"/>
      <c r="CW42" s="92"/>
      <c r="CX42" s="92"/>
      <c r="CY42" s="92"/>
    </row>
    <row r="43" spans="2:116" ht="13.5" customHeight="1" x14ac:dyDescent="0.15">
      <c r="Q43" s="92"/>
      <c r="R43" s="92"/>
      <c r="S43" s="92"/>
      <c r="CZ43" s="92"/>
      <c r="DA43" s="92"/>
      <c r="DB43" s="92"/>
      <c r="DC43" s="92"/>
      <c r="DD43" s="92"/>
      <c r="DE43" s="92"/>
      <c r="DF43" s="92"/>
      <c r="DG43" s="92"/>
      <c r="DH43" s="92"/>
      <c r="DI43" s="92"/>
      <c r="DJ43" s="92"/>
      <c r="DK43" s="92"/>
      <c r="DL43" s="92"/>
    </row>
    <row r="44" spans="2:116" ht="13.5" customHeight="1" x14ac:dyDescent="0.15">
      <c r="DL44" s="92"/>
    </row>
    <row r="45" spans="2:116" ht="13.5" customHeight="1" x14ac:dyDescent="0.15"/>
    <row r="46" spans="2:116" ht="13.5" customHeight="1" x14ac:dyDescent="0.15"/>
    <row r="47" spans="2:116" ht="13.5" customHeight="1" x14ac:dyDescent="0.15"/>
    <row r="48" spans="2:116" ht="13.5" customHeight="1" x14ac:dyDescent="0.15"/>
    <row r="49" spans="111:116" ht="13.5" customHeight="1" x14ac:dyDescent="0.15"/>
    <row r="50" spans="111:116" ht="13.5" customHeight="1" x14ac:dyDescent="0.15">
      <c r="DG50" s="92"/>
      <c r="DH50" s="92"/>
      <c r="DI50" s="92"/>
      <c r="DJ50" s="92"/>
      <c r="DK50" s="92"/>
      <c r="DL50" s="92"/>
    </row>
    <row r="51" spans="111:116" ht="13.5" customHeight="1" x14ac:dyDescent="0.15"/>
    <row r="52" spans="111:116" ht="13.5" customHeight="1" x14ac:dyDescent="0.15"/>
    <row r="53" spans="111:116" ht="13.5" customHeight="1" x14ac:dyDescent="0.15">
      <c r="DL53" s="92"/>
    </row>
    <row r="54" spans="111:116" ht="13.5" customHeight="1" x14ac:dyDescent="0.15"/>
    <row r="55" spans="111:116" ht="13.5" customHeight="1" x14ac:dyDescent="0.15"/>
    <row r="56" spans="111:116" ht="13.5" customHeight="1" x14ac:dyDescent="0.15"/>
    <row r="57" spans="111:116" ht="13.5" customHeight="1" x14ac:dyDescent="0.15"/>
    <row r="58" spans="111:116" ht="13.5" customHeight="1" x14ac:dyDescent="0.15"/>
    <row r="59" spans="111:116" ht="13.5" customHeight="1" x14ac:dyDescent="0.15"/>
    <row r="60" spans="111:116" ht="13.5" customHeight="1" x14ac:dyDescent="0.15"/>
    <row r="61" spans="111:116" ht="13.5" customHeight="1" x14ac:dyDescent="0.15"/>
    <row r="62" spans="111:116" ht="13.5" customHeight="1" x14ac:dyDescent="0.15"/>
    <row r="63" spans="111:116" ht="13.5" customHeight="1" x14ac:dyDescent="0.15"/>
    <row r="64" spans="111:116" ht="13.5" customHeight="1" x14ac:dyDescent="0.15"/>
    <row r="65" spans="114:116" ht="13.5" customHeight="1" x14ac:dyDescent="0.15"/>
    <row r="66" spans="114:116" ht="13.5" customHeight="1" x14ac:dyDescent="0.15"/>
    <row r="67" spans="114:116" ht="13.5" customHeight="1" x14ac:dyDescent="0.15">
      <c r="DJ67" s="92"/>
      <c r="DK67" s="92"/>
      <c r="DL67" s="92"/>
    </row>
    <row r="68" spans="114:116" ht="13.5" customHeight="1" x14ac:dyDescent="0.15"/>
    <row r="69" spans="114:116" ht="13.5" customHeight="1" x14ac:dyDescent="0.15"/>
    <row r="70" spans="114:116" ht="13.5" customHeight="1" x14ac:dyDescent="0.15"/>
    <row r="71" spans="114:116" ht="13.5" customHeight="1" x14ac:dyDescent="0.15"/>
    <row r="72" spans="114:116" ht="13.5" customHeight="1" x14ac:dyDescent="0.15"/>
    <row r="73" spans="114:116" ht="13.5" customHeight="1" x14ac:dyDescent="0.15"/>
    <row r="74" spans="114:116" ht="13.5" customHeight="1" x14ac:dyDescent="0.15"/>
    <row r="75" spans="114:116" ht="13.5" customHeight="1" x14ac:dyDescent="0.15"/>
    <row r="76" spans="114:116" ht="13.5" customHeight="1" x14ac:dyDescent="0.15"/>
    <row r="77" spans="114:116" ht="13.5" customHeight="1" x14ac:dyDescent="0.15"/>
    <row r="78" spans="114:116" ht="13.5" customHeight="1" x14ac:dyDescent="0.15"/>
    <row r="79" spans="114:116" ht="13.5" customHeight="1" x14ac:dyDescent="0.15"/>
    <row r="80" spans="114:116" ht="13.5" customHeight="1" x14ac:dyDescent="0.15"/>
    <row r="81" spans="116:116" ht="13.5" customHeight="1" x14ac:dyDescent="0.15"/>
    <row r="82" spans="116:116" ht="13.5" customHeight="1" x14ac:dyDescent="0.15"/>
    <row r="83" spans="116:116" ht="13.5" customHeight="1" x14ac:dyDescent="0.15"/>
    <row r="84" spans="116:116" ht="13.5" customHeight="1" x14ac:dyDescent="0.15"/>
    <row r="85" spans="116:116" ht="13.5" customHeight="1" x14ac:dyDescent="0.15"/>
    <row r="86" spans="116:116" ht="13.5" customHeight="1" x14ac:dyDescent="0.15"/>
    <row r="87" spans="116:116" ht="13.5" customHeight="1" x14ac:dyDescent="0.15"/>
    <row r="88" spans="116:116" ht="13.5" customHeight="1" x14ac:dyDescent="0.15"/>
    <row r="89" spans="116:116" ht="13.5" customHeight="1" x14ac:dyDescent="0.15">
      <c r="DL89" s="91" t="s">
        <v>0</v>
      </c>
    </row>
  </sheetData>
  <sheetProtection algorithmName="SHA-512" hashValue="VhGtq55c3Ts+wQ2ben45ASQVKRUwGDZKuf8wh+HZ6hk21sKl0I7o3X24jZuJEflKkMtEoOAqOURYvXZCRn22Pg==" saltValue="NSDyP2JGSSaxFfgyfSw4Ww==" spinCount="100000" sheet="1" objects="1" scenarios="1"/>
  <phoneticPr fontId="4"/>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SheetLayoutView="100" workbookViewId="0"/>
  </sheetViews>
  <sheetFormatPr defaultColWidth="0" defaultRowHeight="13.5" customHeight="1" zeroHeight="1" x14ac:dyDescent="0.15"/>
  <cols>
    <col min="1" max="36" width="2.5" style="60" customWidth="1"/>
    <col min="37" max="44" width="17" style="60" customWidth="1"/>
    <col min="45" max="45" width="6.125" style="93" customWidth="1"/>
    <col min="46" max="46" width="3" style="94" customWidth="1"/>
    <col min="47" max="47" width="19.125" style="60" hidden="1" customWidth="1"/>
    <col min="48" max="52" width="12.625" style="60" hidden="1" customWidth="1"/>
    <col min="53" max="53" width="8.625" style="60" hidden="1" customWidth="1"/>
    <col min="54" max="16384" width="8.625" style="60" hidden="1"/>
  </cols>
  <sheetData>
    <row r="1" spans="1:46" x14ac:dyDescent="0.15">
      <c r="AS1" s="96"/>
      <c r="AT1" s="96"/>
    </row>
    <row r="2" spans="1:46" x14ac:dyDescent="0.15">
      <c r="AS2" s="96"/>
      <c r="AT2" s="96"/>
    </row>
    <row r="3" spans="1:46" x14ac:dyDescent="0.15">
      <c r="AS3" s="96"/>
      <c r="AT3" s="96"/>
    </row>
    <row r="4" spans="1:46" x14ac:dyDescent="0.15">
      <c r="AS4" s="96"/>
      <c r="AT4" s="96"/>
    </row>
    <row r="5" spans="1:46" ht="17.25" x14ac:dyDescent="0.15">
      <c r="A5" s="99" t="s">
        <v>513</v>
      </c>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173"/>
    </row>
    <row r="6" spans="1:46" x14ac:dyDescent="0.15">
      <c r="A6" s="94"/>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105" t="s">
        <v>516</v>
      </c>
      <c r="AL6" s="105"/>
      <c r="AM6" s="105"/>
      <c r="AN6" s="105"/>
      <c r="AO6" s="96"/>
      <c r="AP6" s="96"/>
      <c r="AQ6" s="96"/>
      <c r="AR6" s="96"/>
    </row>
    <row r="7" spans="1:46" ht="13.5" customHeight="1" x14ac:dyDescent="0.15">
      <c r="A7" s="94"/>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107"/>
      <c r="AL7" s="114"/>
      <c r="AM7" s="114"/>
      <c r="AN7" s="124"/>
      <c r="AO7" s="965" t="s">
        <v>88</v>
      </c>
      <c r="AP7" s="141"/>
      <c r="AQ7" s="152" t="s">
        <v>348</v>
      </c>
      <c r="AR7" s="164"/>
    </row>
    <row r="8" spans="1:46" x14ac:dyDescent="0.15">
      <c r="A8" s="94"/>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108"/>
      <c r="AL8" s="115"/>
      <c r="AM8" s="115"/>
      <c r="AN8" s="125"/>
      <c r="AO8" s="966"/>
      <c r="AP8" s="142" t="s">
        <v>227</v>
      </c>
      <c r="AQ8" s="153" t="s">
        <v>251</v>
      </c>
      <c r="AR8" s="165" t="s">
        <v>517</v>
      </c>
    </row>
    <row r="9" spans="1:46" x14ac:dyDescent="0.15">
      <c r="A9" s="94"/>
      <c r="B9" s="96"/>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76" t="s">
        <v>519</v>
      </c>
      <c r="AL9" s="977"/>
      <c r="AM9" s="977"/>
      <c r="AN9" s="978"/>
      <c r="AO9" s="131">
        <v>112119533</v>
      </c>
      <c r="AP9" s="131">
        <v>163687</v>
      </c>
      <c r="AQ9" s="154">
        <v>168809</v>
      </c>
      <c r="AR9" s="166">
        <v>-3</v>
      </c>
    </row>
    <row r="10" spans="1:46" ht="13.5" customHeight="1" x14ac:dyDescent="0.15">
      <c r="A10" s="94"/>
      <c r="B10" s="96"/>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76" t="s">
        <v>383</v>
      </c>
      <c r="AL10" s="977"/>
      <c r="AM10" s="977"/>
      <c r="AN10" s="978"/>
      <c r="AO10" s="131">
        <v>1134655</v>
      </c>
      <c r="AP10" s="131">
        <v>1657</v>
      </c>
      <c r="AQ10" s="154">
        <v>1612</v>
      </c>
      <c r="AR10" s="166">
        <v>2.8</v>
      </c>
    </row>
    <row r="11" spans="1:46" ht="13.5" customHeight="1" x14ac:dyDescent="0.15">
      <c r="A11" s="94"/>
      <c r="B11" s="96"/>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76" t="s">
        <v>243</v>
      </c>
      <c r="AL11" s="977"/>
      <c r="AM11" s="977"/>
      <c r="AN11" s="978"/>
      <c r="AO11" s="131" t="s">
        <v>199</v>
      </c>
      <c r="AP11" s="131" t="s">
        <v>199</v>
      </c>
      <c r="AQ11" s="154" t="s">
        <v>199</v>
      </c>
      <c r="AR11" s="166" t="s">
        <v>199</v>
      </c>
    </row>
    <row r="12" spans="1:46" ht="13.5" customHeight="1" x14ac:dyDescent="0.15">
      <c r="A12" s="94"/>
      <c r="B12" s="96"/>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76" t="s">
        <v>520</v>
      </c>
      <c r="AL12" s="977"/>
      <c r="AM12" s="977"/>
      <c r="AN12" s="978"/>
      <c r="AO12" s="131" t="s">
        <v>199</v>
      </c>
      <c r="AP12" s="131" t="s">
        <v>199</v>
      </c>
      <c r="AQ12" s="154">
        <v>29</v>
      </c>
      <c r="AR12" s="166" t="s">
        <v>199</v>
      </c>
    </row>
    <row r="13" spans="1:46" ht="13.5" customHeight="1" x14ac:dyDescent="0.15">
      <c r="A13" s="94"/>
      <c r="B13" s="96"/>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76" t="s">
        <v>521</v>
      </c>
      <c r="AL13" s="977"/>
      <c r="AM13" s="977"/>
      <c r="AN13" s="978"/>
      <c r="AO13" s="131">
        <v>2465185</v>
      </c>
      <c r="AP13" s="131">
        <v>3599</v>
      </c>
      <c r="AQ13" s="154">
        <v>4873</v>
      </c>
      <c r="AR13" s="166">
        <v>-26.1</v>
      </c>
    </row>
    <row r="14" spans="1:46" ht="13.5" customHeight="1" x14ac:dyDescent="0.15">
      <c r="A14" s="94"/>
      <c r="B14" s="96"/>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76" t="s">
        <v>300</v>
      </c>
      <c r="AL14" s="977"/>
      <c r="AM14" s="977"/>
      <c r="AN14" s="978"/>
      <c r="AO14" s="131">
        <v>-12246396</v>
      </c>
      <c r="AP14" s="131">
        <v>-17879</v>
      </c>
      <c r="AQ14" s="154">
        <v>-16438</v>
      </c>
      <c r="AR14" s="166">
        <v>8.8000000000000007</v>
      </c>
    </row>
    <row r="15" spans="1:46" x14ac:dyDescent="0.15">
      <c r="A15" s="94"/>
      <c r="B15" s="96"/>
      <c r="C15" s="96"/>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73" t="s">
        <v>254</v>
      </c>
      <c r="AL15" s="974"/>
      <c r="AM15" s="974"/>
      <c r="AN15" s="975"/>
      <c r="AO15" s="131">
        <v>103472977</v>
      </c>
      <c r="AP15" s="131">
        <v>151063</v>
      </c>
      <c r="AQ15" s="154">
        <v>158884</v>
      </c>
      <c r="AR15" s="166">
        <v>-4.9000000000000004</v>
      </c>
    </row>
    <row r="16" spans="1:46" x14ac:dyDescent="0.15">
      <c r="A16" s="94"/>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109"/>
      <c r="AL16" s="109"/>
      <c r="AM16" s="109"/>
      <c r="AN16" s="109"/>
      <c r="AO16" s="132"/>
      <c r="AP16" s="132"/>
      <c r="AQ16" s="132"/>
      <c r="AR16" s="167"/>
    </row>
    <row r="17" spans="1:46" x14ac:dyDescent="0.15">
      <c r="A17" s="94"/>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109"/>
      <c r="AL17" s="109"/>
      <c r="AM17" s="109"/>
      <c r="AN17" s="109"/>
      <c r="AO17" s="132"/>
      <c r="AP17" s="132"/>
      <c r="AQ17" s="132"/>
      <c r="AR17" s="167"/>
    </row>
    <row r="18" spans="1:46" x14ac:dyDescent="0.15">
      <c r="A18" s="94"/>
      <c r="B18" s="96"/>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146"/>
      <c r="AR18" s="146"/>
    </row>
    <row r="19" spans="1:46" x14ac:dyDescent="0.15">
      <c r="A19" s="94"/>
      <c r="B19" s="96"/>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t="s">
        <v>522</v>
      </c>
      <c r="AL19" s="96"/>
      <c r="AM19" s="96"/>
      <c r="AN19" s="96"/>
      <c r="AO19" s="96"/>
      <c r="AP19" s="96"/>
      <c r="AQ19" s="96"/>
      <c r="AR19" s="96"/>
    </row>
    <row r="20" spans="1:46" x14ac:dyDescent="0.15">
      <c r="A20" s="94"/>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110"/>
      <c r="AL20" s="116"/>
      <c r="AM20" s="116"/>
      <c r="AN20" s="126"/>
      <c r="AO20" s="133" t="s">
        <v>523</v>
      </c>
      <c r="AP20" s="143" t="s">
        <v>524</v>
      </c>
      <c r="AQ20" s="155" t="s">
        <v>47</v>
      </c>
      <c r="AR20" s="168"/>
    </row>
    <row r="21" spans="1:46" s="95" customFormat="1" x14ac:dyDescent="0.15">
      <c r="A21" s="100"/>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979" t="s">
        <v>525</v>
      </c>
      <c r="AL21" s="980"/>
      <c r="AM21" s="980"/>
      <c r="AN21" s="981"/>
      <c r="AO21" s="134">
        <v>1897.76</v>
      </c>
      <c r="AP21" s="144">
        <v>1936.06</v>
      </c>
      <c r="AQ21" s="156">
        <v>-38.299999999999997</v>
      </c>
      <c r="AR21" s="105"/>
      <c r="AS21" s="174"/>
      <c r="AT21" s="100"/>
    </row>
    <row r="22" spans="1:46" s="95" customFormat="1" x14ac:dyDescent="0.15">
      <c r="A22" s="100"/>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979" t="s">
        <v>526</v>
      </c>
      <c r="AL22" s="980"/>
      <c r="AM22" s="980"/>
      <c r="AN22" s="981"/>
      <c r="AO22" s="135">
        <v>98.8</v>
      </c>
      <c r="AP22" s="145">
        <v>97.6</v>
      </c>
      <c r="AQ22" s="157">
        <v>1.2</v>
      </c>
      <c r="AR22" s="146"/>
      <c r="AS22" s="174"/>
      <c r="AT22" s="100"/>
    </row>
    <row r="23" spans="1:46" s="95" customFormat="1" x14ac:dyDescent="0.15">
      <c r="A23" s="100"/>
      <c r="B23" s="105"/>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46"/>
      <c r="AQ23" s="146"/>
      <c r="AR23" s="146"/>
      <c r="AS23" s="174"/>
      <c r="AT23" s="100"/>
    </row>
    <row r="24" spans="1:46" s="95" customFormat="1" x14ac:dyDescent="0.15">
      <c r="A24" s="100"/>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46"/>
      <c r="AQ24" s="146"/>
      <c r="AR24" s="146"/>
      <c r="AS24" s="174"/>
      <c r="AT24" s="100"/>
    </row>
    <row r="25" spans="1:46" s="95" customFormat="1" x14ac:dyDescent="0.15">
      <c r="A25" s="101"/>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47"/>
      <c r="AQ25" s="147"/>
      <c r="AR25" s="147"/>
      <c r="AS25" s="175"/>
      <c r="AT25" s="100"/>
    </row>
    <row r="26" spans="1:46" s="95" customFormat="1" x14ac:dyDescent="0.15">
      <c r="A26" s="982" t="s">
        <v>527</v>
      </c>
      <c r="B26" s="982"/>
      <c r="C26" s="982"/>
      <c r="D26" s="982"/>
      <c r="E26" s="982"/>
      <c r="F26" s="982"/>
      <c r="G26" s="982"/>
      <c r="H26" s="982"/>
      <c r="I26" s="982"/>
      <c r="J26" s="982"/>
      <c r="K26" s="982"/>
      <c r="L26" s="982"/>
      <c r="M26" s="982"/>
      <c r="N26" s="982"/>
      <c r="O26" s="982"/>
      <c r="P26" s="982"/>
      <c r="Q26" s="982"/>
      <c r="R26" s="982"/>
      <c r="S26" s="982"/>
      <c r="T26" s="982"/>
      <c r="U26" s="982"/>
      <c r="V26" s="982"/>
      <c r="W26" s="982"/>
      <c r="X26" s="982"/>
      <c r="Y26" s="982"/>
      <c r="Z26" s="982"/>
      <c r="AA26" s="982"/>
      <c r="AB26" s="982"/>
      <c r="AC26" s="982"/>
      <c r="AD26" s="982"/>
      <c r="AE26" s="982"/>
      <c r="AF26" s="982"/>
      <c r="AG26" s="982"/>
      <c r="AH26" s="982"/>
      <c r="AI26" s="982"/>
      <c r="AJ26" s="982"/>
      <c r="AK26" s="982"/>
      <c r="AL26" s="982"/>
      <c r="AM26" s="982"/>
      <c r="AN26" s="982"/>
      <c r="AO26" s="982"/>
      <c r="AP26" s="982"/>
      <c r="AQ26" s="982"/>
      <c r="AR26" s="982"/>
      <c r="AS26" s="982"/>
      <c r="AT26" s="105"/>
    </row>
    <row r="27" spans="1:46" x14ac:dyDescent="0.15">
      <c r="A27" s="102"/>
      <c r="AO27" s="96"/>
      <c r="AP27" s="96"/>
      <c r="AQ27" s="96"/>
      <c r="AR27" s="96"/>
      <c r="AS27" s="96"/>
      <c r="AT27" s="96"/>
    </row>
    <row r="28" spans="1:46" ht="17.25" x14ac:dyDescent="0.15">
      <c r="A28" s="99" t="s">
        <v>237</v>
      </c>
      <c r="B28" s="97"/>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176"/>
    </row>
    <row r="29" spans="1:46" x14ac:dyDescent="0.15">
      <c r="A29" s="94"/>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105" t="s">
        <v>126</v>
      </c>
      <c r="AL29" s="105"/>
      <c r="AM29" s="105"/>
      <c r="AN29" s="105"/>
      <c r="AO29" s="96"/>
      <c r="AP29" s="96"/>
      <c r="AQ29" s="96"/>
      <c r="AR29" s="96"/>
      <c r="AS29" s="177"/>
    </row>
    <row r="30" spans="1:46" ht="13.5" customHeight="1" x14ac:dyDescent="0.15">
      <c r="A30" s="94"/>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107"/>
      <c r="AL30" s="114"/>
      <c r="AM30" s="114"/>
      <c r="AN30" s="124"/>
      <c r="AO30" s="965" t="s">
        <v>88</v>
      </c>
      <c r="AP30" s="141"/>
      <c r="AQ30" s="152" t="s">
        <v>348</v>
      </c>
      <c r="AR30" s="164"/>
    </row>
    <row r="31" spans="1:46" x14ac:dyDescent="0.15">
      <c r="A31" s="94"/>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108"/>
      <c r="AL31" s="115"/>
      <c r="AM31" s="115"/>
      <c r="AN31" s="125"/>
      <c r="AO31" s="966"/>
      <c r="AP31" s="142" t="s">
        <v>227</v>
      </c>
      <c r="AQ31" s="153" t="s">
        <v>251</v>
      </c>
      <c r="AR31" s="165" t="s">
        <v>517</v>
      </c>
    </row>
    <row r="32" spans="1:46" ht="27" customHeight="1" x14ac:dyDescent="0.15">
      <c r="A32" s="94"/>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70" t="s">
        <v>180</v>
      </c>
      <c r="AL32" s="971"/>
      <c r="AM32" s="971"/>
      <c r="AN32" s="972"/>
      <c r="AO32" s="131">
        <v>56453998</v>
      </c>
      <c r="AP32" s="131">
        <v>82419</v>
      </c>
      <c r="AQ32" s="154">
        <v>87756</v>
      </c>
      <c r="AR32" s="166">
        <v>-6.1</v>
      </c>
    </row>
    <row r="33" spans="1:16384" ht="13.5" customHeight="1" x14ac:dyDescent="0.15">
      <c r="A33" s="94"/>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70" t="s">
        <v>528</v>
      </c>
      <c r="AL33" s="971"/>
      <c r="AM33" s="971"/>
      <c r="AN33" s="972"/>
      <c r="AO33" s="131">
        <v>874372</v>
      </c>
      <c r="AP33" s="131">
        <v>1277</v>
      </c>
      <c r="AQ33" s="154">
        <v>463</v>
      </c>
      <c r="AR33" s="166">
        <v>175.8</v>
      </c>
    </row>
    <row r="34" spans="1:16384" ht="27" customHeight="1" x14ac:dyDescent="0.15">
      <c r="A34" s="94"/>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70" t="s">
        <v>529</v>
      </c>
      <c r="AL34" s="971"/>
      <c r="AM34" s="971"/>
      <c r="AN34" s="972"/>
      <c r="AO34" s="131">
        <v>11537229</v>
      </c>
      <c r="AP34" s="131">
        <v>16844</v>
      </c>
      <c r="AQ34" s="154">
        <v>11490</v>
      </c>
      <c r="AR34" s="166">
        <v>46.6</v>
      </c>
    </row>
    <row r="35" spans="1:16384" ht="27" customHeight="1" x14ac:dyDescent="0.15">
      <c r="A35" s="94"/>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70" t="s">
        <v>530</v>
      </c>
      <c r="AL35" s="971"/>
      <c r="AM35" s="971"/>
      <c r="AN35" s="972"/>
      <c r="AO35" s="131">
        <v>1288227</v>
      </c>
      <c r="AP35" s="131">
        <v>1881</v>
      </c>
      <c r="AQ35" s="154">
        <v>2664</v>
      </c>
      <c r="AR35" s="166">
        <v>-29.4</v>
      </c>
    </row>
    <row r="36" spans="1:16384" ht="27" customHeight="1" x14ac:dyDescent="0.15">
      <c r="A36" s="94"/>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70" t="s">
        <v>40</v>
      </c>
      <c r="AL36" s="971"/>
      <c r="AM36" s="971"/>
      <c r="AN36" s="972"/>
      <c r="AO36" s="131">
        <v>865770</v>
      </c>
      <c r="AP36" s="131">
        <v>1264</v>
      </c>
      <c r="AQ36" s="154">
        <v>1135</v>
      </c>
      <c r="AR36" s="166">
        <v>11.4</v>
      </c>
    </row>
    <row r="37" spans="1:16384" ht="13.5" customHeight="1" x14ac:dyDescent="0.15">
      <c r="A37" s="94"/>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70" t="s">
        <v>531</v>
      </c>
      <c r="AL37" s="971"/>
      <c r="AM37" s="971"/>
      <c r="AN37" s="972"/>
      <c r="AO37" s="131">
        <v>558639</v>
      </c>
      <c r="AP37" s="131">
        <v>816</v>
      </c>
      <c r="AQ37" s="154">
        <v>601</v>
      </c>
      <c r="AR37" s="166">
        <v>35.799999999999997</v>
      </c>
    </row>
    <row r="38" spans="1:16384" ht="27" customHeight="1" x14ac:dyDescent="0.15">
      <c r="A38" s="94"/>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7" t="s">
        <v>336</v>
      </c>
      <c r="AL38" s="968"/>
      <c r="AM38" s="968"/>
      <c r="AN38" s="969"/>
      <c r="AO38" s="136">
        <v>48253</v>
      </c>
      <c r="AP38" s="136">
        <v>70</v>
      </c>
      <c r="AQ38" s="158">
        <v>27</v>
      </c>
      <c r="AR38" s="157">
        <v>159.30000000000001</v>
      </c>
      <c r="AS38" s="177"/>
    </row>
    <row r="39" spans="1:16384" x14ac:dyDescent="0.15">
      <c r="A39" s="94"/>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7" t="s">
        <v>85</v>
      </c>
      <c r="AL39" s="968"/>
      <c r="AM39" s="968"/>
      <c r="AN39" s="969"/>
      <c r="AO39" s="131">
        <v>-606870</v>
      </c>
      <c r="AP39" s="131">
        <v>-886</v>
      </c>
      <c r="AQ39" s="154">
        <v>-916</v>
      </c>
      <c r="AR39" s="166">
        <v>-3.3</v>
      </c>
      <c r="AS39" s="177"/>
    </row>
    <row r="40" spans="1:16384" ht="27" customHeight="1" x14ac:dyDescent="0.15">
      <c r="A40" s="94"/>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70" t="s">
        <v>34</v>
      </c>
      <c r="AL40" s="971"/>
      <c r="AM40" s="971"/>
      <c r="AN40" s="972"/>
      <c r="AO40" s="131">
        <v>-44330253</v>
      </c>
      <c r="AP40" s="131">
        <v>-64719</v>
      </c>
      <c r="AQ40" s="154">
        <v>-70645</v>
      </c>
      <c r="AR40" s="166">
        <v>-8.4</v>
      </c>
      <c r="AS40" s="177"/>
    </row>
    <row r="41" spans="1:16384" x14ac:dyDescent="0.15">
      <c r="A41" s="94"/>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73" t="s">
        <v>463</v>
      </c>
      <c r="AL41" s="974"/>
      <c r="AM41" s="974"/>
      <c r="AN41" s="975"/>
      <c r="AO41" s="131">
        <v>26689365</v>
      </c>
      <c r="AP41" s="131">
        <v>38965</v>
      </c>
      <c r="AQ41" s="154">
        <v>32574</v>
      </c>
      <c r="AR41" s="166">
        <v>19.600000000000001</v>
      </c>
      <c r="AS41" s="177"/>
    </row>
    <row r="42" spans="1:16384" x14ac:dyDescent="0.15">
      <c r="A42" s="94"/>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146"/>
      <c r="AR42" s="146"/>
      <c r="AS42" s="177"/>
      <c r="AU42" s="96"/>
      <c r="AV42" s="96"/>
      <c r="AW42" s="96"/>
      <c r="AX42" s="96"/>
      <c r="AY42" s="96"/>
      <c r="AZ42" s="96"/>
      <c r="BA42" s="146"/>
      <c r="BB42" s="146"/>
      <c r="BC42" s="177"/>
      <c r="BD42" s="94"/>
      <c r="BE42" s="96"/>
      <c r="BF42" s="96"/>
      <c r="BG42" s="96"/>
      <c r="BH42" s="96"/>
      <c r="BI42" s="96"/>
      <c r="BJ42" s="96"/>
      <c r="BK42" s="146"/>
      <c r="BL42" s="146"/>
      <c r="BM42" s="177"/>
      <c r="BN42" s="94"/>
      <c r="BO42" s="96"/>
      <c r="BP42" s="96"/>
      <c r="BQ42" s="96"/>
      <c r="BR42" s="96"/>
      <c r="BS42" s="96"/>
      <c r="BT42" s="96"/>
      <c r="BU42" s="146"/>
      <c r="BV42" s="146"/>
      <c r="BW42" s="177"/>
      <c r="BX42" s="94"/>
      <c r="BY42" s="96"/>
      <c r="BZ42" s="96"/>
      <c r="CA42" s="96"/>
      <c r="CB42" s="96"/>
      <c r="CC42" s="96"/>
      <c r="CD42" s="96"/>
      <c r="CE42" s="146"/>
      <c r="CF42" s="146"/>
      <c r="CG42" s="177"/>
      <c r="CH42" s="94"/>
      <c r="CI42" s="96"/>
      <c r="CJ42" s="96"/>
      <c r="CK42" s="96"/>
      <c r="CL42" s="96"/>
      <c r="CM42" s="96"/>
      <c r="CN42" s="96"/>
      <c r="CO42" s="146"/>
      <c r="CP42" s="146"/>
      <c r="CQ42" s="177"/>
      <c r="CR42" s="94"/>
      <c r="CS42" s="96"/>
      <c r="CT42" s="96"/>
      <c r="CU42" s="96"/>
      <c r="CV42" s="96"/>
      <c r="CW42" s="96"/>
      <c r="CX42" s="96"/>
      <c r="CY42" s="146"/>
      <c r="CZ42" s="146"/>
      <c r="DA42" s="177"/>
      <c r="DB42" s="94"/>
      <c r="DC42" s="96"/>
      <c r="DD42" s="96"/>
      <c r="DE42" s="96"/>
      <c r="DF42" s="96"/>
      <c r="DG42" s="96"/>
      <c r="DH42" s="96"/>
      <c r="DI42" s="146"/>
      <c r="DJ42" s="146"/>
      <c r="DK42" s="177"/>
      <c r="DL42" s="94"/>
      <c r="DM42" s="96"/>
      <c r="DN42" s="96"/>
      <c r="DO42" s="96"/>
      <c r="DP42" s="96"/>
      <c r="DQ42" s="96"/>
      <c r="DR42" s="96"/>
      <c r="DS42" s="146"/>
      <c r="DT42" s="146"/>
      <c r="DU42" s="177"/>
      <c r="DV42" s="94"/>
      <c r="DW42" s="96"/>
      <c r="DX42" s="96"/>
      <c r="DY42" s="96"/>
      <c r="DZ42" s="96"/>
      <c r="EA42" s="96"/>
      <c r="EB42" s="96"/>
      <c r="EC42" s="146"/>
      <c r="ED42" s="146"/>
      <c r="EE42" s="177"/>
      <c r="EF42" s="94"/>
      <c r="EG42" s="96"/>
      <c r="EH42" s="96"/>
      <c r="EI42" s="96"/>
      <c r="EJ42" s="96"/>
      <c r="EK42" s="96"/>
      <c r="EL42" s="96"/>
      <c r="EM42" s="146"/>
      <c r="EN42" s="146"/>
      <c r="EO42" s="177"/>
      <c r="EP42" s="94"/>
      <c r="EQ42" s="96"/>
      <c r="ER42" s="96"/>
      <c r="ES42" s="96"/>
      <c r="ET42" s="96"/>
      <c r="EU42" s="96"/>
      <c r="EV42" s="96"/>
      <c r="EW42" s="146"/>
      <c r="EX42" s="146"/>
      <c r="EY42" s="177"/>
      <c r="EZ42" s="94"/>
      <c r="FA42" s="96"/>
      <c r="FB42" s="96"/>
      <c r="FC42" s="96"/>
      <c r="FD42" s="96"/>
      <c r="FE42" s="96"/>
      <c r="FF42" s="96"/>
      <c r="FG42" s="146"/>
      <c r="FH42" s="146"/>
      <c r="FI42" s="177"/>
      <c r="FJ42" s="94"/>
      <c r="FK42" s="96"/>
      <c r="FL42" s="96"/>
      <c r="FM42" s="96"/>
      <c r="FN42" s="96"/>
      <c r="FO42" s="96"/>
      <c r="FP42" s="96"/>
      <c r="FQ42" s="146"/>
      <c r="FR42" s="146"/>
      <c r="FS42" s="177"/>
      <c r="FT42" s="94"/>
      <c r="FU42" s="96"/>
      <c r="FV42" s="96"/>
      <c r="FW42" s="96"/>
      <c r="FX42" s="96"/>
      <c r="FY42" s="96"/>
      <c r="FZ42" s="96"/>
      <c r="GA42" s="146"/>
      <c r="GB42" s="146"/>
      <c r="GC42" s="177"/>
      <c r="GD42" s="94"/>
      <c r="GE42" s="96"/>
      <c r="GF42" s="96"/>
      <c r="GG42" s="96"/>
      <c r="GH42" s="96"/>
      <c r="GI42" s="96"/>
      <c r="GJ42" s="96"/>
      <c r="GK42" s="146"/>
      <c r="GL42" s="146"/>
      <c r="GM42" s="177"/>
      <c r="GN42" s="94"/>
      <c r="GO42" s="96"/>
      <c r="GP42" s="96"/>
      <c r="GQ42" s="96"/>
      <c r="GR42" s="96"/>
      <c r="GS42" s="96"/>
      <c r="GT42" s="96"/>
      <c r="GU42" s="146"/>
      <c r="GV42" s="146"/>
      <c r="GW42" s="177"/>
      <c r="GX42" s="94"/>
      <c r="GY42" s="96"/>
      <c r="GZ42" s="96"/>
      <c r="HA42" s="96"/>
      <c r="HB42" s="96"/>
      <c r="HC42" s="96"/>
      <c r="HD42" s="96"/>
      <c r="HE42" s="146"/>
      <c r="HF42" s="146"/>
      <c r="HG42" s="177"/>
      <c r="HH42" s="94"/>
      <c r="HI42" s="96"/>
      <c r="HJ42" s="96"/>
      <c r="HK42" s="96"/>
      <c r="HL42" s="96"/>
      <c r="HM42" s="96"/>
      <c r="HN42" s="96"/>
      <c r="HO42" s="146"/>
      <c r="HP42" s="146"/>
      <c r="HQ42" s="177"/>
      <c r="HR42" s="94"/>
      <c r="HS42" s="96"/>
      <c r="HT42" s="96"/>
      <c r="HU42" s="96"/>
      <c r="HV42" s="96"/>
      <c r="HW42" s="96"/>
      <c r="HX42" s="96"/>
      <c r="HY42" s="146"/>
      <c r="HZ42" s="146"/>
      <c r="IA42" s="177"/>
      <c r="IB42" s="94"/>
      <c r="IC42" s="96"/>
      <c r="ID42" s="96"/>
      <c r="IE42" s="96"/>
      <c r="IF42" s="96"/>
      <c r="IG42" s="96"/>
      <c r="IH42" s="96"/>
      <c r="II42" s="146"/>
      <c r="IJ42" s="146"/>
      <c r="IK42" s="177"/>
      <c r="IL42" s="94"/>
      <c r="IM42" s="96"/>
      <c r="IN42" s="96"/>
      <c r="IO42" s="96"/>
      <c r="IP42" s="96"/>
      <c r="IQ42" s="96"/>
      <c r="IR42" s="96"/>
      <c r="IS42" s="146"/>
      <c r="IT42" s="146"/>
      <c r="IU42" s="177"/>
      <c r="IV42" s="94"/>
      <c r="IW42" s="96"/>
      <c r="IX42" s="96"/>
      <c r="IY42" s="96"/>
      <c r="IZ42" s="96"/>
      <c r="JA42" s="96"/>
      <c r="JB42" s="96"/>
      <c r="JC42" s="146"/>
      <c r="JD42" s="146"/>
      <c r="JE42" s="177"/>
      <c r="JF42" s="94"/>
      <c r="JG42" s="96"/>
      <c r="JH42" s="96"/>
      <c r="JI42" s="96"/>
      <c r="JJ42" s="96"/>
      <c r="JK42" s="96"/>
      <c r="JL42" s="96"/>
      <c r="JM42" s="146"/>
      <c r="JN42" s="146"/>
      <c r="JO42" s="177"/>
      <c r="JP42" s="94"/>
      <c r="JQ42" s="96"/>
      <c r="JR42" s="96"/>
      <c r="JS42" s="96"/>
      <c r="JT42" s="96"/>
      <c r="JU42" s="96"/>
      <c r="JV42" s="96"/>
      <c r="JW42" s="146"/>
      <c r="JX42" s="146"/>
      <c r="JY42" s="177"/>
      <c r="JZ42" s="94"/>
      <c r="KA42" s="96"/>
      <c r="KB42" s="96"/>
      <c r="KC42" s="96"/>
      <c r="KD42" s="96"/>
      <c r="KE42" s="96"/>
      <c r="KF42" s="96"/>
      <c r="KG42" s="146"/>
      <c r="KH42" s="146"/>
      <c r="KI42" s="177"/>
      <c r="KJ42" s="94"/>
      <c r="KK42" s="96"/>
      <c r="KL42" s="96"/>
      <c r="KM42" s="96"/>
      <c r="KN42" s="96"/>
      <c r="KO42" s="96"/>
      <c r="KP42" s="96"/>
      <c r="KQ42" s="146"/>
      <c r="KR42" s="146"/>
      <c r="KS42" s="177"/>
      <c r="KT42" s="94"/>
      <c r="KU42" s="96"/>
      <c r="KV42" s="96"/>
      <c r="KW42" s="96"/>
      <c r="KX42" s="96"/>
      <c r="KY42" s="96"/>
      <c r="KZ42" s="96"/>
      <c r="LA42" s="146"/>
      <c r="LB42" s="146"/>
      <c r="LC42" s="177"/>
      <c r="LD42" s="94"/>
      <c r="LE42" s="96"/>
      <c r="LF42" s="96"/>
      <c r="LG42" s="96"/>
      <c r="LH42" s="96"/>
      <c r="LI42" s="96"/>
      <c r="LJ42" s="96"/>
      <c r="LK42" s="146"/>
      <c r="LL42" s="146"/>
      <c r="LM42" s="177"/>
      <c r="LN42" s="94"/>
      <c r="LO42" s="96"/>
      <c r="LP42" s="96"/>
      <c r="LQ42" s="96"/>
      <c r="LR42" s="96"/>
      <c r="LS42" s="96"/>
      <c r="LT42" s="96"/>
      <c r="LU42" s="146"/>
      <c r="LV42" s="146"/>
      <c r="LW42" s="177"/>
      <c r="LX42" s="94"/>
      <c r="LY42" s="96"/>
      <c r="LZ42" s="96"/>
      <c r="MA42" s="96"/>
      <c r="MB42" s="96"/>
      <c r="MC42" s="96"/>
      <c r="MD42" s="96"/>
      <c r="ME42" s="146"/>
      <c r="MF42" s="146"/>
      <c r="MG42" s="177"/>
      <c r="MH42" s="94"/>
      <c r="MI42" s="96"/>
      <c r="MJ42" s="96"/>
      <c r="MK42" s="96"/>
      <c r="ML42" s="96"/>
      <c r="MM42" s="96"/>
      <c r="MN42" s="96"/>
      <c r="MO42" s="146"/>
      <c r="MP42" s="146"/>
      <c r="MQ42" s="177"/>
      <c r="MR42" s="94"/>
      <c r="MS42" s="96"/>
      <c r="MT42" s="96"/>
      <c r="MU42" s="96"/>
      <c r="MV42" s="96"/>
      <c r="MW42" s="96"/>
      <c r="MX42" s="96"/>
      <c r="MY42" s="146"/>
      <c r="MZ42" s="146"/>
      <c r="NA42" s="177"/>
      <c r="NB42" s="94"/>
      <c r="NC42" s="96"/>
      <c r="ND42" s="96"/>
      <c r="NE42" s="96"/>
      <c r="NF42" s="96"/>
      <c r="NG42" s="96"/>
      <c r="NH42" s="96"/>
      <c r="NI42" s="146"/>
      <c r="NJ42" s="146"/>
      <c r="NK42" s="177"/>
      <c r="NL42" s="94"/>
      <c r="NM42" s="96"/>
      <c r="NN42" s="96"/>
      <c r="NO42" s="96"/>
      <c r="NP42" s="96"/>
      <c r="NQ42" s="96"/>
      <c r="NR42" s="96"/>
      <c r="NS42" s="146"/>
      <c r="NT42" s="146"/>
      <c r="NU42" s="177"/>
      <c r="NV42" s="94"/>
      <c r="NW42" s="96"/>
      <c r="NX42" s="96"/>
      <c r="NY42" s="96"/>
      <c r="NZ42" s="96"/>
      <c r="OA42" s="96"/>
      <c r="OB42" s="96"/>
      <c r="OC42" s="146"/>
      <c r="OD42" s="146"/>
      <c r="OE42" s="177"/>
      <c r="OF42" s="94"/>
      <c r="OG42" s="96"/>
      <c r="OH42" s="96"/>
      <c r="OI42" s="96"/>
      <c r="OJ42" s="96"/>
      <c r="OK42" s="96"/>
      <c r="OL42" s="96"/>
      <c r="OM42" s="146"/>
      <c r="ON42" s="146"/>
      <c r="OO42" s="177"/>
      <c r="OP42" s="94"/>
      <c r="OQ42" s="96"/>
      <c r="OR42" s="96"/>
      <c r="OS42" s="96"/>
      <c r="OT42" s="96"/>
      <c r="OU42" s="96"/>
      <c r="OV42" s="96"/>
      <c r="OW42" s="146"/>
      <c r="OX42" s="146"/>
      <c r="OY42" s="177"/>
      <c r="OZ42" s="94"/>
      <c r="PA42" s="96"/>
      <c r="PB42" s="96"/>
      <c r="PC42" s="96"/>
      <c r="PD42" s="96"/>
      <c r="PE42" s="96"/>
      <c r="PF42" s="96"/>
      <c r="PG42" s="146"/>
      <c r="PH42" s="146"/>
      <c r="PI42" s="177"/>
      <c r="PJ42" s="94"/>
      <c r="PK42" s="96"/>
      <c r="PL42" s="96"/>
      <c r="PM42" s="96"/>
      <c r="PN42" s="96"/>
      <c r="PO42" s="96"/>
      <c r="PP42" s="96"/>
      <c r="PQ42" s="146"/>
      <c r="PR42" s="146"/>
      <c r="PS42" s="177"/>
      <c r="PT42" s="94"/>
      <c r="PU42" s="96"/>
      <c r="PV42" s="96"/>
      <c r="PW42" s="96"/>
      <c r="PX42" s="96"/>
      <c r="PY42" s="96"/>
      <c r="PZ42" s="96"/>
      <c r="QA42" s="146"/>
      <c r="QB42" s="146"/>
      <c r="QC42" s="177"/>
      <c r="QD42" s="94"/>
      <c r="QE42" s="96"/>
      <c r="QF42" s="96"/>
      <c r="QG42" s="96"/>
      <c r="QH42" s="96"/>
      <c r="QI42" s="96"/>
      <c r="QJ42" s="96"/>
      <c r="QK42" s="146"/>
      <c r="QL42" s="146"/>
      <c r="QM42" s="177"/>
      <c r="QN42" s="94"/>
      <c r="QO42" s="96"/>
      <c r="QP42" s="96"/>
      <c r="QQ42" s="96"/>
      <c r="QR42" s="96"/>
      <c r="QS42" s="96"/>
      <c r="QT42" s="96"/>
      <c r="QU42" s="146"/>
      <c r="QV42" s="146"/>
      <c r="QW42" s="177"/>
      <c r="QX42" s="94"/>
      <c r="QY42" s="96"/>
      <c r="QZ42" s="96"/>
      <c r="RA42" s="96"/>
      <c r="RB42" s="96"/>
      <c r="RC42" s="96"/>
      <c r="RD42" s="96"/>
      <c r="RE42" s="146"/>
      <c r="RF42" s="146"/>
      <c r="RG42" s="177"/>
      <c r="RH42" s="94"/>
      <c r="RI42" s="96"/>
      <c r="RJ42" s="96"/>
      <c r="RK42" s="96"/>
      <c r="RL42" s="96"/>
      <c r="RM42" s="96"/>
      <c r="RN42" s="96"/>
      <c r="RO42" s="146"/>
      <c r="RP42" s="146"/>
      <c r="RQ42" s="177"/>
      <c r="RR42" s="94"/>
      <c r="RS42" s="96"/>
      <c r="RT42" s="96"/>
      <c r="RU42" s="96"/>
      <c r="RV42" s="96"/>
      <c r="RW42" s="96"/>
      <c r="RX42" s="96"/>
      <c r="RY42" s="146"/>
      <c r="RZ42" s="146"/>
      <c r="SA42" s="177"/>
      <c r="SB42" s="94"/>
      <c r="SC42" s="96"/>
      <c r="SD42" s="96"/>
      <c r="SE42" s="96"/>
      <c r="SF42" s="96"/>
      <c r="SG42" s="96"/>
      <c r="SH42" s="96"/>
      <c r="SI42" s="146"/>
      <c r="SJ42" s="146"/>
      <c r="SK42" s="177"/>
      <c r="SL42" s="94"/>
      <c r="SM42" s="96"/>
      <c r="SN42" s="96"/>
      <c r="SO42" s="96"/>
      <c r="SP42" s="96"/>
      <c r="SQ42" s="96"/>
      <c r="SR42" s="96"/>
      <c r="SS42" s="146"/>
      <c r="ST42" s="146"/>
      <c r="SU42" s="177"/>
      <c r="SV42" s="94"/>
      <c r="SW42" s="96"/>
      <c r="SX42" s="96"/>
      <c r="SY42" s="96"/>
      <c r="SZ42" s="96"/>
      <c r="TA42" s="96"/>
      <c r="TB42" s="96"/>
      <c r="TC42" s="146"/>
      <c r="TD42" s="146"/>
      <c r="TE42" s="177"/>
      <c r="TF42" s="94"/>
      <c r="TG42" s="96"/>
      <c r="TH42" s="96"/>
      <c r="TI42" s="96"/>
      <c r="TJ42" s="96"/>
      <c r="TK42" s="96"/>
      <c r="TL42" s="96"/>
      <c r="TM42" s="146"/>
      <c r="TN42" s="146"/>
      <c r="TO42" s="177"/>
      <c r="TP42" s="94"/>
      <c r="TQ42" s="96"/>
      <c r="TR42" s="96"/>
      <c r="TS42" s="96"/>
      <c r="TT42" s="96"/>
      <c r="TU42" s="96"/>
      <c r="TV42" s="96"/>
      <c r="TW42" s="146"/>
      <c r="TX42" s="146"/>
      <c r="TY42" s="177"/>
      <c r="TZ42" s="94"/>
      <c r="UA42" s="96"/>
      <c r="UB42" s="96"/>
      <c r="UC42" s="96"/>
      <c r="UD42" s="96"/>
      <c r="UE42" s="96"/>
      <c r="UF42" s="96"/>
      <c r="UG42" s="146"/>
      <c r="UH42" s="146"/>
      <c r="UI42" s="177"/>
      <c r="UJ42" s="94"/>
      <c r="UK42" s="96"/>
      <c r="UL42" s="96"/>
      <c r="UM42" s="96"/>
      <c r="UN42" s="96"/>
      <c r="UO42" s="96"/>
      <c r="UP42" s="96"/>
      <c r="UQ42" s="146"/>
      <c r="UR42" s="146"/>
      <c r="US42" s="177"/>
      <c r="UT42" s="94"/>
      <c r="UU42" s="96"/>
      <c r="UV42" s="96"/>
      <c r="UW42" s="96"/>
      <c r="UX42" s="96"/>
      <c r="UY42" s="96"/>
      <c r="UZ42" s="96"/>
      <c r="VA42" s="146"/>
      <c r="VB42" s="146"/>
      <c r="VC42" s="177"/>
      <c r="VD42" s="94"/>
      <c r="VE42" s="96"/>
      <c r="VF42" s="96"/>
      <c r="VG42" s="96"/>
      <c r="VH42" s="96"/>
      <c r="VI42" s="96"/>
      <c r="VJ42" s="96"/>
      <c r="VK42" s="146"/>
      <c r="VL42" s="146"/>
      <c r="VM42" s="177"/>
      <c r="VN42" s="94"/>
      <c r="VO42" s="96"/>
      <c r="VP42" s="96"/>
      <c r="VQ42" s="96"/>
      <c r="VR42" s="96"/>
      <c r="VS42" s="96"/>
      <c r="VT42" s="96"/>
      <c r="VU42" s="146"/>
      <c r="VV42" s="146"/>
      <c r="VW42" s="177"/>
      <c r="VX42" s="94"/>
      <c r="VY42" s="96"/>
      <c r="VZ42" s="96"/>
      <c r="WA42" s="96"/>
      <c r="WB42" s="96"/>
      <c r="WC42" s="96"/>
      <c r="WD42" s="96"/>
      <c r="WE42" s="146"/>
      <c r="WF42" s="146"/>
      <c r="WG42" s="177"/>
      <c r="WH42" s="94"/>
      <c r="WI42" s="96"/>
      <c r="WJ42" s="96"/>
      <c r="WK42" s="96"/>
      <c r="WL42" s="96"/>
      <c r="WM42" s="96"/>
      <c r="WN42" s="96"/>
      <c r="WO42" s="146"/>
      <c r="WP42" s="146"/>
      <c r="WQ42" s="177"/>
      <c r="WR42" s="94"/>
      <c r="WS42" s="96"/>
      <c r="WT42" s="96"/>
      <c r="WU42" s="96"/>
      <c r="WV42" s="96"/>
      <c r="WW42" s="96"/>
      <c r="WX42" s="96"/>
      <c r="WY42" s="146"/>
      <c r="WZ42" s="146"/>
      <c r="XA42" s="177"/>
      <c r="XB42" s="94"/>
      <c r="XC42" s="96"/>
      <c r="XD42" s="96"/>
      <c r="XE42" s="96"/>
      <c r="XF42" s="96"/>
      <c r="XG42" s="96"/>
      <c r="XH42" s="96"/>
      <c r="XI42" s="146"/>
      <c r="XJ42" s="146"/>
      <c r="XK42" s="177"/>
      <c r="XL42" s="94"/>
      <c r="XM42" s="96"/>
      <c r="XN42" s="96"/>
      <c r="XO42" s="96"/>
      <c r="XP42" s="96"/>
      <c r="XQ42" s="96"/>
      <c r="XR42" s="96"/>
      <c r="XS42" s="146"/>
      <c r="XT42" s="146"/>
      <c r="XU42" s="177"/>
      <c r="XV42" s="94"/>
      <c r="XW42" s="96"/>
      <c r="XX42" s="96"/>
      <c r="XY42" s="96"/>
      <c r="XZ42" s="96"/>
      <c r="YA42" s="96"/>
      <c r="YB42" s="96"/>
      <c r="YC42" s="146"/>
      <c r="YD42" s="146"/>
      <c r="YE42" s="177"/>
      <c r="YF42" s="94"/>
      <c r="YG42" s="96"/>
      <c r="YH42" s="96"/>
      <c r="YI42" s="96"/>
      <c r="YJ42" s="96"/>
      <c r="YK42" s="96"/>
      <c r="YL42" s="96"/>
      <c r="YM42" s="146"/>
      <c r="YN42" s="146"/>
      <c r="YO42" s="177"/>
      <c r="YP42" s="94"/>
      <c r="YQ42" s="96"/>
      <c r="YR42" s="96"/>
      <c r="YS42" s="96"/>
      <c r="YT42" s="96"/>
      <c r="YU42" s="96"/>
      <c r="YV42" s="96"/>
      <c r="YW42" s="146"/>
      <c r="YX42" s="146"/>
      <c r="YY42" s="177"/>
      <c r="YZ42" s="94"/>
      <c r="ZA42" s="96"/>
      <c r="ZB42" s="96"/>
      <c r="ZC42" s="96"/>
      <c r="ZD42" s="96"/>
      <c r="ZE42" s="96"/>
      <c r="ZF42" s="96"/>
      <c r="ZG42" s="146"/>
      <c r="ZH42" s="146"/>
      <c r="ZI42" s="177"/>
      <c r="ZJ42" s="94"/>
      <c r="ZK42" s="96"/>
      <c r="ZL42" s="96"/>
      <c r="ZM42" s="96"/>
      <c r="ZN42" s="96"/>
      <c r="ZO42" s="96"/>
      <c r="ZP42" s="96"/>
      <c r="ZQ42" s="146"/>
      <c r="ZR42" s="146"/>
      <c r="ZS42" s="177"/>
      <c r="ZT42" s="94"/>
      <c r="ZU42" s="96"/>
      <c r="ZV42" s="96"/>
      <c r="ZW42" s="96"/>
      <c r="ZX42" s="96"/>
      <c r="ZY42" s="96"/>
      <c r="ZZ42" s="96"/>
      <c r="AAA42" s="146"/>
      <c r="AAB42" s="146"/>
      <c r="AAC42" s="177"/>
      <c r="AAD42" s="94"/>
      <c r="AAE42" s="96"/>
      <c r="AAF42" s="96"/>
      <c r="AAG42" s="96"/>
      <c r="AAH42" s="96"/>
      <c r="AAI42" s="96"/>
      <c r="AAJ42" s="96"/>
      <c r="AAK42" s="146"/>
      <c r="AAL42" s="146"/>
      <c r="AAM42" s="177"/>
      <c r="AAN42" s="94"/>
      <c r="AAO42" s="96"/>
      <c r="AAP42" s="96"/>
      <c r="AAQ42" s="96"/>
      <c r="AAR42" s="96"/>
      <c r="AAS42" s="96"/>
      <c r="AAT42" s="96"/>
      <c r="AAU42" s="146"/>
      <c r="AAV42" s="146"/>
      <c r="AAW42" s="177"/>
      <c r="AAX42" s="94"/>
      <c r="AAY42" s="96"/>
      <c r="AAZ42" s="96"/>
      <c r="ABA42" s="96"/>
      <c r="ABB42" s="96"/>
      <c r="ABC42" s="96"/>
      <c r="ABD42" s="96"/>
      <c r="ABE42" s="146"/>
      <c r="ABF42" s="146"/>
      <c r="ABG42" s="177"/>
      <c r="ABH42" s="94"/>
      <c r="ABI42" s="96"/>
      <c r="ABJ42" s="96"/>
      <c r="ABK42" s="96"/>
      <c r="ABL42" s="96"/>
      <c r="ABM42" s="96"/>
      <c r="ABN42" s="96"/>
      <c r="ABO42" s="146"/>
      <c r="ABP42" s="146"/>
      <c r="ABQ42" s="177"/>
      <c r="ABR42" s="94"/>
      <c r="ABS42" s="96"/>
      <c r="ABT42" s="96"/>
      <c r="ABU42" s="96"/>
      <c r="ABV42" s="96"/>
      <c r="ABW42" s="96"/>
      <c r="ABX42" s="96"/>
      <c r="ABY42" s="146"/>
      <c r="ABZ42" s="146"/>
      <c r="ACA42" s="177"/>
      <c r="ACB42" s="94"/>
      <c r="ACC42" s="96"/>
      <c r="ACD42" s="96"/>
      <c r="ACE42" s="96"/>
      <c r="ACF42" s="96"/>
      <c r="ACG42" s="96"/>
      <c r="ACH42" s="96"/>
      <c r="ACI42" s="146"/>
      <c r="ACJ42" s="146"/>
      <c r="ACK42" s="177"/>
      <c r="ACL42" s="94"/>
      <c r="ACM42" s="96"/>
      <c r="ACN42" s="96"/>
      <c r="ACO42" s="96"/>
      <c r="ACP42" s="96"/>
      <c r="ACQ42" s="96"/>
      <c r="ACR42" s="96"/>
      <c r="ACS42" s="146"/>
      <c r="ACT42" s="146"/>
      <c r="ACU42" s="177"/>
      <c r="ACV42" s="94"/>
      <c r="ACW42" s="96"/>
      <c r="ACX42" s="96"/>
      <c r="ACY42" s="96"/>
      <c r="ACZ42" s="96"/>
      <c r="ADA42" s="96"/>
      <c r="ADB42" s="96"/>
      <c r="ADC42" s="146"/>
      <c r="ADD42" s="146"/>
      <c r="ADE42" s="177"/>
      <c r="ADF42" s="94"/>
      <c r="ADG42" s="96"/>
      <c r="ADH42" s="96"/>
      <c r="ADI42" s="96"/>
      <c r="ADJ42" s="96"/>
      <c r="ADK42" s="96"/>
      <c r="ADL42" s="96"/>
      <c r="ADM42" s="146"/>
      <c r="ADN42" s="146"/>
      <c r="ADO42" s="177"/>
      <c r="ADP42" s="94"/>
      <c r="ADQ42" s="96"/>
      <c r="ADR42" s="96"/>
      <c r="ADS42" s="96"/>
      <c r="ADT42" s="96"/>
      <c r="ADU42" s="96"/>
      <c r="ADV42" s="96"/>
      <c r="ADW42" s="146"/>
      <c r="ADX42" s="146"/>
      <c r="ADY42" s="177"/>
      <c r="ADZ42" s="94"/>
      <c r="AEA42" s="96"/>
      <c r="AEB42" s="96"/>
      <c r="AEC42" s="96"/>
      <c r="AED42" s="96"/>
      <c r="AEE42" s="96"/>
      <c r="AEF42" s="96"/>
      <c r="AEG42" s="146"/>
      <c r="AEH42" s="146"/>
      <c r="AEI42" s="177"/>
      <c r="AEJ42" s="94"/>
      <c r="AEK42" s="96"/>
      <c r="AEL42" s="96"/>
      <c r="AEM42" s="96"/>
      <c r="AEN42" s="96"/>
      <c r="AEO42" s="96"/>
      <c r="AEP42" s="96"/>
      <c r="AEQ42" s="146"/>
      <c r="AER42" s="146"/>
      <c r="AES42" s="177"/>
      <c r="AET42" s="94"/>
      <c r="AEU42" s="96"/>
      <c r="AEV42" s="96"/>
      <c r="AEW42" s="96"/>
      <c r="AEX42" s="96"/>
      <c r="AEY42" s="96"/>
      <c r="AEZ42" s="96"/>
      <c r="AFA42" s="146"/>
      <c r="AFB42" s="146"/>
      <c r="AFC42" s="177"/>
      <c r="AFD42" s="94"/>
      <c r="AFE42" s="96"/>
      <c r="AFF42" s="96"/>
      <c r="AFG42" s="96"/>
      <c r="AFH42" s="96"/>
      <c r="AFI42" s="96"/>
      <c r="AFJ42" s="96"/>
      <c r="AFK42" s="146"/>
      <c r="AFL42" s="146"/>
      <c r="AFM42" s="177"/>
      <c r="AFN42" s="94"/>
      <c r="AFO42" s="96"/>
      <c r="AFP42" s="96"/>
      <c r="AFQ42" s="96"/>
      <c r="AFR42" s="96"/>
      <c r="AFS42" s="96"/>
      <c r="AFT42" s="96"/>
      <c r="AFU42" s="146"/>
      <c r="AFV42" s="146"/>
      <c r="AFW42" s="177"/>
      <c r="AFX42" s="94"/>
      <c r="AFY42" s="96"/>
      <c r="AFZ42" s="96"/>
      <c r="AGA42" s="96"/>
      <c r="AGB42" s="96"/>
      <c r="AGC42" s="96"/>
      <c r="AGD42" s="96"/>
      <c r="AGE42" s="146"/>
      <c r="AGF42" s="146"/>
      <c r="AGG42" s="177"/>
      <c r="AGH42" s="94"/>
      <c r="AGI42" s="96"/>
      <c r="AGJ42" s="96"/>
      <c r="AGK42" s="96"/>
      <c r="AGL42" s="96"/>
      <c r="AGM42" s="96"/>
      <c r="AGN42" s="96"/>
      <c r="AGO42" s="146"/>
      <c r="AGP42" s="146"/>
      <c r="AGQ42" s="177"/>
      <c r="AGR42" s="94"/>
      <c r="AGS42" s="96"/>
      <c r="AGT42" s="96"/>
      <c r="AGU42" s="96"/>
      <c r="AGV42" s="96"/>
      <c r="AGW42" s="96"/>
      <c r="AGX42" s="96"/>
      <c r="AGY42" s="146"/>
      <c r="AGZ42" s="146"/>
      <c r="AHA42" s="177"/>
      <c r="AHB42" s="94"/>
      <c r="AHC42" s="96"/>
      <c r="AHD42" s="96"/>
      <c r="AHE42" s="96"/>
      <c r="AHF42" s="96"/>
      <c r="AHG42" s="96"/>
      <c r="AHH42" s="96"/>
      <c r="AHI42" s="146"/>
      <c r="AHJ42" s="146"/>
      <c r="AHK42" s="177"/>
      <c r="AHL42" s="94"/>
      <c r="AHM42" s="96"/>
      <c r="AHN42" s="96"/>
      <c r="AHO42" s="96"/>
      <c r="AHP42" s="96"/>
      <c r="AHQ42" s="96"/>
      <c r="AHR42" s="96"/>
      <c r="AHS42" s="146"/>
      <c r="AHT42" s="146"/>
      <c r="AHU42" s="177"/>
      <c r="AHV42" s="94"/>
      <c r="AHW42" s="96"/>
      <c r="AHX42" s="96"/>
      <c r="AHY42" s="96"/>
      <c r="AHZ42" s="96"/>
      <c r="AIA42" s="96"/>
      <c r="AIB42" s="96"/>
      <c r="AIC42" s="146"/>
      <c r="AID42" s="146"/>
      <c r="AIE42" s="177"/>
      <c r="AIF42" s="94"/>
      <c r="AIG42" s="96"/>
      <c r="AIH42" s="96"/>
      <c r="AII42" s="96"/>
      <c r="AIJ42" s="96"/>
      <c r="AIK42" s="96"/>
      <c r="AIL42" s="96"/>
      <c r="AIM42" s="146"/>
      <c r="AIN42" s="146"/>
      <c r="AIO42" s="177"/>
      <c r="AIP42" s="94"/>
      <c r="AIQ42" s="96"/>
      <c r="AIR42" s="96"/>
      <c r="AIS42" s="96"/>
      <c r="AIT42" s="96"/>
      <c r="AIU42" s="96"/>
      <c r="AIV42" s="96"/>
      <c r="AIW42" s="146"/>
      <c r="AIX42" s="146"/>
      <c r="AIY42" s="177"/>
      <c r="AIZ42" s="94"/>
      <c r="AJA42" s="96"/>
      <c r="AJB42" s="96"/>
      <c r="AJC42" s="96"/>
      <c r="AJD42" s="96"/>
      <c r="AJE42" s="96"/>
      <c r="AJF42" s="96"/>
      <c r="AJG42" s="146"/>
      <c r="AJH42" s="146"/>
      <c r="AJI42" s="177"/>
      <c r="AJJ42" s="94"/>
      <c r="AJK42" s="96"/>
      <c r="AJL42" s="96"/>
      <c r="AJM42" s="96"/>
      <c r="AJN42" s="96"/>
      <c r="AJO42" s="96"/>
      <c r="AJP42" s="96"/>
      <c r="AJQ42" s="146"/>
      <c r="AJR42" s="146"/>
      <c r="AJS42" s="177"/>
      <c r="AJT42" s="94"/>
      <c r="AJU42" s="96"/>
      <c r="AJV42" s="96"/>
      <c r="AJW42" s="96"/>
      <c r="AJX42" s="96"/>
      <c r="AJY42" s="96"/>
      <c r="AJZ42" s="96"/>
      <c r="AKA42" s="146"/>
      <c r="AKB42" s="146"/>
      <c r="AKC42" s="177"/>
      <c r="AKD42" s="94"/>
      <c r="AKE42" s="96"/>
      <c r="AKF42" s="96"/>
      <c r="AKG42" s="96"/>
      <c r="AKH42" s="96"/>
      <c r="AKI42" s="96"/>
      <c r="AKJ42" s="96"/>
      <c r="AKK42" s="146"/>
      <c r="AKL42" s="146"/>
      <c r="AKM42" s="177"/>
      <c r="AKN42" s="94"/>
      <c r="AKO42" s="96"/>
      <c r="AKP42" s="96"/>
      <c r="AKQ42" s="96"/>
      <c r="AKR42" s="96"/>
      <c r="AKS42" s="96"/>
      <c r="AKT42" s="96"/>
      <c r="AKU42" s="146"/>
      <c r="AKV42" s="146"/>
      <c r="AKW42" s="177"/>
      <c r="AKX42" s="94"/>
      <c r="AKY42" s="96"/>
      <c r="AKZ42" s="96"/>
      <c r="ALA42" s="96"/>
      <c r="ALB42" s="96"/>
      <c r="ALC42" s="96"/>
      <c r="ALD42" s="96"/>
      <c r="ALE42" s="146"/>
      <c r="ALF42" s="146"/>
      <c r="ALG42" s="177"/>
      <c r="ALH42" s="94"/>
      <c r="ALI42" s="96"/>
      <c r="ALJ42" s="96"/>
      <c r="ALK42" s="96"/>
      <c r="ALL42" s="96"/>
      <c r="ALM42" s="96"/>
      <c r="ALN42" s="96"/>
      <c r="ALO42" s="146"/>
      <c r="ALP42" s="146"/>
      <c r="ALQ42" s="177"/>
      <c r="ALR42" s="94"/>
      <c r="ALS42" s="96"/>
      <c r="ALT42" s="96"/>
      <c r="ALU42" s="96"/>
      <c r="ALV42" s="96"/>
      <c r="ALW42" s="96"/>
      <c r="ALX42" s="96"/>
      <c r="ALY42" s="146"/>
      <c r="ALZ42" s="146"/>
      <c r="AMA42" s="177"/>
      <c r="AMB42" s="94"/>
      <c r="AMC42" s="96"/>
      <c r="AMD42" s="96"/>
      <c r="AME42" s="96"/>
      <c r="AMF42" s="96"/>
      <c r="AMG42" s="96"/>
      <c r="AMH42" s="96"/>
      <c r="AMI42" s="146"/>
      <c r="AMJ42" s="146"/>
      <c r="AMK42" s="177"/>
      <c r="AML42" s="94"/>
      <c r="AMM42" s="96"/>
      <c r="AMN42" s="96"/>
      <c r="AMO42" s="96"/>
      <c r="AMP42" s="96"/>
      <c r="AMQ42" s="96"/>
      <c r="AMR42" s="96"/>
      <c r="AMS42" s="146"/>
      <c r="AMT42" s="146"/>
      <c r="AMU42" s="177"/>
      <c r="AMV42" s="94"/>
      <c r="AMW42" s="96"/>
      <c r="AMX42" s="96"/>
      <c r="AMY42" s="96"/>
      <c r="AMZ42" s="96"/>
      <c r="ANA42" s="96"/>
      <c r="ANB42" s="96"/>
      <c r="ANC42" s="146"/>
      <c r="AND42" s="146"/>
      <c r="ANE42" s="177"/>
      <c r="ANF42" s="94"/>
      <c r="ANG42" s="96"/>
      <c r="ANH42" s="96"/>
      <c r="ANI42" s="96"/>
      <c r="ANJ42" s="96"/>
      <c r="ANK42" s="96"/>
      <c r="ANL42" s="96"/>
      <c r="ANM42" s="146"/>
      <c r="ANN42" s="146"/>
      <c r="ANO42" s="177"/>
      <c r="ANP42" s="94"/>
      <c r="ANQ42" s="96"/>
      <c r="ANR42" s="96"/>
      <c r="ANS42" s="96"/>
      <c r="ANT42" s="96"/>
      <c r="ANU42" s="96"/>
      <c r="ANV42" s="96"/>
      <c r="ANW42" s="146"/>
      <c r="ANX42" s="146"/>
      <c r="ANY42" s="177"/>
      <c r="ANZ42" s="94"/>
      <c r="AOA42" s="96"/>
      <c r="AOB42" s="96"/>
      <c r="AOC42" s="96"/>
      <c r="AOD42" s="96"/>
      <c r="AOE42" s="96"/>
      <c r="AOF42" s="96"/>
      <c r="AOG42" s="146"/>
      <c r="AOH42" s="146"/>
      <c r="AOI42" s="177"/>
      <c r="AOJ42" s="94"/>
      <c r="AOK42" s="96"/>
      <c r="AOL42" s="96"/>
      <c r="AOM42" s="96"/>
      <c r="AON42" s="96"/>
      <c r="AOO42" s="96"/>
      <c r="AOP42" s="96"/>
      <c r="AOQ42" s="146"/>
      <c r="AOR42" s="146"/>
      <c r="AOS42" s="177"/>
      <c r="AOT42" s="94"/>
      <c r="AOU42" s="96"/>
      <c r="AOV42" s="96"/>
      <c r="AOW42" s="96"/>
      <c r="AOX42" s="96"/>
      <c r="AOY42" s="96"/>
      <c r="AOZ42" s="96"/>
      <c r="APA42" s="146"/>
      <c r="APB42" s="146"/>
      <c r="APC42" s="177"/>
      <c r="APD42" s="94"/>
      <c r="APE42" s="96"/>
      <c r="APF42" s="96"/>
      <c r="APG42" s="96"/>
      <c r="APH42" s="96"/>
      <c r="API42" s="96"/>
      <c r="APJ42" s="96"/>
      <c r="APK42" s="146"/>
      <c r="APL42" s="146"/>
      <c r="APM42" s="177"/>
      <c r="APN42" s="94"/>
      <c r="APO42" s="96"/>
      <c r="APP42" s="96"/>
      <c r="APQ42" s="96"/>
      <c r="APR42" s="96"/>
      <c r="APS42" s="96"/>
      <c r="APT42" s="96"/>
      <c r="APU42" s="146"/>
      <c r="APV42" s="146"/>
      <c r="APW42" s="177"/>
      <c r="APX42" s="94"/>
      <c r="APY42" s="96"/>
      <c r="APZ42" s="96"/>
      <c r="AQA42" s="96"/>
      <c r="AQB42" s="96"/>
      <c r="AQC42" s="96"/>
      <c r="AQD42" s="96"/>
      <c r="AQE42" s="146"/>
      <c r="AQF42" s="146"/>
      <c r="AQG42" s="177"/>
      <c r="AQH42" s="94"/>
      <c r="AQI42" s="96"/>
      <c r="AQJ42" s="96"/>
      <c r="AQK42" s="96"/>
      <c r="AQL42" s="96"/>
      <c r="AQM42" s="96"/>
      <c r="AQN42" s="96"/>
      <c r="AQO42" s="146"/>
      <c r="AQP42" s="146"/>
      <c r="AQQ42" s="177"/>
      <c r="AQR42" s="94"/>
      <c r="AQS42" s="96"/>
      <c r="AQT42" s="96"/>
      <c r="AQU42" s="96"/>
      <c r="AQV42" s="96"/>
      <c r="AQW42" s="96"/>
      <c r="AQX42" s="96"/>
      <c r="AQY42" s="146"/>
      <c r="AQZ42" s="146"/>
      <c r="ARA42" s="177"/>
      <c r="ARB42" s="94"/>
      <c r="ARC42" s="96"/>
      <c r="ARD42" s="96"/>
      <c r="ARE42" s="96"/>
      <c r="ARF42" s="96"/>
      <c r="ARG42" s="96"/>
      <c r="ARH42" s="96"/>
      <c r="ARI42" s="146"/>
      <c r="ARJ42" s="146"/>
      <c r="ARK42" s="177"/>
      <c r="ARL42" s="94"/>
      <c r="ARM42" s="96"/>
      <c r="ARN42" s="96"/>
      <c r="ARO42" s="96"/>
      <c r="ARP42" s="96"/>
      <c r="ARQ42" s="96"/>
      <c r="ARR42" s="96"/>
      <c r="ARS42" s="146"/>
      <c r="ART42" s="146"/>
      <c r="ARU42" s="177"/>
      <c r="ARV42" s="94"/>
      <c r="ARW42" s="96"/>
      <c r="ARX42" s="96"/>
      <c r="ARY42" s="96"/>
      <c r="ARZ42" s="96"/>
      <c r="ASA42" s="96"/>
      <c r="ASB42" s="96"/>
      <c r="ASC42" s="146"/>
      <c r="ASD42" s="146"/>
      <c r="ASE42" s="177"/>
      <c r="ASF42" s="94"/>
      <c r="ASG42" s="96"/>
      <c r="ASH42" s="96"/>
      <c r="ASI42" s="96"/>
      <c r="ASJ42" s="96"/>
      <c r="ASK42" s="96"/>
      <c r="ASL42" s="96"/>
      <c r="ASM42" s="146"/>
      <c r="ASN42" s="146"/>
      <c r="ASO42" s="177"/>
      <c r="ASP42" s="94"/>
      <c r="ASQ42" s="96"/>
      <c r="ASR42" s="96"/>
      <c r="ASS42" s="96"/>
      <c r="AST42" s="96"/>
      <c r="ASU42" s="96"/>
      <c r="ASV42" s="96"/>
      <c r="ASW42" s="146"/>
      <c r="ASX42" s="146"/>
      <c r="ASY42" s="177"/>
      <c r="ASZ42" s="94"/>
      <c r="ATA42" s="96"/>
      <c r="ATB42" s="96"/>
      <c r="ATC42" s="96"/>
      <c r="ATD42" s="96"/>
      <c r="ATE42" s="96"/>
      <c r="ATF42" s="96"/>
      <c r="ATG42" s="146"/>
      <c r="ATH42" s="146"/>
      <c r="ATI42" s="177"/>
      <c r="ATJ42" s="94"/>
      <c r="ATK42" s="96"/>
      <c r="ATL42" s="96"/>
      <c r="ATM42" s="96"/>
      <c r="ATN42" s="96"/>
      <c r="ATO42" s="96"/>
      <c r="ATP42" s="96"/>
      <c r="ATQ42" s="146"/>
      <c r="ATR42" s="146"/>
      <c r="ATS42" s="177"/>
      <c r="ATT42" s="94"/>
      <c r="ATU42" s="96"/>
      <c r="ATV42" s="96"/>
      <c r="ATW42" s="96"/>
      <c r="ATX42" s="96"/>
      <c r="ATY42" s="96"/>
      <c r="ATZ42" s="96"/>
      <c r="AUA42" s="146"/>
      <c r="AUB42" s="146"/>
      <c r="AUC42" s="177"/>
      <c r="AUD42" s="94"/>
      <c r="AUE42" s="96"/>
      <c r="AUF42" s="96"/>
      <c r="AUG42" s="96"/>
      <c r="AUH42" s="96"/>
      <c r="AUI42" s="96"/>
      <c r="AUJ42" s="96"/>
      <c r="AUK42" s="146"/>
      <c r="AUL42" s="146"/>
      <c r="AUM42" s="177"/>
      <c r="AUN42" s="94"/>
      <c r="AUO42" s="96"/>
      <c r="AUP42" s="96"/>
      <c r="AUQ42" s="96"/>
      <c r="AUR42" s="96"/>
      <c r="AUS42" s="96"/>
      <c r="AUT42" s="96"/>
      <c r="AUU42" s="146"/>
      <c r="AUV42" s="146"/>
      <c r="AUW42" s="177"/>
      <c r="AUX42" s="94"/>
      <c r="AUY42" s="96"/>
      <c r="AUZ42" s="96"/>
      <c r="AVA42" s="96"/>
      <c r="AVB42" s="96"/>
      <c r="AVC42" s="96"/>
      <c r="AVD42" s="96"/>
      <c r="AVE42" s="146"/>
      <c r="AVF42" s="146"/>
      <c r="AVG42" s="177"/>
      <c r="AVH42" s="94"/>
      <c r="AVI42" s="96"/>
      <c r="AVJ42" s="96"/>
      <c r="AVK42" s="96"/>
      <c r="AVL42" s="96"/>
      <c r="AVM42" s="96"/>
      <c r="AVN42" s="96"/>
      <c r="AVO42" s="146"/>
      <c r="AVP42" s="146"/>
      <c r="AVQ42" s="177"/>
      <c r="AVR42" s="94"/>
      <c r="AVS42" s="96"/>
      <c r="AVT42" s="96"/>
      <c r="AVU42" s="96"/>
      <c r="AVV42" s="96"/>
      <c r="AVW42" s="96"/>
      <c r="AVX42" s="96"/>
      <c r="AVY42" s="146"/>
      <c r="AVZ42" s="146"/>
      <c r="AWA42" s="177"/>
      <c r="AWB42" s="94"/>
      <c r="AWC42" s="96"/>
      <c r="AWD42" s="96"/>
      <c r="AWE42" s="96"/>
      <c r="AWF42" s="96"/>
      <c r="AWG42" s="96"/>
      <c r="AWH42" s="96"/>
      <c r="AWI42" s="146"/>
      <c r="AWJ42" s="146"/>
      <c r="AWK42" s="177"/>
      <c r="AWL42" s="94"/>
      <c r="AWM42" s="96"/>
      <c r="AWN42" s="96"/>
      <c r="AWO42" s="96"/>
      <c r="AWP42" s="96"/>
      <c r="AWQ42" s="96"/>
      <c r="AWR42" s="96"/>
      <c r="AWS42" s="146"/>
      <c r="AWT42" s="146"/>
      <c r="AWU42" s="177"/>
      <c r="AWV42" s="94"/>
      <c r="AWW42" s="96"/>
      <c r="AWX42" s="96"/>
      <c r="AWY42" s="96"/>
      <c r="AWZ42" s="96"/>
      <c r="AXA42" s="96"/>
      <c r="AXB42" s="96"/>
      <c r="AXC42" s="146"/>
      <c r="AXD42" s="146"/>
      <c r="AXE42" s="177"/>
      <c r="AXF42" s="94"/>
      <c r="AXG42" s="96"/>
      <c r="AXH42" s="96"/>
      <c r="AXI42" s="96"/>
      <c r="AXJ42" s="96"/>
      <c r="AXK42" s="96"/>
      <c r="AXL42" s="96"/>
      <c r="AXM42" s="146"/>
      <c r="AXN42" s="146"/>
      <c r="AXO42" s="177"/>
      <c r="AXP42" s="94"/>
      <c r="AXQ42" s="96"/>
      <c r="AXR42" s="96"/>
      <c r="AXS42" s="96"/>
      <c r="AXT42" s="96"/>
      <c r="AXU42" s="96"/>
      <c r="AXV42" s="96"/>
      <c r="AXW42" s="146"/>
      <c r="AXX42" s="146"/>
      <c r="AXY42" s="177"/>
      <c r="AXZ42" s="94"/>
      <c r="AYA42" s="96"/>
      <c r="AYB42" s="96"/>
      <c r="AYC42" s="96"/>
      <c r="AYD42" s="96"/>
      <c r="AYE42" s="96"/>
      <c r="AYF42" s="96"/>
      <c r="AYG42" s="146"/>
      <c r="AYH42" s="146"/>
      <c r="AYI42" s="177"/>
      <c r="AYJ42" s="94"/>
      <c r="AYK42" s="96"/>
      <c r="AYL42" s="96"/>
      <c r="AYM42" s="96"/>
      <c r="AYN42" s="96"/>
      <c r="AYO42" s="96"/>
      <c r="AYP42" s="96"/>
      <c r="AYQ42" s="146"/>
      <c r="AYR42" s="146"/>
      <c r="AYS42" s="177"/>
      <c r="AYT42" s="94"/>
      <c r="AYU42" s="96"/>
      <c r="AYV42" s="96"/>
      <c r="AYW42" s="96"/>
      <c r="AYX42" s="96"/>
      <c r="AYY42" s="96"/>
      <c r="AYZ42" s="96"/>
      <c r="AZA42" s="146"/>
      <c r="AZB42" s="146"/>
      <c r="AZC42" s="177"/>
      <c r="AZD42" s="94"/>
      <c r="AZE42" s="96"/>
      <c r="AZF42" s="96"/>
      <c r="AZG42" s="96"/>
      <c r="AZH42" s="96"/>
      <c r="AZI42" s="96"/>
      <c r="AZJ42" s="96"/>
      <c r="AZK42" s="146"/>
      <c r="AZL42" s="146"/>
      <c r="AZM42" s="177"/>
      <c r="AZN42" s="94"/>
      <c r="AZO42" s="96"/>
      <c r="AZP42" s="96"/>
      <c r="AZQ42" s="96"/>
      <c r="AZR42" s="96"/>
      <c r="AZS42" s="96"/>
      <c r="AZT42" s="96"/>
      <c r="AZU42" s="146"/>
      <c r="AZV42" s="146"/>
      <c r="AZW42" s="177"/>
      <c r="AZX42" s="94"/>
      <c r="AZY42" s="96"/>
      <c r="AZZ42" s="96"/>
      <c r="BAA42" s="96"/>
      <c r="BAB42" s="96"/>
      <c r="BAC42" s="96"/>
      <c r="BAD42" s="96"/>
      <c r="BAE42" s="146"/>
      <c r="BAF42" s="146"/>
      <c r="BAG42" s="177"/>
      <c r="BAH42" s="94"/>
      <c r="BAI42" s="96"/>
      <c r="BAJ42" s="96"/>
      <c r="BAK42" s="96"/>
      <c r="BAL42" s="96"/>
      <c r="BAM42" s="96"/>
      <c r="BAN42" s="96"/>
      <c r="BAO42" s="146"/>
      <c r="BAP42" s="146"/>
      <c r="BAQ42" s="177"/>
      <c r="BAR42" s="94"/>
      <c r="BAS42" s="96"/>
      <c r="BAT42" s="96"/>
      <c r="BAU42" s="96"/>
      <c r="BAV42" s="96"/>
      <c r="BAW42" s="96"/>
      <c r="BAX42" s="96"/>
      <c r="BAY42" s="146"/>
      <c r="BAZ42" s="146"/>
      <c r="BBA42" s="177"/>
      <c r="BBB42" s="94"/>
      <c r="BBC42" s="96"/>
      <c r="BBD42" s="96"/>
      <c r="BBE42" s="96"/>
      <c r="BBF42" s="96"/>
      <c r="BBG42" s="96"/>
      <c r="BBH42" s="96"/>
      <c r="BBI42" s="146"/>
      <c r="BBJ42" s="146"/>
      <c r="BBK42" s="177"/>
      <c r="BBL42" s="94"/>
      <c r="BBM42" s="96"/>
      <c r="BBN42" s="96"/>
      <c r="BBO42" s="96"/>
      <c r="BBP42" s="96"/>
      <c r="BBQ42" s="96"/>
      <c r="BBR42" s="96"/>
      <c r="BBS42" s="146"/>
      <c r="BBT42" s="146"/>
      <c r="BBU42" s="177"/>
      <c r="BBV42" s="94"/>
      <c r="BBW42" s="96"/>
      <c r="BBX42" s="96"/>
      <c r="BBY42" s="96"/>
      <c r="BBZ42" s="96"/>
      <c r="BCA42" s="96"/>
      <c r="BCB42" s="96"/>
      <c r="BCC42" s="146"/>
      <c r="BCD42" s="146"/>
      <c r="BCE42" s="177"/>
      <c r="BCF42" s="94"/>
      <c r="BCG42" s="96"/>
      <c r="BCH42" s="96"/>
      <c r="BCI42" s="96"/>
      <c r="BCJ42" s="96"/>
      <c r="BCK42" s="96"/>
      <c r="BCL42" s="96"/>
      <c r="BCM42" s="146"/>
      <c r="BCN42" s="146"/>
      <c r="BCO42" s="177"/>
      <c r="BCP42" s="94"/>
      <c r="BCQ42" s="96"/>
      <c r="BCR42" s="96"/>
      <c r="BCS42" s="96"/>
      <c r="BCT42" s="96"/>
      <c r="BCU42" s="96"/>
      <c r="BCV42" s="96"/>
      <c r="BCW42" s="146"/>
      <c r="BCX42" s="146"/>
      <c r="BCY42" s="177"/>
      <c r="BCZ42" s="94"/>
      <c r="BDA42" s="96"/>
      <c r="BDB42" s="96"/>
      <c r="BDC42" s="96"/>
      <c r="BDD42" s="96"/>
      <c r="BDE42" s="96"/>
      <c r="BDF42" s="96"/>
      <c r="BDG42" s="146"/>
      <c r="BDH42" s="146"/>
      <c r="BDI42" s="177"/>
      <c r="BDJ42" s="94"/>
      <c r="BDK42" s="96"/>
      <c r="BDL42" s="96"/>
      <c r="BDM42" s="96"/>
      <c r="BDN42" s="96"/>
      <c r="BDO42" s="96"/>
      <c r="BDP42" s="96"/>
      <c r="BDQ42" s="146"/>
      <c r="BDR42" s="146"/>
      <c r="BDS42" s="177"/>
      <c r="BDT42" s="94"/>
      <c r="BDU42" s="96"/>
      <c r="BDV42" s="96"/>
      <c r="BDW42" s="96"/>
      <c r="BDX42" s="96"/>
      <c r="BDY42" s="96"/>
      <c r="BDZ42" s="96"/>
      <c r="BEA42" s="146"/>
      <c r="BEB42" s="146"/>
      <c r="BEC42" s="177"/>
      <c r="BED42" s="94"/>
      <c r="BEE42" s="96"/>
      <c r="BEF42" s="96"/>
      <c r="BEG42" s="96"/>
      <c r="BEH42" s="96"/>
      <c r="BEI42" s="96"/>
      <c r="BEJ42" s="96"/>
      <c r="BEK42" s="146"/>
      <c r="BEL42" s="146"/>
      <c r="BEM42" s="177"/>
      <c r="BEN42" s="94"/>
      <c r="BEO42" s="96"/>
      <c r="BEP42" s="96"/>
      <c r="BEQ42" s="96"/>
      <c r="BER42" s="96"/>
      <c r="BES42" s="96"/>
      <c r="BET42" s="96"/>
      <c r="BEU42" s="146"/>
      <c r="BEV42" s="146"/>
      <c r="BEW42" s="177"/>
      <c r="BEX42" s="94"/>
      <c r="BEY42" s="96"/>
      <c r="BEZ42" s="96"/>
      <c r="BFA42" s="96"/>
      <c r="BFB42" s="96"/>
      <c r="BFC42" s="96"/>
      <c r="BFD42" s="96"/>
      <c r="BFE42" s="146"/>
      <c r="BFF42" s="146"/>
      <c r="BFG42" s="177"/>
      <c r="BFH42" s="94"/>
      <c r="BFI42" s="96"/>
      <c r="BFJ42" s="96"/>
      <c r="BFK42" s="96"/>
      <c r="BFL42" s="96"/>
      <c r="BFM42" s="96"/>
      <c r="BFN42" s="96"/>
      <c r="BFO42" s="146"/>
      <c r="BFP42" s="146"/>
      <c r="BFQ42" s="177"/>
      <c r="BFR42" s="94"/>
      <c r="BFS42" s="96"/>
      <c r="BFT42" s="96"/>
      <c r="BFU42" s="96"/>
      <c r="BFV42" s="96"/>
      <c r="BFW42" s="96"/>
      <c r="BFX42" s="96"/>
      <c r="BFY42" s="146"/>
      <c r="BFZ42" s="146"/>
      <c r="BGA42" s="177"/>
      <c r="BGB42" s="94"/>
      <c r="BGC42" s="96"/>
      <c r="BGD42" s="96"/>
      <c r="BGE42" s="96"/>
      <c r="BGF42" s="96"/>
      <c r="BGG42" s="96"/>
      <c r="BGH42" s="96"/>
      <c r="BGI42" s="146"/>
      <c r="BGJ42" s="146"/>
      <c r="BGK42" s="177"/>
      <c r="BGL42" s="94"/>
      <c r="BGM42" s="96"/>
      <c r="BGN42" s="96"/>
      <c r="BGO42" s="96"/>
      <c r="BGP42" s="96"/>
      <c r="BGQ42" s="96"/>
      <c r="BGR42" s="96"/>
      <c r="BGS42" s="146"/>
      <c r="BGT42" s="146"/>
      <c r="BGU42" s="177"/>
      <c r="BGV42" s="94"/>
      <c r="BGW42" s="96"/>
      <c r="BGX42" s="96"/>
      <c r="BGY42" s="96"/>
      <c r="BGZ42" s="96"/>
      <c r="BHA42" s="96"/>
      <c r="BHB42" s="96"/>
      <c r="BHC42" s="146"/>
      <c r="BHD42" s="146"/>
      <c r="BHE42" s="177"/>
      <c r="BHF42" s="94"/>
      <c r="BHG42" s="96"/>
      <c r="BHH42" s="96"/>
      <c r="BHI42" s="96"/>
      <c r="BHJ42" s="96"/>
      <c r="BHK42" s="96"/>
      <c r="BHL42" s="96"/>
      <c r="BHM42" s="146"/>
      <c r="BHN42" s="146"/>
      <c r="BHO42" s="177"/>
      <c r="BHP42" s="94"/>
      <c r="BHQ42" s="96"/>
      <c r="BHR42" s="96"/>
      <c r="BHS42" s="96"/>
      <c r="BHT42" s="96"/>
      <c r="BHU42" s="96"/>
      <c r="BHV42" s="96"/>
      <c r="BHW42" s="146"/>
      <c r="BHX42" s="146"/>
      <c r="BHY42" s="177"/>
      <c r="BHZ42" s="94"/>
      <c r="BIA42" s="96"/>
      <c r="BIB42" s="96"/>
      <c r="BIC42" s="96"/>
      <c r="BID42" s="96"/>
      <c r="BIE42" s="96"/>
      <c r="BIF42" s="96"/>
      <c r="BIG42" s="146"/>
      <c r="BIH42" s="146"/>
      <c r="BII42" s="177"/>
      <c r="BIJ42" s="94"/>
      <c r="BIK42" s="96"/>
      <c r="BIL42" s="96"/>
      <c r="BIM42" s="96"/>
      <c r="BIN42" s="96"/>
      <c r="BIO42" s="96"/>
      <c r="BIP42" s="96"/>
      <c r="BIQ42" s="146"/>
      <c r="BIR42" s="146"/>
      <c r="BIS42" s="177"/>
      <c r="BIT42" s="94"/>
      <c r="BIU42" s="96"/>
      <c r="BIV42" s="96"/>
      <c r="BIW42" s="96"/>
      <c r="BIX42" s="96"/>
      <c r="BIY42" s="96"/>
      <c r="BIZ42" s="96"/>
      <c r="BJA42" s="146"/>
      <c r="BJB42" s="146"/>
      <c r="BJC42" s="177"/>
      <c r="BJD42" s="94"/>
      <c r="BJE42" s="96"/>
      <c r="BJF42" s="96"/>
      <c r="BJG42" s="96"/>
      <c r="BJH42" s="96"/>
      <c r="BJI42" s="96"/>
      <c r="BJJ42" s="96"/>
      <c r="BJK42" s="146"/>
      <c r="BJL42" s="146"/>
      <c r="BJM42" s="177"/>
      <c r="BJN42" s="94"/>
      <c r="BJO42" s="96"/>
      <c r="BJP42" s="96"/>
      <c r="BJQ42" s="96"/>
      <c r="BJR42" s="96"/>
      <c r="BJS42" s="96"/>
      <c r="BJT42" s="96"/>
      <c r="BJU42" s="146"/>
      <c r="BJV42" s="146"/>
      <c r="BJW42" s="177"/>
      <c r="BJX42" s="94"/>
      <c r="BJY42" s="96"/>
      <c r="BJZ42" s="96"/>
      <c r="BKA42" s="96"/>
      <c r="BKB42" s="96"/>
      <c r="BKC42" s="96"/>
      <c r="BKD42" s="96"/>
      <c r="BKE42" s="146"/>
      <c r="BKF42" s="146"/>
      <c r="BKG42" s="177"/>
      <c r="BKH42" s="94"/>
      <c r="BKI42" s="96"/>
      <c r="BKJ42" s="96"/>
      <c r="BKK42" s="96"/>
      <c r="BKL42" s="96"/>
      <c r="BKM42" s="96"/>
      <c r="BKN42" s="96"/>
      <c r="BKO42" s="146"/>
      <c r="BKP42" s="146"/>
      <c r="BKQ42" s="177"/>
      <c r="BKR42" s="94"/>
      <c r="BKS42" s="96"/>
      <c r="BKT42" s="96"/>
      <c r="BKU42" s="96"/>
      <c r="BKV42" s="96"/>
      <c r="BKW42" s="96"/>
      <c r="BKX42" s="96"/>
      <c r="BKY42" s="146"/>
      <c r="BKZ42" s="146"/>
      <c r="BLA42" s="177"/>
      <c r="BLB42" s="94"/>
      <c r="BLC42" s="96"/>
      <c r="BLD42" s="96"/>
      <c r="BLE42" s="96"/>
      <c r="BLF42" s="96"/>
      <c r="BLG42" s="96"/>
      <c r="BLH42" s="96"/>
      <c r="BLI42" s="146"/>
      <c r="BLJ42" s="146"/>
      <c r="BLK42" s="177"/>
      <c r="BLL42" s="94"/>
      <c r="BLM42" s="96"/>
      <c r="BLN42" s="96"/>
      <c r="BLO42" s="96"/>
      <c r="BLP42" s="96"/>
      <c r="BLQ42" s="96"/>
      <c r="BLR42" s="96"/>
      <c r="BLS42" s="146"/>
      <c r="BLT42" s="146"/>
      <c r="BLU42" s="177"/>
      <c r="BLV42" s="94"/>
      <c r="BLW42" s="96"/>
      <c r="BLX42" s="96"/>
      <c r="BLY42" s="96"/>
      <c r="BLZ42" s="96"/>
      <c r="BMA42" s="96"/>
      <c r="BMB42" s="96"/>
      <c r="BMC42" s="146"/>
      <c r="BMD42" s="146"/>
      <c r="BME42" s="177"/>
      <c r="BMF42" s="94"/>
      <c r="BMG42" s="96"/>
      <c r="BMH42" s="96"/>
      <c r="BMI42" s="96"/>
      <c r="BMJ42" s="96"/>
      <c r="BMK42" s="96"/>
      <c r="BML42" s="96"/>
      <c r="BMM42" s="146"/>
      <c r="BMN42" s="146"/>
      <c r="BMO42" s="177"/>
      <c r="BMP42" s="94"/>
      <c r="BMQ42" s="96"/>
      <c r="BMR42" s="96"/>
      <c r="BMS42" s="96"/>
      <c r="BMT42" s="96"/>
      <c r="BMU42" s="96"/>
      <c r="BMV42" s="96"/>
      <c r="BMW42" s="146"/>
      <c r="BMX42" s="146"/>
      <c r="BMY42" s="177"/>
      <c r="BMZ42" s="94"/>
      <c r="BNA42" s="96"/>
      <c r="BNB42" s="96"/>
      <c r="BNC42" s="96"/>
      <c r="BND42" s="96"/>
      <c r="BNE42" s="96"/>
      <c r="BNF42" s="96"/>
      <c r="BNG42" s="146"/>
      <c r="BNH42" s="146"/>
      <c r="BNI42" s="177"/>
      <c r="BNJ42" s="94"/>
      <c r="BNK42" s="96"/>
      <c r="BNL42" s="96"/>
      <c r="BNM42" s="96"/>
      <c r="BNN42" s="96"/>
      <c r="BNO42" s="96"/>
      <c r="BNP42" s="96"/>
      <c r="BNQ42" s="146"/>
      <c r="BNR42" s="146"/>
      <c r="BNS42" s="177"/>
      <c r="BNT42" s="94"/>
      <c r="BNU42" s="96"/>
      <c r="BNV42" s="96"/>
      <c r="BNW42" s="96"/>
      <c r="BNX42" s="96"/>
      <c r="BNY42" s="96"/>
      <c r="BNZ42" s="96"/>
      <c r="BOA42" s="146"/>
      <c r="BOB42" s="146"/>
      <c r="BOC42" s="177"/>
      <c r="BOD42" s="94"/>
      <c r="BOE42" s="96"/>
      <c r="BOF42" s="96"/>
      <c r="BOG42" s="96"/>
      <c r="BOH42" s="96"/>
      <c r="BOI42" s="96"/>
      <c r="BOJ42" s="96"/>
      <c r="BOK42" s="146"/>
      <c r="BOL42" s="146"/>
      <c r="BOM42" s="177"/>
      <c r="BON42" s="94"/>
      <c r="BOO42" s="96"/>
      <c r="BOP42" s="96"/>
      <c r="BOQ42" s="96"/>
      <c r="BOR42" s="96"/>
      <c r="BOS42" s="96"/>
      <c r="BOT42" s="96"/>
      <c r="BOU42" s="146"/>
      <c r="BOV42" s="146"/>
      <c r="BOW42" s="177"/>
      <c r="BOX42" s="94"/>
      <c r="BOY42" s="96"/>
      <c r="BOZ42" s="96"/>
      <c r="BPA42" s="96"/>
      <c r="BPB42" s="96"/>
      <c r="BPC42" s="96"/>
      <c r="BPD42" s="96"/>
      <c r="BPE42" s="146"/>
      <c r="BPF42" s="146"/>
      <c r="BPG42" s="177"/>
      <c r="BPH42" s="94"/>
      <c r="BPI42" s="96"/>
      <c r="BPJ42" s="96"/>
      <c r="BPK42" s="96"/>
      <c r="BPL42" s="96"/>
      <c r="BPM42" s="96"/>
      <c r="BPN42" s="96"/>
      <c r="BPO42" s="146"/>
      <c r="BPP42" s="146"/>
      <c r="BPQ42" s="177"/>
      <c r="BPR42" s="94"/>
      <c r="BPS42" s="96"/>
      <c r="BPT42" s="96"/>
      <c r="BPU42" s="96"/>
      <c r="BPV42" s="96"/>
      <c r="BPW42" s="96"/>
      <c r="BPX42" s="96"/>
      <c r="BPY42" s="146"/>
      <c r="BPZ42" s="146"/>
      <c r="BQA42" s="177"/>
      <c r="BQB42" s="94"/>
      <c r="BQC42" s="96"/>
      <c r="BQD42" s="96"/>
      <c r="BQE42" s="96"/>
      <c r="BQF42" s="96"/>
      <c r="BQG42" s="96"/>
      <c r="BQH42" s="96"/>
      <c r="BQI42" s="146"/>
      <c r="BQJ42" s="146"/>
      <c r="BQK42" s="177"/>
      <c r="BQL42" s="94"/>
      <c r="BQM42" s="96"/>
      <c r="BQN42" s="96"/>
      <c r="BQO42" s="96"/>
      <c r="BQP42" s="96"/>
      <c r="BQQ42" s="96"/>
      <c r="BQR42" s="96"/>
      <c r="BQS42" s="146"/>
      <c r="BQT42" s="146"/>
      <c r="BQU42" s="177"/>
      <c r="BQV42" s="94"/>
      <c r="BQW42" s="96"/>
      <c r="BQX42" s="96"/>
      <c r="BQY42" s="96"/>
      <c r="BQZ42" s="96"/>
      <c r="BRA42" s="96"/>
      <c r="BRB42" s="96"/>
      <c r="BRC42" s="146"/>
      <c r="BRD42" s="146"/>
      <c r="BRE42" s="177"/>
      <c r="BRF42" s="94"/>
      <c r="BRG42" s="96"/>
      <c r="BRH42" s="96"/>
      <c r="BRI42" s="96"/>
      <c r="BRJ42" s="96"/>
      <c r="BRK42" s="96"/>
      <c r="BRL42" s="96"/>
      <c r="BRM42" s="146"/>
      <c r="BRN42" s="146"/>
      <c r="BRO42" s="177"/>
      <c r="BRP42" s="94"/>
      <c r="BRQ42" s="96"/>
      <c r="BRR42" s="96"/>
      <c r="BRS42" s="96"/>
      <c r="BRT42" s="96"/>
      <c r="BRU42" s="96"/>
      <c r="BRV42" s="96"/>
      <c r="BRW42" s="146"/>
      <c r="BRX42" s="146"/>
      <c r="BRY42" s="177"/>
      <c r="BRZ42" s="94"/>
      <c r="BSA42" s="96"/>
      <c r="BSB42" s="96"/>
      <c r="BSC42" s="96"/>
      <c r="BSD42" s="96"/>
      <c r="BSE42" s="96"/>
      <c r="BSF42" s="96"/>
      <c r="BSG42" s="146"/>
      <c r="BSH42" s="146"/>
      <c r="BSI42" s="177"/>
      <c r="BSJ42" s="94"/>
      <c r="BSK42" s="96"/>
      <c r="BSL42" s="96"/>
      <c r="BSM42" s="96"/>
      <c r="BSN42" s="96"/>
      <c r="BSO42" s="96"/>
      <c r="BSP42" s="96"/>
      <c r="BSQ42" s="146"/>
      <c r="BSR42" s="146"/>
      <c r="BSS42" s="177"/>
      <c r="BST42" s="94"/>
      <c r="BSU42" s="96"/>
      <c r="BSV42" s="96"/>
      <c r="BSW42" s="96"/>
      <c r="BSX42" s="96"/>
      <c r="BSY42" s="96"/>
      <c r="BSZ42" s="96"/>
      <c r="BTA42" s="146"/>
      <c r="BTB42" s="146"/>
      <c r="BTC42" s="177"/>
      <c r="BTD42" s="94"/>
      <c r="BTE42" s="96"/>
      <c r="BTF42" s="96"/>
      <c r="BTG42" s="96"/>
      <c r="BTH42" s="96"/>
      <c r="BTI42" s="96"/>
      <c r="BTJ42" s="96"/>
      <c r="BTK42" s="146"/>
      <c r="BTL42" s="146"/>
      <c r="BTM42" s="177"/>
      <c r="BTN42" s="94"/>
      <c r="BTO42" s="96"/>
      <c r="BTP42" s="96"/>
      <c r="BTQ42" s="96"/>
      <c r="BTR42" s="96"/>
      <c r="BTS42" s="96"/>
      <c r="BTT42" s="96"/>
      <c r="BTU42" s="146"/>
      <c r="BTV42" s="146"/>
      <c r="BTW42" s="177"/>
      <c r="BTX42" s="94"/>
      <c r="BTY42" s="96"/>
      <c r="BTZ42" s="96"/>
      <c r="BUA42" s="96"/>
      <c r="BUB42" s="96"/>
      <c r="BUC42" s="96"/>
      <c r="BUD42" s="96"/>
      <c r="BUE42" s="146"/>
      <c r="BUF42" s="146"/>
      <c r="BUG42" s="177"/>
      <c r="BUH42" s="94"/>
      <c r="BUI42" s="96"/>
      <c r="BUJ42" s="96"/>
      <c r="BUK42" s="96"/>
      <c r="BUL42" s="96"/>
      <c r="BUM42" s="96"/>
      <c r="BUN42" s="96"/>
      <c r="BUO42" s="146"/>
      <c r="BUP42" s="146"/>
      <c r="BUQ42" s="177"/>
      <c r="BUR42" s="94"/>
      <c r="BUS42" s="96"/>
      <c r="BUT42" s="96"/>
      <c r="BUU42" s="96"/>
      <c r="BUV42" s="96"/>
      <c r="BUW42" s="96"/>
      <c r="BUX42" s="96"/>
      <c r="BUY42" s="146"/>
      <c r="BUZ42" s="146"/>
      <c r="BVA42" s="177"/>
      <c r="BVB42" s="94"/>
      <c r="BVC42" s="96"/>
      <c r="BVD42" s="96"/>
      <c r="BVE42" s="96"/>
      <c r="BVF42" s="96"/>
      <c r="BVG42" s="96"/>
      <c r="BVH42" s="96"/>
      <c r="BVI42" s="146"/>
      <c r="BVJ42" s="146"/>
      <c r="BVK42" s="177"/>
      <c r="BVL42" s="94"/>
      <c r="BVM42" s="96"/>
      <c r="BVN42" s="96"/>
      <c r="BVO42" s="96"/>
      <c r="BVP42" s="96"/>
      <c r="BVQ42" s="96"/>
      <c r="BVR42" s="96"/>
      <c r="BVS42" s="146"/>
      <c r="BVT42" s="146"/>
      <c r="BVU42" s="177"/>
      <c r="BVV42" s="94"/>
      <c r="BVW42" s="96"/>
      <c r="BVX42" s="96"/>
      <c r="BVY42" s="96"/>
      <c r="BVZ42" s="96"/>
      <c r="BWA42" s="96"/>
      <c r="BWB42" s="96"/>
      <c r="BWC42" s="146"/>
      <c r="BWD42" s="146"/>
      <c r="BWE42" s="177"/>
      <c r="BWF42" s="94"/>
      <c r="BWG42" s="96"/>
      <c r="BWH42" s="96"/>
      <c r="BWI42" s="96"/>
      <c r="BWJ42" s="96"/>
      <c r="BWK42" s="96"/>
      <c r="BWL42" s="96"/>
      <c r="BWM42" s="146"/>
      <c r="BWN42" s="146"/>
      <c r="BWO42" s="177"/>
      <c r="BWP42" s="94"/>
      <c r="BWQ42" s="96"/>
      <c r="BWR42" s="96"/>
      <c r="BWS42" s="96"/>
      <c r="BWT42" s="96"/>
      <c r="BWU42" s="96"/>
      <c r="BWV42" s="96"/>
      <c r="BWW42" s="146"/>
      <c r="BWX42" s="146"/>
      <c r="BWY42" s="177"/>
      <c r="BWZ42" s="94"/>
      <c r="BXA42" s="96"/>
      <c r="BXB42" s="96"/>
      <c r="BXC42" s="96"/>
      <c r="BXD42" s="96"/>
      <c r="BXE42" s="96"/>
      <c r="BXF42" s="96"/>
      <c r="BXG42" s="146"/>
      <c r="BXH42" s="146"/>
      <c r="BXI42" s="177"/>
      <c r="BXJ42" s="94"/>
      <c r="BXK42" s="96"/>
      <c r="BXL42" s="96"/>
      <c r="BXM42" s="96"/>
      <c r="BXN42" s="96"/>
      <c r="BXO42" s="96"/>
      <c r="BXP42" s="96"/>
      <c r="BXQ42" s="146"/>
      <c r="BXR42" s="146"/>
      <c r="BXS42" s="177"/>
      <c r="BXT42" s="94"/>
      <c r="BXU42" s="96"/>
      <c r="BXV42" s="96"/>
      <c r="BXW42" s="96"/>
      <c r="BXX42" s="96"/>
      <c r="BXY42" s="96"/>
      <c r="BXZ42" s="96"/>
      <c r="BYA42" s="146"/>
      <c r="BYB42" s="146"/>
      <c r="BYC42" s="177"/>
      <c r="BYD42" s="94"/>
      <c r="BYE42" s="96"/>
      <c r="BYF42" s="96"/>
      <c r="BYG42" s="96"/>
      <c r="BYH42" s="96"/>
      <c r="BYI42" s="96"/>
      <c r="BYJ42" s="96"/>
      <c r="BYK42" s="146"/>
      <c r="BYL42" s="146"/>
      <c r="BYM42" s="177"/>
      <c r="BYN42" s="94"/>
      <c r="BYO42" s="96"/>
      <c r="BYP42" s="96"/>
      <c r="BYQ42" s="96"/>
      <c r="BYR42" s="96"/>
      <c r="BYS42" s="96"/>
      <c r="BYT42" s="96"/>
      <c r="BYU42" s="146"/>
      <c r="BYV42" s="146"/>
      <c r="BYW42" s="177"/>
      <c r="BYX42" s="94"/>
      <c r="BYY42" s="96"/>
      <c r="BYZ42" s="96"/>
      <c r="BZA42" s="96"/>
      <c r="BZB42" s="96"/>
      <c r="BZC42" s="96"/>
      <c r="BZD42" s="96"/>
      <c r="BZE42" s="146"/>
      <c r="BZF42" s="146"/>
      <c r="BZG42" s="177"/>
      <c r="BZH42" s="94"/>
      <c r="BZI42" s="96"/>
      <c r="BZJ42" s="96"/>
      <c r="BZK42" s="96"/>
      <c r="BZL42" s="96"/>
      <c r="BZM42" s="96"/>
      <c r="BZN42" s="96"/>
      <c r="BZO42" s="146"/>
      <c r="BZP42" s="146"/>
      <c r="BZQ42" s="177"/>
      <c r="BZR42" s="94"/>
      <c r="BZS42" s="96"/>
      <c r="BZT42" s="96"/>
      <c r="BZU42" s="96"/>
      <c r="BZV42" s="96"/>
      <c r="BZW42" s="96"/>
      <c r="BZX42" s="96"/>
      <c r="BZY42" s="146"/>
      <c r="BZZ42" s="146"/>
      <c r="CAA42" s="177"/>
      <c r="CAB42" s="94"/>
      <c r="CAC42" s="96"/>
      <c r="CAD42" s="96"/>
      <c r="CAE42" s="96"/>
      <c r="CAF42" s="96"/>
      <c r="CAG42" s="96"/>
      <c r="CAH42" s="96"/>
      <c r="CAI42" s="146"/>
      <c r="CAJ42" s="146"/>
      <c r="CAK42" s="177"/>
      <c r="CAL42" s="94"/>
      <c r="CAM42" s="96"/>
      <c r="CAN42" s="96"/>
      <c r="CAO42" s="96"/>
      <c r="CAP42" s="96"/>
      <c r="CAQ42" s="96"/>
      <c r="CAR42" s="96"/>
      <c r="CAS42" s="146"/>
      <c r="CAT42" s="146"/>
      <c r="CAU42" s="177"/>
      <c r="CAV42" s="94"/>
      <c r="CAW42" s="96"/>
      <c r="CAX42" s="96"/>
      <c r="CAY42" s="96"/>
      <c r="CAZ42" s="96"/>
      <c r="CBA42" s="96"/>
      <c r="CBB42" s="96"/>
      <c r="CBC42" s="146"/>
      <c r="CBD42" s="146"/>
      <c r="CBE42" s="177"/>
      <c r="CBF42" s="94"/>
      <c r="CBG42" s="96"/>
      <c r="CBH42" s="96"/>
      <c r="CBI42" s="96"/>
      <c r="CBJ42" s="96"/>
      <c r="CBK42" s="96"/>
      <c r="CBL42" s="96"/>
      <c r="CBM42" s="146"/>
      <c r="CBN42" s="146"/>
      <c r="CBO42" s="177"/>
      <c r="CBP42" s="94"/>
      <c r="CBQ42" s="96"/>
      <c r="CBR42" s="96"/>
      <c r="CBS42" s="96"/>
      <c r="CBT42" s="96"/>
      <c r="CBU42" s="96"/>
      <c r="CBV42" s="96"/>
      <c r="CBW42" s="146"/>
      <c r="CBX42" s="146"/>
      <c r="CBY42" s="177"/>
      <c r="CBZ42" s="94"/>
      <c r="CCA42" s="96"/>
      <c r="CCB42" s="96"/>
      <c r="CCC42" s="96"/>
      <c r="CCD42" s="96"/>
      <c r="CCE42" s="96"/>
      <c r="CCF42" s="96"/>
      <c r="CCG42" s="146"/>
      <c r="CCH42" s="146"/>
      <c r="CCI42" s="177"/>
      <c r="CCJ42" s="94"/>
      <c r="CCK42" s="96"/>
      <c r="CCL42" s="96"/>
      <c r="CCM42" s="96"/>
      <c r="CCN42" s="96"/>
      <c r="CCO42" s="96"/>
      <c r="CCP42" s="96"/>
      <c r="CCQ42" s="146"/>
      <c r="CCR42" s="146"/>
      <c r="CCS42" s="177"/>
      <c r="CCT42" s="94"/>
      <c r="CCU42" s="96"/>
      <c r="CCV42" s="96"/>
      <c r="CCW42" s="96"/>
      <c r="CCX42" s="96"/>
      <c r="CCY42" s="96"/>
      <c r="CCZ42" s="96"/>
      <c r="CDA42" s="146"/>
      <c r="CDB42" s="146"/>
      <c r="CDC42" s="177"/>
      <c r="CDD42" s="94"/>
      <c r="CDE42" s="96"/>
      <c r="CDF42" s="96"/>
      <c r="CDG42" s="96"/>
      <c r="CDH42" s="96"/>
      <c r="CDI42" s="96"/>
      <c r="CDJ42" s="96"/>
      <c r="CDK42" s="146"/>
      <c r="CDL42" s="146"/>
      <c r="CDM42" s="177"/>
      <c r="CDN42" s="94"/>
      <c r="CDO42" s="96"/>
      <c r="CDP42" s="96"/>
      <c r="CDQ42" s="96"/>
      <c r="CDR42" s="96"/>
      <c r="CDS42" s="96"/>
      <c r="CDT42" s="96"/>
      <c r="CDU42" s="146"/>
      <c r="CDV42" s="146"/>
      <c r="CDW42" s="177"/>
      <c r="CDX42" s="94"/>
      <c r="CDY42" s="96"/>
      <c r="CDZ42" s="96"/>
      <c r="CEA42" s="96"/>
      <c r="CEB42" s="96"/>
      <c r="CEC42" s="96"/>
      <c r="CED42" s="96"/>
      <c r="CEE42" s="146"/>
      <c r="CEF42" s="146"/>
      <c r="CEG42" s="177"/>
      <c r="CEH42" s="94"/>
      <c r="CEI42" s="96"/>
      <c r="CEJ42" s="96"/>
      <c r="CEK42" s="96"/>
      <c r="CEL42" s="96"/>
      <c r="CEM42" s="96"/>
      <c r="CEN42" s="96"/>
      <c r="CEO42" s="146"/>
      <c r="CEP42" s="146"/>
      <c r="CEQ42" s="177"/>
      <c r="CER42" s="94"/>
      <c r="CES42" s="96"/>
      <c r="CET42" s="96"/>
      <c r="CEU42" s="96"/>
      <c r="CEV42" s="96"/>
      <c r="CEW42" s="96"/>
      <c r="CEX42" s="96"/>
      <c r="CEY42" s="146"/>
      <c r="CEZ42" s="146"/>
      <c r="CFA42" s="177"/>
      <c r="CFB42" s="94"/>
      <c r="CFC42" s="96"/>
      <c r="CFD42" s="96"/>
      <c r="CFE42" s="96"/>
      <c r="CFF42" s="96"/>
      <c r="CFG42" s="96"/>
      <c r="CFH42" s="96"/>
      <c r="CFI42" s="146"/>
      <c r="CFJ42" s="146"/>
      <c r="CFK42" s="177"/>
      <c r="CFL42" s="94"/>
      <c r="CFM42" s="96"/>
      <c r="CFN42" s="96"/>
      <c r="CFO42" s="96"/>
      <c r="CFP42" s="96"/>
      <c r="CFQ42" s="96"/>
      <c r="CFR42" s="96"/>
      <c r="CFS42" s="146"/>
      <c r="CFT42" s="146"/>
      <c r="CFU42" s="177"/>
      <c r="CFV42" s="94"/>
      <c r="CFW42" s="96"/>
      <c r="CFX42" s="96"/>
      <c r="CFY42" s="96"/>
      <c r="CFZ42" s="96"/>
      <c r="CGA42" s="96"/>
      <c r="CGB42" s="96"/>
      <c r="CGC42" s="146"/>
      <c r="CGD42" s="146"/>
      <c r="CGE42" s="177"/>
      <c r="CGF42" s="94"/>
      <c r="CGG42" s="96"/>
      <c r="CGH42" s="96"/>
      <c r="CGI42" s="96"/>
      <c r="CGJ42" s="96"/>
      <c r="CGK42" s="96"/>
      <c r="CGL42" s="96"/>
      <c r="CGM42" s="146"/>
      <c r="CGN42" s="146"/>
      <c r="CGO42" s="177"/>
      <c r="CGP42" s="94"/>
      <c r="CGQ42" s="96"/>
      <c r="CGR42" s="96"/>
      <c r="CGS42" s="96"/>
      <c r="CGT42" s="96"/>
      <c r="CGU42" s="96"/>
      <c r="CGV42" s="96"/>
      <c r="CGW42" s="146"/>
      <c r="CGX42" s="146"/>
      <c r="CGY42" s="177"/>
      <c r="CGZ42" s="94"/>
      <c r="CHA42" s="96"/>
      <c r="CHB42" s="96"/>
      <c r="CHC42" s="96"/>
      <c r="CHD42" s="96"/>
      <c r="CHE42" s="96"/>
      <c r="CHF42" s="96"/>
      <c r="CHG42" s="146"/>
      <c r="CHH42" s="146"/>
      <c r="CHI42" s="177"/>
      <c r="CHJ42" s="94"/>
      <c r="CHK42" s="96"/>
      <c r="CHL42" s="96"/>
      <c r="CHM42" s="96"/>
      <c r="CHN42" s="96"/>
      <c r="CHO42" s="96"/>
      <c r="CHP42" s="96"/>
      <c r="CHQ42" s="146"/>
      <c r="CHR42" s="146"/>
      <c r="CHS42" s="177"/>
      <c r="CHT42" s="94"/>
      <c r="CHU42" s="96"/>
      <c r="CHV42" s="96"/>
      <c r="CHW42" s="96"/>
      <c r="CHX42" s="96"/>
      <c r="CHY42" s="96"/>
      <c r="CHZ42" s="96"/>
      <c r="CIA42" s="146"/>
      <c r="CIB42" s="146"/>
      <c r="CIC42" s="177"/>
      <c r="CID42" s="94"/>
      <c r="CIE42" s="96"/>
      <c r="CIF42" s="96"/>
      <c r="CIG42" s="96"/>
      <c r="CIH42" s="96"/>
      <c r="CII42" s="96"/>
      <c r="CIJ42" s="96"/>
      <c r="CIK42" s="146"/>
      <c r="CIL42" s="146"/>
      <c r="CIM42" s="177"/>
      <c r="CIN42" s="94"/>
      <c r="CIO42" s="96"/>
      <c r="CIP42" s="96"/>
      <c r="CIQ42" s="96"/>
      <c r="CIR42" s="96"/>
      <c r="CIS42" s="96"/>
      <c r="CIT42" s="96"/>
      <c r="CIU42" s="146"/>
      <c r="CIV42" s="146"/>
      <c r="CIW42" s="177"/>
      <c r="CIX42" s="94"/>
      <c r="CIY42" s="96"/>
      <c r="CIZ42" s="96"/>
      <c r="CJA42" s="96"/>
      <c r="CJB42" s="96"/>
      <c r="CJC42" s="96"/>
      <c r="CJD42" s="96"/>
      <c r="CJE42" s="146"/>
      <c r="CJF42" s="146"/>
      <c r="CJG42" s="177"/>
      <c r="CJH42" s="94"/>
      <c r="CJI42" s="96"/>
      <c r="CJJ42" s="96"/>
      <c r="CJK42" s="96"/>
      <c r="CJL42" s="96"/>
      <c r="CJM42" s="96"/>
      <c r="CJN42" s="96"/>
      <c r="CJO42" s="146"/>
      <c r="CJP42" s="146"/>
      <c r="CJQ42" s="177"/>
      <c r="CJR42" s="94"/>
      <c r="CJS42" s="96"/>
      <c r="CJT42" s="96"/>
      <c r="CJU42" s="96"/>
      <c r="CJV42" s="96"/>
      <c r="CJW42" s="96"/>
      <c r="CJX42" s="96"/>
      <c r="CJY42" s="146"/>
      <c r="CJZ42" s="146"/>
      <c r="CKA42" s="177"/>
      <c r="CKB42" s="94"/>
      <c r="CKC42" s="96"/>
      <c r="CKD42" s="96"/>
      <c r="CKE42" s="96"/>
      <c r="CKF42" s="96"/>
      <c r="CKG42" s="96"/>
      <c r="CKH42" s="96"/>
      <c r="CKI42" s="146"/>
      <c r="CKJ42" s="146"/>
      <c r="CKK42" s="177"/>
      <c r="CKL42" s="94"/>
      <c r="CKM42" s="96"/>
      <c r="CKN42" s="96"/>
      <c r="CKO42" s="96"/>
      <c r="CKP42" s="96"/>
      <c r="CKQ42" s="96"/>
      <c r="CKR42" s="96"/>
      <c r="CKS42" s="146"/>
      <c r="CKT42" s="146"/>
      <c r="CKU42" s="177"/>
      <c r="CKV42" s="94"/>
      <c r="CKW42" s="96"/>
      <c r="CKX42" s="96"/>
      <c r="CKY42" s="96"/>
      <c r="CKZ42" s="96"/>
      <c r="CLA42" s="96"/>
      <c r="CLB42" s="96"/>
      <c r="CLC42" s="146"/>
      <c r="CLD42" s="146"/>
      <c r="CLE42" s="177"/>
      <c r="CLF42" s="94"/>
      <c r="CLG42" s="96"/>
      <c r="CLH42" s="96"/>
      <c r="CLI42" s="96"/>
      <c r="CLJ42" s="96"/>
      <c r="CLK42" s="96"/>
      <c r="CLL42" s="96"/>
      <c r="CLM42" s="146"/>
      <c r="CLN42" s="146"/>
      <c r="CLO42" s="177"/>
      <c r="CLP42" s="94"/>
      <c r="CLQ42" s="96"/>
      <c r="CLR42" s="96"/>
      <c r="CLS42" s="96"/>
      <c r="CLT42" s="96"/>
      <c r="CLU42" s="96"/>
      <c r="CLV42" s="96"/>
      <c r="CLW42" s="146"/>
      <c r="CLX42" s="146"/>
      <c r="CLY42" s="177"/>
      <c r="CLZ42" s="94"/>
      <c r="CMA42" s="96"/>
      <c r="CMB42" s="96"/>
      <c r="CMC42" s="96"/>
      <c r="CMD42" s="96"/>
      <c r="CME42" s="96"/>
      <c r="CMF42" s="96"/>
      <c r="CMG42" s="146"/>
      <c r="CMH42" s="146"/>
      <c r="CMI42" s="177"/>
      <c r="CMJ42" s="94"/>
      <c r="CMK42" s="96"/>
      <c r="CML42" s="96"/>
      <c r="CMM42" s="96"/>
      <c r="CMN42" s="96"/>
      <c r="CMO42" s="96"/>
      <c r="CMP42" s="96"/>
      <c r="CMQ42" s="146"/>
      <c r="CMR42" s="146"/>
      <c r="CMS42" s="177"/>
      <c r="CMT42" s="94"/>
      <c r="CMU42" s="96"/>
      <c r="CMV42" s="96"/>
      <c r="CMW42" s="96"/>
      <c r="CMX42" s="96"/>
      <c r="CMY42" s="96"/>
      <c r="CMZ42" s="96"/>
      <c r="CNA42" s="146"/>
      <c r="CNB42" s="146"/>
      <c r="CNC42" s="177"/>
      <c r="CND42" s="94"/>
      <c r="CNE42" s="96"/>
      <c r="CNF42" s="96"/>
      <c r="CNG42" s="96"/>
      <c r="CNH42" s="96"/>
      <c r="CNI42" s="96"/>
      <c r="CNJ42" s="96"/>
      <c r="CNK42" s="146"/>
      <c r="CNL42" s="146"/>
      <c r="CNM42" s="177"/>
      <c r="CNN42" s="94"/>
      <c r="CNO42" s="96"/>
      <c r="CNP42" s="96"/>
      <c r="CNQ42" s="96"/>
      <c r="CNR42" s="96"/>
      <c r="CNS42" s="96"/>
      <c r="CNT42" s="96"/>
      <c r="CNU42" s="146"/>
      <c r="CNV42" s="146"/>
      <c r="CNW42" s="177"/>
      <c r="CNX42" s="94"/>
      <c r="CNY42" s="96"/>
      <c r="CNZ42" s="96"/>
      <c r="COA42" s="96"/>
      <c r="COB42" s="96"/>
      <c r="COC42" s="96"/>
      <c r="COD42" s="96"/>
      <c r="COE42" s="146"/>
      <c r="COF42" s="146"/>
      <c r="COG42" s="177"/>
      <c r="COH42" s="94"/>
      <c r="COI42" s="96"/>
      <c r="COJ42" s="96"/>
      <c r="COK42" s="96"/>
      <c r="COL42" s="96"/>
      <c r="COM42" s="96"/>
      <c r="CON42" s="96"/>
      <c r="COO42" s="146"/>
      <c r="COP42" s="146"/>
      <c r="COQ42" s="177"/>
      <c r="COR42" s="94"/>
      <c r="COS42" s="96"/>
      <c r="COT42" s="96"/>
      <c r="COU42" s="96"/>
      <c r="COV42" s="96"/>
      <c r="COW42" s="96"/>
      <c r="COX42" s="96"/>
      <c r="COY42" s="146"/>
      <c r="COZ42" s="146"/>
      <c r="CPA42" s="177"/>
      <c r="CPB42" s="94"/>
      <c r="CPC42" s="96"/>
      <c r="CPD42" s="96"/>
      <c r="CPE42" s="96"/>
      <c r="CPF42" s="96"/>
      <c r="CPG42" s="96"/>
      <c r="CPH42" s="96"/>
      <c r="CPI42" s="146"/>
      <c r="CPJ42" s="146"/>
      <c r="CPK42" s="177"/>
      <c r="CPL42" s="94"/>
      <c r="CPM42" s="96"/>
      <c r="CPN42" s="96"/>
      <c r="CPO42" s="96"/>
      <c r="CPP42" s="96"/>
      <c r="CPQ42" s="96"/>
      <c r="CPR42" s="96"/>
      <c r="CPS42" s="146"/>
      <c r="CPT42" s="146"/>
      <c r="CPU42" s="177"/>
      <c r="CPV42" s="94"/>
      <c r="CPW42" s="96"/>
      <c r="CPX42" s="96"/>
      <c r="CPY42" s="96"/>
      <c r="CPZ42" s="96"/>
      <c r="CQA42" s="96"/>
      <c r="CQB42" s="96"/>
      <c r="CQC42" s="146"/>
      <c r="CQD42" s="146"/>
      <c r="CQE42" s="177"/>
      <c r="CQF42" s="94"/>
      <c r="CQG42" s="96"/>
      <c r="CQH42" s="96"/>
      <c r="CQI42" s="96"/>
      <c r="CQJ42" s="96"/>
      <c r="CQK42" s="96"/>
      <c r="CQL42" s="96"/>
      <c r="CQM42" s="146"/>
      <c r="CQN42" s="146"/>
      <c r="CQO42" s="177"/>
      <c r="CQP42" s="94"/>
      <c r="CQQ42" s="96"/>
      <c r="CQR42" s="96"/>
      <c r="CQS42" s="96"/>
      <c r="CQT42" s="96"/>
      <c r="CQU42" s="96"/>
      <c r="CQV42" s="96"/>
      <c r="CQW42" s="146"/>
      <c r="CQX42" s="146"/>
      <c r="CQY42" s="177"/>
      <c r="CQZ42" s="94"/>
      <c r="CRA42" s="96"/>
      <c r="CRB42" s="96"/>
      <c r="CRC42" s="96"/>
      <c r="CRD42" s="96"/>
      <c r="CRE42" s="96"/>
      <c r="CRF42" s="96"/>
      <c r="CRG42" s="146"/>
      <c r="CRH42" s="146"/>
      <c r="CRI42" s="177"/>
      <c r="CRJ42" s="94"/>
      <c r="CRK42" s="96"/>
      <c r="CRL42" s="96"/>
      <c r="CRM42" s="96"/>
      <c r="CRN42" s="96"/>
      <c r="CRO42" s="96"/>
      <c r="CRP42" s="96"/>
      <c r="CRQ42" s="146"/>
      <c r="CRR42" s="146"/>
      <c r="CRS42" s="177"/>
      <c r="CRT42" s="94"/>
      <c r="CRU42" s="96"/>
      <c r="CRV42" s="96"/>
      <c r="CRW42" s="96"/>
      <c r="CRX42" s="96"/>
      <c r="CRY42" s="96"/>
      <c r="CRZ42" s="96"/>
      <c r="CSA42" s="146"/>
      <c r="CSB42" s="146"/>
      <c r="CSC42" s="177"/>
      <c r="CSD42" s="94"/>
      <c r="CSE42" s="96"/>
      <c r="CSF42" s="96"/>
      <c r="CSG42" s="96"/>
      <c r="CSH42" s="96"/>
      <c r="CSI42" s="96"/>
      <c r="CSJ42" s="96"/>
      <c r="CSK42" s="146"/>
      <c r="CSL42" s="146"/>
      <c r="CSM42" s="177"/>
      <c r="CSN42" s="94"/>
      <c r="CSO42" s="96"/>
      <c r="CSP42" s="96"/>
      <c r="CSQ42" s="96"/>
      <c r="CSR42" s="96"/>
      <c r="CSS42" s="96"/>
      <c r="CST42" s="96"/>
      <c r="CSU42" s="146"/>
      <c r="CSV42" s="146"/>
      <c r="CSW42" s="177"/>
      <c r="CSX42" s="94"/>
      <c r="CSY42" s="96"/>
      <c r="CSZ42" s="96"/>
      <c r="CTA42" s="96"/>
      <c r="CTB42" s="96"/>
      <c r="CTC42" s="96"/>
      <c r="CTD42" s="96"/>
      <c r="CTE42" s="146"/>
      <c r="CTF42" s="146"/>
      <c r="CTG42" s="177"/>
      <c r="CTH42" s="94"/>
      <c r="CTI42" s="96"/>
      <c r="CTJ42" s="96"/>
      <c r="CTK42" s="96"/>
      <c r="CTL42" s="96"/>
      <c r="CTM42" s="96"/>
      <c r="CTN42" s="96"/>
      <c r="CTO42" s="146"/>
      <c r="CTP42" s="146"/>
      <c r="CTQ42" s="177"/>
      <c r="CTR42" s="94"/>
      <c r="CTS42" s="96"/>
      <c r="CTT42" s="96"/>
      <c r="CTU42" s="96"/>
      <c r="CTV42" s="96"/>
      <c r="CTW42" s="96"/>
      <c r="CTX42" s="96"/>
      <c r="CTY42" s="146"/>
      <c r="CTZ42" s="146"/>
      <c r="CUA42" s="177"/>
      <c r="CUB42" s="94"/>
      <c r="CUC42" s="96"/>
      <c r="CUD42" s="96"/>
      <c r="CUE42" s="96"/>
      <c r="CUF42" s="96"/>
      <c r="CUG42" s="96"/>
      <c r="CUH42" s="96"/>
      <c r="CUI42" s="146"/>
      <c r="CUJ42" s="146"/>
      <c r="CUK42" s="177"/>
      <c r="CUL42" s="94"/>
      <c r="CUM42" s="96"/>
      <c r="CUN42" s="96"/>
      <c r="CUO42" s="96"/>
      <c r="CUP42" s="96"/>
      <c r="CUQ42" s="96"/>
      <c r="CUR42" s="96"/>
      <c r="CUS42" s="146"/>
      <c r="CUT42" s="146"/>
      <c r="CUU42" s="177"/>
      <c r="CUV42" s="94"/>
      <c r="CUW42" s="96"/>
      <c r="CUX42" s="96"/>
      <c r="CUY42" s="96"/>
      <c r="CUZ42" s="96"/>
      <c r="CVA42" s="96"/>
      <c r="CVB42" s="96"/>
      <c r="CVC42" s="146"/>
      <c r="CVD42" s="146"/>
      <c r="CVE42" s="177"/>
      <c r="CVF42" s="94"/>
      <c r="CVG42" s="96"/>
      <c r="CVH42" s="96"/>
      <c r="CVI42" s="96"/>
      <c r="CVJ42" s="96"/>
      <c r="CVK42" s="96"/>
      <c r="CVL42" s="96"/>
      <c r="CVM42" s="146"/>
      <c r="CVN42" s="146"/>
      <c r="CVO42" s="177"/>
      <c r="CVP42" s="94"/>
      <c r="CVQ42" s="96"/>
      <c r="CVR42" s="96"/>
      <c r="CVS42" s="96"/>
      <c r="CVT42" s="96"/>
      <c r="CVU42" s="96"/>
      <c r="CVV42" s="96"/>
      <c r="CVW42" s="146"/>
      <c r="CVX42" s="146"/>
      <c r="CVY42" s="177"/>
      <c r="CVZ42" s="94"/>
      <c r="CWA42" s="96"/>
      <c r="CWB42" s="96"/>
      <c r="CWC42" s="96"/>
      <c r="CWD42" s="96"/>
      <c r="CWE42" s="96"/>
      <c r="CWF42" s="96"/>
      <c r="CWG42" s="146"/>
      <c r="CWH42" s="146"/>
      <c r="CWI42" s="177"/>
      <c r="CWJ42" s="94"/>
      <c r="CWK42" s="96"/>
      <c r="CWL42" s="96"/>
      <c r="CWM42" s="96"/>
      <c r="CWN42" s="96"/>
      <c r="CWO42" s="96"/>
      <c r="CWP42" s="96"/>
      <c r="CWQ42" s="146"/>
      <c r="CWR42" s="146"/>
      <c r="CWS42" s="177"/>
      <c r="CWT42" s="94"/>
      <c r="CWU42" s="96"/>
      <c r="CWV42" s="96"/>
      <c r="CWW42" s="96"/>
      <c r="CWX42" s="96"/>
      <c r="CWY42" s="96"/>
      <c r="CWZ42" s="96"/>
      <c r="CXA42" s="146"/>
      <c r="CXB42" s="146"/>
      <c r="CXC42" s="177"/>
      <c r="CXD42" s="94"/>
      <c r="CXE42" s="96"/>
      <c r="CXF42" s="96"/>
      <c r="CXG42" s="96"/>
      <c r="CXH42" s="96"/>
      <c r="CXI42" s="96"/>
      <c r="CXJ42" s="96"/>
      <c r="CXK42" s="146"/>
      <c r="CXL42" s="146"/>
      <c r="CXM42" s="177"/>
      <c r="CXN42" s="94"/>
      <c r="CXO42" s="96"/>
      <c r="CXP42" s="96"/>
      <c r="CXQ42" s="96"/>
      <c r="CXR42" s="96"/>
      <c r="CXS42" s="96"/>
      <c r="CXT42" s="96"/>
      <c r="CXU42" s="146"/>
      <c r="CXV42" s="146"/>
      <c r="CXW42" s="177"/>
      <c r="CXX42" s="94"/>
      <c r="CXY42" s="96"/>
      <c r="CXZ42" s="96"/>
      <c r="CYA42" s="96"/>
      <c r="CYB42" s="96"/>
      <c r="CYC42" s="96"/>
      <c r="CYD42" s="96"/>
      <c r="CYE42" s="146"/>
      <c r="CYF42" s="146"/>
      <c r="CYG42" s="177"/>
      <c r="CYH42" s="94"/>
      <c r="CYI42" s="96"/>
      <c r="CYJ42" s="96"/>
      <c r="CYK42" s="96"/>
      <c r="CYL42" s="96"/>
      <c r="CYM42" s="96"/>
      <c r="CYN42" s="96"/>
      <c r="CYO42" s="146"/>
      <c r="CYP42" s="146"/>
      <c r="CYQ42" s="177"/>
      <c r="CYR42" s="94"/>
      <c r="CYS42" s="96"/>
      <c r="CYT42" s="96"/>
      <c r="CYU42" s="96"/>
      <c r="CYV42" s="96"/>
      <c r="CYW42" s="96"/>
      <c r="CYX42" s="96"/>
      <c r="CYY42" s="146"/>
      <c r="CYZ42" s="146"/>
      <c r="CZA42" s="177"/>
      <c r="CZB42" s="94"/>
      <c r="CZC42" s="96"/>
      <c r="CZD42" s="96"/>
      <c r="CZE42" s="96"/>
      <c r="CZF42" s="96"/>
      <c r="CZG42" s="96"/>
      <c r="CZH42" s="96"/>
      <c r="CZI42" s="146"/>
      <c r="CZJ42" s="146"/>
      <c r="CZK42" s="177"/>
      <c r="CZL42" s="94"/>
      <c r="CZM42" s="96"/>
      <c r="CZN42" s="96"/>
      <c r="CZO42" s="96"/>
      <c r="CZP42" s="96"/>
      <c r="CZQ42" s="96"/>
      <c r="CZR42" s="96"/>
      <c r="CZS42" s="146"/>
      <c r="CZT42" s="146"/>
      <c r="CZU42" s="177"/>
      <c r="CZV42" s="94"/>
      <c r="CZW42" s="96"/>
      <c r="CZX42" s="96"/>
      <c r="CZY42" s="96"/>
      <c r="CZZ42" s="96"/>
      <c r="DAA42" s="96"/>
      <c r="DAB42" s="96"/>
      <c r="DAC42" s="146"/>
      <c r="DAD42" s="146"/>
      <c r="DAE42" s="177"/>
      <c r="DAF42" s="94"/>
      <c r="DAG42" s="96"/>
      <c r="DAH42" s="96"/>
      <c r="DAI42" s="96"/>
      <c r="DAJ42" s="96"/>
      <c r="DAK42" s="96"/>
      <c r="DAL42" s="96"/>
      <c r="DAM42" s="146"/>
      <c r="DAN42" s="146"/>
      <c r="DAO42" s="177"/>
      <c r="DAP42" s="94"/>
      <c r="DAQ42" s="96"/>
      <c r="DAR42" s="96"/>
      <c r="DAS42" s="96"/>
      <c r="DAT42" s="96"/>
      <c r="DAU42" s="96"/>
      <c r="DAV42" s="96"/>
      <c r="DAW42" s="146"/>
      <c r="DAX42" s="146"/>
      <c r="DAY42" s="177"/>
      <c r="DAZ42" s="94"/>
      <c r="DBA42" s="96"/>
      <c r="DBB42" s="96"/>
      <c r="DBC42" s="96"/>
      <c r="DBD42" s="96"/>
      <c r="DBE42" s="96"/>
      <c r="DBF42" s="96"/>
      <c r="DBG42" s="146"/>
      <c r="DBH42" s="146"/>
      <c r="DBI42" s="177"/>
      <c r="DBJ42" s="94"/>
      <c r="DBK42" s="96"/>
      <c r="DBL42" s="96"/>
      <c r="DBM42" s="96"/>
      <c r="DBN42" s="96"/>
      <c r="DBO42" s="96"/>
      <c r="DBP42" s="96"/>
      <c r="DBQ42" s="146"/>
      <c r="DBR42" s="146"/>
      <c r="DBS42" s="177"/>
      <c r="DBT42" s="94"/>
      <c r="DBU42" s="96"/>
      <c r="DBV42" s="96"/>
      <c r="DBW42" s="96"/>
      <c r="DBX42" s="96"/>
      <c r="DBY42" s="96"/>
      <c r="DBZ42" s="96"/>
      <c r="DCA42" s="146"/>
      <c r="DCB42" s="146"/>
      <c r="DCC42" s="177"/>
      <c r="DCD42" s="94"/>
      <c r="DCE42" s="96"/>
      <c r="DCF42" s="96"/>
      <c r="DCG42" s="96"/>
      <c r="DCH42" s="96"/>
      <c r="DCI42" s="96"/>
      <c r="DCJ42" s="96"/>
      <c r="DCK42" s="146"/>
      <c r="DCL42" s="146"/>
      <c r="DCM42" s="177"/>
      <c r="DCN42" s="94"/>
      <c r="DCO42" s="96"/>
      <c r="DCP42" s="96"/>
      <c r="DCQ42" s="96"/>
      <c r="DCR42" s="96"/>
      <c r="DCS42" s="96"/>
      <c r="DCT42" s="96"/>
      <c r="DCU42" s="146"/>
      <c r="DCV42" s="146"/>
      <c r="DCW42" s="177"/>
      <c r="DCX42" s="94"/>
      <c r="DCY42" s="96"/>
      <c r="DCZ42" s="96"/>
      <c r="DDA42" s="96"/>
      <c r="DDB42" s="96"/>
      <c r="DDC42" s="96"/>
      <c r="DDD42" s="96"/>
      <c r="DDE42" s="146"/>
      <c r="DDF42" s="146"/>
      <c r="DDG42" s="177"/>
      <c r="DDH42" s="94"/>
      <c r="DDI42" s="96"/>
      <c r="DDJ42" s="96"/>
      <c r="DDK42" s="96"/>
      <c r="DDL42" s="96"/>
      <c r="DDM42" s="96"/>
      <c r="DDN42" s="96"/>
      <c r="DDO42" s="146"/>
      <c r="DDP42" s="146"/>
      <c r="DDQ42" s="177"/>
      <c r="DDR42" s="94"/>
      <c r="DDS42" s="96"/>
      <c r="DDT42" s="96"/>
      <c r="DDU42" s="96"/>
      <c r="DDV42" s="96"/>
      <c r="DDW42" s="96"/>
      <c r="DDX42" s="96"/>
      <c r="DDY42" s="146"/>
      <c r="DDZ42" s="146"/>
      <c r="DEA42" s="177"/>
      <c r="DEB42" s="94"/>
      <c r="DEC42" s="96"/>
      <c r="DED42" s="96"/>
      <c r="DEE42" s="96"/>
      <c r="DEF42" s="96"/>
      <c r="DEG42" s="96"/>
      <c r="DEH42" s="96"/>
      <c r="DEI42" s="146"/>
      <c r="DEJ42" s="146"/>
      <c r="DEK42" s="177"/>
      <c r="DEL42" s="94"/>
      <c r="DEM42" s="96"/>
      <c r="DEN42" s="96"/>
      <c r="DEO42" s="96"/>
      <c r="DEP42" s="96"/>
      <c r="DEQ42" s="96"/>
      <c r="DER42" s="96"/>
      <c r="DES42" s="146"/>
      <c r="DET42" s="146"/>
      <c r="DEU42" s="177"/>
      <c r="DEV42" s="94"/>
      <c r="DEW42" s="96"/>
      <c r="DEX42" s="96"/>
      <c r="DEY42" s="96"/>
      <c r="DEZ42" s="96"/>
      <c r="DFA42" s="96"/>
      <c r="DFB42" s="96"/>
      <c r="DFC42" s="146"/>
      <c r="DFD42" s="146"/>
      <c r="DFE42" s="177"/>
      <c r="DFF42" s="94"/>
      <c r="DFG42" s="96"/>
      <c r="DFH42" s="96"/>
      <c r="DFI42" s="96"/>
      <c r="DFJ42" s="96"/>
      <c r="DFK42" s="96"/>
      <c r="DFL42" s="96"/>
      <c r="DFM42" s="146"/>
      <c r="DFN42" s="146"/>
      <c r="DFO42" s="177"/>
      <c r="DFP42" s="94"/>
      <c r="DFQ42" s="96"/>
      <c r="DFR42" s="96"/>
      <c r="DFS42" s="96"/>
      <c r="DFT42" s="96"/>
      <c r="DFU42" s="96"/>
      <c r="DFV42" s="96"/>
      <c r="DFW42" s="146"/>
      <c r="DFX42" s="146"/>
      <c r="DFY42" s="177"/>
      <c r="DFZ42" s="94"/>
      <c r="DGA42" s="96"/>
      <c r="DGB42" s="96"/>
      <c r="DGC42" s="96"/>
      <c r="DGD42" s="96"/>
      <c r="DGE42" s="96"/>
      <c r="DGF42" s="96"/>
      <c r="DGG42" s="146"/>
      <c r="DGH42" s="146"/>
      <c r="DGI42" s="177"/>
      <c r="DGJ42" s="94"/>
      <c r="DGK42" s="96"/>
      <c r="DGL42" s="96"/>
      <c r="DGM42" s="96"/>
      <c r="DGN42" s="96"/>
      <c r="DGO42" s="96"/>
      <c r="DGP42" s="96"/>
      <c r="DGQ42" s="146"/>
      <c r="DGR42" s="146"/>
      <c r="DGS42" s="177"/>
      <c r="DGT42" s="94"/>
      <c r="DGU42" s="96"/>
      <c r="DGV42" s="96"/>
      <c r="DGW42" s="96"/>
      <c r="DGX42" s="96"/>
      <c r="DGY42" s="96"/>
      <c r="DGZ42" s="96"/>
      <c r="DHA42" s="146"/>
      <c r="DHB42" s="146"/>
      <c r="DHC42" s="177"/>
      <c r="DHD42" s="94"/>
      <c r="DHE42" s="96"/>
      <c r="DHF42" s="96"/>
      <c r="DHG42" s="96"/>
      <c r="DHH42" s="96"/>
      <c r="DHI42" s="96"/>
      <c r="DHJ42" s="96"/>
      <c r="DHK42" s="146"/>
      <c r="DHL42" s="146"/>
      <c r="DHM42" s="177"/>
      <c r="DHN42" s="94"/>
      <c r="DHO42" s="96"/>
      <c r="DHP42" s="96"/>
      <c r="DHQ42" s="96"/>
      <c r="DHR42" s="96"/>
      <c r="DHS42" s="96"/>
      <c r="DHT42" s="96"/>
      <c r="DHU42" s="146"/>
      <c r="DHV42" s="146"/>
      <c r="DHW42" s="177"/>
      <c r="DHX42" s="94"/>
      <c r="DHY42" s="96"/>
      <c r="DHZ42" s="96"/>
      <c r="DIA42" s="96"/>
      <c r="DIB42" s="96"/>
      <c r="DIC42" s="96"/>
      <c r="DID42" s="96"/>
      <c r="DIE42" s="146"/>
      <c r="DIF42" s="146"/>
      <c r="DIG42" s="177"/>
      <c r="DIH42" s="94"/>
      <c r="DII42" s="96"/>
      <c r="DIJ42" s="96"/>
      <c r="DIK42" s="96"/>
      <c r="DIL42" s="96"/>
      <c r="DIM42" s="96"/>
      <c r="DIN42" s="96"/>
      <c r="DIO42" s="146"/>
      <c r="DIP42" s="146"/>
      <c r="DIQ42" s="177"/>
      <c r="DIR42" s="94"/>
      <c r="DIS42" s="96"/>
      <c r="DIT42" s="96"/>
      <c r="DIU42" s="96"/>
      <c r="DIV42" s="96"/>
      <c r="DIW42" s="96"/>
      <c r="DIX42" s="96"/>
      <c r="DIY42" s="146"/>
      <c r="DIZ42" s="146"/>
      <c r="DJA42" s="177"/>
      <c r="DJB42" s="94"/>
      <c r="DJC42" s="96"/>
      <c r="DJD42" s="96"/>
      <c r="DJE42" s="96"/>
      <c r="DJF42" s="96"/>
      <c r="DJG42" s="96"/>
      <c r="DJH42" s="96"/>
      <c r="DJI42" s="146"/>
      <c r="DJJ42" s="146"/>
      <c r="DJK42" s="177"/>
      <c r="DJL42" s="94"/>
      <c r="DJM42" s="96"/>
      <c r="DJN42" s="96"/>
      <c r="DJO42" s="96"/>
      <c r="DJP42" s="96"/>
      <c r="DJQ42" s="96"/>
      <c r="DJR42" s="96"/>
      <c r="DJS42" s="146"/>
      <c r="DJT42" s="146"/>
      <c r="DJU42" s="177"/>
      <c r="DJV42" s="94"/>
      <c r="DJW42" s="96"/>
      <c r="DJX42" s="96"/>
      <c r="DJY42" s="96"/>
      <c r="DJZ42" s="96"/>
      <c r="DKA42" s="96"/>
      <c r="DKB42" s="96"/>
      <c r="DKC42" s="146"/>
      <c r="DKD42" s="146"/>
      <c r="DKE42" s="177"/>
      <c r="DKF42" s="94"/>
      <c r="DKG42" s="96"/>
      <c r="DKH42" s="96"/>
      <c r="DKI42" s="96"/>
      <c r="DKJ42" s="96"/>
      <c r="DKK42" s="96"/>
      <c r="DKL42" s="96"/>
      <c r="DKM42" s="146"/>
      <c r="DKN42" s="146"/>
      <c r="DKO42" s="177"/>
      <c r="DKP42" s="94"/>
      <c r="DKQ42" s="96"/>
      <c r="DKR42" s="96"/>
      <c r="DKS42" s="96"/>
      <c r="DKT42" s="96"/>
      <c r="DKU42" s="96"/>
      <c r="DKV42" s="96"/>
      <c r="DKW42" s="146"/>
      <c r="DKX42" s="146"/>
      <c r="DKY42" s="177"/>
      <c r="DKZ42" s="94"/>
      <c r="DLA42" s="96"/>
      <c r="DLB42" s="96"/>
      <c r="DLC42" s="96"/>
      <c r="DLD42" s="96"/>
      <c r="DLE42" s="96"/>
      <c r="DLF42" s="96"/>
      <c r="DLG42" s="146"/>
      <c r="DLH42" s="146"/>
      <c r="DLI42" s="177"/>
      <c r="DLJ42" s="94"/>
      <c r="DLK42" s="96"/>
      <c r="DLL42" s="96"/>
      <c r="DLM42" s="96"/>
      <c r="DLN42" s="96"/>
      <c r="DLO42" s="96"/>
      <c r="DLP42" s="96"/>
      <c r="DLQ42" s="146"/>
      <c r="DLR42" s="146"/>
      <c r="DLS42" s="177"/>
      <c r="DLT42" s="94"/>
      <c r="DLU42" s="96"/>
      <c r="DLV42" s="96"/>
      <c r="DLW42" s="96"/>
      <c r="DLX42" s="96"/>
      <c r="DLY42" s="96"/>
      <c r="DLZ42" s="96"/>
      <c r="DMA42" s="146"/>
      <c r="DMB42" s="146"/>
      <c r="DMC42" s="177"/>
      <c r="DMD42" s="94"/>
      <c r="DME42" s="96"/>
      <c r="DMF42" s="96"/>
      <c r="DMG42" s="96"/>
      <c r="DMH42" s="96"/>
      <c r="DMI42" s="96"/>
      <c r="DMJ42" s="96"/>
      <c r="DMK42" s="146"/>
      <c r="DML42" s="146"/>
      <c r="DMM42" s="177"/>
      <c r="DMN42" s="94"/>
      <c r="DMO42" s="96"/>
      <c r="DMP42" s="96"/>
      <c r="DMQ42" s="96"/>
      <c r="DMR42" s="96"/>
      <c r="DMS42" s="96"/>
      <c r="DMT42" s="96"/>
      <c r="DMU42" s="146"/>
      <c r="DMV42" s="146"/>
      <c r="DMW42" s="177"/>
      <c r="DMX42" s="94"/>
      <c r="DMY42" s="96"/>
      <c r="DMZ42" s="96"/>
      <c r="DNA42" s="96"/>
      <c r="DNB42" s="96"/>
      <c r="DNC42" s="96"/>
      <c r="DND42" s="96"/>
      <c r="DNE42" s="146"/>
      <c r="DNF42" s="146"/>
      <c r="DNG42" s="177"/>
      <c r="DNH42" s="94"/>
      <c r="DNI42" s="96"/>
      <c r="DNJ42" s="96"/>
      <c r="DNK42" s="96"/>
      <c r="DNL42" s="96"/>
      <c r="DNM42" s="96"/>
      <c r="DNN42" s="96"/>
      <c r="DNO42" s="146"/>
      <c r="DNP42" s="146"/>
      <c r="DNQ42" s="177"/>
      <c r="DNR42" s="94"/>
      <c r="DNS42" s="96"/>
      <c r="DNT42" s="96"/>
      <c r="DNU42" s="96"/>
      <c r="DNV42" s="96"/>
      <c r="DNW42" s="96"/>
      <c r="DNX42" s="96"/>
      <c r="DNY42" s="146"/>
      <c r="DNZ42" s="146"/>
      <c r="DOA42" s="177"/>
      <c r="DOB42" s="94"/>
      <c r="DOC42" s="96"/>
      <c r="DOD42" s="96"/>
      <c r="DOE42" s="96"/>
      <c r="DOF42" s="96"/>
      <c r="DOG42" s="96"/>
      <c r="DOH42" s="96"/>
      <c r="DOI42" s="146"/>
      <c r="DOJ42" s="146"/>
      <c r="DOK42" s="177"/>
      <c r="DOL42" s="94"/>
      <c r="DOM42" s="96"/>
      <c r="DON42" s="96"/>
      <c r="DOO42" s="96"/>
      <c r="DOP42" s="96"/>
      <c r="DOQ42" s="96"/>
      <c r="DOR42" s="96"/>
      <c r="DOS42" s="146"/>
      <c r="DOT42" s="146"/>
      <c r="DOU42" s="177"/>
      <c r="DOV42" s="94"/>
      <c r="DOW42" s="96"/>
      <c r="DOX42" s="96"/>
      <c r="DOY42" s="96"/>
      <c r="DOZ42" s="96"/>
      <c r="DPA42" s="96"/>
      <c r="DPB42" s="96"/>
      <c r="DPC42" s="146"/>
      <c r="DPD42" s="146"/>
      <c r="DPE42" s="177"/>
      <c r="DPF42" s="94"/>
      <c r="DPG42" s="96"/>
      <c r="DPH42" s="96"/>
      <c r="DPI42" s="96"/>
      <c r="DPJ42" s="96"/>
      <c r="DPK42" s="96"/>
      <c r="DPL42" s="96"/>
      <c r="DPM42" s="146"/>
      <c r="DPN42" s="146"/>
      <c r="DPO42" s="177"/>
      <c r="DPP42" s="94"/>
      <c r="DPQ42" s="96"/>
      <c r="DPR42" s="96"/>
      <c r="DPS42" s="96"/>
      <c r="DPT42" s="96"/>
      <c r="DPU42" s="96"/>
      <c r="DPV42" s="96"/>
      <c r="DPW42" s="146"/>
      <c r="DPX42" s="146"/>
      <c r="DPY42" s="177"/>
      <c r="DPZ42" s="94"/>
      <c r="DQA42" s="96"/>
      <c r="DQB42" s="96"/>
      <c r="DQC42" s="96"/>
      <c r="DQD42" s="96"/>
      <c r="DQE42" s="96"/>
      <c r="DQF42" s="96"/>
      <c r="DQG42" s="146"/>
      <c r="DQH42" s="146"/>
      <c r="DQI42" s="177"/>
      <c r="DQJ42" s="94"/>
      <c r="DQK42" s="96"/>
      <c r="DQL42" s="96"/>
      <c r="DQM42" s="96"/>
      <c r="DQN42" s="96"/>
      <c r="DQO42" s="96"/>
      <c r="DQP42" s="96"/>
      <c r="DQQ42" s="146"/>
      <c r="DQR42" s="146"/>
      <c r="DQS42" s="177"/>
      <c r="DQT42" s="94"/>
      <c r="DQU42" s="96"/>
      <c r="DQV42" s="96"/>
      <c r="DQW42" s="96"/>
      <c r="DQX42" s="96"/>
      <c r="DQY42" s="96"/>
      <c r="DQZ42" s="96"/>
      <c r="DRA42" s="146"/>
      <c r="DRB42" s="146"/>
      <c r="DRC42" s="177"/>
      <c r="DRD42" s="94"/>
      <c r="DRE42" s="96"/>
      <c r="DRF42" s="96"/>
      <c r="DRG42" s="96"/>
      <c r="DRH42" s="96"/>
      <c r="DRI42" s="96"/>
      <c r="DRJ42" s="96"/>
      <c r="DRK42" s="146"/>
      <c r="DRL42" s="146"/>
      <c r="DRM42" s="177"/>
      <c r="DRN42" s="94"/>
      <c r="DRO42" s="96"/>
      <c r="DRP42" s="96"/>
      <c r="DRQ42" s="96"/>
      <c r="DRR42" s="96"/>
      <c r="DRS42" s="96"/>
      <c r="DRT42" s="96"/>
      <c r="DRU42" s="146"/>
      <c r="DRV42" s="146"/>
      <c r="DRW42" s="177"/>
      <c r="DRX42" s="94"/>
      <c r="DRY42" s="96"/>
      <c r="DRZ42" s="96"/>
      <c r="DSA42" s="96"/>
      <c r="DSB42" s="96"/>
      <c r="DSC42" s="96"/>
      <c r="DSD42" s="96"/>
      <c r="DSE42" s="146"/>
      <c r="DSF42" s="146"/>
      <c r="DSG42" s="177"/>
      <c r="DSH42" s="94"/>
      <c r="DSI42" s="96"/>
      <c r="DSJ42" s="96"/>
      <c r="DSK42" s="96"/>
      <c r="DSL42" s="96"/>
      <c r="DSM42" s="96"/>
      <c r="DSN42" s="96"/>
      <c r="DSO42" s="146"/>
      <c r="DSP42" s="146"/>
      <c r="DSQ42" s="177"/>
      <c r="DSR42" s="94"/>
      <c r="DSS42" s="96"/>
      <c r="DST42" s="96"/>
      <c r="DSU42" s="96"/>
      <c r="DSV42" s="96"/>
      <c r="DSW42" s="96"/>
      <c r="DSX42" s="96"/>
      <c r="DSY42" s="146"/>
      <c r="DSZ42" s="146"/>
      <c r="DTA42" s="177"/>
      <c r="DTB42" s="94"/>
      <c r="DTC42" s="96"/>
      <c r="DTD42" s="96"/>
      <c r="DTE42" s="96"/>
      <c r="DTF42" s="96"/>
      <c r="DTG42" s="96"/>
      <c r="DTH42" s="96"/>
      <c r="DTI42" s="146"/>
      <c r="DTJ42" s="146"/>
      <c r="DTK42" s="177"/>
      <c r="DTL42" s="94"/>
      <c r="DTM42" s="96"/>
      <c r="DTN42" s="96"/>
      <c r="DTO42" s="96"/>
      <c r="DTP42" s="96"/>
      <c r="DTQ42" s="96"/>
      <c r="DTR42" s="96"/>
      <c r="DTS42" s="146"/>
      <c r="DTT42" s="146"/>
      <c r="DTU42" s="177"/>
      <c r="DTV42" s="94"/>
      <c r="DTW42" s="96"/>
      <c r="DTX42" s="96"/>
      <c r="DTY42" s="96"/>
      <c r="DTZ42" s="96"/>
      <c r="DUA42" s="96"/>
      <c r="DUB42" s="96"/>
      <c r="DUC42" s="146"/>
      <c r="DUD42" s="146"/>
      <c r="DUE42" s="177"/>
      <c r="DUF42" s="94"/>
      <c r="DUG42" s="96"/>
      <c r="DUH42" s="96"/>
      <c r="DUI42" s="96"/>
      <c r="DUJ42" s="96"/>
      <c r="DUK42" s="96"/>
      <c r="DUL42" s="96"/>
      <c r="DUM42" s="146"/>
      <c r="DUN42" s="146"/>
      <c r="DUO42" s="177"/>
      <c r="DUP42" s="94"/>
      <c r="DUQ42" s="96"/>
      <c r="DUR42" s="96"/>
      <c r="DUS42" s="96"/>
      <c r="DUT42" s="96"/>
      <c r="DUU42" s="96"/>
      <c r="DUV42" s="96"/>
      <c r="DUW42" s="146"/>
      <c r="DUX42" s="146"/>
      <c r="DUY42" s="177"/>
      <c r="DUZ42" s="94"/>
      <c r="DVA42" s="96"/>
      <c r="DVB42" s="96"/>
      <c r="DVC42" s="96"/>
      <c r="DVD42" s="96"/>
      <c r="DVE42" s="96"/>
      <c r="DVF42" s="96"/>
      <c r="DVG42" s="146"/>
      <c r="DVH42" s="146"/>
      <c r="DVI42" s="177"/>
      <c r="DVJ42" s="94"/>
      <c r="DVK42" s="96"/>
      <c r="DVL42" s="96"/>
      <c r="DVM42" s="96"/>
      <c r="DVN42" s="96"/>
      <c r="DVO42" s="96"/>
      <c r="DVP42" s="96"/>
      <c r="DVQ42" s="146"/>
      <c r="DVR42" s="146"/>
      <c r="DVS42" s="177"/>
      <c r="DVT42" s="94"/>
      <c r="DVU42" s="96"/>
      <c r="DVV42" s="96"/>
      <c r="DVW42" s="96"/>
      <c r="DVX42" s="96"/>
      <c r="DVY42" s="96"/>
      <c r="DVZ42" s="96"/>
      <c r="DWA42" s="146"/>
      <c r="DWB42" s="146"/>
      <c r="DWC42" s="177"/>
      <c r="DWD42" s="94"/>
      <c r="DWE42" s="96"/>
      <c r="DWF42" s="96"/>
      <c r="DWG42" s="96"/>
      <c r="DWH42" s="96"/>
      <c r="DWI42" s="96"/>
      <c r="DWJ42" s="96"/>
      <c r="DWK42" s="146"/>
      <c r="DWL42" s="146"/>
      <c r="DWM42" s="177"/>
      <c r="DWN42" s="94"/>
      <c r="DWO42" s="96"/>
      <c r="DWP42" s="96"/>
      <c r="DWQ42" s="96"/>
      <c r="DWR42" s="96"/>
      <c r="DWS42" s="96"/>
      <c r="DWT42" s="96"/>
      <c r="DWU42" s="146"/>
      <c r="DWV42" s="146"/>
      <c r="DWW42" s="177"/>
      <c r="DWX42" s="94"/>
      <c r="DWY42" s="96"/>
      <c r="DWZ42" s="96"/>
      <c r="DXA42" s="96"/>
      <c r="DXB42" s="96"/>
      <c r="DXC42" s="96"/>
      <c r="DXD42" s="96"/>
      <c r="DXE42" s="146"/>
      <c r="DXF42" s="146"/>
      <c r="DXG42" s="177"/>
      <c r="DXH42" s="94"/>
      <c r="DXI42" s="96"/>
      <c r="DXJ42" s="96"/>
      <c r="DXK42" s="96"/>
      <c r="DXL42" s="96"/>
      <c r="DXM42" s="96"/>
      <c r="DXN42" s="96"/>
      <c r="DXO42" s="146"/>
      <c r="DXP42" s="146"/>
      <c r="DXQ42" s="177"/>
      <c r="DXR42" s="94"/>
      <c r="DXS42" s="96"/>
      <c r="DXT42" s="96"/>
      <c r="DXU42" s="96"/>
      <c r="DXV42" s="96"/>
      <c r="DXW42" s="96"/>
      <c r="DXX42" s="96"/>
      <c r="DXY42" s="146"/>
      <c r="DXZ42" s="146"/>
      <c r="DYA42" s="177"/>
      <c r="DYB42" s="94"/>
      <c r="DYC42" s="96"/>
      <c r="DYD42" s="96"/>
      <c r="DYE42" s="96"/>
      <c r="DYF42" s="96"/>
      <c r="DYG42" s="96"/>
      <c r="DYH42" s="96"/>
      <c r="DYI42" s="146"/>
      <c r="DYJ42" s="146"/>
      <c r="DYK42" s="177"/>
      <c r="DYL42" s="94"/>
      <c r="DYM42" s="96"/>
      <c r="DYN42" s="96"/>
      <c r="DYO42" s="96"/>
      <c r="DYP42" s="96"/>
      <c r="DYQ42" s="96"/>
      <c r="DYR42" s="96"/>
      <c r="DYS42" s="146"/>
      <c r="DYT42" s="146"/>
      <c r="DYU42" s="177"/>
      <c r="DYV42" s="94"/>
      <c r="DYW42" s="96"/>
      <c r="DYX42" s="96"/>
      <c r="DYY42" s="96"/>
      <c r="DYZ42" s="96"/>
      <c r="DZA42" s="96"/>
      <c r="DZB42" s="96"/>
      <c r="DZC42" s="146"/>
      <c r="DZD42" s="146"/>
      <c r="DZE42" s="177"/>
      <c r="DZF42" s="94"/>
      <c r="DZG42" s="96"/>
      <c r="DZH42" s="96"/>
      <c r="DZI42" s="96"/>
      <c r="DZJ42" s="96"/>
      <c r="DZK42" s="96"/>
      <c r="DZL42" s="96"/>
      <c r="DZM42" s="146"/>
      <c r="DZN42" s="146"/>
      <c r="DZO42" s="177"/>
      <c r="DZP42" s="94"/>
      <c r="DZQ42" s="96"/>
      <c r="DZR42" s="96"/>
      <c r="DZS42" s="96"/>
      <c r="DZT42" s="96"/>
      <c r="DZU42" s="96"/>
      <c r="DZV42" s="96"/>
      <c r="DZW42" s="146"/>
      <c r="DZX42" s="146"/>
      <c r="DZY42" s="177"/>
      <c r="DZZ42" s="94"/>
      <c r="EAA42" s="96"/>
      <c r="EAB42" s="96"/>
      <c r="EAC42" s="96"/>
      <c r="EAD42" s="96"/>
      <c r="EAE42" s="96"/>
      <c r="EAF42" s="96"/>
      <c r="EAG42" s="146"/>
      <c r="EAH42" s="146"/>
      <c r="EAI42" s="177"/>
      <c r="EAJ42" s="94"/>
      <c r="EAK42" s="96"/>
      <c r="EAL42" s="96"/>
      <c r="EAM42" s="96"/>
      <c r="EAN42" s="96"/>
      <c r="EAO42" s="96"/>
      <c r="EAP42" s="96"/>
      <c r="EAQ42" s="146"/>
      <c r="EAR42" s="146"/>
      <c r="EAS42" s="177"/>
      <c r="EAT42" s="94"/>
      <c r="EAU42" s="96"/>
      <c r="EAV42" s="96"/>
      <c r="EAW42" s="96"/>
      <c r="EAX42" s="96"/>
      <c r="EAY42" s="96"/>
      <c r="EAZ42" s="96"/>
      <c r="EBA42" s="146"/>
      <c r="EBB42" s="146"/>
      <c r="EBC42" s="177"/>
      <c r="EBD42" s="94"/>
      <c r="EBE42" s="96"/>
      <c r="EBF42" s="96"/>
      <c r="EBG42" s="96"/>
      <c r="EBH42" s="96"/>
      <c r="EBI42" s="96"/>
      <c r="EBJ42" s="96"/>
      <c r="EBK42" s="146"/>
      <c r="EBL42" s="146"/>
      <c r="EBM42" s="177"/>
      <c r="EBN42" s="94"/>
      <c r="EBO42" s="96"/>
      <c r="EBP42" s="96"/>
      <c r="EBQ42" s="96"/>
      <c r="EBR42" s="96"/>
      <c r="EBS42" s="96"/>
      <c r="EBT42" s="96"/>
      <c r="EBU42" s="146"/>
      <c r="EBV42" s="146"/>
      <c r="EBW42" s="177"/>
      <c r="EBX42" s="94"/>
      <c r="EBY42" s="96"/>
      <c r="EBZ42" s="96"/>
      <c r="ECA42" s="96"/>
      <c r="ECB42" s="96"/>
      <c r="ECC42" s="96"/>
      <c r="ECD42" s="96"/>
      <c r="ECE42" s="146"/>
      <c r="ECF42" s="146"/>
      <c r="ECG42" s="177"/>
      <c r="ECH42" s="94"/>
      <c r="ECI42" s="96"/>
      <c r="ECJ42" s="96"/>
      <c r="ECK42" s="96"/>
      <c r="ECL42" s="96"/>
      <c r="ECM42" s="96"/>
      <c r="ECN42" s="96"/>
      <c r="ECO42" s="146"/>
      <c r="ECP42" s="146"/>
      <c r="ECQ42" s="177"/>
      <c r="ECR42" s="94"/>
      <c r="ECS42" s="96"/>
      <c r="ECT42" s="96"/>
      <c r="ECU42" s="96"/>
      <c r="ECV42" s="96"/>
      <c r="ECW42" s="96"/>
      <c r="ECX42" s="96"/>
      <c r="ECY42" s="146"/>
      <c r="ECZ42" s="146"/>
      <c r="EDA42" s="177"/>
      <c r="EDB42" s="94"/>
      <c r="EDC42" s="96"/>
      <c r="EDD42" s="96"/>
      <c r="EDE42" s="96"/>
      <c r="EDF42" s="96"/>
      <c r="EDG42" s="96"/>
      <c r="EDH42" s="96"/>
      <c r="EDI42" s="146"/>
      <c r="EDJ42" s="146"/>
      <c r="EDK42" s="177"/>
      <c r="EDL42" s="94"/>
      <c r="EDM42" s="96"/>
      <c r="EDN42" s="96"/>
      <c r="EDO42" s="96"/>
      <c r="EDP42" s="96"/>
      <c r="EDQ42" s="96"/>
      <c r="EDR42" s="96"/>
      <c r="EDS42" s="146"/>
      <c r="EDT42" s="146"/>
      <c r="EDU42" s="177"/>
      <c r="EDV42" s="94"/>
      <c r="EDW42" s="96"/>
      <c r="EDX42" s="96"/>
      <c r="EDY42" s="96"/>
      <c r="EDZ42" s="96"/>
      <c r="EEA42" s="96"/>
      <c r="EEB42" s="96"/>
      <c r="EEC42" s="146"/>
      <c r="EED42" s="146"/>
      <c r="EEE42" s="177"/>
      <c r="EEF42" s="94"/>
      <c r="EEG42" s="96"/>
      <c r="EEH42" s="96"/>
      <c r="EEI42" s="96"/>
      <c r="EEJ42" s="96"/>
      <c r="EEK42" s="96"/>
      <c r="EEL42" s="96"/>
      <c r="EEM42" s="146"/>
      <c r="EEN42" s="146"/>
      <c r="EEO42" s="177"/>
      <c r="EEP42" s="94"/>
      <c r="EEQ42" s="96"/>
      <c r="EER42" s="96"/>
      <c r="EES42" s="96"/>
      <c r="EET42" s="96"/>
      <c r="EEU42" s="96"/>
      <c r="EEV42" s="96"/>
      <c r="EEW42" s="146"/>
      <c r="EEX42" s="146"/>
      <c r="EEY42" s="177"/>
      <c r="EEZ42" s="94"/>
      <c r="EFA42" s="96"/>
      <c r="EFB42" s="96"/>
      <c r="EFC42" s="96"/>
      <c r="EFD42" s="96"/>
      <c r="EFE42" s="96"/>
      <c r="EFF42" s="96"/>
      <c r="EFG42" s="146"/>
      <c r="EFH42" s="146"/>
      <c r="EFI42" s="177"/>
      <c r="EFJ42" s="94"/>
      <c r="EFK42" s="96"/>
      <c r="EFL42" s="96"/>
      <c r="EFM42" s="96"/>
      <c r="EFN42" s="96"/>
      <c r="EFO42" s="96"/>
      <c r="EFP42" s="96"/>
      <c r="EFQ42" s="146"/>
      <c r="EFR42" s="146"/>
      <c r="EFS42" s="177"/>
      <c r="EFT42" s="94"/>
      <c r="EFU42" s="96"/>
      <c r="EFV42" s="96"/>
      <c r="EFW42" s="96"/>
      <c r="EFX42" s="96"/>
      <c r="EFY42" s="96"/>
      <c r="EFZ42" s="96"/>
      <c r="EGA42" s="146"/>
      <c r="EGB42" s="146"/>
      <c r="EGC42" s="177"/>
      <c r="EGD42" s="94"/>
      <c r="EGE42" s="96"/>
      <c r="EGF42" s="96"/>
      <c r="EGG42" s="96"/>
      <c r="EGH42" s="96"/>
      <c r="EGI42" s="96"/>
      <c r="EGJ42" s="96"/>
      <c r="EGK42" s="146"/>
      <c r="EGL42" s="146"/>
      <c r="EGM42" s="177"/>
      <c r="EGN42" s="94"/>
      <c r="EGO42" s="96"/>
      <c r="EGP42" s="96"/>
      <c r="EGQ42" s="96"/>
      <c r="EGR42" s="96"/>
      <c r="EGS42" s="96"/>
      <c r="EGT42" s="96"/>
      <c r="EGU42" s="146"/>
      <c r="EGV42" s="146"/>
      <c r="EGW42" s="177"/>
      <c r="EGX42" s="94"/>
      <c r="EGY42" s="96"/>
      <c r="EGZ42" s="96"/>
      <c r="EHA42" s="96"/>
      <c r="EHB42" s="96"/>
      <c r="EHC42" s="96"/>
      <c r="EHD42" s="96"/>
      <c r="EHE42" s="146"/>
      <c r="EHF42" s="146"/>
      <c r="EHG42" s="177"/>
      <c r="EHH42" s="94"/>
      <c r="EHI42" s="96"/>
      <c r="EHJ42" s="96"/>
      <c r="EHK42" s="96"/>
      <c r="EHL42" s="96"/>
      <c r="EHM42" s="96"/>
      <c r="EHN42" s="96"/>
      <c r="EHO42" s="146"/>
      <c r="EHP42" s="146"/>
      <c r="EHQ42" s="177"/>
      <c r="EHR42" s="94"/>
      <c r="EHS42" s="96"/>
      <c r="EHT42" s="96"/>
      <c r="EHU42" s="96"/>
      <c r="EHV42" s="96"/>
      <c r="EHW42" s="96"/>
      <c r="EHX42" s="96"/>
      <c r="EHY42" s="146"/>
      <c r="EHZ42" s="146"/>
      <c r="EIA42" s="177"/>
      <c r="EIB42" s="94"/>
      <c r="EIC42" s="96"/>
      <c r="EID42" s="96"/>
      <c r="EIE42" s="96"/>
      <c r="EIF42" s="96"/>
      <c r="EIG42" s="96"/>
      <c r="EIH42" s="96"/>
      <c r="EII42" s="146"/>
      <c r="EIJ42" s="146"/>
      <c r="EIK42" s="177"/>
      <c r="EIL42" s="94"/>
      <c r="EIM42" s="96"/>
      <c r="EIN42" s="96"/>
      <c r="EIO42" s="96"/>
      <c r="EIP42" s="96"/>
      <c r="EIQ42" s="96"/>
      <c r="EIR42" s="96"/>
      <c r="EIS42" s="146"/>
      <c r="EIT42" s="146"/>
      <c r="EIU42" s="177"/>
      <c r="EIV42" s="94"/>
      <c r="EIW42" s="96"/>
      <c r="EIX42" s="96"/>
      <c r="EIY42" s="96"/>
      <c r="EIZ42" s="96"/>
      <c r="EJA42" s="96"/>
      <c r="EJB42" s="96"/>
      <c r="EJC42" s="146"/>
      <c r="EJD42" s="146"/>
      <c r="EJE42" s="177"/>
      <c r="EJF42" s="94"/>
      <c r="EJG42" s="96"/>
      <c r="EJH42" s="96"/>
      <c r="EJI42" s="96"/>
      <c r="EJJ42" s="96"/>
      <c r="EJK42" s="96"/>
      <c r="EJL42" s="96"/>
      <c r="EJM42" s="146"/>
      <c r="EJN42" s="146"/>
      <c r="EJO42" s="177"/>
      <c r="EJP42" s="94"/>
      <c r="EJQ42" s="96"/>
      <c r="EJR42" s="96"/>
      <c r="EJS42" s="96"/>
      <c r="EJT42" s="96"/>
      <c r="EJU42" s="96"/>
      <c r="EJV42" s="96"/>
      <c r="EJW42" s="146"/>
      <c r="EJX42" s="146"/>
      <c r="EJY42" s="177"/>
      <c r="EJZ42" s="94"/>
      <c r="EKA42" s="96"/>
      <c r="EKB42" s="96"/>
      <c r="EKC42" s="96"/>
      <c r="EKD42" s="96"/>
      <c r="EKE42" s="96"/>
      <c r="EKF42" s="96"/>
      <c r="EKG42" s="146"/>
      <c r="EKH42" s="146"/>
      <c r="EKI42" s="177"/>
      <c r="EKJ42" s="94"/>
      <c r="EKK42" s="96"/>
      <c r="EKL42" s="96"/>
      <c r="EKM42" s="96"/>
      <c r="EKN42" s="96"/>
      <c r="EKO42" s="96"/>
      <c r="EKP42" s="96"/>
      <c r="EKQ42" s="146"/>
      <c r="EKR42" s="146"/>
      <c r="EKS42" s="177"/>
      <c r="EKT42" s="94"/>
      <c r="EKU42" s="96"/>
      <c r="EKV42" s="96"/>
      <c r="EKW42" s="96"/>
      <c r="EKX42" s="96"/>
      <c r="EKY42" s="96"/>
      <c r="EKZ42" s="96"/>
      <c r="ELA42" s="146"/>
      <c r="ELB42" s="146"/>
      <c r="ELC42" s="177"/>
      <c r="ELD42" s="94"/>
      <c r="ELE42" s="96"/>
      <c r="ELF42" s="96"/>
      <c r="ELG42" s="96"/>
      <c r="ELH42" s="96"/>
      <c r="ELI42" s="96"/>
      <c r="ELJ42" s="96"/>
      <c r="ELK42" s="146"/>
      <c r="ELL42" s="146"/>
      <c r="ELM42" s="177"/>
      <c r="ELN42" s="94"/>
      <c r="ELO42" s="96"/>
      <c r="ELP42" s="96"/>
      <c r="ELQ42" s="96"/>
      <c r="ELR42" s="96"/>
      <c r="ELS42" s="96"/>
      <c r="ELT42" s="96"/>
      <c r="ELU42" s="146"/>
      <c r="ELV42" s="146"/>
      <c r="ELW42" s="177"/>
      <c r="ELX42" s="94"/>
      <c r="ELY42" s="96"/>
      <c r="ELZ42" s="96"/>
      <c r="EMA42" s="96"/>
      <c r="EMB42" s="96"/>
      <c r="EMC42" s="96"/>
      <c r="EMD42" s="96"/>
      <c r="EME42" s="146"/>
      <c r="EMF42" s="146"/>
      <c r="EMG42" s="177"/>
      <c r="EMH42" s="94"/>
      <c r="EMI42" s="96"/>
      <c r="EMJ42" s="96"/>
      <c r="EMK42" s="96"/>
      <c r="EML42" s="96"/>
      <c r="EMM42" s="96"/>
      <c r="EMN42" s="96"/>
      <c r="EMO42" s="146"/>
      <c r="EMP42" s="146"/>
      <c r="EMQ42" s="177"/>
      <c r="EMR42" s="94"/>
      <c r="EMS42" s="96"/>
      <c r="EMT42" s="96"/>
      <c r="EMU42" s="96"/>
      <c r="EMV42" s="96"/>
      <c r="EMW42" s="96"/>
      <c r="EMX42" s="96"/>
      <c r="EMY42" s="146"/>
      <c r="EMZ42" s="146"/>
      <c r="ENA42" s="177"/>
      <c r="ENB42" s="94"/>
      <c r="ENC42" s="96"/>
      <c r="END42" s="96"/>
      <c r="ENE42" s="96"/>
      <c r="ENF42" s="96"/>
      <c r="ENG42" s="96"/>
      <c r="ENH42" s="96"/>
      <c r="ENI42" s="146"/>
      <c r="ENJ42" s="146"/>
      <c r="ENK42" s="177"/>
      <c r="ENL42" s="94"/>
      <c r="ENM42" s="96"/>
      <c r="ENN42" s="96"/>
      <c r="ENO42" s="96"/>
      <c r="ENP42" s="96"/>
      <c r="ENQ42" s="96"/>
      <c r="ENR42" s="96"/>
      <c r="ENS42" s="146"/>
      <c r="ENT42" s="146"/>
      <c r="ENU42" s="177"/>
      <c r="ENV42" s="94"/>
      <c r="ENW42" s="96"/>
      <c r="ENX42" s="96"/>
      <c r="ENY42" s="96"/>
      <c r="ENZ42" s="96"/>
      <c r="EOA42" s="96"/>
      <c r="EOB42" s="96"/>
      <c r="EOC42" s="146"/>
      <c r="EOD42" s="146"/>
      <c r="EOE42" s="177"/>
      <c r="EOF42" s="94"/>
      <c r="EOG42" s="96"/>
      <c r="EOH42" s="96"/>
      <c r="EOI42" s="96"/>
      <c r="EOJ42" s="96"/>
      <c r="EOK42" s="96"/>
      <c r="EOL42" s="96"/>
      <c r="EOM42" s="146"/>
      <c r="EON42" s="146"/>
      <c r="EOO42" s="177"/>
      <c r="EOP42" s="94"/>
      <c r="EOQ42" s="96"/>
      <c r="EOR42" s="96"/>
      <c r="EOS42" s="96"/>
      <c r="EOT42" s="96"/>
      <c r="EOU42" s="96"/>
      <c r="EOV42" s="96"/>
      <c r="EOW42" s="146"/>
      <c r="EOX42" s="146"/>
      <c r="EOY42" s="177"/>
      <c r="EOZ42" s="94"/>
      <c r="EPA42" s="96"/>
      <c r="EPB42" s="96"/>
      <c r="EPC42" s="96"/>
      <c r="EPD42" s="96"/>
      <c r="EPE42" s="96"/>
      <c r="EPF42" s="96"/>
      <c r="EPG42" s="146"/>
      <c r="EPH42" s="146"/>
      <c r="EPI42" s="177"/>
      <c r="EPJ42" s="94"/>
      <c r="EPK42" s="96"/>
      <c r="EPL42" s="96"/>
      <c r="EPM42" s="96"/>
      <c r="EPN42" s="96"/>
      <c r="EPO42" s="96"/>
      <c r="EPP42" s="96"/>
      <c r="EPQ42" s="146"/>
      <c r="EPR42" s="146"/>
      <c r="EPS42" s="177"/>
      <c r="EPT42" s="94"/>
      <c r="EPU42" s="96"/>
      <c r="EPV42" s="96"/>
      <c r="EPW42" s="96"/>
      <c r="EPX42" s="96"/>
      <c r="EPY42" s="96"/>
      <c r="EPZ42" s="96"/>
      <c r="EQA42" s="146"/>
      <c r="EQB42" s="146"/>
      <c r="EQC42" s="177"/>
      <c r="EQD42" s="94"/>
      <c r="EQE42" s="96"/>
      <c r="EQF42" s="96"/>
      <c r="EQG42" s="96"/>
      <c r="EQH42" s="96"/>
      <c r="EQI42" s="96"/>
      <c r="EQJ42" s="96"/>
      <c r="EQK42" s="146"/>
      <c r="EQL42" s="146"/>
      <c r="EQM42" s="177"/>
      <c r="EQN42" s="94"/>
      <c r="EQO42" s="96"/>
      <c r="EQP42" s="96"/>
      <c r="EQQ42" s="96"/>
      <c r="EQR42" s="96"/>
      <c r="EQS42" s="96"/>
      <c r="EQT42" s="96"/>
      <c r="EQU42" s="146"/>
      <c r="EQV42" s="146"/>
      <c r="EQW42" s="177"/>
      <c r="EQX42" s="94"/>
      <c r="EQY42" s="96"/>
      <c r="EQZ42" s="96"/>
      <c r="ERA42" s="96"/>
      <c r="ERB42" s="96"/>
      <c r="ERC42" s="96"/>
      <c r="ERD42" s="96"/>
      <c r="ERE42" s="146"/>
      <c r="ERF42" s="146"/>
      <c r="ERG42" s="177"/>
      <c r="ERH42" s="94"/>
      <c r="ERI42" s="96"/>
      <c r="ERJ42" s="96"/>
      <c r="ERK42" s="96"/>
      <c r="ERL42" s="96"/>
      <c r="ERM42" s="96"/>
      <c r="ERN42" s="96"/>
      <c r="ERO42" s="146"/>
      <c r="ERP42" s="146"/>
      <c r="ERQ42" s="177"/>
      <c r="ERR42" s="94"/>
      <c r="ERS42" s="96"/>
      <c r="ERT42" s="96"/>
      <c r="ERU42" s="96"/>
      <c r="ERV42" s="96"/>
      <c r="ERW42" s="96"/>
      <c r="ERX42" s="96"/>
      <c r="ERY42" s="146"/>
      <c r="ERZ42" s="146"/>
      <c r="ESA42" s="177"/>
      <c r="ESB42" s="94"/>
      <c r="ESC42" s="96"/>
      <c r="ESD42" s="96"/>
      <c r="ESE42" s="96"/>
      <c r="ESF42" s="96"/>
      <c r="ESG42" s="96"/>
      <c r="ESH42" s="96"/>
      <c r="ESI42" s="146"/>
      <c r="ESJ42" s="146"/>
      <c r="ESK42" s="177"/>
      <c r="ESL42" s="94"/>
      <c r="ESM42" s="96"/>
      <c r="ESN42" s="96"/>
      <c r="ESO42" s="96"/>
      <c r="ESP42" s="96"/>
      <c r="ESQ42" s="96"/>
      <c r="ESR42" s="96"/>
      <c r="ESS42" s="146"/>
      <c r="EST42" s="146"/>
      <c r="ESU42" s="177"/>
      <c r="ESV42" s="94"/>
      <c r="ESW42" s="96"/>
      <c r="ESX42" s="96"/>
      <c r="ESY42" s="96"/>
      <c r="ESZ42" s="96"/>
      <c r="ETA42" s="96"/>
      <c r="ETB42" s="96"/>
      <c r="ETC42" s="146"/>
      <c r="ETD42" s="146"/>
      <c r="ETE42" s="177"/>
      <c r="ETF42" s="94"/>
      <c r="ETG42" s="96"/>
      <c r="ETH42" s="96"/>
      <c r="ETI42" s="96"/>
      <c r="ETJ42" s="96"/>
      <c r="ETK42" s="96"/>
      <c r="ETL42" s="96"/>
      <c r="ETM42" s="146"/>
      <c r="ETN42" s="146"/>
      <c r="ETO42" s="177"/>
      <c r="ETP42" s="94"/>
      <c r="ETQ42" s="96"/>
      <c r="ETR42" s="96"/>
      <c r="ETS42" s="96"/>
      <c r="ETT42" s="96"/>
      <c r="ETU42" s="96"/>
      <c r="ETV42" s="96"/>
      <c r="ETW42" s="146"/>
      <c r="ETX42" s="146"/>
      <c r="ETY42" s="177"/>
      <c r="ETZ42" s="94"/>
      <c r="EUA42" s="96"/>
      <c r="EUB42" s="96"/>
      <c r="EUC42" s="96"/>
      <c r="EUD42" s="96"/>
      <c r="EUE42" s="96"/>
      <c r="EUF42" s="96"/>
      <c r="EUG42" s="146"/>
      <c r="EUH42" s="146"/>
      <c r="EUI42" s="177"/>
      <c r="EUJ42" s="94"/>
      <c r="EUK42" s="96"/>
      <c r="EUL42" s="96"/>
      <c r="EUM42" s="96"/>
      <c r="EUN42" s="96"/>
      <c r="EUO42" s="96"/>
      <c r="EUP42" s="96"/>
      <c r="EUQ42" s="146"/>
      <c r="EUR42" s="146"/>
      <c r="EUS42" s="177"/>
      <c r="EUT42" s="94"/>
      <c r="EUU42" s="96"/>
      <c r="EUV42" s="96"/>
      <c r="EUW42" s="96"/>
      <c r="EUX42" s="96"/>
      <c r="EUY42" s="96"/>
      <c r="EUZ42" s="96"/>
      <c r="EVA42" s="146"/>
      <c r="EVB42" s="146"/>
      <c r="EVC42" s="177"/>
      <c r="EVD42" s="94"/>
      <c r="EVE42" s="96"/>
      <c r="EVF42" s="96"/>
      <c r="EVG42" s="96"/>
      <c r="EVH42" s="96"/>
      <c r="EVI42" s="96"/>
      <c r="EVJ42" s="96"/>
      <c r="EVK42" s="146"/>
      <c r="EVL42" s="146"/>
      <c r="EVM42" s="177"/>
      <c r="EVN42" s="94"/>
      <c r="EVO42" s="96"/>
      <c r="EVP42" s="96"/>
      <c r="EVQ42" s="96"/>
      <c r="EVR42" s="96"/>
      <c r="EVS42" s="96"/>
      <c r="EVT42" s="96"/>
      <c r="EVU42" s="146"/>
      <c r="EVV42" s="146"/>
      <c r="EVW42" s="177"/>
      <c r="EVX42" s="94"/>
      <c r="EVY42" s="96"/>
      <c r="EVZ42" s="96"/>
      <c r="EWA42" s="96"/>
      <c r="EWB42" s="96"/>
      <c r="EWC42" s="96"/>
      <c r="EWD42" s="96"/>
      <c r="EWE42" s="146"/>
      <c r="EWF42" s="146"/>
      <c r="EWG42" s="177"/>
      <c r="EWH42" s="94"/>
      <c r="EWI42" s="96"/>
      <c r="EWJ42" s="96"/>
      <c r="EWK42" s="96"/>
      <c r="EWL42" s="96"/>
      <c r="EWM42" s="96"/>
      <c r="EWN42" s="96"/>
      <c r="EWO42" s="146"/>
      <c r="EWP42" s="146"/>
      <c r="EWQ42" s="177"/>
      <c r="EWR42" s="94"/>
      <c r="EWS42" s="96"/>
      <c r="EWT42" s="96"/>
      <c r="EWU42" s="96"/>
      <c r="EWV42" s="96"/>
      <c r="EWW42" s="96"/>
      <c r="EWX42" s="96"/>
      <c r="EWY42" s="146"/>
      <c r="EWZ42" s="146"/>
      <c r="EXA42" s="177"/>
      <c r="EXB42" s="94"/>
      <c r="EXC42" s="96"/>
      <c r="EXD42" s="96"/>
      <c r="EXE42" s="96"/>
      <c r="EXF42" s="96"/>
      <c r="EXG42" s="96"/>
      <c r="EXH42" s="96"/>
      <c r="EXI42" s="146"/>
      <c r="EXJ42" s="146"/>
      <c r="EXK42" s="177"/>
      <c r="EXL42" s="94"/>
      <c r="EXM42" s="96"/>
      <c r="EXN42" s="96"/>
      <c r="EXO42" s="96"/>
      <c r="EXP42" s="96"/>
      <c r="EXQ42" s="96"/>
      <c r="EXR42" s="96"/>
      <c r="EXS42" s="146"/>
      <c r="EXT42" s="146"/>
      <c r="EXU42" s="177"/>
      <c r="EXV42" s="94"/>
      <c r="EXW42" s="96"/>
      <c r="EXX42" s="96"/>
      <c r="EXY42" s="96"/>
      <c r="EXZ42" s="96"/>
      <c r="EYA42" s="96"/>
      <c r="EYB42" s="96"/>
      <c r="EYC42" s="146"/>
      <c r="EYD42" s="146"/>
      <c r="EYE42" s="177"/>
      <c r="EYF42" s="94"/>
      <c r="EYG42" s="96"/>
      <c r="EYH42" s="96"/>
      <c r="EYI42" s="96"/>
      <c r="EYJ42" s="96"/>
      <c r="EYK42" s="96"/>
      <c r="EYL42" s="96"/>
      <c r="EYM42" s="146"/>
      <c r="EYN42" s="146"/>
      <c r="EYO42" s="177"/>
      <c r="EYP42" s="94"/>
      <c r="EYQ42" s="96"/>
      <c r="EYR42" s="96"/>
      <c r="EYS42" s="96"/>
      <c r="EYT42" s="96"/>
      <c r="EYU42" s="96"/>
      <c r="EYV42" s="96"/>
      <c r="EYW42" s="146"/>
      <c r="EYX42" s="146"/>
      <c r="EYY42" s="177"/>
      <c r="EYZ42" s="94"/>
      <c r="EZA42" s="96"/>
      <c r="EZB42" s="96"/>
      <c r="EZC42" s="96"/>
      <c r="EZD42" s="96"/>
      <c r="EZE42" s="96"/>
      <c r="EZF42" s="96"/>
      <c r="EZG42" s="146"/>
      <c r="EZH42" s="146"/>
      <c r="EZI42" s="177"/>
      <c r="EZJ42" s="94"/>
      <c r="EZK42" s="96"/>
      <c r="EZL42" s="96"/>
      <c r="EZM42" s="96"/>
      <c r="EZN42" s="96"/>
      <c r="EZO42" s="96"/>
      <c r="EZP42" s="96"/>
      <c r="EZQ42" s="146"/>
      <c r="EZR42" s="146"/>
      <c r="EZS42" s="177"/>
      <c r="EZT42" s="94"/>
      <c r="EZU42" s="96"/>
      <c r="EZV42" s="96"/>
      <c r="EZW42" s="96"/>
      <c r="EZX42" s="96"/>
      <c r="EZY42" s="96"/>
      <c r="EZZ42" s="96"/>
      <c r="FAA42" s="146"/>
      <c r="FAB42" s="146"/>
      <c r="FAC42" s="177"/>
      <c r="FAD42" s="94"/>
      <c r="FAE42" s="96"/>
      <c r="FAF42" s="96"/>
      <c r="FAG42" s="96"/>
      <c r="FAH42" s="96"/>
      <c r="FAI42" s="96"/>
      <c r="FAJ42" s="96"/>
      <c r="FAK42" s="146"/>
      <c r="FAL42" s="146"/>
      <c r="FAM42" s="177"/>
      <c r="FAN42" s="94"/>
      <c r="FAO42" s="96"/>
      <c r="FAP42" s="96"/>
      <c r="FAQ42" s="96"/>
      <c r="FAR42" s="96"/>
      <c r="FAS42" s="96"/>
      <c r="FAT42" s="96"/>
      <c r="FAU42" s="146"/>
      <c r="FAV42" s="146"/>
      <c r="FAW42" s="177"/>
      <c r="FAX42" s="94"/>
      <c r="FAY42" s="96"/>
      <c r="FAZ42" s="96"/>
      <c r="FBA42" s="96"/>
      <c r="FBB42" s="96"/>
      <c r="FBC42" s="96"/>
      <c r="FBD42" s="96"/>
      <c r="FBE42" s="146"/>
      <c r="FBF42" s="146"/>
      <c r="FBG42" s="177"/>
      <c r="FBH42" s="94"/>
      <c r="FBI42" s="96"/>
      <c r="FBJ42" s="96"/>
      <c r="FBK42" s="96"/>
      <c r="FBL42" s="96"/>
      <c r="FBM42" s="96"/>
      <c r="FBN42" s="96"/>
      <c r="FBO42" s="146"/>
      <c r="FBP42" s="146"/>
      <c r="FBQ42" s="177"/>
      <c r="FBR42" s="94"/>
      <c r="FBS42" s="96"/>
      <c r="FBT42" s="96"/>
      <c r="FBU42" s="96"/>
      <c r="FBV42" s="96"/>
      <c r="FBW42" s="96"/>
      <c r="FBX42" s="96"/>
      <c r="FBY42" s="146"/>
      <c r="FBZ42" s="146"/>
      <c r="FCA42" s="177"/>
      <c r="FCB42" s="94"/>
      <c r="FCC42" s="96"/>
      <c r="FCD42" s="96"/>
      <c r="FCE42" s="96"/>
      <c r="FCF42" s="96"/>
      <c r="FCG42" s="96"/>
      <c r="FCH42" s="96"/>
      <c r="FCI42" s="146"/>
      <c r="FCJ42" s="146"/>
      <c r="FCK42" s="177"/>
      <c r="FCL42" s="94"/>
      <c r="FCM42" s="96"/>
      <c r="FCN42" s="96"/>
      <c r="FCO42" s="96"/>
      <c r="FCP42" s="96"/>
      <c r="FCQ42" s="96"/>
      <c r="FCR42" s="96"/>
      <c r="FCS42" s="146"/>
      <c r="FCT42" s="146"/>
      <c r="FCU42" s="177"/>
      <c r="FCV42" s="94"/>
      <c r="FCW42" s="96"/>
      <c r="FCX42" s="96"/>
      <c r="FCY42" s="96"/>
      <c r="FCZ42" s="96"/>
      <c r="FDA42" s="96"/>
      <c r="FDB42" s="96"/>
      <c r="FDC42" s="146"/>
      <c r="FDD42" s="146"/>
      <c r="FDE42" s="177"/>
      <c r="FDF42" s="94"/>
      <c r="FDG42" s="96"/>
      <c r="FDH42" s="96"/>
      <c r="FDI42" s="96"/>
      <c r="FDJ42" s="96"/>
      <c r="FDK42" s="96"/>
      <c r="FDL42" s="96"/>
      <c r="FDM42" s="146"/>
      <c r="FDN42" s="146"/>
      <c r="FDO42" s="177"/>
      <c r="FDP42" s="94"/>
      <c r="FDQ42" s="96"/>
      <c r="FDR42" s="96"/>
      <c r="FDS42" s="96"/>
      <c r="FDT42" s="96"/>
      <c r="FDU42" s="96"/>
      <c r="FDV42" s="96"/>
      <c r="FDW42" s="146"/>
      <c r="FDX42" s="146"/>
      <c r="FDY42" s="177"/>
      <c r="FDZ42" s="94"/>
      <c r="FEA42" s="96"/>
      <c r="FEB42" s="96"/>
      <c r="FEC42" s="96"/>
      <c r="FED42" s="96"/>
      <c r="FEE42" s="96"/>
      <c r="FEF42" s="96"/>
      <c r="FEG42" s="146"/>
      <c r="FEH42" s="146"/>
      <c r="FEI42" s="177"/>
      <c r="FEJ42" s="94"/>
      <c r="FEK42" s="96"/>
      <c r="FEL42" s="96"/>
      <c r="FEM42" s="96"/>
      <c r="FEN42" s="96"/>
      <c r="FEO42" s="96"/>
      <c r="FEP42" s="96"/>
      <c r="FEQ42" s="146"/>
      <c r="FER42" s="146"/>
      <c r="FES42" s="177"/>
      <c r="FET42" s="94"/>
      <c r="FEU42" s="96"/>
      <c r="FEV42" s="96"/>
      <c r="FEW42" s="96"/>
      <c r="FEX42" s="96"/>
      <c r="FEY42" s="96"/>
      <c r="FEZ42" s="96"/>
      <c r="FFA42" s="146"/>
      <c r="FFB42" s="146"/>
      <c r="FFC42" s="177"/>
      <c r="FFD42" s="94"/>
      <c r="FFE42" s="96"/>
      <c r="FFF42" s="96"/>
      <c r="FFG42" s="96"/>
      <c r="FFH42" s="96"/>
      <c r="FFI42" s="96"/>
      <c r="FFJ42" s="96"/>
      <c r="FFK42" s="146"/>
      <c r="FFL42" s="146"/>
      <c r="FFM42" s="177"/>
      <c r="FFN42" s="94"/>
      <c r="FFO42" s="96"/>
      <c r="FFP42" s="96"/>
      <c r="FFQ42" s="96"/>
      <c r="FFR42" s="96"/>
      <c r="FFS42" s="96"/>
      <c r="FFT42" s="96"/>
      <c r="FFU42" s="146"/>
      <c r="FFV42" s="146"/>
      <c r="FFW42" s="177"/>
      <c r="FFX42" s="94"/>
      <c r="FFY42" s="96"/>
      <c r="FFZ42" s="96"/>
      <c r="FGA42" s="96"/>
      <c r="FGB42" s="96"/>
      <c r="FGC42" s="96"/>
      <c r="FGD42" s="96"/>
      <c r="FGE42" s="146"/>
      <c r="FGF42" s="146"/>
      <c r="FGG42" s="177"/>
      <c r="FGH42" s="94"/>
      <c r="FGI42" s="96"/>
      <c r="FGJ42" s="96"/>
      <c r="FGK42" s="96"/>
      <c r="FGL42" s="96"/>
      <c r="FGM42" s="96"/>
      <c r="FGN42" s="96"/>
      <c r="FGO42" s="146"/>
      <c r="FGP42" s="146"/>
      <c r="FGQ42" s="177"/>
      <c r="FGR42" s="94"/>
      <c r="FGS42" s="96"/>
      <c r="FGT42" s="96"/>
      <c r="FGU42" s="96"/>
      <c r="FGV42" s="96"/>
      <c r="FGW42" s="96"/>
      <c r="FGX42" s="96"/>
      <c r="FGY42" s="146"/>
      <c r="FGZ42" s="146"/>
      <c r="FHA42" s="177"/>
      <c r="FHB42" s="94"/>
      <c r="FHC42" s="96"/>
      <c r="FHD42" s="96"/>
      <c r="FHE42" s="96"/>
      <c r="FHF42" s="96"/>
      <c r="FHG42" s="96"/>
      <c r="FHH42" s="96"/>
      <c r="FHI42" s="146"/>
      <c r="FHJ42" s="146"/>
      <c r="FHK42" s="177"/>
      <c r="FHL42" s="94"/>
      <c r="FHM42" s="96"/>
      <c r="FHN42" s="96"/>
      <c r="FHO42" s="96"/>
      <c r="FHP42" s="96"/>
      <c r="FHQ42" s="96"/>
      <c r="FHR42" s="96"/>
      <c r="FHS42" s="146"/>
      <c r="FHT42" s="146"/>
      <c r="FHU42" s="177"/>
      <c r="FHV42" s="94"/>
      <c r="FHW42" s="96"/>
      <c r="FHX42" s="96"/>
      <c r="FHY42" s="96"/>
      <c r="FHZ42" s="96"/>
      <c r="FIA42" s="96"/>
      <c r="FIB42" s="96"/>
      <c r="FIC42" s="146"/>
      <c r="FID42" s="146"/>
      <c r="FIE42" s="177"/>
      <c r="FIF42" s="94"/>
      <c r="FIG42" s="96"/>
      <c r="FIH42" s="96"/>
      <c r="FII42" s="96"/>
      <c r="FIJ42" s="96"/>
      <c r="FIK42" s="96"/>
      <c r="FIL42" s="96"/>
      <c r="FIM42" s="146"/>
      <c r="FIN42" s="146"/>
      <c r="FIO42" s="177"/>
      <c r="FIP42" s="94"/>
      <c r="FIQ42" s="96"/>
      <c r="FIR42" s="96"/>
      <c r="FIS42" s="96"/>
      <c r="FIT42" s="96"/>
      <c r="FIU42" s="96"/>
      <c r="FIV42" s="96"/>
      <c r="FIW42" s="146"/>
      <c r="FIX42" s="146"/>
      <c r="FIY42" s="177"/>
      <c r="FIZ42" s="94"/>
      <c r="FJA42" s="96"/>
      <c r="FJB42" s="96"/>
      <c r="FJC42" s="96"/>
      <c r="FJD42" s="96"/>
      <c r="FJE42" s="96"/>
      <c r="FJF42" s="96"/>
      <c r="FJG42" s="146"/>
      <c r="FJH42" s="146"/>
      <c r="FJI42" s="177"/>
      <c r="FJJ42" s="94"/>
      <c r="FJK42" s="96"/>
      <c r="FJL42" s="96"/>
      <c r="FJM42" s="96"/>
      <c r="FJN42" s="96"/>
      <c r="FJO42" s="96"/>
      <c r="FJP42" s="96"/>
      <c r="FJQ42" s="146"/>
      <c r="FJR42" s="146"/>
      <c r="FJS42" s="177"/>
      <c r="FJT42" s="94"/>
      <c r="FJU42" s="96"/>
      <c r="FJV42" s="96"/>
      <c r="FJW42" s="96"/>
      <c r="FJX42" s="96"/>
      <c r="FJY42" s="96"/>
      <c r="FJZ42" s="96"/>
      <c r="FKA42" s="146"/>
      <c r="FKB42" s="146"/>
      <c r="FKC42" s="177"/>
      <c r="FKD42" s="94"/>
      <c r="FKE42" s="96"/>
      <c r="FKF42" s="96"/>
      <c r="FKG42" s="96"/>
      <c r="FKH42" s="96"/>
      <c r="FKI42" s="96"/>
      <c r="FKJ42" s="96"/>
      <c r="FKK42" s="146"/>
      <c r="FKL42" s="146"/>
      <c r="FKM42" s="177"/>
      <c r="FKN42" s="94"/>
      <c r="FKO42" s="96"/>
      <c r="FKP42" s="96"/>
      <c r="FKQ42" s="96"/>
      <c r="FKR42" s="96"/>
      <c r="FKS42" s="96"/>
      <c r="FKT42" s="96"/>
      <c r="FKU42" s="146"/>
      <c r="FKV42" s="146"/>
      <c r="FKW42" s="177"/>
      <c r="FKX42" s="94"/>
      <c r="FKY42" s="96"/>
      <c r="FKZ42" s="96"/>
      <c r="FLA42" s="96"/>
      <c r="FLB42" s="96"/>
      <c r="FLC42" s="96"/>
      <c r="FLD42" s="96"/>
      <c r="FLE42" s="146"/>
      <c r="FLF42" s="146"/>
      <c r="FLG42" s="177"/>
      <c r="FLH42" s="94"/>
      <c r="FLI42" s="96"/>
      <c r="FLJ42" s="96"/>
      <c r="FLK42" s="96"/>
      <c r="FLL42" s="96"/>
      <c r="FLM42" s="96"/>
      <c r="FLN42" s="96"/>
      <c r="FLO42" s="146"/>
      <c r="FLP42" s="146"/>
      <c r="FLQ42" s="177"/>
      <c r="FLR42" s="94"/>
      <c r="FLS42" s="96"/>
      <c r="FLT42" s="96"/>
      <c r="FLU42" s="96"/>
      <c r="FLV42" s="96"/>
      <c r="FLW42" s="96"/>
      <c r="FLX42" s="96"/>
      <c r="FLY42" s="146"/>
      <c r="FLZ42" s="146"/>
      <c r="FMA42" s="177"/>
      <c r="FMB42" s="94"/>
      <c r="FMC42" s="96"/>
      <c r="FMD42" s="96"/>
      <c r="FME42" s="96"/>
      <c r="FMF42" s="96"/>
      <c r="FMG42" s="96"/>
      <c r="FMH42" s="96"/>
      <c r="FMI42" s="146"/>
      <c r="FMJ42" s="146"/>
      <c r="FMK42" s="177"/>
      <c r="FML42" s="94"/>
      <c r="FMM42" s="96"/>
      <c r="FMN42" s="96"/>
      <c r="FMO42" s="96"/>
      <c r="FMP42" s="96"/>
      <c r="FMQ42" s="96"/>
      <c r="FMR42" s="96"/>
      <c r="FMS42" s="146"/>
      <c r="FMT42" s="146"/>
      <c r="FMU42" s="177"/>
      <c r="FMV42" s="94"/>
      <c r="FMW42" s="96"/>
      <c r="FMX42" s="96"/>
      <c r="FMY42" s="96"/>
      <c r="FMZ42" s="96"/>
      <c r="FNA42" s="96"/>
      <c r="FNB42" s="96"/>
      <c r="FNC42" s="146"/>
      <c r="FND42" s="146"/>
      <c r="FNE42" s="177"/>
      <c r="FNF42" s="94"/>
      <c r="FNG42" s="96"/>
      <c r="FNH42" s="96"/>
      <c r="FNI42" s="96"/>
      <c r="FNJ42" s="96"/>
      <c r="FNK42" s="96"/>
      <c r="FNL42" s="96"/>
      <c r="FNM42" s="146"/>
      <c r="FNN42" s="146"/>
      <c r="FNO42" s="177"/>
      <c r="FNP42" s="94"/>
      <c r="FNQ42" s="96"/>
      <c r="FNR42" s="96"/>
      <c r="FNS42" s="96"/>
      <c r="FNT42" s="96"/>
      <c r="FNU42" s="96"/>
      <c r="FNV42" s="96"/>
      <c r="FNW42" s="146"/>
      <c r="FNX42" s="146"/>
      <c r="FNY42" s="177"/>
      <c r="FNZ42" s="94"/>
      <c r="FOA42" s="96"/>
      <c r="FOB42" s="96"/>
      <c r="FOC42" s="96"/>
      <c r="FOD42" s="96"/>
      <c r="FOE42" s="96"/>
      <c r="FOF42" s="96"/>
      <c r="FOG42" s="146"/>
      <c r="FOH42" s="146"/>
      <c r="FOI42" s="177"/>
      <c r="FOJ42" s="94"/>
      <c r="FOK42" s="96"/>
      <c r="FOL42" s="96"/>
      <c r="FOM42" s="96"/>
      <c r="FON42" s="96"/>
      <c r="FOO42" s="96"/>
      <c r="FOP42" s="96"/>
      <c r="FOQ42" s="146"/>
      <c r="FOR42" s="146"/>
      <c r="FOS42" s="177"/>
      <c r="FOT42" s="94"/>
      <c r="FOU42" s="96"/>
      <c r="FOV42" s="96"/>
      <c r="FOW42" s="96"/>
      <c r="FOX42" s="96"/>
      <c r="FOY42" s="96"/>
      <c r="FOZ42" s="96"/>
      <c r="FPA42" s="146"/>
      <c r="FPB42" s="146"/>
      <c r="FPC42" s="177"/>
      <c r="FPD42" s="94"/>
      <c r="FPE42" s="96"/>
      <c r="FPF42" s="96"/>
      <c r="FPG42" s="96"/>
      <c r="FPH42" s="96"/>
      <c r="FPI42" s="96"/>
      <c r="FPJ42" s="96"/>
      <c r="FPK42" s="146"/>
      <c r="FPL42" s="146"/>
      <c r="FPM42" s="177"/>
      <c r="FPN42" s="94"/>
      <c r="FPO42" s="96"/>
      <c r="FPP42" s="96"/>
      <c r="FPQ42" s="96"/>
      <c r="FPR42" s="96"/>
      <c r="FPS42" s="96"/>
      <c r="FPT42" s="96"/>
      <c r="FPU42" s="146"/>
      <c r="FPV42" s="146"/>
      <c r="FPW42" s="177"/>
      <c r="FPX42" s="94"/>
      <c r="FPY42" s="96"/>
      <c r="FPZ42" s="96"/>
      <c r="FQA42" s="96"/>
      <c r="FQB42" s="96"/>
      <c r="FQC42" s="96"/>
      <c r="FQD42" s="96"/>
      <c r="FQE42" s="146"/>
      <c r="FQF42" s="146"/>
      <c r="FQG42" s="177"/>
      <c r="FQH42" s="94"/>
      <c r="FQI42" s="96"/>
      <c r="FQJ42" s="96"/>
      <c r="FQK42" s="96"/>
      <c r="FQL42" s="96"/>
      <c r="FQM42" s="96"/>
      <c r="FQN42" s="96"/>
      <c r="FQO42" s="146"/>
      <c r="FQP42" s="146"/>
      <c r="FQQ42" s="177"/>
      <c r="FQR42" s="94"/>
      <c r="FQS42" s="96"/>
      <c r="FQT42" s="96"/>
      <c r="FQU42" s="96"/>
      <c r="FQV42" s="96"/>
      <c r="FQW42" s="96"/>
      <c r="FQX42" s="96"/>
      <c r="FQY42" s="146"/>
      <c r="FQZ42" s="146"/>
      <c r="FRA42" s="177"/>
      <c r="FRB42" s="94"/>
      <c r="FRC42" s="96"/>
      <c r="FRD42" s="96"/>
      <c r="FRE42" s="96"/>
      <c r="FRF42" s="96"/>
      <c r="FRG42" s="96"/>
      <c r="FRH42" s="96"/>
      <c r="FRI42" s="146"/>
      <c r="FRJ42" s="146"/>
      <c r="FRK42" s="177"/>
      <c r="FRL42" s="94"/>
      <c r="FRM42" s="96"/>
      <c r="FRN42" s="96"/>
      <c r="FRO42" s="96"/>
      <c r="FRP42" s="96"/>
      <c r="FRQ42" s="96"/>
      <c r="FRR42" s="96"/>
      <c r="FRS42" s="146"/>
      <c r="FRT42" s="146"/>
      <c r="FRU42" s="177"/>
      <c r="FRV42" s="94"/>
      <c r="FRW42" s="96"/>
      <c r="FRX42" s="96"/>
      <c r="FRY42" s="96"/>
      <c r="FRZ42" s="96"/>
      <c r="FSA42" s="96"/>
      <c r="FSB42" s="96"/>
      <c r="FSC42" s="146"/>
      <c r="FSD42" s="146"/>
      <c r="FSE42" s="177"/>
      <c r="FSF42" s="94"/>
      <c r="FSG42" s="96"/>
      <c r="FSH42" s="96"/>
      <c r="FSI42" s="96"/>
      <c r="FSJ42" s="96"/>
      <c r="FSK42" s="96"/>
      <c r="FSL42" s="96"/>
      <c r="FSM42" s="146"/>
      <c r="FSN42" s="146"/>
      <c r="FSO42" s="177"/>
      <c r="FSP42" s="94"/>
      <c r="FSQ42" s="96"/>
      <c r="FSR42" s="96"/>
      <c r="FSS42" s="96"/>
      <c r="FST42" s="96"/>
      <c r="FSU42" s="96"/>
      <c r="FSV42" s="96"/>
      <c r="FSW42" s="146"/>
      <c r="FSX42" s="146"/>
      <c r="FSY42" s="177"/>
      <c r="FSZ42" s="94"/>
      <c r="FTA42" s="96"/>
      <c r="FTB42" s="96"/>
      <c r="FTC42" s="96"/>
      <c r="FTD42" s="96"/>
      <c r="FTE42" s="96"/>
      <c r="FTF42" s="96"/>
      <c r="FTG42" s="146"/>
      <c r="FTH42" s="146"/>
      <c r="FTI42" s="177"/>
      <c r="FTJ42" s="94"/>
      <c r="FTK42" s="96"/>
      <c r="FTL42" s="96"/>
      <c r="FTM42" s="96"/>
      <c r="FTN42" s="96"/>
      <c r="FTO42" s="96"/>
      <c r="FTP42" s="96"/>
      <c r="FTQ42" s="146"/>
      <c r="FTR42" s="146"/>
      <c r="FTS42" s="177"/>
      <c r="FTT42" s="94"/>
      <c r="FTU42" s="96"/>
      <c r="FTV42" s="96"/>
      <c r="FTW42" s="96"/>
      <c r="FTX42" s="96"/>
      <c r="FTY42" s="96"/>
      <c r="FTZ42" s="96"/>
      <c r="FUA42" s="146"/>
      <c r="FUB42" s="146"/>
      <c r="FUC42" s="177"/>
      <c r="FUD42" s="94"/>
      <c r="FUE42" s="96"/>
      <c r="FUF42" s="96"/>
      <c r="FUG42" s="96"/>
      <c r="FUH42" s="96"/>
      <c r="FUI42" s="96"/>
      <c r="FUJ42" s="96"/>
      <c r="FUK42" s="146"/>
      <c r="FUL42" s="146"/>
      <c r="FUM42" s="177"/>
      <c r="FUN42" s="94"/>
      <c r="FUO42" s="96"/>
      <c r="FUP42" s="96"/>
      <c r="FUQ42" s="96"/>
      <c r="FUR42" s="96"/>
      <c r="FUS42" s="96"/>
      <c r="FUT42" s="96"/>
      <c r="FUU42" s="146"/>
      <c r="FUV42" s="146"/>
      <c r="FUW42" s="177"/>
      <c r="FUX42" s="94"/>
      <c r="FUY42" s="96"/>
      <c r="FUZ42" s="96"/>
      <c r="FVA42" s="96"/>
      <c r="FVB42" s="96"/>
      <c r="FVC42" s="96"/>
      <c r="FVD42" s="96"/>
      <c r="FVE42" s="146"/>
      <c r="FVF42" s="146"/>
      <c r="FVG42" s="177"/>
      <c r="FVH42" s="94"/>
      <c r="FVI42" s="96"/>
      <c r="FVJ42" s="96"/>
      <c r="FVK42" s="96"/>
      <c r="FVL42" s="96"/>
      <c r="FVM42" s="96"/>
      <c r="FVN42" s="96"/>
      <c r="FVO42" s="146"/>
      <c r="FVP42" s="146"/>
      <c r="FVQ42" s="177"/>
      <c r="FVR42" s="94"/>
      <c r="FVS42" s="96"/>
      <c r="FVT42" s="96"/>
      <c r="FVU42" s="96"/>
      <c r="FVV42" s="96"/>
      <c r="FVW42" s="96"/>
      <c r="FVX42" s="96"/>
      <c r="FVY42" s="146"/>
      <c r="FVZ42" s="146"/>
      <c r="FWA42" s="177"/>
      <c r="FWB42" s="94"/>
      <c r="FWC42" s="96"/>
      <c r="FWD42" s="96"/>
      <c r="FWE42" s="96"/>
      <c r="FWF42" s="96"/>
      <c r="FWG42" s="96"/>
      <c r="FWH42" s="96"/>
      <c r="FWI42" s="146"/>
      <c r="FWJ42" s="146"/>
      <c r="FWK42" s="177"/>
      <c r="FWL42" s="94"/>
      <c r="FWM42" s="96"/>
      <c r="FWN42" s="96"/>
      <c r="FWO42" s="96"/>
      <c r="FWP42" s="96"/>
      <c r="FWQ42" s="96"/>
      <c r="FWR42" s="96"/>
      <c r="FWS42" s="146"/>
      <c r="FWT42" s="146"/>
      <c r="FWU42" s="177"/>
      <c r="FWV42" s="94"/>
      <c r="FWW42" s="96"/>
      <c r="FWX42" s="96"/>
      <c r="FWY42" s="96"/>
      <c r="FWZ42" s="96"/>
      <c r="FXA42" s="96"/>
      <c r="FXB42" s="96"/>
      <c r="FXC42" s="146"/>
      <c r="FXD42" s="146"/>
      <c r="FXE42" s="177"/>
      <c r="FXF42" s="94"/>
      <c r="FXG42" s="96"/>
      <c r="FXH42" s="96"/>
      <c r="FXI42" s="96"/>
      <c r="FXJ42" s="96"/>
      <c r="FXK42" s="96"/>
      <c r="FXL42" s="96"/>
      <c r="FXM42" s="146"/>
      <c r="FXN42" s="146"/>
      <c r="FXO42" s="177"/>
      <c r="FXP42" s="94"/>
      <c r="FXQ42" s="96"/>
      <c r="FXR42" s="96"/>
      <c r="FXS42" s="96"/>
      <c r="FXT42" s="96"/>
      <c r="FXU42" s="96"/>
      <c r="FXV42" s="96"/>
      <c r="FXW42" s="146"/>
      <c r="FXX42" s="146"/>
      <c r="FXY42" s="177"/>
      <c r="FXZ42" s="94"/>
      <c r="FYA42" s="96"/>
      <c r="FYB42" s="96"/>
      <c r="FYC42" s="96"/>
      <c r="FYD42" s="96"/>
      <c r="FYE42" s="96"/>
      <c r="FYF42" s="96"/>
      <c r="FYG42" s="146"/>
      <c r="FYH42" s="146"/>
      <c r="FYI42" s="177"/>
      <c r="FYJ42" s="94"/>
      <c r="FYK42" s="96"/>
      <c r="FYL42" s="96"/>
      <c r="FYM42" s="96"/>
      <c r="FYN42" s="96"/>
      <c r="FYO42" s="96"/>
      <c r="FYP42" s="96"/>
      <c r="FYQ42" s="146"/>
      <c r="FYR42" s="146"/>
      <c r="FYS42" s="177"/>
      <c r="FYT42" s="94"/>
      <c r="FYU42" s="96"/>
      <c r="FYV42" s="96"/>
      <c r="FYW42" s="96"/>
      <c r="FYX42" s="96"/>
      <c r="FYY42" s="96"/>
      <c r="FYZ42" s="96"/>
      <c r="FZA42" s="146"/>
      <c r="FZB42" s="146"/>
      <c r="FZC42" s="177"/>
      <c r="FZD42" s="94"/>
      <c r="FZE42" s="96"/>
      <c r="FZF42" s="96"/>
      <c r="FZG42" s="96"/>
      <c r="FZH42" s="96"/>
      <c r="FZI42" s="96"/>
      <c r="FZJ42" s="96"/>
      <c r="FZK42" s="146"/>
      <c r="FZL42" s="146"/>
      <c r="FZM42" s="177"/>
      <c r="FZN42" s="94"/>
      <c r="FZO42" s="96"/>
      <c r="FZP42" s="96"/>
      <c r="FZQ42" s="96"/>
      <c r="FZR42" s="96"/>
      <c r="FZS42" s="96"/>
      <c r="FZT42" s="96"/>
      <c r="FZU42" s="146"/>
      <c r="FZV42" s="146"/>
      <c r="FZW42" s="177"/>
      <c r="FZX42" s="94"/>
      <c r="FZY42" s="96"/>
      <c r="FZZ42" s="96"/>
      <c r="GAA42" s="96"/>
      <c r="GAB42" s="96"/>
      <c r="GAC42" s="96"/>
      <c r="GAD42" s="96"/>
      <c r="GAE42" s="146"/>
      <c r="GAF42" s="146"/>
      <c r="GAG42" s="177"/>
      <c r="GAH42" s="94"/>
      <c r="GAI42" s="96"/>
      <c r="GAJ42" s="96"/>
      <c r="GAK42" s="96"/>
      <c r="GAL42" s="96"/>
      <c r="GAM42" s="96"/>
      <c r="GAN42" s="96"/>
      <c r="GAO42" s="146"/>
      <c r="GAP42" s="146"/>
      <c r="GAQ42" s="177"/>
      <c r="GAR42" s="94"/>
      <c r="GAS42" s="96"/>
      <c r="GAT42" s="96"/>
      <c r="GAU42" s="96"/>
      <c r="GAV42" s="96"/>
      <c r="GAW42" s="96"/>
      <c r="GAX42" s="96"/>
      <c r="GAY42" s="146"/>
      <c r="GAZ42" s="146"/>
      <c r="GBA42" s="177"/>
      <c r="GBB42" s="94"/>
      <c r="GBC42" s="96"/>
      <c r="GBD42" s="96"/>
      <c r="GBE42" s="96"/>
      <c r="GBF42" s="96"/>
      <c r="GBG42" s="96"/>
      <c r="GBH42" s="96"/>
      <c r="GBI42" s="146"/>
      <c r="GBJ42" s="146"/>
      <c r="GBK42" s="177"/>
      <c r="GBL42" s="94"/>
      <c r="GBM42" s="96"/>
      <c r="GBN42" s="96"/>
      <c r="GBO42" s="96"/>
      <c r="GBP42" s="96"/>
      <c r="GBQ42" s="96"/>
      <c r="GBR42" s="96"/>
      <c r="GBS42" s="146"/>
      <c r="GBT42" s="146"/>
      <c r="GBU42" s="177"/>
      <c r="GBV42" s="94"/>
      <c r="GBW42" s="96"/>
      <c r="GBX42" s="96"/>
      <c r="GBY42" s="96"/>
      <c r="GBZ42" s="96"/>
      <c r="GCA42" s="96"/>
      <c r="GCB42" s="96"/>
      <c r="GCC42" s="146"/>
      <c r="GCD42" s="146"/>
      <c r="GCE42" s="177"/>
      <c r="GCF42" s="94"/>
      <c r="GCG42" s="96"/>
      <c r="GCH42" s="96"/>
      <c r="GCI42" s="96"/>
      <c r="GCJ42" s="96"/>
      <c r="GCK42" s="96"/>
      <c r="GCL42" s="96"/>
      <c r="GCM42" s="146"/>
      <c r="GCN42" s="146"/>
      <c r="GCO42" s="177"/>
      <c r="GCP42" s="94"/>
      <c r="GCQ42" s="96"/>
      <c r="GCR42" s="96"/>
      <c r="GCS42" s="96"/>
      <c r="GCT42" s="96"/>
      <c r="GCU42" s="96"/>
      <c r="GCV42" s="96"/>
      <c r="GCW42" s="146"/>
      <c r="GCX42" s="146"/>
      <c r="GCY42" s="177"/>
      <c r="GCZ42" s="94"/>
      <c r="GDA42" s="96"/>
      <c r="GDB42" s="96"/>
      <c r="GDC42" s="96"/>
      <c r="GDD42" s="96"/>
      <c r="GDE42" s="96"/>
      <c r="GDF42" s="96"/>
      <c r="GDG42" s="146"/>
      <c r="GDH42" s="146"/>
      <c r="GDI42" s="177"/>
      <c r="GDJ42" s="94"/>
      <c r="GDK42" s="96"/>
      <c r="GDL42" s="96"/>
      <c r="GDM42" s="96"/>
      <c r="GDN42" s="96"/>
      <c r="GDO42" s="96"/>
      <c r="GDP42" s="96"/>
      <c r="GDQ42" s="146"/>
      <c r="GDR42" s="146"/>
      <c r="GDS42" s="177"/>
      <c r="GDT42" s="94"/>
      <c r="GDU42" s="96"/>
      <c r="GDV42" s="96"/>
      <c r="GDW42" s="96"/>
      <c r="GDX42" s="96"/>
      <c r="GDY42" s="96"/>
      <c r="GDZ42" s="96"/>
      <c r="GEA42" s="146"/>
      <c r="GEB42" s="146"/>
      <c r="GEC42" s="177"/>
      <c r="GED42" s="94"/>
      <c r="GEE42" s="96"/>
      <c r="GEF42" s="96"/>
      <c r="GEG42" s="96"/>
      <c r="GEH42" s="96"/>
      <c r="GEI42" s="96"/>
      <c r="GEJ42" s="96"/>
      <c r="GEK42" s="146"/>
      <c r="GEL42" s="146"/>
      <c r="GEM42" s="177"/>
      <c r="GEN42" s="94"/>
      <c r="GEO42" s="96"/>
      <c r="GEP42" s="96"/>
      <c r="GEQ42" s="96"/>
      <c r="GER42" s="96"/>
      <c r="GES42" s="96"/>
      <c r="GET42" s="96"/>
      <c r="GEU42" s="146"/>
      <c r="GEV42" s="146"/>
      <c r="GEW42" s="177"/>
      <c r="GEX42" s="94"/>
      <c r="GEY42" s="96"/>
      <c r="GEZ42" s="96"/>
      <c r="GFA42" s="96"/>
      <c r="GFB42" s="96"/>
      <c r="GFC42" s="96"/>
      <c r="GFD42" s="96"/>
      <c r="GFE42" s="146"/>
      <c r="GFF42" s="146"/>
      <c r="GFG42" s="177"/>
      <c r="GFH42" s="94"/>
      <c r="GFI42" s="96"/>
      <c r="GFJ42" s="96"/>
      <c r="GFK42" s="96"/>
      <c r="GFL42" s="96"/>
      <c r="GFM42" s="96"/>
      <c r="GFN42" s="96"/>
      <c r="GFO42" s="146"/>
      <c r="GFP42" s="146"/>
      <c r="GFQ42" s="177"/>
      <c r="GFR42" s="94"/>
      <c r="GFS42" s="96"/>
      <c r="GFT42" s="96"/>
      <c r="GFU42" s="96"/>
      <c r="GFV42" s="96"/>
      <c r="GFW42" s="96"/>
      <c r="GFX42" s="96"/>
      <c r="GFY42" s="146"/>
      <c r="GFZ42" s="146"/>
      <c r="GGA42" s="177"/>
      <c r="GGB42" s="94"/>
      <c r="GGC42" s="96"/>
      <c r="GGD42" s="96"/>
      <c r="GGE42" s="96"/>
      <c r="GGF42" s="96"/>
      <c r="GGG42" s="96"/>
      <c r="GGH42" s="96"/>
      <c r="GGI42" s="146"/>
      <c r="GGJ42" s="146"/>
      <c r="GGK42" s="177"/>
      <c r="GGL42" s="94"/>
      <c r="GGM42" s="96"/>
      <c r="GGN42" s="96"/>
      <c r="GGO42" s="96"/>
      <c r="GGP42" s="96"/>
      <c r="GGQ42" s="96"/>
      <c r="GGR42" s="96"/>
      <c r="GGS42" s="146"/>
      <c r="GGT42" s="146"/>
      <c r="GGU42" s="177"/>
      <c r="GGV42" s="94"/>
      <c r="GGW42" s="96"/>
      <c r="GGX42" s="96"/>
      <c r="GGY42" s="96"/>
      <c r="GGZ42" s="96"/>
      <c r="GHA42" s="96"/>
      <c r="GHB42" s="96"/>
      <c r="GHC42" s="146"/>
      <c r="GHD42" s="146"/>
      <c r="GHE42" s="177"/>
      <c r="GHF42" s="94"/>
      <c r="GHG42" s="96"/>
      <c r="GHH42" s="96"/>
      <c r="GHI42" s="96"/>
      <c r="GHJ42" s="96"/>
      <c r="GHK42" s="96"/>
      <c r="GHL42" s="96"/>
      <c r="GHM42" s="146"/>
      <c r="GHN42" s="146"/>
      <c r="GHO42" s="177"/>
      <c r="GHP42" s="94"/>
      <c r="GHQ42" s="96"/>
      <c r="GHR42" s="96"/>
      <c r="GHS42" s="96"/>
      <c r="GHT42" s="96"/>
      <c r="GHU42" s="96"/>
      <c r="GHV42" s="96"/>
      <c r="GHW42" s="146"/>
      <c r="GHX42" s="146"/>
      <c r="GHY42" s="177"/>
      <c r="GHZ42" s="94"/>
      <c r="GIA42" s="96"/>
      <c r="GIB42" s="96"/>
      <c r="GIC42" s="96"/>
      <c r="GID42" s="96"/>
      <c r="GIE42" s="96"/>
      <c r="GIF42" s="96"/>
      <c r="GIG42" s="146"/>
      <c r="GIH42" s="146"/>
      <c r="GII42" s="177"/>
      <c r="GIJ42" s="94"/>
      <c r="GIK42" s="96"/>
      <c r="GIL42" s="96"/>
      <c r="GIM42" s="96"/>
      <c r="GIN42" s="96"/>
      <c r="GIO42" s="96"/>
      <c r="GIP42" s="96"/>
      <c r="GIQ42" s="146"/>
      <c r="GIR42" s="146"/>
      <c r="GIS42" s="177"/>
      <c r="GIT42" s="94"/>
      <c r="GIU42" s="96"/>
      <c r="GIV42" s="96"/>
      <c r="GIW42" s="96"/>
      <c r="GIX42" s="96"/>
      <c r="GIY42" s="96"/>
      <c r="GIZ42" s="96"/>
      <c r="GJA42" s="146"/>
      <c r="GJB42" s="146"/>
      <c r="GJC42" s="177"/>
      <c r="GJD42" s="94"/>
      <c r="GJE42" s="96"/>
      <c r="GJF42" s="96"/>
      <c r="GJG42" s="96"/>
      <c r="GJH42" s="96"/>
      <c r="GJI42" s="96"/>
      <c r="GJJ42" s="96"/>
      <c r="GJK42" s="146"/>
      <c r="GJL42" s="146"/>
      <c r="GJM42" s="177"/>
      <c r="GJN42" s="94"/>
      <c r="GJO42" s="96"/>
      <c r="GJP42" s="96"/>
      <c r="GJQ42" s="96"/>
      <c r="GJR42" s="96"/>
      <c r="GJS42" s="96"/>
      <c r="GJT42" s="96"/>
      <c r="GJU42" s="146"/>
      <c r="GJV42" s="146"/>
      <c r="GJW42" s="177"/>
      <c r="GJX42" s="94"/>
      <c r="GJY42" s="96"/>
      <c r="GJZ42" s="96"/>
      <c r="GKA42" s="96"/>
      <c r="GKB42" s="96"/>
      <c r="GKC42" s="96"/>
      <c r="GKD42" s="96"/>
      <c r="GKE42" s="146"/>
      <c r="GKF42" s="146"/>
      <c r="GKG42" s="177"/>
      <c r="GKH42" s="94"/>
      <c r="GKI42" s="96"/>
      <c r="GKJ42" s="96"/>
      <c r="GKK42" s="96"/>
      <c r="GKL42" s="96"/>
      <c r="GKM42" s="96"/>
      <c r="GKN42" s="96"/>
      <c r="GKO42" s="146"/>
      <c r="GKP42" s="146"/>
      <c r="GKQ42" s="177"/>
      <c r="GKR42" s="94"/>
      <c r="GKS42" s="96"/>
      <c r="GKT42" s="96"/>
      <c r="GKU42" s="96"/>
      <c r="GKV42" s="96"/>
      <c r="GKW42" s="96"/>
      <c r="GKX42" s="96"/>
      <c r="GKY42" s="146"/>
      <c r="GKZ42" s="146"/>
      <c r="GLA42" s="177"/>
      <c r="GLB42" s="94"/>
      <c r="GLC42" s="96"/>
      <c r="GLD42" s="96"/>
      <c r="GLE42" s="96"/>
      <c r="GLF42" s="96"/>
      <c r="GLG42" s="96"/>
      <c r="GLH42" s="96"/>
      <c r="GLI42" s="146"/>
      <c r="GLJ42" s="146"/>
      <c r="GLK42" s="177"/>
      <c r="GLL42" s="94"/>
      <c r="GLM42" s="96"/>
      <c r="GLN42" s="96"/>
      <c r="GLO42" s="96"/>
      <c r="GLP42" s="96"/>
      <c r="GLQ42" s="96"/>
      <c r="GLR42" s="96"/>
      <c r="GLS42" s="146"/>
      <c r="GLT42" s="146"/>
      <c r="GLU42" s="177"/>
      <c r="GLV42" s="94"/>
      <c r="GLW42" s="96"/>
      <c r="GLX42" s="96"/>
      <c r="GLY42" s="96"/>
      <c r="GLZ42" s="96"/>
      <c r="GMA42" s="96"/>
      <c r="GMB42" s="96"/>
      <c r="GMC42" s="146"/>
      <c r="GMD42" s="146"/>
      <c r="GME42" s="177"/>
      <c r="GMF42" s="94"/>
      <c r="GMG42" s="96"/>
      <c r="GMH42" s="96"/>
      <c r="GMI42" s="96"/>
      <c r="GMJ42" s="96"/>
      <c r="GMK42" s="96"/>
      <c r="GML42" s="96"/>
      <c r="GMM42" s="146"/>
      <c r="GMN42" s="146"/>
      <c r="GMO42" s="177"/>
      <c r="GMP42" s="94"/>
      <c r="GMQ42" s="96"/>
      <c r="GMR42" s="96"/>
      <c r="GMS42" s="96"/>
      <c r="GMT42" s="96"/>
      <c r="GMU42" s="96"/>
      <c r="GMV42" s="96"/>
      <c r="GMW42" s="146"/>
      <c r="GMX42" s="146"/>
      <c r="GMY42" s="177"/>
      <c r="GMZ42" s="94"/>
      <c r="GNA42" s="96"/>
      <c r="GNB42" s="96"/>
      <c r="GNC42" s="96"/>
      <c r="GND42" s="96"/>
      <c r="GNE42" s="96"/>
      <c r="GNF42" s="96"/>
      <c r="GNG42" s="146"/>
      <c r="GNH42" s="146"/>
      <c r="GNI42" s="177"/>
      <c r="GNJ42" s="94"/>
      <c r="GNK42" s="96"/>
      <c r="GNL42" s="96"/>
      <c r="GNM42" s="96"/>
      <c r="GNN42" s="96"/>
      <c r="GNO42" s="96"/>
      <c r="GNP42" s="96"/>
      <c r="GNQ42" s="146"/>
      <c r="GNR42" s="146"/>
      <c r="GNS42" s="177"/>
      <c r="GNT42" s="94"/>
      <c r="GNU42" s="96"/>
      <c r="GNV42" s="96"/>
      <c r="GNW42" s="96"/>
      <c r="GNX42" s="96"/>
      <c r="GNY42" s="96"/>
      <c r="GNZ42" s="96"/>
      <c r="GOA42" s="146"/>
      <c r="GOB42" s="146"/>
      <c r="GOC42" s="177"/>
      <c r="GOD42" s="94"/>
      <c r="GOE42" s="96"/>
      <c r="GOF42" s="96"/>
      <c r="GOG42" s="96"/>
      <c r="GOH42" s="96"/>
      <c r="GOI42" s="96"/>
      <c r="GOJ42" s="96"/>
      <c r="GOK42" s="146"/>
      <c r="GOL42" s="146"/>
      <c r="GOM42" s="177"/>
      <c r="GON42" s="94"/>
      <c r="GOO42" s="96"/>
      <c r="GOP42" s="96"/>
      <c r="GOQ42" s="96"/>
      <c r="GOR42" s="96"/>
      <c r="GOS42" s="96"/>
      <c r="GOT42" s="96"/>
      <c r="GOU42" s="146"/>
      <c r="GOV42" s="146"/>
      <c r="GOW42" s="177"/>
      <c r="GOX42" s="94"/>
      <c r="GOY42" s="96"/>
      <c r="GOZ42" s="96"/>
      <c r="GPA42" s="96"/>
      <c r="GPB42" s="96"/>
      <c r="GPC42" s="96"/>
      <c r="GPD42" s="96"/>
      <c r="GPE42" s="146"/>
      <c r="GPF42" s="146"/>
      <c r="GPG42" s="177"/>
      <c r="GPH42" s="94"/>
      <c r="GPI42" s="96"/>
      <c r="GPJ42" s="96"/>
      <c r="GPK42" s="96"/>
      <c r="GPL42" s="96"/>
      <c r="GPM42" s="96"/>
      <c r="GPN42" s="96"/>
      <c r="GPO42" s="146"/>
      <c r="GPP42" s="146"/>
      <c r="GPQ42" s="177"/>
      <c r="GPR42" s="94"/>
      <c r="GPS42" s="96"/>
      <c r="GPT42" s="96"/>
      <c r="GPU42" s="96"/>
      <c r="GPV42" s="96"/>
      <c r="GPW42" s="96"/>
      <c r="GPX42" s="96"/>
      <c r="GPY42" s="146"/>
      <c r="GPZ42" s="146"/>
      <c r="GQA42" s="177"/>
      <c r="GQB42" s="94"/>
      <c r="GQC42" s="96"/>
      <c r="GQD42" s="96"/>
      <c r="GQE42" s="96"/>
      <c r="GQF42" s="96"/>
      <c r="GQG42" s="96"/>
      <c r="GQH42" s="96"/>
      <c r="GQI42" s="146"/>
      <c r="GQJ42" s="146"/>
      <c r="GQK42" s="177"/>
      <c r="GQL42" s="94"/>
      <c r="GQM42" s="96"/>
      <c r="GQN42" s="96"/>
      <c r="GQO42" s="96"/>
      <c r="GQP42" s="96"/>
      <c r="GQQ42" s="96"/>
      <c r="GQR42" s="96"/>
      <c r="GQS42" s="146"/>
      <c r="GQT42" s="146"/>
      <c r="GQU42" s="177"/>
      <c r="GQV42" s="94"/>
      <c r="GQW42" s="96"/>
      <c r="GQX42" s="96"/>
      <c r="GQY42" s="96"/>
      <c r="GQZ42" s="96"/>
      <c r="GRA42" s="96"/>
      <c r="GRB42" s="96"/>
      <c r="GRC42" s="146"/>
      <c r="GRD42" s="146"/>
      <c r="GRE42" s="177"/>
      <c r="GRF42" s="94"/>
      <c r="GRG42" s="96"/>
      <c r="GRH42" s="96"/>
      <c r="GRI42" s="96"/>
      <c r="GRJ42" s="96"/>
      <c r="GRK42" s="96"/>
      <c r="GRL42" s="96"/>
      <c r="GRM42" s="146"/>
      <c r="GRN42" s="146"/>
      <c r="GRO42" s="177"/>
      <c r="GRP42" s="94"/>
      <c r="GRQ42" s="96"/>
      <c r="GRR42" s="96"/>
      <c r="GRS42" s="96"/>
      <c r="GRT42" s="96"/>
      <c r="GRU42" s="96"/>
      <c r="GRV42" s="96"/>
      <c r="GRW42" s="146"/>
      <c r="GRX42" s="146"/>
      <c r="GRY42" s="177"/>
      <c r="GRZ42" s="94"/>
      <c r="GSA42" s="96"/>
      <c r="GSB42" s="96"/>
      <c r="GSC42" s="96"/>
      <c r="GSD42" s="96"/>
      <c r="GSE42" s="96"/>
      <c r="GSF42" s="96"/>
      <c r="GSG42" s="146"/>
      <c r="GSH42" s="146"/>
      <c r="GSI42" s="177"/>
      <c r="GSJ42" s="94"/>
      <c r="GSK42" s="96"/>
      <c r="GSL42" s="96"/>
      <c r="GSM42" s="96"/>
      <c r="GSN42" s="96"/>
      <c r="GSO42" s="96"/>
      <c r="GSP42" s="96"/>
      <c r="GSQ42" s="146"/>
      <c r="GSR42" s="146"/>
      <c r="GSS42" s="177"/>
      <c r="GST42" s="94"/>
      <c r="GSU42" s="96"/>
      <c r="GSV42" s="96"/>
      <c r="GSW42" s="96"/>
      <c r="GSX42" s="96"/>
      <c r="GSY42" s="96"/>
      <c r="GSZ42" s="96"/>
      <c r="GTA42" s="146"/>
      <c r="GTB42" s="146"/>
      <c r="GTC42" s="177"/>
      <c r="GTD42" s="94"/>
      <c r="GTE42" s="96"/>
      <c r="GTF42" s="96"/>
      <c r="GTG42" s="96"/>
      <c r="GTH42" s="96"/>
      <c r="GTI42" s="96"/>
      <c r="GTJ42" s="96"/>
      <c r="GTK42" s="146"/>
      <c r="GTL42" s="146"/>
      <c r="GTM42" s="177"/>
      <c r="GTN42" s="94"/>
      <c r="GTO42" s="96"/>
      <c r="GTP42" s="96"/>
      <c r="GTQ42" s="96"/>
      <c r="GTR42" s="96"/>
      <c r="GTS42" s="96"/>
      <c r="GTT42" s="96"/>
      <c r="GTU42" s="146"/>
      <c r="GTV42" s="146"/>
      <c r="GTW42" s="177"/>
      <c r="GTX42" s="94"/>
      <c r="GTY42" s="96"/>
      <c r="GTZ42" s="96"/>
      <c r="GUA42" s="96"/>
      <c r="GUB42" s="96"/>
      <c r="GUC42" s="96"/>
      <c r="GUD42" s="96"/>
      <c r="GUE42" s="146"/>
      <c r="GUF42" s="146"/>
      <c r="GUG42" s="177"/>
      <c r="GUH42" s="94"/>
      <c r="GUI42" s="96"/>
      <c r="GUJ42" s="96"/>
      <c r="GUK42" s="96"/>
      <c r="GUL42" s="96"/>
      <c r="GUM42" s="96"/>
      <c r="GUN42" s="96"/>
      <c r="GUO42" s="146"/>
      <c r="GUP42" s="146"/>
      <c r="GUQ42" s="177"/>
      <c r="GUR42" s="94"/>
      <c r="GUS42" s="96"/>
      <c r="GUT42" s="96"/>
      <c r="GUU42" s="96"/>
      <c r="GUV42" s="96"/>
      <c r="GUW42" s="96"/>
      <c r="GUX42" s="96"/>
      <c r="GUY42" s="146"/>
      <c r="GUZ42" s="146"/>
      <c r="GVA42" s="177"/>
      <c r="GVB42" s="94"/>
      <c r="GVC42" s="96"/>
      <c r="GVD42" s="96"/>
      <c r="GVE42" s="96"/>
      <c r="GVF42" s="96"/>
      <c r="GVG42" s="96"/>
      <c r="GVH42" s="96"/>
      <c r="GVI42" s="146"/>
      <c r="GVJ42" s="146"/>
      <c r="GVK42" s="177"/>
      <c r="GVL42" s="94"/>
      <c r="GVM42" s="96"/>
      <c r="GVN42" s="96"/>
      <c r="GVO42" s="96"/>
      <c r="GVP42" s="96"/>
      <c r="GVQ42" s="96"/>
      <c r="GVR42" s="96"/>
      <c r="GVS42" s="146"/>
      <c r="GVT42" s="146"/>
      <c r="GVU42" s="177"/>
      <c r="GVV42" s="94"/>
      <c r="GVW42" s="96"/>
      <c r="GVX42" s="96"/>
      <c r="GVY42" s="96"/>
      <c r="GVZ42" s="96"/>
      <c r="GWA42" s="96"/>
      <c r="GWB42" s="96"/>
      <c r="GWC42" s="146"/>
      <c r="GWD42" s="146"/>
      <c r="GWE42" s="177"/>
      <c r="GWF42" s="94"/>
      <c r="GWG42" s="96"/>
      <c r="GWH42" s="96"/>
      <c r="GWI42" s="96"/>
      <c r="GWJ42" s="96"/>
      <c r="GWK42" s="96"/>
      <c r="GWL42" s="96"/>
      <c r="GWM42" s="146"/>
      <c r="GWN42" s="146"/>
      <c r="GWO42" s="177"/>
      <c r="GWP42" s="94"/>
      <c r="GWQ42" s="96"/>
      <c r="GWR42" s="96"/>
      <c r="GWS42" s="96"/>
      <c r="GWT42" s="96"/>
      <c r="GWU42" s="96"/>
      <c r="GWV42" s="96"/>
      <c r="GWW42" s="146"/>
      <c r="GWX42" s="146"/>
      <c r="GWY42" s="177"/>
      <c r="GWZ42" s="94"/>
      <c r="GXA42" s="96"/>
      <c r="GXB42" s="96"/>
      <c r="GXC42" s="96"/>
      <c r="GXD42" s="96"/>
      <c r="GXE42" s="96"/>
      <c r="GXF42" s="96"/>
      <c r="GXG42" s="146"/>
      <c r="GXH42" s="146"/>
      <c r="GXI42" s="177"/>
      <c r="GXJ42" s="94"/>
      <c r="GXK42" s="96"/>
      <c r="GXL42" s="96"/>
      <c r="GXM42" s="96"/>
      <c r="GXN42" s="96"/>
      <c r="GXO42" s="96"/>
      <c r="GXP42" s="96"/>
      <c r="GXQ42" s="146"/>
      <c r="GXR42" s="146"/>
      <c r="GXS42" s="177"/>
      <c r="GXT42" s="94"/>
      <c r="GXU42" s="96"/>
      <c r="GXV42" s="96"/>
      <c r="GXW42" s="96"/>
      <c r="GXX42" s="96"/>
      <c r="GXY42" s="96"/>
      <c r="GXZ42" s="96"/>
      <c r="GYA42" s="146"/>
      <c r="GYB42" s="146"/>
      <c r="GYC42" s="177"/>
      <c r="GYD42" s="94"/>
      <c r="GYE42" s="96"/>
      <c r="GYF42" s="96"/>
      <c r="GYG42" s="96"/>
      <c r="GYH42" s="96"/>
      <c r="GYI42" s="96"/>
      <c r="GYJ42" s="96"/>
      <c r="GYK42" s="146"/>
      <c r="GYL42" s="146"/>
      <c r="GYM42" s="177"/>
      <c r="GYN42" s="94"/>
      <c r="GYO42" s="96"/>
      <c r="GYP42" s="96"/>
      <c r="GYQ42" s="96"/>
      <c r="GYR42" s="96"/>
      <c r="GYS42" s="96"/>
      <c r="GYT42" s="96"/>
      <c r="GYU42" s="146"/>
      <c r="GYV42" s="146"/>
      <c r="GYW42" s="177"/>
      <c r="GYX42" s="94"/>
      <c r="GYY42" s="96"/>
      <c r="GYZ42" s="96"/>
      <c r="GZA42" s="96"/>
      <c r="GZB42" s="96"/>
      <c r="GZC42" s="96"/>
      <c r="GZD42" s="96"/>
      <c r="GZE42" s="146"/>
      <c r="GZF42" s="146"/>
      <c r="GZG42" s="177"/>
      <c r="GZH42" s="94"/>
      <c r="GZI42" s="96"/>
      <c r="GZJ42" s="96"/>
      <c r="GZK42" s="96"/>
      <c r="GZL42" s="96"/>
      <c r="GZM42" s="96"/>
      <c r="GZN42" s="96"/>
      <c r="GZO42" s="146"/>
      <c r="GZP42" s="146"/>
      <c r="GZQ42" s="177"/>
      <c r="GZR42" s="94"/>
      <c r="GZS42" s="96"/>
      <c r="GZT42" s="96"/>
      <c r="GZU42" s="96"/>
      <c r="GZV42" s="96"/>
      <c r="GZW42" s="96"/>
      <c r="GZX42" s="96"/>
      <c r="GZY42" s="146"/>
      <c r="GZZ42" s="146"/>
      <c r="HAA42" s="177"/>
      <c r="HAB42" s="94"/>
      <c r="HAC42" s="96"/>
      <c r="HAD42" s="96"/>
      <c r="HAE42" s="96"/>
      <c r="HAF42" s="96"/>
      <c r="HAG42" s="96"/>
      <c r="HAH42" s="96"/>
      <c r="HAI42" s="146"/>
      <c r="HAJ42" s="146"/>
      <c r="HAK42" s="177"/>
      <c r="HAL42" s="94"/>
      <c r="HAM42" s="96"/>
      <c r="HAN42" s="96"/>
      <c r="HAO42" s="96"/>
      <c r="HAP42" s="96"/>
      <c r="HAQ42" s="96"/>
      <c r="HAR42" s="96"/>
      <c r="HAS42" s="146"/>
      <c r="HAT42" s="146"/>
      <c r="HAU42" s="177"/>
      <c r="HAV42" s="94"/>
      <c r="HAW42" s="96"/>
      <c r="HAX42" s="96"/>
      <c r="HAY42" s="96"/>
      <c r="HAZ42" s="96"/>
      <c r="HBA42" s="96"/>
      <c r="HBB42" s="96"/>
      <c r="HBC42" s="146"/>
      <c r="HBD42" s="146"/>
      <c r="HBE42" s="177"/>
      <c r="HBF42" s="94"/>
      <c r="HBG42" s="96"/>
      <c r="HBH42" s="96"/>
      <c r="HBI42" s="96"/>
      <c r="HBJ42" s="96"/>
      <c r="HBK42" s="96"/>
      <c r="HBL42" s="96"/>
      <c r="HBM42" s="146"/>
      <c r="HBN42" s="146"/>
      <c r="HBO42" s="177"/>
      <c r="HBP42" s="94"/>
      <c r="HBQ42" s="96"/>
      <c r="HBR42" s="96"/>
      <c r="HBS42" s="96"/>
      <c r="HBT42" s="96"/>
      <c r="HBU42" s="96"/>
      <c r="HBV42" s="96"/>
      <c r="HBW42" s="146"/>
      <c r="HBX42" s="146"/>
      <c r="HBY42" s="177"/>
      <c r="HBZ42" s="94"/>
      <c r="HCA42" s="96"/>
      <c r="HCB42" s="96"/>
      <c r="HCC42" s="96"/>
      <c r="HCD42" s="96"/>
      <c r="HCE42" s="96"/>
      <c r="HCF42" s="96"/>
      <c r="HCG42" s="146"/>
      <c r="HCH42" s="146"/>
      <c r="HCI42" s="177"/>
      <c r="HCJ42" s="94"/>
      <c r="HCK42" s="96"/>
      <c r="HCL42" s="96"/>
      <c r="HCM42" s="96"/>
      <c r="HCN42" s="96"/>
      <c r="HCO42" s="96"/>
      <c r="HCP42" s="96"/>
      <c r="HCQ42" s="146"/>
      <c r="HCR42" s="146"/>
      <c r="HCS42" s="177"/>
      <c r="HCT42" s="94"/>
      <c r="HCU42" s="96"/>
      <c r="HCV42" s="96"/>
      <c r="HCW42" s="96"/>
      <c r="HCX42" s="96"/>
      <c r="HCY42" s="96"/>
      <c r="HCZ42" s="96"/>
      <c r="HDA42" s="146"/>
      <c r="HDB42" s="146"/>
      <c r="HDC42" s="177"/>
      <c r="HDD42" s="94"/>
      <c r="HDE42" s="96"/>
      <c r="HDF42" s="96"/>
      <c r="HDG42" s="96"/>
      <c r="HDH42" s="96"/>
      <c r="HDI42" s="96"/>
      <c r="HDJ42" s="96"/>
      <c r="HDK42" s="146"/>
      <c r="HDL42" s="146"/>
      <c r="HDM42" s="177"/>
      <c r="HDN42" s="94"/>
      <c r="HDO42" s="96"/>
      <c r="HDP42" s="96"/>
      <c r="HDQ42" s="96"/>
      <c r="HDR42" s="96"/>
      <c r="HDS42" s="96"/>
      <c r="HDT42" s="96"/>
      <c r="HDU42" s="146"/>
      <c r="HDV42" s="146"/>
      <c r="HDW42" s="177"/>
      <c r="HDX42" s="94"/>
      <c r="HDY42" s="96"/>
      <c r="HDZ42" s="96"/>
      <c r="HEA42" s="96"/>
      <c r="HEB42" s="96"/>
      <c r="HEC42" s="96"/>
      <c r="HED42" s="96"/>
      <c r="HEE42" s="146"/>
      <c r="HEF42" s="146"/>
      <c r="HEG42" s="177"/>
      <c r="HEH42" s="94"/>
      <c r="HEI42" s="96"/>
      <c r="HEJ42" s="96"/>
      <c r="HEK42" s="96"/>
      <c r="HEL42" s="96"/>
      <c r="HEM42" s="96"/>
      <c r="HEN42" s="96"/>
      <c r="HEO42" s="146"/>
      <c r="HEP42" s="146"/>
      <c r="HEQ42" s="177"/>
      <c r="HER42" s="94"/>
      <c r="HES42" s="96"/>
      <c r="HET42" s="96"/>
      <c r="HEU42" s="96"/>
      <c r="HEV42" s="96"/>
      <c r="HEW42" s="96"/>
      <c r="HEX42" s="96"/>
      <c r="HEY42" s="146"/>
      <c r="HEZ42" s="146"/>
      <c r="HFA42" s="177"/>
      <c r="HFB42" s="94"/>
      <c r="HFC42" s="96"/>
      <c r="HFD42" s="96"/>
      <c r="HFE42" s="96"/>
      <c r="HFF42" s="96"/>
      <c r="HFG42" s="96"/>
      <c r="HFH42" s="96"/>
      <c r="HFI42" s="146"/>
      <c r="HFJ42" s="146"/>
      <c r="HFK42" s="177"/>
      <c r="HFL42" s="94"/>
      <c r="HFM42" s="96"/>
      <c r="HFN42" s="96"/>
      <c r="HFO42" s="96"/>
      <c r="HFP42" s="96"/>
      <c r="HFQ42" s="96"/>
      <c r="HFR42" s="96"/>
      <c r="HFS42" s="146"/>
      <c r="HFT42" s="146"/>
      <c r="HFU42" s="177"/>
      <c r="HFV42" s="94"/>
      <c r="HFW42" s="96"/>
      <c r="HFX42" s="96"/>
      <c r="HFY42" s="96"/>
      <c r="HFZ42" s="96"/>
      <c r="HGA42" s="96"/>
      <c r="HGB42" s="96"/>
      <c r="HGC42" s="146"/>
      <c r="HGD42" s="146"/>
      <c r="HGE42" s="177"/>
      <c r="HGF42" s="94"/>
      <c r="HGG42" s="96"/>
      <c r="HGH42" s="96"/>
      <c r="HGI42" s="96"/>
      <c r="HGJ42" s="96"/>
      <c r="HGK42" s="96"/>
      <c r="HGL42" s="96"/>
      <c r="HGM42" s="146"/>
      <c r="HGN42" s="146"/>
      <c r="HGO42" s="177"/>
      <c r="HGP42" s="94"/>
      <c r="HGQ42" s="96"/>
      <c r="HGR42" s="96"/>
      <c r="HGS42" s="96"/>
      <c r="HGT42" s="96"/>
      <c r="HGU42" s="96"/>
      <c r="HGV42" s="96"/>
      <c r="HGW42" s="146"/>
      <c r="HGX42" s="146"/>
      <c r="HGY42" s="177"/>
      <c r="HGZ42" s="94"/>
      <c r="HHA42" s="96"/>
      <c r="HHB42" s="96"/>
      <c r="HHC42" s="96"/>
      <c r="HHD42" s="96"/>
      <c r="HHE42" s="96"/>
      <c r="HHF42" s="96"/>
      <c r="HHG42" s="146"/>
      <c r="HHH42" s="146"/>
      <c r="HHI42" s="177"/>
      <c r="HHJ42" s="94"/>
      <c r="HHK42" s="96"/>
      <c r="HHL42" s="96"/>
      <c r="HHM42" s="96"/>
      <c r="HHN42" s="96"/>
      <c r="HHO42" s="96"/>
      <c r="HHP42" s="96"/>
      <c r="HHQ42" s="146"/>
      <c r="HHR42" s="146"/>
      <c r="HHS42" s="177"/>
      <c r="HHT42" s="94"/>
      <c r="HHU42" s="96"/>
      <c r="HHV42" s="96"/>
      <c r="HHW42" s="96"/>
      <c r="HHX42" s="96"/>
      <c r="HHY42" s="96"/>
      <c r="HHZ42" s="96"/>
      <c r="HIA42" s="146"/>
      <c r="HIB42" s="146"/>
      <c r="HIC42" s="177"/>
      <c r="HID42" s="94"/>
      <c r="HIE42" s="96"/>
      <c r="HIF42" s="96"/>
      <c r="HIG42" s="96"/>
      <c r="HIH42" s="96"/>
      <c r="HII42" s="96"/>
      <c r="HIJ42" s="96"/>
      <c r="HIK42" s="146"/>
      <c r="HIL42" s="146"/>
      <c r="HIM42" s="177"/>
      <c r="HIN42" s="94"/>
      <c r="HIO42" s="96"/>
      <c r="HIP42" s="96"/>
      <c r="HIQ42" s="96"/>
      <c r="HIR42" s="96"/>
      <c r="HIS42" s="96"/>
      <c r="HIT42" s="96"/>
      <c r="HIU42" s="146"/>
      <c r="HIV42" s="146"/>
      <c r="HIW42" s="177"/>
      <c r="HIX42" s="94"/>
      <c r="HIY42" s="96"/>
      <c r="HIZ42" s="96"/>
      <c r="HJA42" s="96"/>
      <c r="HJB42" s="96"/>
      <c r="HJC42" s="96"/>
      <c r="HJD42" s="96"/>
      <c r="HJE42" s="146"/>
      <c r="HJF42" s="146"/>
      <c r="HJG42" s="177"/>
      <c r="HJH42" s="94"/>
      <c r="HJI42" s="96"/>
      <c r="HJJ42" s="96"/>
      <c r="HJK42" s="96"/>
      <c r="HJL42" s="96"/>
      <c r="HJM42" s="96"/>
      <c r="HJN42" s="96"/>
      <c r="HJO42" s="146"/>
      <c r="HJP42" s="146"/>
      <c r="HJQ42" s="177"/>
      <c r="HJR42" s="94"/>
      <c r="HJS42" s="96"/>
      <c r="HJT42" s="96"/>
      <c r="HJU42" s="96"/>
      <c r="HJV42" s="96"/>
      <c r="HJW42" s="96"/>
      <c r="HJX42" s="96"/>
      <c r="HJY42" s="146"/>
      <c r="HJZ42" s="146"/>
      <c r="HKA42" s="177"/>
      <c r="HKB42" s="94"/>
      <c r="HKC42" s="96"/>
      <c r="HKD42" s="96"/>
      <c r="HKE42" s="96"/>
      <c r="HKF42" s="96"/>
      <c r="HKG42" s="96"/>
      <c r="HKH42" s="96"/>
      <c r="HKI42" s="146"/>
      <c r="HKJ42" s="146"/>
      <c r="HKK42" s="177"/>
      <c r="HKL42" s="94"/>
      <c r="HKM42" s="96"/>
      <c r="HKN42" s="96"/>
      <c r="HKO42" s="96"/>
      <c r="HKP42" s="96"/>
      <c r="HKQ42" s="96"/>
      <c r="HKR42" s="96"/>
      <c r="HKS42" s="146"/>
      <c r="HKT42" s="146"/>
      <c r="HKU42" s="177"/>
      <c r="HKV42" s="94"/>
      <c r="HKW42" s="96"/>
      <c r="HKX42" s="96"/>
      <c r="HKY42" s="96"/>
      <c r="HKZ42" s="96"/>
      <c r="HLA42" s="96"/>
      <c r="HLB42" s="96"/>
      <c r="HLC42" s="146"/>
      <c r="HLD42" s="146"/>
      <c r="HLE42" s="177"/>
      <c r="HLF42" s="94"/>
      <c r="HLG42" s="96"/>
      <c r="HLH42" s="96"/>
      <c r="HLI42" s="96"/>
      <c r="HLJ42" s="96"/>
      <c r="HLK42" s="96"/>
      <c r="HLL42" s="96"/>
      <c r="HLM42" s="146"/>
      <c r="HLN42" s="146"/>
      <c r="HLO42" s="177"/>
      <c r="HLP42" s="94"/>
      <c r="HLQ42" s="96"/>
      <c r="HLR42" s="96"/>
      <c r="HLS42" s="96"/>
      <c r="HLT42" s="96"/>
      <c r="HLU42" s="96"/>
      <c r="HLV42" s="96"/>
      <c r="HLW42" s="146"/>
      <c r="HLX42" s="146"/>
      <c r="HLY42" s="177"/>
      <c r="HLZ42" s="94"/>
      <c r="HMA42" s="96"/>
      <c r="HMB42" s="96"/>
      <c r="HMC42" s="96"/>
      <c r="HMD42" s="96"/>
      <c r="HME42" s="96"/>
      <c r="HMF42" s="96"/>
      <c r="HMG42" s="146"/>
      <c r="HMH42" s="146"/>
      <c r="HMI42" s="177"/>
      <c r="HMJ42" s="94"/>
      <c r="HMK42" s="96"/>
      <c r="HML42" s="96"/>
      <c r="HMM42" s="96"/>
      <c r="HMN42" s="96"/>
      <c r="HMO42" s="96"/>
      <c r="HMP42" s="96"/>
      <c r="HMQ42" s="146"/>
      <c r="HMR42" s="146"/>
      <c r="HMS42" s="177"/>
      <c r="HMT42" s="94"/>
      <c r="HMU42" s="96"/>
      <c r="HMV42" s="96"/>
      <c r="HMW42" s="96"/>
      <c r="HMX42" s="96"/>
      <c r="HMY42" s="96"/>
      <c r="HMZ42" s="96"/>
      <c r="HNA42" s="146"/>
      <c r="HNB42" s="146"/>
      <c r="HNC42" s="177"/>
      <c r="HND42" s="94"/>
      <c r="HNE42" s="96"/>
      <c r="HNF42" s="96"/>
      <c r="HNG42" s="96"/>
      <c r="HNH42" s="96"/>
      <c r="HNI42" s="96"/>
      <c r="HNJ42" s="96"/>
      <c r="HNK42" s="146"/>
      <c r="HNL42" s="146"/>
      <c r="HNM42" s="177"/>
      <c r="HNN42" s="94"/>
      <c r="HNO42" s="96"/>
      <c r="HNP42" s="96"/>
      <c r="HNQ42" s="96"/>
      <c r="HNR42" s="96"/>
      <c r="HNS42" s="96"/>
      <c r="HNT42" s="96"/>
      <c r="HNU42" s="146"/>
      <c r="HNV42" s="146"/>
      <c r="HNW42" s="177"/>
      <c r="HNX42" s="94"/>
      <c r="HNY42" s="96"/>
      <c r="HNZ42" s="96"/>
      <c r="HOA42" s="96"/>
      <c r="HOB42" s="96"/>
      <c r="HOC42" s="96"/>
      <c r="HOD42" s="96"/>
      <c r="HOE42" s="146"/>
      <c r="HOF42" s="146"/>
      <c r="HOG42" s="177"/>
      <c r="HOH42" s="94"/>
      <c r="HOI42" s="96"/>
      <c r="HOJ42" s="96"/>
      <c r="HOK42" s="96"/>
      <c r="HOL42" s="96"/>
      <c r="HOM42" s="96"/>
      <c r="HON42" s="96"/>
      <c r="HOO42" s="146"/>
      <c r="HOP42" s="146"/>
      <c r="HOQ42" s="177"/>
      <c r="HOR42" s="94"/>
      <c r="HOS42" s="96"/>
      <c r="HOT42" s="96"/>
      <c r="HOU42" s="96"/>
      <c r="HOV42" s="96"/>
      <c r="HOW42" s="96"/>
      <c r="HOX42" s="96"/>
      <c r="HOY42" s="146"/>
      <c r="HOZ42" s="146"/>
      <c r="HPA42" s="177"/>
      <c r="HPB42" s="94"/>
      <c r="HPC42" s="96"/>
      <c r="HPD42" s="96"/>
      <c r="HPE42" s="96"/>
      <c r="HPF42" s="96"/>
      <c r="HPG42" s="96"/>
      <c r="HPH42" s="96"/>
      <c r="HPI42" s="146"/>
      <c r="HPJ42" s="146"/>
      <c r="HPK42" s="177"/>
      <c r="HPL42" s="94"/>
      <c r="HPM42" s="96"/>
      <c r="HPN42" s="96"/>
      <c r="HPO42" s="96"/>
      <c r="HPP42" s="96"/>
      <c r="HPQ42" s="96"/>
      <c r="HPR42" s="96"/>
      <c r="HPS42" s="146"/>
      <c r="HPT42" s="146"/>
      <c r="HPU42" s="177"/>
      <c r="HPV42" s="94"/>
      <c r="HPW42" s="96"/>
      <c r="HPX42" s="96"/>
      <c r="HPY42" s="96"/>
      <c r="HPZ42" s="96"/>
      <c r="HQA42" s="96"/>
      <c r="HQB42" s="96"/>
      <c r="HQC42" s="146"/>
      <c r="HQD42" s="146"/>
      <c r="HQE42" s="177"/>
      <c r="HQF42" s="94"/>
      <c r="HQG42" s="96"/>
      <c r="HQH42" s="96"/>
      <c r="HQI42" s="96"/>
      <c r="HQJ42" s="96"/>
      <c r="HQK42" s="96"/>
      <c r="HQL42" s="96"/>
      <c r="HQM42" s="146"/>
      <c r="HQN42" s="146"/>
      <c r="HQO42" s="177"/>
      <c r="HQP42" s="94"/>
      <c r="HQQ42" s="96"/>
      <c r="HQR42" s="96"/>
      <c r="HQS42" s="96"/>
      <c r="HQT42" s="96"/>
      <c r="HQU42" s="96"/>
      <c r="HQV42" s="96"/>
      <c r="HQW42" s="146"/>
      <c r="HQX42" s="146"/>
      <c r="HQY42" s="177"/>
      <c r="HQZ42" s="94"/>
      <c r="HRA42" s="96"/>
      <c r="HRB42" s="96"/>
      <c r="HRC42" s="96"/>
      <c r="HRD42" s="96"/>
      <c r="HRE42" s="96"/>
      <c r="HRF42" s="96"/>
      <c r="HRG42" s="146"/>
      <c r="HRH42" s="146"/>
      <c r="HRI42" s="177"/>
      <c r="HRJ42" s="94"/>
      <c r="HRK42" s="96"/>
      <c r="HRL42" s="96"/>
      <c r="HRM42" s="96"/>
      <c r="HRN42" s="96"/>
      <c r="HRO42" s="96"/>
      <c r="HRP42" s="96"/>
      <c r="HRQ42" s="146"/>
      <c r="HRR42" s="146"/>
      <c r="HRS42" s="177"/>
      <c r="HRT42" s="94"/>
      <c r="HRU42" s="96"/>
      <c r="HRV42" s="96"/>
      <c r="HRW42" s="96"/>
      <c r="HRX42" s="96"/>
      <c r="HRY42" s="96"/>
      <c r="HRZ42" s="96"/>
      <c r="HSA42" s="146"/>
      <c r="HSB42" s="146"/>
      <c r="HSC42" s="177"/>
      <c r="HSD42" s="94"/>
      <c r="HSE42" s="96"/>
      <c r="HSF42" s="96"/>
      <c r="HSG42" s="96"/>
      <c r="HSH42" s="96"/>
      <c r="HSI42" s="96"/>
      <c r="HSJ42" s="96"/>
      <c r="HSK42" s="146"/>
      <c r="HSL42" s="146"/>
      <c r="HSM42" s="177"/>
      <c r="HSN42" s="94"/>
      <c r="HSO42" s="96"/>
      <c r="HSP42" s="96"/>
      <c r="HSQ42" s="96"/>
      <c r="HSR42" s="96"/>
      <c r="HSS42" s="96"/>
      <c r="HST42" s="96"/>
      <c r="HSU42" s="146"/>
      <c r="HSV42" s="146"/>
      <c r="HSW42" s="177"/>
      <c r="HSX42" s="94"/>
      <c r="HSY42" s="96"/>
      <c r="HSZ42" s="96"/>
      <c r="HTA42" s="96"/>
      <c r="HTB42" s="96"/>
      <c r="HTC42" s="96"/>
      <c r="HTD42" s="96"/>
      <c r="HTE42" s="146"/>
      <c r="HTF42" s="146"/>
      <c r="HTG42" s="177"/>
      <c r="HTH42" s="94"/>
      <c r="HTI42" s="96"/>
      <c r="HTJ42" s="96"/>
      <c r="HTK42" s="96"/>
      <c r="HTL42" s="96"/>
      <c r="HTM42" s="96"/>
      <c r="HTN42" s="96"/>
      <c r="HTO42" s="146"/>
      <c r="HTP42" s="146"/>
      <c r="HTQ42" s="177"/>
      <c r="HTR42" s="94"/>
      <c r="HTS42" s="96"/>
      <c r="HTT42" s="96"/>
      <c r="HTU42" s="96"/>
      <c r="HTV42" s="96"/>
      <c r="HTW42" s="96"/>
      <c r="HTX42" s="96"/>
      <c r="HTY42" s="146"/>
      <c r="HTZ42" s="146"/>
      <c r="HUA42" s="177"/>
      <c r="HUB42" s="94"/>
      <c r="HUC42" s="96"/>
      <c r="HUD42" s="96"/>
      <c r="HUE42" s="96"/>
      <c r="HUF42" s="96"/>
      <c r="HUG42" s="96"/>
      <c r="HUH42" s="96"/>
      <c r="HUI42" s="146"/>
      <c r="HUJ42" s="146"/>
      <c r="HUK42" s="177"/>
      <c r="HUL42" s="94"/>
      <c r="HUM42" s="96"/>
      <c r="HUN42" s="96"/>
      <c r="HUO42" s="96"/>
      <c r="HUP42" s="96"/>
      <c r="HUQ42" s="96"/>
      <c r="HUR42" s="96"/>
      <c r="HUS42" s="146"/>
      <c r="HUT42" s="146"/>
      <c r="HUU42" s="177"/>
      <c r="HUV42" s="94"/>
      <c r="HUW42" s="96"/>
      <c r="HUX42" s="96"/>
      <c r="HUY42" s="96"/>
      <c r="HUZ42" s="96"/>
      <c r="HVA42" s="96"/>
      <c r="HVB42" s="96"/>
      <c r="HVC42" s="146"/>
      <c r="HVD42" s="146"/>
      <c r="HVE42" s="177"/>
      <c r="HVF42" s="94"/>
      <c r="HVG42" s="96"/>
      <c r="HVH42" s="96"/>
      <c r="HVI42" s="96"/>
      <c r="HVJ42" s="96"/>
      <c r="HVK42" s="96"/>
      <c r="HVL42" s="96"/>
      <c r="HVM42" s="146"/>
      <c r="HVN42" s="146"/>
      <c r="HVO42" s="177"/>
      <c r="HVP42" s="94"/>
      <c r="HVQ42" s="96"/>
      <c r="HVR42" s="96"/>
      <c r="HVS42" s="96"/>
      <c r="HVT42" s="96"/>
      <c r="HVU42" s="96"/>
      <c r="HVV42" s="96"/>
      <c r="HVW42" s="146"/>
      <c r="HVX42" s="146"/>
      <c r="HVY42" s="177"/>
      <c r="HVZ42" s="94"/>
      <c r="HWA42" s="96"/>
      <c r="HWB42" s="96"/>
      <c r="HWC42" s="96"/>
      <c r="HWD42" s="96"/>
      <c r="HWE42" s="96"/>
      <c r="HWF42" s="96"/>
      <c r="HWG42" s="146"/>
      <c r="HWH42" s="146"/>
      <c r="HWI42" s="177"/>
      <c r="HWJ42" s="94"/>
      <c r="HWK42" s="96"/>
      <c r="HWL42" s="96"/>
      <c r="HWM42" s="96"/>
      <c r="HWN42" s="96"/>
      <c r="HWO42" s="96"/>
      <c r="HWP42" s="96"/>
      <c r="HWQ42" s="146"/>
      <c r="HWR42" s="146"/>
      <c r="HWS42" s="177"/>
      <c r="HWT42" s="94"/>
      <c r="HWU42" s="96"/>
      <c r="HWV42" s="96"/>
      <c r="HWW42" s="96"/>
      <c r="HWX42" s="96"/>
      <c r="HWY42" s="96"/>
      <c r="HWZ42" s="96"/>
      <c r="HXA42" s="146"/>
      <c r="HXB42" s="146"/>
      <c r="HXC42" s="177"/>
      <c r="HXD42" s="94"/>
      <c r="HXE42" s="96"/>
      <c r="HXF42" s="96"/>
      <c r="HXG42" s="96"/>
      <c r="HXH42" s="96"/>
      <c r="HXI42" s="96"/>
      <c r="HXJ42" s="96"/>
      <c r="HXK42" s="146"/>
      <c r="HXL42" s="146"/>
      <c r="HXM42" s="177"/>
      <c r="HXN42" s="94"/>
      <c r="HXO42" s="96"/>
      <c r="HXP42" s="96"/>
      <c r="HXQ42" s="96"/>
      <c r="HXR42" s="96"/>
      <c r="HXS42" s="96"/>
      <c r="HXT42" s="96"/>
      <c r="HXU42" s="146"/>
      <c r="HXV42" s="146"/>
      <c r="HXW42" s="177"/>
      <c r="HXX42" s="94"/>
      <c r="HXY42" s="96"/>
      <c r="HXZ42" s="96"/>
      <c r="HYA42" s="96"/>
      <c r="HYB42" s="96"/>
      <c r="HYC42" s="96"/>
      <c r="HYD42" s="96"/>
      <c r="HYE42" s="146"/>
      <c r="HYF42" s="146"/>
      <c r="HYG42" s="177"/>
      <c r="HYH42" s="94"/>
      <c r="HYI42" s="96"/>
      <c r="HYJ42" s="96"/>
      <c r="HYK42" s="96"/>
      <c r="HYL42" s="96"/>
      <c r="HYM42" s="96"/>
      <c r="HYN42" s="96"/>
      <c r="HYO42" s="146"/>
      <c r="HYP42" s="146"/>
      <c r="HYQ42" s="177"/>
      <c r="HYR42" s="94"/>
      <c r="HYS42" s="96"/>
      <c r="HYT42" s="96"/>
      <c r="HYU42" s="96"/>
      <c r="HYV42" s="96"/>
      <c r="HYW42" s="96"/>
      <c r="HYX42" s="96"/>
      <c r="HYY42" s="146"/>
      <c r="HYZ42" s="146"/>
      <c r="HZA42" s="177"/>
      <c r="HZB42" s="94"/>
      <c r="HZC42" s="96"/>
      <c r="HZD42" s="96"/>
      <c r="HZE42" s="96"/>
      <c r="HZF42" s="96"/>
      <c r="HZG42" s="96"/>
      <c r="HZH42" s="96"/>
      <c r="HZI42" s="146"/>
      <c r="HZJ42" s="146"/>
      <c r="HZK42" s="177"/>
      <c r="HZL42" s="94"/>
      <c r="HZM42" s="96"/>
      <c r="HZN42" s="96"/>
      <c r="HZO42" s="96"/>
      <c r="HZP42" s="96"/>
      <c r="HZQ42" s="96"/>
      <c r="HZR42" s="96"/>
      <c r="HZS42" s="146"/>
      <c r="HZT42" s="146"/>
      <c r="HZU42" s="177"/>
      <c r="HZV42" s="94"/>
      <c r="HZW42" s="96"/>
      <c r="HZX42" s="96"/>
      <c r="HZY42" s="96"/>
      <c r="HZZ42" s="96"/>
      <c r="IAA42" s="96"/>
      <c r="IAB42" s="96"/>
      <c r="IAC42" s="146"/>
      <c r="IAD42" s="146"/>
      <c r="IAE42" s="177"/>
      <c r="IAF42" s="94"/>
      <c r="IAG42" s="96"/>
      <c r="IAH42" s="96"/>
      <c r="IAI42" s="96"/>
      <c r="IAJ42" s="96"/>
      <c r="IAK42" s="96"/>
      <c r="IAL42" s="96"/>
      <c r="IAM42" s="146"/>
      <c r="IAN42" s="146"/>
      <c r="IAO42" s="177"/>
      <c r="IAP42" s="94"/>
      <c r="IAQ42" s="96"/>
      <c r="IAR42" s="96"/>
      <c r="IAS42" s="96"/>
      <c r="IAT42" s="96"/>
      <c r="IAU42" s="96"/>
      <c r="IAV42" s="96"/>
      <c r="IAW42" s="146"/>
      <c r="IAX42" s="146"/>
      <c r="IAY42" s="177"/>
      <c r="IAZ42" s="94"/>
      <c r="IBA42" s="96"/>
      <c r="IBB42" s="96"/>
      <c r="IBC42" s="96"/>
      <c r="IBD42" s="96"/>
      <c r="IBE42" s="96"/>
      <c r="IBF42" s="96"/>
      <c r="IBG42" s="146"/>
      <c r="IBH42" s="146"/>
      <c r="IBI42" s="177"/>
      <c r="IBJ42" s="94"/>
      <c r="IBK42" s="96"/>
      <c r="IBL42" s="96"/>
      <c r="IBM42" s="96"/>
      <c r="IBN42" s="96"/>
      <c r="IBO42" s="96"/>
      <c r="IBP42" s="96"/>
      <c r="IBQ42" s="146"/>
      <c r="IBR42" s="146"/>
      <c r="IBS42" s="177"/>
      <c r="IBT42" s="94"/>
      <c r="IBU42" s="96"/>
      <c r="IBV42" s="96"/>
      <c r="IBW42" s="96"/>
      <c r="IBX42" s="96"/>
      <c r="IBY42" s="96"/>
      <c r="IBZ42" s="96"/>
      <c r="ICA42" s="146"/>
      <c r="ICB42" s="146"/>
      <c r="ICC42" s="177"/>
      <c r="ICD42" s="94"/>
      <c r="ICE42" s="96"/>
      <c r="ICF42" s="96"/>
      <c r="ICG42" s="96"/>
      <c r="ICH42" s="96"/>
      <c r="ICI42" s="96"/>
      <c r="ICJ42" s="96"/>
      <c r="ICK42" s="146"/>
      <c r="ICL42" s="146"/>
      <c r="ICM42" s="177"/>
      <c r="ICN42" s="94"/>
      <c r="ICO42" s="96"/>
      <c r="ICP42" s="96"/>
      <c r="ICQ42" s="96"/>
      <c r="ICR42" s="96"/>
      <c r="ICS42" s="96"/>
      <c r="ICT42" s="96"/>
      <c r="ICU42" s="146"/>
      <c r="ICV42" s="146"/>
      <c r="ICW42" s="177"/>
      <c r="ICX42" s="94"/>
      <c r="ICY42" s="96"/>
      <c r="ICZ42" s="96"/>
      <c r="IDA42" s="96"/>
      <c r="IDB42" s="96"/>
      <c r="IDC42" s="96"/>
      <c r="IDD42" s="96"/>
      <c r="IDE42" s="146"/>
      <c r="IDF42" s="146"/>
      <c r="IDG42" s="177"/>
      <c r="IDH42" s="94"/>
      <c r="IDI42" s="96"/>
      <c r="IDJ42" s="96"/>
      <c r="IDK42" s="96"/>
      <c r="IDL42" s="96"/>
      <c r="IDM42" s="96"/>
      <c r="IDN42" s="96"/>
      <c r="IDO42" s="146"/>
      <c r="IDP42" s="146"/>
      <c r="IDQ42" s="177"/>
      <c r="IDR42" s="94"/>
      <c r="IDS42" s="96"/>
      <c r="IDT42" s="96"/>
      <c r="IDU42" s="96"/>
      <c r="IDV42" s="96"/>
      <c r="IDW42" s="96"/>
      <c r="IDX42" s="96"/>
      <c r="IDY42" s="146"/>
      <c r="IDZ42" s="146"/>
      <c r="IEA42" s="177"/>
      <c r="IEB42" s="94"/>
      <c r="IEC42" s="96"/>
      <c r="IED42" s="96"/>
      <c r="IEE42" s="96"/>
      <c r="IEF42" s="96"/>
      <c r="IEG42" s="96"/>
      <c r="IEH42" s="96"/>
      <c r="IEI42" s="146"/>
      <c r="IEJ42" s="146"/>
      <c r="IEK42" s="177"/>
      <c r="IEL42" s="94"/>
      <c r="IEM42" s="96"/>
      <c r="IEN42" s="96"/>
      <c r="IEO42" s="96"/>
      <c r="IEP42" s="96"/>
      <c r="IEQ42" s="96"/>
      <c r="IER42" s="96"/>
      <c r="IES42" s="146"/>
      <c r="IET42" s="146"/>
      <c r="IEU42" s="177"/>
      <c r="IEV42" s="94"/>
      <c r="IEW42" s="96"/>
      <c r="IEX42" s="96"/>
      <c r="IEY42" s="96"/>
      <c r="IEZ42" s="96"/>
      <c r="IFA42" s="96"/>
      <c r="IFB42" s="96"/>
      <c r="IFC42" s="146"/>
      <c r="IFD42" s="146"/>
      <c r="IFE42" s="177"/>
      <c r="IFF42" s="94"/>
      <c r="IFG42" s="96"/>
      <c r="IFH42" s="96"/>
      <c r="IFI42" s="96"/>
      <c r="IFJ42" s="96"/>
      <c r="IFK42" s="96"/>
      <c r="IFL42" s="96"/>
      <c r="IFM42" s="146"/>
      <c r="IFN42" s="146"/>
      <c r="IFO42" s="177"/>
      <c r="IFP42" s="94"/>
      <c r="IFQ42" s="96"/>
      <c r="IFR42" s="96"/>
      <c r="IFS42" s="96"/>
      <c r="IFT42" s="96"/>
      <c r="IFU42" s="96"/>
      <c r="IFV42" s="96"/>
      <c r="IFW42" s="146"/>
      <c r="IFX42" s="146"/>
      <c r="IFY42" s="177"/>
      <c r="IFZ42" s="94"/>
      <c r="IGA42" s="96"/>
      <c r="IGB42" s="96"/>
      <c r="IGC42" s="96"/>
      <c r="IGD42" s="96"/>
      <c r="IGE42" s="96"/>
      <c r="IGF42" s="96"/>
      <c r="IGG42" s="146"/>
      <c r="IGH42" s="146"/>
      <c r="IGI42" s="177"/>
      <c r="IGJ42" s="94"/>
      <c r="IGK42" s="96"/>
      <c r="IGL42" s="96"/>
      <c r="IGM42" s="96"/>
      <c r="IGN42" s="96"/>
      <c r="IGO42" s="96"/>
      <c r="IGP42" s="96"/>
      <c r="IGQ42" s="146"/>
      <c r="IGR42" s="146"/>
      <c r="IGS42" s="177"/>
      <c r="IGT42" s="94"/>
      <c r="IGU42" s="96"/>
      <c r="IGV42" s="96"/>
      <c r="IGW42" s="96"/>
      <c r="IGX42" s="96"/>
      <c r="IGY42" s="96"/>
      <c r="IGZ42" s="96"/>
      <c r="IHA42" s="146"/>
      <c r="IHB42" s="146"/>
      <c r="IHC42" s="177"/>
      <c r="IHD42" s="94"/>
      <c r="IHE42" s="96"/>
      <c r="IHF42" s="96"/>
      <c r="IHG42" s="96"/>
      <c r="IHH42" s="96"/>
      <c r="IHI42" s="96"/>
      <c r="IHJ42" s="96"/>
      <c r="IHK42" s="146"/>
      <c r="IHL42" s="146"/>
      <c r="IHM42" s="177"/>
      <c r="IHN42" s="94"/>
      <c r="IHO42" s="96"/>
      <c r="IHP42" s="96"/>
      <c r="IHQ42" s="96"/>
      <c r="IHR42" s="96"/>
      <c r="IHS42" s="96"/>
      <c r="IHT42" s="96"/>
      <c r="IHU42" s="146"/>
      <c r="IHV42" s="146"/>
      <c r="IHW42" s="177"/>
      <c r="IHX42" s="94"/>
      <c r="IHY42" s="96"/>
      <c r="IHZ42" s="96"/>
      <c r="IIA42" s="96"/>
      <c r="IIB42" s="96"/>
      <c r="IIC42" s="96"/>
      <c r="IID42" s="96"/>
      <c r="IIE42" s="146"/>
      <c r="IIF42" s="146"/>
      <c r="IIG42" s="177"/>
      <c r="IIH42" s="94"/>
      <c r="III42" s="96"/>
      <c r="IIJ42" s="96"/>
      <c r="IIK42" s="96"/>
      <c r="IIL42" s="96"/>
      <c r="IIM42" s="96"/>
      <c r="IIN42" s="96"/>
      <c r="IIO42" s="146"/>
      <c r="IIP42" s="146"/>
      <c r="IIQ42" s="177"/>
      <c r="IIR42" s="94"/>
      <c r="IIS42" s="96"/>
      <c r="IIT42" s="96"/>
      <c r="IIU42" s="96"/>
      <c r="IIV42" s="96"/>
      <c r="IIW42" s="96"/>
      <c r="IIX42" s="96"/>
      <c r="IIY42" s="146"/>
      <c r="IIZ42" s="146"/>
      <c r="IJA42" s="177"/>
      <c r="IJB42" s="94"/>
      <c r="IJC42" s="96"/>
      <c r="IJD42" s="96"/>
      <c r="IJE42" s="96"/>
      <c r="IJF42" s="96"/>
      <c r="IJG42" s="96"/>
      <c r="IJH42" s="96"/>
      <c r="IJI42" s="146"/>
      <c r="IJJ42" s="146"/>
      <c r="IJK42" s="177"/>
      <c r="IJL42" s="94"/>
      <c r="IJM42" s="96"/>
      <c r="IJN42" s="96"/>
      <c r="IJO42" s="96"/>
      <c r="IJP42" s="96"/>
      <c r="IJQ42" s="96"/>
      <c r="IJR42" s="96"/>
      <c r="IJS42" s="146"/>
      <c r="IJT42" s="146"/>
      <c r="IJU42" s="177"/>
      <c r="IJV42" s="94"/>
      <c r="IJW42" s="96"/>
      <c r="IJX42" s="96"/>
      <c r="IJY42" s="96"/>
      <c r="IJZ42" s="96"/>
      <c r="IKA42" s="96"/>
      <c r="IKB42" s="96"/>
      <c r="IKC42" s="146"/>
      <c r="IKD42" s="146"/>
      <c r="IKE42" s="177"/>
      <c r="IKF42" s="94"/>
      <c r="IKG42" s="96"/>
      <c r="IKH42" s="96"/>
      <c r="IKI42" s="96"/>
      <c r="IKJ42" s="96"/>
      <c r="IKK42" s="96"/>
      <c r="IKL42" s="96"/>
      <c r="IKM42" s="146"/>
      <c r="IKN42" s="146"/>
      <c r="IKO42" s="177"/>
      <c r="IKP42" s="94"/>
      <c r="IKQ42" s="96"/>
      <c r="IKR42" s="96"/>
      <c r="IKS42" s="96"/>
      <c r="IKT42" s="96"/>
      <c r="IKU42" s="96"/>
      <c r="IKV42" s="96"/>
      <c r="IKW42" s="146"/>
      <c r="IKX42" s="146"/>
      <c r="IKY42" s="177"/>
      <c r="IKZ42" s="94"/>
      <c r="ILA42" s="96"/>
      <c r="ILB42" s="96"/>
      <c r="ILC42" s="96"/>
      <c r="ILD42" s="96"/>
      <c r="ILE42" s="96"/>
      <c r="ILF42" s="96"/>
      <c r="ILG42" s="146"/>
      <c r="ILH42" s="146"/>
      <c r="ILI42" s="177"/>
      <c r="ILJ42" s="94"/>
      <c r="ILK42" s="96"/>
      <c r="ILL42" s="96"/>
      <c r="ILM42" s="96"/>
      <c r="ILN42" s="96"/>
      <c r="ILO42" s="96"/>
      <c r="ILP42" s="96"/>
      <c r="ILQ42" s="146"/>
      <c r="ILR42" s="146"/>
      <c r="ILS42" s="177"/>
      <c r="ILT42" s="94"/>
      <c r="ILU42" s="96"/>
      <c r="ILV42" s="96"/>
      <c r="ILW42" s="96"/>
      <c r="ILX42" s="96"/>
      <c r="ILY42" s="96"/>
      <c r="ILZ42" s="96"/>
      <c r="IMA42" s="146"/>
      <c r="IMB42" s="146"/>
      <c r="IMC42" s="177"/>
      <c r="IMD42" s="94"/>
      <c r="IME42" s="96"/>
      <c r="IMF42" s="96"/>
      <c r="IMG42" s="96"/>
      <c r="IMH42" s="96"/>
      <c r="IMI42" s="96"/>
      <c r="IMJ42" s="96"/>
      <c r="IMK42" s="146"/>
      <c r="IML42" s="146"/>
      <c r="IMM42" s="177"/>
      <c r="IMN42" s="94"/>
      <c r="IMO42" s="96"/>
      <c r="IMP42" s="96"/>
      <c r="IMQ42" s="96"/>
      <c r="IMR42" s="96"/>
      <c r="IMS42" s="96"/>
      <c r="IMT42" s="96"/>
      <c r="IMU42" s="146"/>
      <c r="IMV42" s="146"/>
      <c r="IMW42" s="177"/>
      <c r="IMX42" s="94"/>
      <c r="IMY42" s="96"/>
      <c r="IMZ42" s="96"/>
      <c r="INA42" s="96"/>
      <c r="INB42" s="96"/>
      <c r="INC42" s="96"/>
      <c r="IND42" s="96"/>
      <c r="INE42" s="146"/>
      <c r="INF42" s="146"/>
      <c r="ING42" s="177"/>
      <c r="INH42" s="94"/>
      <c r="INI42" s="96"/>
      <c r="INJ42" s="96"/>
      <c r="INK42" s="96"/>
      <c r="INL42" s="96"/>
      <c r="INM42" s="96"/>
      <c r="INN42" s="96"/>
      <c r="INO42" s="146"/>
      <c r="INP42" s="146"/>
      <c r="INQ42" s="177"/>
      <c r="INR42" s="94"/>
      <c r="INS42" s="96"/>
      <c r="INT42" s="96"/>
      <c r="INU42" s="96"/>
      <c r="INV42" s="96"/>
      <c r="INW42" s="96"/>
      <c r="INX42" s="96"/>
      <c r="INY42" s="146"/>
      <c r="INZ42" s="146"/>
      <c r="IOA42" s="177"/>
      <c r="IOB42" s="94"/>
      <c r="IOC42" s="96"/>
      <c r="IOD42" s="96"/>
      <c r="IOE42" s="96"/>
      <c r="IOF42" s="96"/>
      <c r="IOG42" s="96"/>
      <c r="IOH42" s="96"/>
      <c r="IOI42" s="146"/>
      <c r="IOJ42" s="146"/>
      <c r="IOK42" s="177"/>
      <c r="IOL42" s="94"/>
      <c r="IOM42" s="96"/>
      <c r="ION42" s="96"/>
      <c r="IOO42" s="96"/>
      <c r="IOP42" s="96"/>
      <c r="IOQ42" s="96"/>
      <c r="IOR42" s="96"/>
      <c r="IOS42" s="146"/>
      <c r="IOT42" s="146"/>
      <c r="IOU42" s="177"/>
      <c r="IOV42" s="94"/>
      <c r="IOW42" s="96"/>
      <c r="IOX42" s="96"/>
      <c r="IOY42" s="96"/>
      <c r="IOZ42" s="96"/>
      <c r="IPA42" s="96"/>
      <c r="IPB42" s="96"/>
      <c r="IPC42" s="146"/>
      <c r="IPD42" s="146"/>
      <c r="IPE42" s="177"/>
      <c r="IPF42" s="94"/>
      <c r="IPG42" s="96"/>
      <c r="IPH42" s="96"/>
      <c r="IPI42" s="96"/>
      <c r="IPJ42" s="96"/>
      <c r="IPK42" s="96"/>
      <c r="IPL42" s="96"/>
      <c r="IPM42" s="146"/>
      <c r="IPN42" s="146"/>
      <c r="IPO42" s="177"/>
      <c r="IPP42" s="94"/>
      <c r="IPQ42" s="96"/>
      <c r="IPR42" s="96"/>
      <c r="IPS42" s="96"/>
      <c r="IPT42" s="96"/>
      <c r="IPU42" s="96"/>
      <c r="IPV42" s="96"/>
      <c r="IPW42" s="146"/>
      <c r="IPX42" s="146"/>
      <c r="IPY42" s="177"/>
      <c r="IPZ42" s="94"/>
      <c r="IQA42" s="96"/>
      <c r="IQB42" s="96"/>
      <c r="IQC42" s="96"/>
      <c r="IQD42" s="96"/>
      <c r="IQE42" s="96"/>
      <c r="IQF42" s="96"/>
      <c r="IQG42" s="146"/>
      <c r="IQH42" s="146"/>
      <c r="IQI42" s="177"/>
      <c r="IQJ42" s="94"/>
      <c r="IQK42" s="96"/>
      <c r="IQL42" s="96"/>
      <c r="IQM42" s="96"/>
      <c r="IQN42" s="96"/>
      <c r="IQO42" s="96"/>
      <c r="IQP42" s="96"/>
      <c r="IQQ42" s="146"/>
      <c r="IQR42" s="146"/>
      <c r="IQS42" s="177"/>
      <c r="IQT42" s="94"/>
      <c r="IQU42" s="96"/>
      <c r="IQV42" s="96"/>
      <c r="IQW42" s="96"/>
      <c r="IQX42" s="96"/>
      <c r="IQY42" s="96"/>
      <c r="IQZ42" s="96"/>
      <c r="IRA42" s="146"/>
      <c r="IRB42" s="146"/>
      <c r="IRC42" s="177"/>
      <c r="IRD42" s="94"/>
      <c r="IRE42" s="96"/>
      <c r="IRF42" s="96"/>
      <c r="IRG42" s="96"/>
      <c r="IRH42" s="96"/>
      <c r="IRI42" s="96"/>
      <c r="IRJ42" s="96"/>
      <c r="IRK42" s="146"/>
      <c r="IRL42" s="146"/>
      <c r="IRM42" s="177"/>
      <c r="IRN42" s="94"/>
      <c r="IRO42" s="96"/>
      <c r="IRP42" s="96"/>
      <c r="IRQ42" s="96"/>
      <c r="IRR42" s="96"/>
      <c r="IRS42" s="96"/>
      <c r="IRT42" s="96"/>
      <c r="IRU42" s="146"/>
      <c r="IRV42" s="146"/>
      <c r="IRW42" s="177"/>
      <c r="IRX42" s="94"/>
      <c r="IRY42" s="96"/>
      <c r="IRZ42" s="96"/>
      <c r="ISA42" s="96"/>
      <c r="ISB42" s="96"/>
      <c r="ISC42" s="96"/>
      <c r="ISD42" s="96"/>
      <c r="ISE42" s="146"/>
      <c r="ISF42" s="146"/>
      <c r="ISG42" s="177"/>
      <c r="ISH42" s="94"/>
      <c r="ISI42" s="96"/>
      <c r="ISJ42" s="96"/>
      <c r="ISK42" s="96"/>
      <c r="ISL42" s="96"/>
      <c r="ISM42" s="96"/>
      <c r="ISN42" s="96"/>
      <c r="ISO42" s="146"/>
      <c r="ISP42" s="146"/>
      <c r="ISQ42" s="177"/>
      <c r="ISR42" s="94"/>
      <c r="ISS42" s="96"/>
      <c r="IST42" s="96"/>
      <c r="ISU42" s="96"/>
      <c r="ISV42" s="96"/>
      <c r="ISW42" s="96"/>
      <c r="ISX42" s="96"/>
      <c r="ISY42" s="146"/>
      <c r="ISZ42" s="146"/>
      <c r="ITA42" s="177"/>
      <c r="ITB42" s="94"/>
      <c r="ITC42" s="96"/>
      <c r="ITD42" s="96"/>
      <c r="ITE42" s="96"/>
      <c r="ITF42" s="96"/>
      <c r="ITG42" s="96"/>
      <c r="ITH42" s="96"/>
      <c r="ITI42" s="146"/>
      <c r="ITJ42" s="146"/>
      <c r="ITK42" s="177"/>
      <c r="ITL42" s="94"/>
      <c r="ITM42" s="96"/>
      <c r="ITN42" s="96"/>
      <c r="ITO42" s="96"/>
      <c r="ITP42" s="96"/>
      <c r="ITQ42" s="96"/>
      <c r="ITR42" s="96"/>
      <c r="ITS42" s="146"/>
      <c r="ITT42" s="146"/>
      <c r="ITU42" s="177"/>
      <c r="ITV42" s="94"/>
      <c r="ITW42" s="96"/>
      <c r="ITX42" s="96"/>
      <c r="ITY42" s="96"/>
      <c r="ITZ42" s="96"/>
      <c r="IUA42" s="96"/>
      <c r="IUB42" s="96"/>
      <c r="IUC42" s="146"/>
      <c r="IUD42" s="146"/>
      <c r="IUE42" s="177"/>
      <c r="IUF42" s="94"/>
      <c r="IUG42" s="96"/>
      <c r="IUH42" s="96"/>
      <c r="IUI42" s="96"/>
      <c r="IUJ42" s="96"/>
      <c r="IUK42" s="96"/>
      <c r="IUL42" s="96"/>
      <c r="IUM42" s="146"/>
      <c r="IUN42" s="146"/>
      <c r="IUO42" s="177"/>
      <c r="IUP42" s="94"/>
      <c r="IUQ42" s="96"/>
      <c r="IUR42" s="96"/>
      <c r="IUS42" s="96"/>
      <c r="IUT42" s="96"/>
      <c r="IUU42" s="96"/>
      <c r="IUV42" s="96"/>
      <c r="IUW42" s="146"/>
      <c r="IUX42" s="146"/>
      <c r="IUY42" s="177"/>
      <c r="IUZ42" s="94"/>
      <c r="IVA42" s="96"/>
      <c r="IVB42" s="96"/>
      <c r="IVC42" s="96"/>
      <c r="IVD42" s="96"/>
      <c r="IVE42" s="96"/>
      <c r="IVF42" s="96"/>
      <c r="IVG42" s="146"/>
      <c r="IVH42" s="146"/>
      <c r="IVI42" s="177"/>
      <c r="IVJ42" s="94"/>
      <c r="IVK42" s="96"/>
      <c r="IVL42" s="96"/>
      <c r="IVM42" s="96"/>
      <c r="IVN42" s="96"/>
      <c r="IVO42" s="96"/>
      <c r="IVP42" s="96"/>
      <c r="IVQ42" s="146"/>
      <c r="IVR42" s="146"/>
      <c r="IVS42" s="177"/>
      <c r="IVT42" s="94"/>
      <c r="IVU42" s="96"/>
      <c r="IVV42" s="96"/>
      <c r="IVW42" s="96"/>
      <c r="IVX42" s="96"/>
      <c r="IVY42" s="96"/>
      <c r="IVZ42" s="96"/>
      <c r="IWA42" s="146"/>
      <c r="IWB42" s="146"/>
      <c r="IWC42" s="177"/>
      <c r="IWD42" s="94"/>
      <c r="IWE42" s="96"/>
      <c r="IWF42" s="96"/>
      <c r="IWG42" s="96"/>
      <c r="IWH42" s="96"/>
      <c r="IWI42" s="96"/>
      <c r="IWJ42" s="96"/>
      <c r="IWK42" s="146"/>
      <c r="IWL42" s="146"/>
      <c r="IWM42" s="177"/>
      <c r="IWN42" s="94"/>
      <c r="IWO42" s="96"/>
      <c r="IWP42" s="96"/>
      <c r="IWQ42" s="96"/>
      <c r="IWR42" s="96"/>
      <c r="IWS42" s="96"/>
      <c r="IWT42" s="96"/>
      <c r="IWU42" s="146"/>
      <c r="IWV42" s="146"/>
      <c r="IWW42" s="177"/>
      <c r="IWX42" s="94"/>
      <c r="IWY42" s="96"/>
      <c r="IWZ42" s="96"/>
      <c r="IXA42" s="96"/>
      <c r="IXB42" s="96"/>
      <c r="IXC42" s="96"/>
      <c r="IXD42" s="96"/>
      <c r="IXE42" s="146"/>
      <c r="IXF42" s="146"/>
      <c r="IXG42" s="177"/>
      <c r="IXH42" s="94"/>
      <c r="IXI42" s="96"/>
      <c r="IXJ42" s="96"/>
      <c r="IXK42" s="96"/>
      <c r="IXL42" s="96"/>
      <c r="IXM42" s="96"/>
      <c r="IXN42" s="96"/>
      <c r="IXO42" s="146"/>
      <c r="IXP42" s="146"/>
      <c r="IXQ42" s="177"/>
      <c r="IXR42" s="94"/>
      <c r="IXS42" s="96"/>
      <c r="IXT42" s="96"/>
      <c r="IXU42" s="96"/>
      <c r="IXV42" s="96"/>
      <c r="IXW42" s="96"/>
      <c r="IXX42" s="96"/>
      <c r="IXY42" s="146"/>
      <c r="IXZ42" s="146"/>
      <c r="IYA42" s="177"/>
      <c r="IYB42" s="94"/>
      <c r="IYC42" s="96"/>
      <c r="IYD42" s="96"/>
      <c r="IYE42" s="96"/>
      <c r="IYF42" s="96"/>
      <c r="IYG42" s="96"/>
      <c r="IYH42" s="96"/>
      <c r="IYI42" s="146"/>
      <c r="IYJ42" s="146"/>
      <c r="IYK42" s="177"/>
      <c r="IYL42" s="94"/>
      <c r="IYM42" s="96"/>
      <c r="IYN42" s="96"/>
      <c r="IYO42" s="96"/>
      <c r="IYP42" s="96"/>
      <c r="IYQ42" s="96"/>
      <c r="IYR42" s="96"/>
      <c r="IYS42" s="146"/>
      <c r="IYT42" s="146"/>
      <c r="IYU42" s="177"/>
      <c r="IYV42" s="94"/>
      <c r="IYW42" s="96"/>
      <c r="IYX42" s="96"/>
      <c r="IYY42" s="96"/>
      <c r="IYZ42" s="96"/>
      <c r="IZA42" s="96"/>
      <c r="IZB42" s="96"/>
      <c r="IZC42" s="146"/>
      <c r="IZD42" s="146"/>
      <c r="IZE42" s="177"/>
      <c r="IZF42" s="94"/>
      <c r="IZG42" s="96"/>
      <c r="IZH42" s="96"/>
      <c r="IZI42" s="96"/>
      <c r="IZJ42" s="96"/>
      <c r="IZK42" s="96"/>
      <c r="IZL42" s="96"/>
      <c r="IZM42" s="146"/>
      <c r="IZN42" s="146"/>
      <c r="IZO42" s="177"/>
      <c r="IZP42" s="94"/>
      <c r="IZQ42" s="96"/>
      <c r="IZR42" s="96"/>
      <c r="IZS42" s="96"/>
      <c r="IZT42" s="96"/>
      <c r="IZU42" s="96"/>
      <c r="IZV42" s="96"/>
      <c r="IZW42" s="146"/>
      <c r="IZX42" s="146"/>
      <c r="IZY42" s="177"/>
      <c r="IZZ42" s="94"/>
      <c r="JAA42" s="96"/>
      <c r="JAB42" s="96"/>
      <c r="JAC42" s="96"/>
      <c r="JAD42" s="96"/>
      <c r="JAE42" s="96"/>
      <c r="JAF42" s="96"/>
      <c r="JAG42" s="146"/>
      <c r="JAH42" s="146"/>
      <c r="JAI42" s="177"/>
      <c r="JAJ42" s="94"/>
      <c r="JAK42" s="96"/>
      <c r="JAL42" s="96"/>
      <c r="JAM42" s="96"/>
      <c r="JAN42" s="96"/>
      <c r="JAO42" s="96"/>
      <c r="JAP42" s="96"/>
      <c r="JAQ42" s="146"/>
      <c r="JAR42" s="146"/>
      <c r="JAS42" s="177"/>
      <c r="JAT42" s="94"/>
      <c r="JAU42" s="96"/>
      <c r="JAV42" s="96"/>
      <c r="JAW42" s="96"/>
      <c r="JAX42" s="96"/>
      <c r="JAY42" s="96"/>
      <c r="JAZ42" s="96"/>
      <c r="JBA42" s="146"/>
      <c r="JBB42" s="146"/>
      <c r="JBC42" s="177"/>
      <c r="JBD42" s="94"/>
      <c r="JBE42" s="96"/>
      <c r="JBF42" s="96"/>
      <c r="JBG42" s="96"/>
      <c r="JBH42" s="96"/>
      <c r="JBI42" s="96"/>
      <c r="JBJ42" s="96"/>
      <c r="JBK42" s="146"/>
      <c r="JBL42" s="146"/>
      <c r="JBM42" s="177"/>
      <c r="JBN42" s="94"/>
      <c r="JBO42" s="96"/>
      <c r="JBP42" s="96"/>
      <c r="JBQ42" s="96"/>
      <c r="JBR42" s="96"/>
      <c r="JBS42" s="96"/>
      <c r="JBT42" s="96"/>
      <c r="JBU42" s="146"/>
      <c r="JBV42" s="146"/>
      <c r="JBW42" s="177"/>
      <c r="JBX42" s="94"/>
      <c r="JBY42" s="96"/>
      <c r="JBZ42" s="96"/>
      <c r="JCA42" s="96"/>
      <c r="JCB42" s="96"/>
      <c r="JCC42" s="96"/>
      <c r="JCD42" s="96"/>
      <c r="JCE42" s="146"/>
      <c r="JCF42" s="146"/>
      <c r="JCG42" s="177"/>
      <c r="JCH42" s="94"/>
      <c r="JCI42" s="96"/>
      <c r="JCJ42" s="96"/>
      <c r="JCK42" s="96"/>
      <c r="JCL42" s="96"/>
      <c r="JCM42" s="96"/>
      <c r="JCN42" s="96"/>
      <c r="JCO42" s="146"/>
      <c r="JCP42" s="146"/>
      <c r="JCQ42" s="177"/>
      <c r="JCR42" s="94"/>
      <c r="JCS42" s="96"/>
      <c r="JCT42" s="96"/>
      <c r="JCU42" s="96"/>
      <c r="JCV42" s="96"/>
      <c r="JCW42" s="96"/>
      <c r="JCX42" s="96"/>
      <c r="JCY42" s="146"/>
      <c r="JCZ42" s="146"/>
      <c r="JDA42" s="177"/>
      <c r="JDB42" s="94"/>
      <c r="JDC42" s="96"/>
      <c r="JDD42" s="96"/>
      <c r="JDE42" s="96"/>
      <c r="JDF42" s="96"/>
      <c r="JDG42" s="96"/>
      <c r="JDH42" s="96"/>
      <c r="JDI42" s="146"/>
      <c r="JDJ42" s="146"/>
      <c r="JDK42" s="177"/>
      <c r="JDL42" s="94"/>
      <c r="JDM42" s="96"/>
      <c r="JDN42" s="96"/>
      <c r="JDO42" s="96"/>
      <c r="JDP42" s="96"/>
      <c r="JDQ42" s="96"/>
      <c r="JDR42" s="96"/>
      <c r="JDS42" s="146"/>
      <c r="JDT42" s="146"/>
      <c r="JDU42" s="177"/>
      <c r="JDV42" s="94"/>
      <c r="JDW42" s="96"/>
      <c r="JDX42" s="96"/>
      <c r="JDY42" s="96"/>
      <c r="JDZ42" s="96"/>
      <c r="JEA42" s="96"/>
      <c r="JEB42" s="96"/>
      <c r="JEC42" s="146"/>
      <c r="JED42" s="146"/>
      <c r="JEE42" s="177"/>
      <c r="JEF42" s="94"/>
      <c r="JEG42" s="96"/>
      <c r="JEH42" s="96"/>
      <c r="JEI42" s="96"/>
      <c r="JEJ42" s="96"/>
      <c r="JEK42" s="96"/>
      <c r="JEL42" s="96"/>
      <c r="JEM42" s="146"/>
      <c r="JEN42" s="146"/>
      <c r="JEO42" s="177"/>
      <c r="JEP42" s="94"/>
      <c r="JEQ42" s="96"/>
      <c r="JER42" s="96"/>
      <c r="JES42" s="96"/>
      <c r="JET42" s="96"/>
      <c r="JEU42" s="96"/>
      <c r="JEV42" s="96"/>
      <c r="JEW42" s="146"/>
      <c r="JEX42" s="146"/>
      <c r="JEY42" s="177"/>
      <c r="JEZ42" s="94"/>
      <c r="JFA42" s="96"/>
      <c r="JFB42" s="96"/>
      <c r="JFC42" s="96"/>
      <c r="JFD42" s="96"/>
      <c r="JFE42" s="96"/>
      <c r="JFF42" s="96"/>
      <c r="JFG42" s="146"/>
      <c r="JFH42" s="146"/>
      <c r="JFI42" s="177"/>
      <c r="JFJ42" s="94"/>
      <c r="JFK42" s="96"/>
      <c r="JFL42" s="96"/>
      <c r="JFM42" s="96"/>
      <c r="JFN42" s="96"/>
      <c r="JFO42" s="96"/>
      <c r="JFP42" s="96"/>
      <c r="JFQ42" s="146"/>
      <c r="JFR42" s="146"/>
      <c r="JFS42" s="177"/>
      <c r="JFT42" s="94"/>
      <c r="JFU42" s="96"/>
      <c r="JFV42" s="96"/>
      <c r="JFW42" s="96"/>
      <c r="JFX42" s="96"/>
      <c r="JFY42" s="96"/>
      <c r="JFZ42" s="96"/>
      <c r="JGA42" s="146"/>
      <c r="JGB42" s="146"/>
      <c r="JGC42" s="177"/>
      <c r="JGD42" s="94"/>
      <c r="JGE42" s="96"/>
      <c r="JGF42" s="96"/>
      <c r="JGG42" s="96"/>
      <c r="JGH42" s="96"/>
      <c r="JGI42" s="96"/>
      <c r="JGJ42" s="96"/>
      <c r="JGK42" s="146"/>
      <c r="JGL42" s="146"/>
      <c r="JGM42" s="177"/>
      <c r="JGN42" s="94"/>
      <c r="JGO42" s="96"/>
      <c r="JGP42" s="96"/>
      <c r="JGQ42" s="96"/>
      <c r="JGR42" s="96"/>
      <c r="JGS42" s="96"/>
      <c r="JGT42" s="96"/>
      <c r="JGU42" s="146"/>
      <c r="JGV42" s="146"/>
      <c r="JGW42" s="177"/>
      <c r="JGX42" s="94"/>
      <c r="JGY42" s="96"/>
      <c r="JGZ42" s="96"/>
      <c r="JHA42" s="96"/>
      <c r="JHB42" s="96"/>
      <c r="JHC42" s="96"/>
      <c r="JHD42" s="96"/>
      <c r="JHE42" s="146"/>
      <c r="JHF42" s="146"/>
      <c r="JHG42" s="177"/>
      <c r="JHH42" s="94"/>
      <c r="JHI42" s="96"/>
      <c r="JHJ42" s="96"/>
      <c r="JHK42" s="96"/>
      <c r="JHL42" s="96"/>
      <c r="JHM42" s="96"/>
      <c r="JHN42" s="96"/>
      <c r="JHO42" s="146"/>
      <c r="JHP42" s="146"/>
      <c r="JHQ42" s="177"/>
      <c r="JHR42" s="94"/>
      <c r="JHS42" s="96"/>
      <c r="JHT42" s="96"/>
      <c r="JHU42" s="96"/>
      <c r="JHV42" s="96"/>
      <c r="JHW42" s="96"/>
      <c r="JHX42" s="96"/>
      <c r="JHY42" s="146"/>
      <c r="JHZ42" s="146"/>
      <c r="JIA42" s="177"/>
      <c r="JIB42" s="94"/>
      <c r="JIC42" s="96"/>
      <c r="JID42" s="96"/>
      <c r="JIE42" s="96"/>
      <c r="JIF42" s="96"/>
      <c r="JIG42" s="96"/>
      <c r="JIH42" s="96"/>
      <c r="JII42" s="146"/>
      <c r="JIJ42" s="146"/>
      <c r="JIK42" s="177"/>
      <c r="JIL42" s="94"/>
      <c r="JIM42" s="96"/>
      <c r="JIN42" s="96"/>
      <c r="JIO42" s="96"/>
      <c r="JIP42" s="96"/>
      <c r="JIQ42" s="96"/>
      <c r="JIR42" s="96"/>
      <c r="JIS42" s="146"/>
      <c r="JIT42" s="146"/>
      <c r="JIU42" s="177"/>
      <c r="JIV42" s="94"/>
      <c r="JIW42" s="96"/>
      <c r="JIX42" s="96"/>
      <c r="JIY42" s="96"/>
      <c r="JIZ42" s="96"/>
      <c r="JJA42" s="96"/>
      <c r="JJB42" s="96"/>
      <c r="JJC42" s="146"/>
      <c r="JJD42" s="146"/>
      <c r="JJE42" s="177"/>
      <c r="JJF42" s="94"/>
      <c r="JJG42" s="96"/>
      <c r="JJH42" s="96"/>
      <c r="JJI42" s="96"/>
      <c r="JJJ42" s="96"/>
      <c r="JJK42" s="96"/>
      <c r="JJL42" s="96"/>
      <c r="JJM42" s="146"/>
      <c r="JJN42" s="146"/>
      <c r="JJO42" s="177"/>
      <c r="JJP42" s="94"/>
      <c r="JJQ42" s="96"/>
      <c r="JJR42" s="96"/>
      <c r="JJS42" s="96"/>
      <c r="JJT42" s="96"/>
      <c r="JJU42" s="96"/>
      <c r="JJV42" s="96"/>
      <c r="JJW42" s="146"/>
      <c r="JJX42" s="146"/>
      <c r="JJY42" s="177"/>
      <c r="JJZ42" s="94"/>
      <c r="JKA42" s="96"/>
      <c r="JKB42" s="96"/>
      <c r="JKC42" s="96"/>
      <c r="JKD42" s="96"/>
      <c r="JKE42" s="96"/>
      <c r="JKF42" s="96"/>
      <c r="JKG42" s="146"/>
      <c r="JKH42" s="146"/>
      <c r="JKI42" s="177"/>
      <c r="JKJ42" s="94"/>
      <c r="JKK42" s="96"/>
      <c r="JKL42" s="96"/>
      <c r="JKM42" s="96"/>
      <c r="JKN42" s="96"/>
      <c r="JKO42" s="96"/>
      <c r="JKP42" s="96"/>
      <c r="JKQ42" s="146"/>
      <c r="JKR42" s="146"/>
      <c r="JKS42" s="177"/>
      <c r="JKT42" s="94"/>
      <c r="JKU42" s="96"/>
      <c r="JKV42" s="96"/>
      <c r="JKW42" s="96"/>
      <c r="JKX42" s="96"/>
      <c r="JKY42" s="96"/>
      <c r="JKZ42" s="96"/>
      <c r="JLA42" s="146"/>
      <c r="JLB42" s="146"/>
      <c r="JLC42" s="177"/>
      <c r="JLD42" s="94"/>
      <c r="JLE42" s="96"/>
      <c r="JLF42" s="96"/>
      <c r="JLG42" s="96"/>
      <c r="JLH42" s="96"/>
      <c r="JLI42" s="96"/>
      <c r="JLJ42" s="96"/>
      <c r="JLK42" s="146"/>
      <c r="JLL42" s="146"/>
      <c r="JLM42" s="177"/>
      <c r="JLN42" s="94"/>
      <c r="JLO42" s="96"/>
      <c r="JLP42" s="96"/>
      <c r="JLQ42" s="96"/>
      <c r="JLR42" s="96"/>
      <c r="JLS42" s="96"/>
      <c r="JLT42" s="96"/>
      <c r="JLU42" s="146"/>
      <c r="JLV42" s="146"/>
      <c r="JLW42" s="177"/>
      <c r="JLX42" s="94"/>
      <c r="JLY42" s="96"/>
      <c r="JLZ42" s="96"/>
      <c r="JMA42" s="96"/>
      <c r="JMB42" s="96"/>
      <c r="JMC42" s="96"/>
      <c r="JMD42" s="96"/>
      <c r="JME42" s="146"/>
      <c r="JMF42" s="146"/>
      <c r="JMG42" s="177"/>
      <c r="JMH42" s="94"/>
      <c r="JMI42" s="96"/>
      <c r="JMJ42" s="96"/>
      <c r="JMK42" s="96"/>
      <c r="JML42" s="96"/>
      <c r="JMM42" s="96"/>
      <c r="JMN42" s="96"/>
      <c r="JMO42" s="146"/>
      <c r="JMP42" s="146"/>
      <c r="JMQ42" s="177"/>
      <c r="JMR42" s="94"/>
      <c r="JMS42" s="96"/>
      <c r="JMT42" s="96"/>
      <c r="JMU42" s="96"/>
      <c r="JMV42" s="96"/>
      <c r="JMW42" s="96"/>
      <c r="JMX42" s="96"/>
      <c r="JMY42" s="146"/>
      <c r="JMZ42" s="146"/>
      <c r="JNA42" s="177"/>
      <c r="JNB42" s="94"/>
      <c r="JNC42" s="96"/>
      <c r="JND42" s="96"/>
      <c r="JNE42" s="96"/>
      <c r="JNF42" s="96"/>
      <c r="JNG42" s="96"/>
      <c r="JNH42" s="96"/>
      <c r="JNI42" s="146"/>
      <c r="JNJ42" s="146"/>
      <c r="JNK42" s="177"/>
      <c r="JNL42" s="94"/>
      <c r="JNM42" s="96"/>
      <c r="JNN42" s="96"/>
      <c r="JNO42" s="96"/>
      <c r="JNP42" s="96"/>
      <c r="JNQ42" s="96"/>
      <c r="JNR42" s="96"/>
      <c r="JNS42" s="146"/>
      <c r="JNT42" s="146"/>
      <c r="JNU42" s="177"/>
      <c r="JNV42" s="94"/>
      <c r="JNW42" s="96"/>
      <c r="JNX42" s="96"/>
      <c r="JNY42" s="96"/>
      <c r="JNZ42" s="96"/>
      <c r="JOA42" s="96"/>
      <c r="JOB42" s="96"/>
      <c r="JOC42" s="146"/>
      <c r="JOD42" s="146"/>
      <c r="JOE42" s="177"/>
      <c r="JOF42" s="94"/>
      <c r="JOG42" s="96"/>
      <c r="JOH42" s="96"/>
      <c r="JOI42" s="96"/>
      <c r="JOJ42" s="96"/>
      <c r="JOK42" s="96"/>
      <c r="JOL42" s="96"/>
      <c r="JOM42" s="146"/>
      <c r="JON42" s="146"/>
      <c r="JOO42" s="177"/>
      <c r="JOP42" s="94"/>
      <c r="JOQ42" s="96"/>
      <c r="JOR42" s="96"/>
      <c r="JOS42" s="96"/>
      <c r="JOT42" s="96"/>
      <c r="JOU42" s="96"/>
      <c r="JOV42" s="96"/>
      <c r="JOW42" s="146"/>
      <c r="JOX42" s="146"/>
      <c r="JOY42" s="177"/>
      <c r="JOZ42" s="94"/>
      <c r="JPA42" s="96"/>
      <c r="JPB42" s="96"/>
      <c r="JPC42" s="96"/>
      <c r="JPD42" s="96"/>
      <c r="JPE42" s="96"/>
      <c r="JPF42" s="96"/>
      <c r="JPG42" s="146"/>
      <c r="JPH42" s="146"/>
      <c r="JPI42" s="177"/>
      <c r="JPJ42" s="94"/>
      <c r="JPK42" s="96"/>
      <c r="JPL42" s="96"/>
      <c r="JPM42" s="96"/>
      <c r="JPN42" s="96"/>
      <c r="JPO42" s="96"/>
      <c r="JPP42" s="96"/>
      <c r="JPQ42" s="146"/>
      <c r="JPR42" s="146"/>
      <c r="JPS42" s="177"/>
      <c r="JPT42" s="94"/>
      <c r="JPU42" s="96"/>
      <c r="JPV42" s="96"/>
      <c r="JPW42" s="96"/>
      <c r="JPX42" s="96"/>
      <c r="JPY42" s="96"/>
      <c r="JPZ42" s="96"/>
      <c r="JQA42" s="146"/>
      <c r="JQB42" s="146"/>
      <c r="JQC42" s="177"/>
      <c r="JQD42" s="94"/>
      <c r="JQE42" s="96"/>
      <c r="JQF42" s="96"/>
      <c r="JQG42" s="96"/>
      <c r="JQH42" s="96"/>
      <c r="JQI42" s="96"/>
      <c r="JQJ42" s="96"/>
      <c r="JQK42" s="146"/>
      <c r="JQL42" s="146"/>
      <c r="JQM42" s="177"/>
      <c r="JQN42" s="94"/>
      <c r="JQO42" s="96"/>
      <c r="JQP42" s="96"/>
      <c r="JQQ42" s="96"/>
      <c r="JQR42" s="96"/>
      <c r="JQS42" s="96"/>
      <c r="JQT42" s="96"/>
      <c r="JQU42" s="146"/>
      <c r="JQV42" s="146"/>
      <c r="JQW42" s="177"/>
      <c r="JQX42" s="94"/>
      <c r="JQY42" s="96"/>
      <c r="JQZ42" s="96"/>
      <c r="JRA42" s="96"/>
      <c r="JRB42" s="96"/>
      <c r="JRC42" s="96"/>
      <c r="JRD42" s="96"/>
      <c r="JRE42" s="146"/>
      <c r="JRF42" s="146"/>
      <c r="JRG42" s="177"/>
      <c r="JRH42" s="94"/>
      <c r="JRI42" s="96"/>
      <c r="JRJ42" s="96"/>
      <c r="JRK42" s="96"/>
      <c r="JRL42" s="96"/>
      <c r="JRM42" s="96"/>
      <c r="JRN42" s="96"/>
      <c r="JRO42" s="146"/>
      <c r="JRP42" s="146"/>
      <c r="JRQ42" s="177"/>
      <c r="JRR42" s="94"/>
      <c r="JRS42" s="96"/>
      <c r="JRT42" s="96"/>
      <c r="JRU42" s="96"/>
      <c r="JRV42" s="96"/>
      <c r="JRW42" s="96"/>
      <c r="JRX42" s="96"/>
      <c r="JRY42" s="146"/>
      <c r="JRZ42" s="146"/>
      <c r="JSA42" s="177"/>
      <c r="JSB42" s="94"/>
      <c r="JSC42" s="96"/>
      <c r="JSD42" s="96"/>
      <c r="JSE42" s="96"/>
      <c r="JSF42" s="96"/>
      <c r="JSG42" s="96"/>
      <c r="JSH42" s="96"/>
      <c r="JSI42" s="146"/>
      <c r="JSJ42" s="146"/>
      <c r="JSK42" s="177"/>
      <c r="JSL42" s="94"/>
      <c r="JSM42" s="96"/>
      <c r="JSN42" s="96"/>
      <c r="JSO42" s="96"/>
      <c r="JSP42" s="96"/>
      <c r="JSQ42" s="96"/>
      <c r="JSR42" s="96"/>
      <c r="JSS42" s="146"/>
      <c r="JST42" s="146"/>
      <c r="JSU42" s="177"/>
      <c r="JSV42" s="94"/>
      <c r="JSW42" s="96"/>
      <c r="JSX42" s="96"/>
      <c r="JSY42" s="96"/>
      <c r="JSZ42" s="96"/>
      <c r="JTA42" s="96"/>
      <c r="JTB42" s="96"/>
      <c r="JTC42" s="146"/>
      <c r="JTD42" s="146"/>
      <c r="JTE42" s="177"/>
      <c r="JTF42" s="94"/>
      <c r="JTG42" s="96"/>
      <c r="JTH42" s="96"/>
      <c r="JTI42" s="96"/>
      <c r="JTJ42" s="96"/>
      <c r="JTK42" s="96"/>
      <c r="JTL42" s="96"/>
      <c r="JTM42" s="146"/>
      <c r="JTN42" s="146"/>
      <c r="JTO42" s="177"/>
      <c r="JTP42" s="94"/>
      <c r="JTQ42" s="96"/>
      <c r="JTR42" s="96"/>
      <c r="JTS42" s="96"/>
      <c r="JTT42" s="96"/>
      <c r="JTU42" s="96"/>
      <c r="JTV42" s="96"/>
      <c r="JTW42" s="146"/>
      <c r="JTX42" s="146"/>
      <c r="JTY42" s="177"/>
      <c r="JTZ42" s="94"/>
      <c r="JUA42" s="96"/>
      <c r="JUB42" s="96"/>
      <c r="JUC42" s="96"/>
      <c r="JUD42" s="96"/>
      <c r="JUE42" s="96"/>
      <c r="JUF42" s="96"/>
      <c r="JUG42" s="146"/>
      <c r="JUH42" s="146"/>
      <c r="JUI42" s="177"/>
      <c r="JUJ42" s="94"/>
      <c r="JUK42" s="96"/>
      <c r="JUL42" s="96"/>
      <c r="JUM42" s="96"/>
      <c r="JUN42" s="96"/>
      <c r="JUO42" s="96"/>
      <c r="JUP42" s="96"/>
      <c r="JUQ42" s="146"/>
      <c r="JUR42" s="146"/>
      <c r="JUS42" s="177"/>
      <c r="JUT42" s="94"/>
      <c r="JUU42" s="96"/>
      <c r="JUV42" s="96"/>
      <c r="JUW42" s="96"/>
      <c r="JUX42" s="96"/>
      <c r="JUY42" s="96"/>
      <c r="JUZ42" s="96"/>
      <c r="JVA42" s="146"/>
      <c r="JVB42" s="146"/>
      <c r="JVC42" s="177"/>
      <c r="JVD42" s="94"/>
      <c r="JVE42" s="96"/>
      <c r="JVF42" s="96"/>
      <c r="JVG42" s="96"/>
      <c r="JVH42" s="96"/>
      <c r="JVI42" s="96"/>
      <c r="JVJ42" s="96"/>
      <c r="JVK42" s="146"/>
      <c r="JVL42" s="146"/>
      <c r="JVM42" s="177"/>
      <c r="JVN42" s="94"/>
      <c r="JVO42" s="96"/>
      <c r="JVP42" s="96"/>
      <c r="JVQ42" s="96"/>
      <c r="JVR42" s="96"/>
      <c r="JVS42" s="96"/>
      <c r="JVT42" s="96"/>
      <c r="JVU42" s="146"/>
      <c r="JVV42" s="146"/>
      <c r="JVW42" s="177"/>
      <c r="JVX42" s="94"/>
      <c r="JVY42" s="96"/>
      <c r="JVZ42" s="96"/>
      <c r="JWA42" s="96"/>
      <c r="JWB42" s="96"/>
      <c r="JWC42" s="96"/>
      <c r="JWD42" s="96"/>
      <c r="JWE42" s="146"/>
      <c r="JWF42" s="146"/>
      <c r="JWG42" s="177"/>
      <c r="JWH42" s="94"/>
      <c r="JWI42" s="96"/>
      <c r="JWJ42" s="96"/>
      <c r="JWK42" s="96"/>
      <c r="JWL42" s="96"/>
      <c r="JWM42" s="96"/>
      <c r="JWN42" s="96"/>
      <c r="JWO42" s="146"/>
      <c r="JWP42" s="146"/>
      <c r="JWQ42" s="177"/>
      <c r="JWR42" s="94"/>
      <c r="JWS42" s="96"/>
      <c r="JWT42" s="96"/>
      <c r="JWU42" s="96"/>
      <c r="JWV42" s="96"/>
      <c r="JWW42" s="96"/>
      <c r="JWX42" s="96"/>
      <c r="JWY42" s="146"/>
      <c r="JWZ42" s="146"/>
      <c r="JXA42" s="177"/>
      <c r="JXB42" s="94"/>
      <c r="JXC42" s="96"/>
      <c r="JXD42" s="96"/>
      <c r="JXE42" s="96"/>
      <c r="JXF42" s="96"/>
      <c r="JXG42" s="96"/>
      <c r="JXH42" s="96"/>
      <c r="JXI42" s="146"/>
      <c r="JXJ42" s="146"/>
      <c r="JXK42" s="177"/>
      <c r="JXL42" s="94"/>
      <c r="JXM42" s="96"/>
      <c r="JXN42" s="96"/>
      <c r="JXO42" s="96"/>
      <c r="JXP42" s="96"/>
      <c r="JXQ42" s="96"/>
      <c r="JXR42" s="96"/>
      <c r="JXS42" s="146"/>
      <c r="JXT42" s="146"/>
      <c r="JXU42" s="177"/>
      <c r="JXV42" s="94"/>
      <c r="JXW42" s="96"/>
      <c r="JXX42" s="96"/>
      <c r="JXY42" s="96"/>
      <c r="JXZ42" s="96"/>
      <c r="JYA42" s="96"/>
      <c r="JYB42" s="96"/>
      <c r="JYC42" s="146"/>
      <c r="JYD42" s="146"/>
      <c r="JYE42" s="177"/>
      <c r="JYF42" s="94"/>
      <c r="JYG42" s="96"/>
      <c r="JYH42" s="96"/>
      <c r="JYI42" s="96"/>
      <c r="JYJ42" s="96"/>
      <c r="JYK42" s="96"/>
      <c r="JYL42" s="96"/>
      <c r="JYM42" s="146"/>
      <c r="JYN42" s="146"/>
      <c r="JYO42" s="177"/>
      <c r="JYP42" s="94"/>
      <c r="JYQ42" s="96"/>
      <c r="JYR42" s="96"/>
      <c r="JYS42" s="96"/>
      <c r="JYT42" s="96"/>
      <c r="JYU42" s="96"/>
      <c r="JYV42" s="96"/>
      <c r="JYW42" s="146"/>
      <c r="JYX42" s="146"/>
      <c r="JYY42" s="177"/>
      <c r="JYZ42" s="94"/>
      <c r="JZA42" s="96"/>
      <c r="JZB42" s="96"/>
      <c r="JZC42" s="96"/>
      <c r="JZD42" s="96"/>
      <c r="JZE42" s="96"/>
      <c r="JZF42" s="96"/>
      <c r="JZG42" s="146"/>
      <c r="JZH42" s="146"/>
      <c r="JZI42" s="177"/>
      <c r="JZJ42" s="94"/>
      <c r="JZK42" s="96"/>
      <c r="JZL42" s="96"/>
      <c r="JZM42" s="96"/>
      <c r="JZN42" s="96"/>
      <c r="JZO42" s="96"/>
      <c r="JZP42" s="96"/>
      <c r="JZQ42" s="146"/>
      <c r="JZR42" s="146"/>
      <c r="JZS42" s="177"/>
      <c r="JZT42" s="94"/>
      <c r="JZU42" s="96"/>
      <c r="JZV42" s="96"/>
      <c r="JZW42" s="96"/>
      <c r="JZX42" s="96"/>
      <c r="JZY42" s="96"/>
      <c r="JZZ42" s="96"/>
      <c r="KAA42" s="146"/>
      <c r="KAB42" s="146"/>
      <c r="KAC42" s="177"/>
      <c r="KAD42" s="94"/>
      <c r="KAE42" s="96"/>
      <c r="KAF42" s="96"/>
      <c r="KAG42" s="96"/>
      <c r="KAH42" s="96"/>
      <c r="KAI42" s="96"/>
      <c r="KAJ42" s="96"/>
      <c r="KAK42" s="146"/>
      <c r="KAL42" s="146"/>
      <c r="KAM42" s="177"/>
      <c r="KAN42" s="94"/>
      <c r="KAO42" s="96"/>
      <c r="KAP42" s="96"/>
      <c r="KAQ42" s="96"/>
      <c r="KAR42" s="96"/>
      <c r="KAS42" s="96"/>
      <c r="KAT42" s="96"/>
      <c r="KAU42" s="146"/>
      <c r="KAV42" s="146"/>
      <c r="KAW42" s="177"/>
      <c r="KAX42" s="94"/>
      <c r="KAY42" s="96"/>
      <c r="KAZ42" s="96"/>
      <c r="KBA42" s="96"/>
      <c r="KBB42" s="96"/>
      <c r="KBC42" s="96"/>
      <c r="KBD42" s="96"/>
      <c r="KBE42" s="146"/>
      <c r="KBF42" s="146"/>
      <c r="KBG42" s="177"/>
      <c r="KBH42" s="94"/>
      <c r="KBI42" s="96"/>
      <c r="KBJ42" s="96"/>
      <c r="KBK42" s="96"/>
      <c r="KBL42" s="96"/>
      <c r="KBM42" s="96"/>
      <c r="KBN42" s="96"/>
      <c r="KBO42" s="146"/>
      <c r="KBP42" s="146"/>
      <c r="KBQ42" s="177"/>
      <c r="KBR42" s="94"/>
      <c r="KBS42" s="96"/>
      <c r="KBT42" s="96"/>
      <c r="KBU42" s="96"/>
      <c r="KBV42" s="96"/>
      <c r="KBW42" s="96"/>
      <c r="KBX42" s="96"/>
      <c r="KBY42" s="146"/>
      <c r="KBZ42" s="146"/>
      <c r="KCA42" s="177"/>
      <c r="KCB42" s="94"/>
      <c r="KCC42" s="96"/>
      <c r="KCD42" s="96"/>
      <c r="KCE42" s="96"/>
      <c r="KCF42" s="96"/>
      <c r="KCG42" s="96"/>
      <c r="KCH42" s="96"/>
      <c r="KCI42" s="146"/>
      <c r="KCJ42" s="146"/>
      <c r="KCK42" s="177"/>
      <c r="KCL42" s="94"/>
      <c r="KCM42" s="96"/>
      <c r="KCN42" s="96"/>
      <c r="KCO42" s="96"/>
      <c r="KCP42" s="96"/>
      <c r="KCQ42" s="96"/>
      <c r="KCR42" s="96"/>
      <c r="KCS42" s="146"/>
      <c r="KCT42" s="146"/>
      <c r="KCU42" s="177"/>
      <c r="KCV42" s="94"/>
      <c r="KCW42" s="96"/>
      <c r="KCX42" s="96"/>
      <c r="KCY42" s="96"/>
      <c r="KCZ42" s="96"/>
      <c r="KDA42" s="96"/>
      <c r="KDB42" s="96"/>
      <c r="KDC42" s="146"/>
      <c r="KDD42" s="146"/>
      <c r="KDE42" s="177"/>
      <c r="KDF42" s="94"/>
      <c r="KDG42" s="96"/>
      <c r="KDH42" s="96"/>
      <c r="KDI42" s="96"/>
      <c r="KDJ42" s="96"/>
      <c r="KDK42" s="96"/>
      <c r="KDL42" s="96"/>
      <c r="KDM42" s="146"/>
      <c r="KDN42" s="146"/>
      <c r="KDO42" s="177"/>
      <c r="KDP42" s="94"/>
      <c r="KDQ42" s="96"/>
      <c r="KDR42" s="96"/>
      <c r="KDS42" s="96"/>
      <c r="KDT42" s="96"/>
      <c r="KDU42" s="96"/>
      <c r="KDV42" s="96"/>
      <c r="KDW42" s="146"/>
      <c r="KDX42" s="146"/>
      <c r="KDY42" s="177"/>
      <c r="KDZ42" s="94"/>
      <c r="KEA42" s="96"/>
      <c r="KEB42" s="96"/>
      <c r="KEC42" s="96"/>
      <c r="KED42" s="96"/>
      <c r="KEE42" s="96"/>
      <c r="KEF42" s="96"/>
      <c r="KEG42" s="146"/>
      <c r="KEH42" s="146"/>
      <c r="KEI42" s="177"/>
      <c r="KEJ42" s="94"/>
      <c r="KEK42" s="96"/>
      <c r="KEL42" s="96"/>
      <c r="KEM42" s="96"/>
      <c r="KEN42" s="96"/>
      <c r="KEO42" s="96"/>
      <c r="KEP42" s="96"/>
      <c r="KEQ42" s="146"/>
      <c r="KER42" s="146"/>
      <c r="KES42" s="177"/>
      <c r="KET42" s="94"/>
      <c r="KEU42" s="96"/>
      <c r="KEV42" s="96"/>
      <c r="KEW42" s="96"/>
      <c r="KEX42" s="96"/>
      <c r="KEY42" s="96"/>
      <c r="KEZ42" s="96"/>
      <c r="KFA42" s="146"/>
      <c r="KFB42" s="146"/>
      <c r="KFC42" s="177"/>
      <c r="KFD42" s="94"/>
      <c r="KFE42" s="96"/>
      <c r="KFF42" s="96"/>
      <c r="KFG42" s="96"/>
      <c r="KFH42" s="96"/>
      <c r="KFI42" s="96"/>
      <c r="KFJ42" s="96"/>
      <c r="KFK42" s="146"/>
      <c r="KFL42" s="146"/>
      <c r="KFM42" s="177"/>
      <c r="KFN42" s="94"/>
      <c r="KFO42" s="96"/>
      <c r="KFP42" s="96"/>
      <c r="KFQ42" s="96"/>
      <c r="KFR42" s="96"/>
      <c r="KFS42" s="96"/>
      <c r="KFT42" s="96"/>
      <c r="KFU42" s="146"/>
      <c r="KFV42" s="146"/>
      <c r="KFW42" s="177"/>
      <c r="KFX42" s="94"/>
      <c r="KFY42" s="96"/>
      <c r="KFZ42" s="96"/>
      <c r="KGA42" s="96"/>
      <c r="KGB42" s="96"/>
      <c r="KGC42" s="96"/>
      <c r="KGD42" s="96"/>
      <c r="KGE42" s="146"/>
      <c r="KGF42" s="146"/>
      <c r="KGG42" s="177"/>
      <c r="KGH42" s="94"/>
      <c r="KGI42" s="96"/>
      <c r="KGJ42" s="96"/>
      <c r="KGK42" s="96"/>
      <c r="KGL42" s="96"/>
      <c r="KGM42" s="96"/>
      <c r="KGN42" s="96"/>
      <c r="KGO42" s="146"/>
      <c r="KGP42" s="146"/>
      <c r="KGQ42" s="177"/>
      <c r="KGR42" s="94"/>
      <c r="KGS42" s="96"/>
      <c r="KGT42" s="96"/>
      <c r="KGU42" s="96"/>
      <c r="KGV42" s="96"/>
      <c r="KGW42" s="96"/>
      <c r="KGX42" s="96"/>
      <c r="KGY42" s="146"/>
      <c r="KGZ42" s="146"/>
      <c r="KHA42" s="177"/>
      <c r="KHB42" s="94"/>
      <c r="KHC42" s="96"/>
      <c r="KHD42" s="96"/>
      <c r="KHE42" s="96"/>
      <c r="KHF42" s="96"/>
      <c r="KHG42" s="96"/>
      <c r="KHH42" s="96"/>
      <c r="KHI42" s="146"/>
      <c r="KHJ42" s="146"/>
      <c r="KHK42" s="177"/>
      <c r="KHL42" s="94"/>
      <c r="KHM42" s="96"/>
      <c r="KHN42" s="96"/>
      <c r="KHO42" s="96"/>
      <c r="KHP42" s="96"/>
      <c r="KHQ42" s="96"/>
      <c r="KHR42" s="96"/>
      <c r="KHS42" s="146"/>
      <c r="KHT42" s="146"/>
      <c r="KHU42" s="177"/>
      <c r="KHV42" s="94"/>
      <c r="KHW42" s="96"/>
      <c r="KHX42" s="96"/>
      <c r="KHY42" s="96"/>
      <c r="KHZ42" s="96"/>
      <c r="KIA42" s="96"/>
      <c r="KIB42" s="96"/>
      <c r="KIC42" s="146"/>
      <c r="KID42" s="146"/>
      <c r="KIE42" s="177"/>
      <c r="KIF42" s="94"/>
      <c r="KIG42" s="96"/>
      <c r="KIH42" s="96"/>
      <c r="KII42" s="96"/>
      <c r="KIJ42" s="96"/>
      <c r="KIK42" s="96"/>
      <c r="KIL42" s="96"/>
      <c r="KIM42" s="146"/>
      <c r="KIN42" s="146"/>
      <c r="KIO42" s="177"/>
      <c r="KIP42" s="94"/>
      <c r="KIQ42" s="96"/>
      <c r="KIR42" s="96"/>
      <c r="KIS42" s="96"/>
      <c r="KIT42" s="96"/>
      <c r="KIU42" s="96"/>
      <c r="KIV42" s="96"/>
      <c r="KIW42" s="146"/>
      <c r="KIX42" s="146"/>
      <c r="KIY42" s="177"/>
      <c r="KIZ42" s="94"/>
      <c r="KJA42" s="96"/>
      <c r="KJB42" s="96"/>
      <c r="KJC42" s="96"/>
      <c r="KJD42" s="96"/>
      <c r="KJE42" s="96"/>
      <c r="KJF42" s="96"/>
      <c r="KJG42" s="146"/>
      <c r="KJH42" s="146"/>
      <c r="KJI42" s="177"/>
      <c r="KJJ42" s="94"/>
      <c r="KJK42" s="96"/>
      <c r="KJL42" s="96"/>
      <c r="KJM42" s="96"/>
      <c r="KJN42" s="96"/>
      <c r="KJO42" s="96"/>
      <c r="KJP42" s="96"/>
      <c r="KJQ42" s="146"/>
      <c r="KJR42" s="146"/>
      <c r="KJS42" s="177"/>
      <c r="KJT42" s="94"/>
      <c r="KJU42" s="96"/>
      <c r="KJV42" s="96"/>
      <c r="KJW42" s="96"/>
      <c r="KJX42" s="96"/>
      <c r="KJY42" s="96"/>
      <c r="KJZ42" s="96"/>
      <c r="KKA42" s="146"/>
      <c r="KKB42" s="146"/>
      <c r="KKC42" s="177"/>
      <c r="KKD42" s="94"/>
      <c r="KKE42" s="96"/>
      <c r="KKF42" s="96"/>
      <c r="KKG42" s="96"/>
      <c r="KKH42" s="96"/>
      <c r="KKI42" s="96"/>
      <c r="KKJ42" s="96"/>
      <c r="KKK42" s="146"/>
      <c r="KKL42" s="146"/>
      <c r="KKM42" s="177"/>
      <c r="KKN42" s="94"/>
      <c r="KKO42" s="96"/>
      <c r="KKP42" s="96"/>
      <c r="KKQ42" s="96"/>
      <c r="KKR42" s="96"/>
      <c r="KKS42" s="96"/>
      <c r="KKT42" s="96"/>
      <c r="KKU42" s="146"/>
      <c r="KKV42" s="146"/>
      <c r="KKW42" s="177"/>
      <c r="KKX42" s="94"/>
      <c r="KKY42" s="96"/>
      <c r="KKZ42" s="96"/>
      <c r="KLA42" s="96"/>
      <c r="KLB42" s="96"/>
      <c r="KLC42" s="96"/>
      <c r="KLD42" s="96"/>
      <c r="KLE42" s="146"/>
      <c r="KLF42" s="146"/>
      <c r="KLG42" s="177"/>
      <c r="KLH42" s="94"/>
      <c r="KLI42" s="96"/>
      <c r="KLJ42" s="96"/>
      <c r="KLK42" s="96"/>
      <c r="KLL42" s="96"/>
      <c r="KLM42" s="96"/>
      <c r="KLN42" s="96"/>
      <c r="KLO42" s="146"/>
      <c r="KLP42" s="146"/>
      <c r="KLQ42" s="177"/>
      <c r="KLR42" s="94"/>
      <c r="KLS42" s="96"/>
      <c r="KLT42" s="96"/>
      <c r="KLU42" s="96"/>
      <c r="KLV42" s="96"/>
      <c r="KLW42" s="96"/>
      <c r="KLX42" s="96"/>
      <c r="KLY42" s="146"/>
      <c r="KLZ42" s="146"/>
      <c r="KMA42" s="177"/>
      <c r="KMB42" s="94"/>
      <c r="KMC42" s="96"/>
      <c r="KMD42" s="96"/>
      <c r="KME42" s="96"/>
      <c r="KMF42" s="96"/>
      <c r="KMG42" s="96"/>
      <c r="KMH42" s="96"/>
      <c r="KMI42" s="146"/>
      <c r="KMJ42" s="146"/>
      <c r="KMK42" s="177"/>
      <c r="KML42" s="94"/>
      <c r="KMM42" s="96"/>
      <c r="KMN42" s="96"/>
      <c r="KMO42" s="96"/>
      <c r="KMP42" s="96"/>
      <c r="KMQ42" s="96"/>
      <c r="KMR42" s="96"/>
      <c r="KMS42" s="146"/>
      <c r="KMT42" s="146"/>
      <c r="KMU42" s="177"/>
      <c r="KMV42" s="94"/>
      <c r="KMW42" s="96"/>
      <c r="KMX42" s="96"/>
      <c r="KMY42" s="96"/>
      <c r="KMZ42" s="96"/>
      <c r="KNA42" s="96"/>
      <c r="KNB42" s="96"/>
      <c r="KNC42" s="146"/>
      <c r="KND42" s="146"/>
      <c r="KNE42" s="177"/>
      <c r="KNF42" s="94"/>
      <c r="KNG42" s="96"/>
      <c r="KNH42" s="96"/>
      <c r="KNI42" s="96"/>
      <c r="KNJ42" s="96"/>
      <c r="KNK42" s="96"/>
      <c r="KNL42" s="96"/>
      <c r="KNM42" s="146"/>
      <c r="KNN42" s="146"/>
      <c r="KNO42" s="177"/>
      <c r="KNP42" s="94"/>
      <c r="KNQ42" s="96"/>
      <c r="KNR42" s="96"/>
      <c r="KNS42" s="96"/>
      <c r="KNT42" s="96"/>
      <c r="KNU42" s="96"/>
      <c r="KNV42" s="96"/>
      <c r="KNW42" s="146"/>
      <c r="KNX42" s="146"/>
      <c r="KNY42" s="177"/>
      <c r="KNZ42" s="94"/>
      <c r="KOA42" s="96"/>
      <c r="KOB42" s="96"/>
      <c r="KOC42" s="96"/>
      <c r="KOD42" s="96"/>
      <c r="KOE42" s="96"/>
      <c r="KOF42" s="96"/>
      <c r="KOG42" s="146"/>
      <c r="KOH42" s="146"/>
      <c r="KOI42" s="177"/>
      <c r="KOJ42" s="94"/>
      <c r="KOK42" s="96"/>
      <c r="KOL42" s="96"/>
      <c r="KOM42" s="96"/>
      <c r="KON42" s="96"/>
      <c r="KOO42" s="96"/>
      <c r="KOP42" s="96"/>
      <c r="KOQ42" s="146"/>
      <c r="KOR42" s="146"/>
      <c r="KOS42" s="177"/>
      <c r="KOT42" s="94"/>
      <c r="KOU42" s="96"/>
      <c r="KOV42" s="96"/>
      <c r="KOW42" s="96"/>
      <c r="KOX42" s="96"/>
      <c r="KOY42" s="96"/>
      <c r="KOZ42" s="96"/>
      <c r="KPA42" s="146"/>
      <c r="KPB42" s="146"/>
      <c r="KPC42" s="177"/>
      <c r="KPD42" s="94"/>
      <c r="KPE42" s="96"/>
      <c r="KPF42" s="96"/>
      <c r="KPG42" s="96"/>
      <c r="KPH42" s="96"/>
      <c r="KPI42" s="96"/>
      <c r="KPJ42" s="96"/>
      <c r="KPK42" s="146"/>
      <c r="KPL42" s="146"/>
      <c r="KPM42" s="177"/>
      <c r="KPN42" s="94"/>
      <c r="KPO42" s="96"/>
      <c r="KPP42" s="96"/>
      <c r="KPQ42" s="96"/>
      <c r="KPR42" s="96"/>
      <c r="KPS42" s="96"/>
      <c r="KPT42" s="96"/>
      <c r="KPU42" s="146"/>
      <c r="KPV42" s="146"/>
      <c r="KPW42" s="177"/>
      <c r="KPX42" s="94"/>
      <c r="KPY42" s="96"/>
      <c r="KPZ42" s="96"/>
      <c r="KQA42" s="96"/>
      <c r="KQB42" s="96"/>
      <c r="KQC42" s="96"/>
      <c r="KQD42" s="96"/>
      <c r="KQE42" s="146"/>
      <c r="KQF42" s="146"/>
      <c r="KQG42" s="177"/>
      <c r="KQH42" s="94"/>
      <c r="KQI42" s="96"/>
      <c r="KQJ42" s="96"/>
      <c r="KQK42" s="96"/>
      <c r="KQL42" s="96"/>
      <c r="KQM42" s="96"/>
      <c r="KQN42" s="96"/>
      <c r="KQO42" s="146"/>
      <c r="KQP42" s="146"/>
      <c r="KQQ42" s="177"/>
      <c r="KQR42" s="94"/>
      <c r="KQS42" s="96"/>
      <c r="KQT42" s="96"/>
      <c r="KQU42" s="96"/>
      <c r="KQV42" s="96"/>
      <c r="KQW42" s="96"/>
      <c r="KQX42" s="96"/>
      <c r="KQY42" s="146"/>
      <c r="KQZ42" s="146"/>
      <c r="KRA42" s="177"/>
      <c r="KRB42" s="94"/>
      <c r="KRC42" s="96"/>
      <c r="KRD42" s="96"/>
      <c r="KRE42" s="96"/>
      <c r="KRF42" s="96"/>
      <c r="KRG42" s="96"/>
      <c r="KRH42" s="96"/>
      <c r="KRI42" s="146"/>
      <c r="KRJ42" s="146"/>
      <c r="KRK42" s="177"/>
      <c r="KRL42" s="94"/>
      <c r="KRM42" s="96"/>
      <c r="KRN42" s="96"/>
      <c r="KRO42" s="96"/>
      <c r="KRP42" s="96"/>
      <c r="KRQ42" s="96"/>
      <c r="KRR42" s="96"/>
      <c r="KRS42" s="146"/>
      <c r="KRT42" s="146"/>
      <c r="KRU42" s="177"/>
      <c r="KRV42" s="94"/>
      <c r="KRW42" s="96"/>
      <c r="KRX42" s="96"/>
      <c r="KRY42" s="96"/>
      <c r="KRZ42" s="96"/>
      <c r="KSA42" s="96"/>
      <c r="KSB42" s="96"/>
      <c r="KSC42" s="146"/>
      <c r="KSD42" s="146"/>
      <c r="KSE42" s="177"/>
      <c r="KSF42" s="94"/>
      <c r="KSG42" s="96"/>
      <c r="KSH42" s="96"/>
      <c r="KSI42" s="96"/>
      <c r="KSJ42" s="96"/>
      <c r="KSK42" s="96"/>
      <c r="KSL42" s="96"/>
      <c r="KSM42" s="146"/>
      <c r="KSN42" s="146"/>
      <c r="KSO42" s="177"/>
      <c r="KSP42" s="94"/>
      <c r="KSQ42" s="96"/>
      <c r="KSR42" s="96"/>
      <c r="KSS42" s="96"/>
      <c r="KST42" s="96"/>
      <c r="KSU42" s="96"/>
      <c r="KSV42" s="96"/>
      <c r="KSW42" s="146"/>
      <c r="KSX42" s="146"/>
      <c r="KSY42" s="177"/>
      <c r="KSZ42" s="94"/>
      <c r="KTA42" s="96"/>
      <c r="KTB42" s="96"/>
      <c r="KTC42" s="96"/>
      <c r="KTD42" s="96"/>
      <c r="KTE42" s="96"/>
      <c r="KTF42" s="96"/>
      <c r="KTG42" s="146"/>
      <c r="KTH42" s="146"/>
      <c r="KTI42" s="177"/>
      <c r="KTJ42" s="94"/>
      <c r="KTK42" s="96"/>
      <c r="KTL42" s="96"/>
      <c r="KTM42" s="96"/>
      <c r="KTN42" s="96"/>
      <c r="KTO42" s="96"/>
      <c r="KTP42" s="96"/>
      <c r="KTQ42" s="146"/>
      <c r="KTR42" s="146"/>
      <c r="KTS42" s="177"/>
      <c r="KTT42" s="94"/>
      <c r="KTU42" s="96"/>
      <c r="KTV42" s="96"/>
      <c r="KTW42" s="96"/>
      <c r="KTX42" s="96"/>
      <c r="KTY42" s="96"/>
      <c r="KTZ42" s="96"/>
      <c r="KUA42" s="146"/>
      <c r="KUB42" s="146"/>
      <c r="KUC42" s="177"/>
      <c r="KUD42" s="94"/>
      <c r="KUE42" s="96"/>
      <c r="KUF42" s="96"/>
      <c r="KUG42" s="96"/>
      <c r="KUH42" s="96"/>
      <c r="KUI42" s="96"/>
      <c r="KUJ42" s="96"/>
      <c r="KUK42" s="146"/>
      <c r="KUL42" s="146"/>
      <c r="KUM42" s="177"/>
      <c r="KUN42" s="94"/>
      <c r="KUO42" s="96"/>
      <c r="KUP42" s="96"/>
      <c r="KUQ42" s="96"/>
      <c r="KUR42" s="96"/>
      <c r="KUS42" s="96"/>
      <c r="KUT42" s="96"/>
      <c r="KUU42" s="146"/>
      <c r="KUV42" s="146"/>
      <c r="KUW42" s="177"/>
      <c r="KUX42" s="94"/>
      <c r="KUY42" s="96"/>
      <c r="KUZ42" s="96"/>
      <c r="KVA42" s="96"/>
      <c r="KVB42" s="96"/>
      <c r="KVC42" s="96"/>
      <c r="KVD42" s="96"/>
      <c r="KVE42" s="146"/>
      <c r="KVF42" s="146"/>
      <c r="KVG42" s="177"/>
      <c r="KVH42" s="94"/>
      <c r="KVI42" s="96"/>
      <c r="KVJ42" s="96"/>
      <c r="KVK42" s="96"/>
      <c r="KVL42" s="96"/>
      <c r="KVM42" s="96"/>
      <c r="KVN42" s="96"/>
      <c r="KVO42" s="146"/>
      <c r="KVP42" s="146"/>
      <c r="KVQ42" s="177"/>
      <c r="KVR42" s="94"/>
      <c r="KVS42" s="96"/>
      <c r="KVT42" s="96"/>
      <c r="KVU42" s="96"/>
      <c r="KVV42" s="96"/>
      <c r="KVW42" s="96"/>
      <c r="KVX42" s="96"/>
      <c r="KVY42" s="146"/>
      <c r="KVZ42" s="146"/>
      <c r="KWA42" s="177"/>
      <c r="KWB42" s="94"/>
      <c r="KWC42" s="96"/>
      <c r="KWD42" s="96"/>
      <c r="KWE42" s="96"/>
      <c r="KWF42" s="96"/>
      <c r="KWG42" s="96"/>
      <c r="KWH42" s="96"/>
      <c r="KWI42" s="146"/>
      <c r="KWJ42" s="146"/>
      <c r="KWK42" s="177"/>
      <c r="KWL42" s="94"/>
      <c r="KWM42" s="96"/>
      <c r="KWN42" s="96"/>
      <c r="KWO42" s="96"/>
      <c r="KWP42" s="96"/>
      <c r="KWQ42" s="96"/>
      <c r="KWR42" s="96"/>
      <c r="KWS42" s="146"/>
      <c r="KWT42" s="146"/>
      <c r="KWU42" s="177"/>
      <c r="KWV42" s="94"/>
      <c r="KWW42" s="96"/>
      <c r="KWX42" s="96"/>
      <c r="KWY42" s="96"/>
      <c r="KWZ42" s="96"/>
      <c r="KXA42" s="96"/>
      <c r="KXB42" s="96"/>
      <c r="KXC42" s="146"/>
      <c r="KXD42" s="146"/>
      <c r="KXE42" s="177"/>
      <c r="KXF42" s="94"/>
      <c r="KXG42" s="96"/>
      <c r="KXH42" s="96"/>
      <c r="KXI42" s="96"/>
      <c r="KXJ42" s="96"/>
      <c r="KXK42" s="96"/>
      <c r="KXL42" s="96"/>
      <c r="KXM42" s="146"/>
      <c r="KXN42" s="146"/>
      <c r="KXO42" s="177"/>
      <c r="KXP42" s="94"/>
      <c r="KXQ42" s="96"/>
      <c r="KXR42" s="96"/>
      <c r="KXS42" s="96"/>
      <c r="KXT42" s="96"/>
      <c r="KXU42" s="96"/>
      <c r="KXV42" s="96"/>
      <c r="KXW42" s="146"/>
      <c r="KXX42" s="146"/>
      <c r="KXY42" s="177"/>
      <c r="KXZ42" s="94"/>
      <c r="KYA42" s="96"/>
      <c r="KYB42" s="96"/>
      <c r="KYC42" s="96"/>
      <c r="KYD42" s="96"/>
      <c r="KYE42" s="96"/>
      <c r="KYF42" s="96"/>
      <c r="KYG42" s="146"/>
      <c r="KYH42" s="146"/>
      <c r="KYI42" s="177"/>
      <c r="KYJ42" s="94"/>
      <c r="KYK42" s="96"/>
      <c r="KYL42" s="96"/>
      <c r="KYM42" s="96"/>
      <c r="KYN42" s="96"/>
      <c r="KYO42" s="96"/>
      <c r="KYP42" s="96"/>
      <c r="KYQ42" s="146"/>
      <c r="KYR42" s="146"/>
      <c r="KYS42" s="177"/>
      <c r="KYT42" s="94"/>
      <c r="KYU42" s="96"/>
      <c r="KYV42" s="96"/>
      <c r="KYW42" s="96"/>
      <c r="KYX42" s="96"/>
      <c r="KYY42" s="96"/>
      <c r="KYZ42" s="96"/>
      <c r="KZA42" s="146"/>
      <c r="KZB42" s="146"/>
      <c r="KZC42" s="177"/>
      <c r="KZD42" s="94"/>
      <c r="KZE42" s="96"/>
      <c r="KZF42" s="96"/>
      <c r="KZG42" s="96"/>
      <c r="KZH42" s="96"/>
      <c r="KZI42" s="96"/>
      <c r="KZJ42" s="96"/>
      <c r="KZK42" s="146"/>
      <c r="KZL42" s="146"/>
      <c r="KZM42" s="177"/>
      <c r="KZN42" s="94"/>
      <c r="KZO42" s="96"/>
      <c r="KZP42" s="96"/>
      <c r="KZQ42" s="96"/>
      <c r="KZR42" s="96"/>
      <c r="KZS42" s="96"/>
      <c r="KZT42" s="96"/>
      <c r="KZU42" s="146"/>
      <c r="KZV42" s="146"/>
      <c r="KZW42" s="177"/>
      <c r="KZX42" s="94"/>
      <c r="KZY42" s="96"/>
      <c r="KZZ42" s="96"/>
      <c r="LAA42" s="96"/>
      <c r="LAB42" s="96"/>
      <c r="LAC42" s="96"/>
      <c r="LAD42" s="96"/>
      <c r="LAE42" s="146"/>
      <c r="LAF42" s="146"/>
      <c r="LAG42" s="177"/>
      <c r="LAH42" s="94"/>
      <c r="LAI42" s="96"/>
      <c r="LAJ42" s="96"/>
      <c r="LAK42" s="96"/>
      <c r="LAL42" s="96"/>
      <c r="LAM42" s="96"/>
      <c r="LAN42" s="96"/>
      <c r="LAO42" s="146"/>
      <c r="LAP42" s="146"/>
      <c r="LAQ42" s="177"/>
      <c r="LAR42" s="94"/>
      <c r="LAS42" s="96"/>
      <c r="LAT42" s="96"/>
      <c r="LAU42" s="96"/>
      <c r="LAV42" s="96"/>
      <c r="LAW42" s="96"/>
      <c r="LAX42" s="96"/>
      <c r="LAY42" s="146"/>
      <c r="LAZ42" s="146"/>
      <c r="LBA42" s="177"/>
      <c r="LBB42" s="94"/>
      <c r="LBC42" s="96"/>
      <c r="LBD42" s="96"/>
      <c r="LBE42" s="96"/>
      <c r="LBF42" s="96"/>
      <c r="LBG42" s="96"/>
      <c r="LBH42" s="96"/>
      <c r="LBI42" s="146"/>
      <c r="LBJ42" s="146"/>
      <c r="LBK42" s="177"/>
      <c r="LBL42" s="94"/>
      <c r="LBM42" s="96"/>
      <c r="LBN42" s="96"/>
      <c r="LBO42" s="96"/>
      <c r="LBP42" s="96"/>
      <c r="LBQ42" s="96"/>
      <c r="LBR42" s="96"/>
      <c r="LBS42" s="146"/>
      <c r="LBT42" s="146"/>
      <c r="LBU42" s="177"/>
      <c r="LBV42" s="94"/>
      <c r="LBW42" s="96"/>
      <c r="LBX42" s="96"/>
      <c r="LBY42" s="96"/>
      <c r="LBZ42" s="96"/>
      <c r="LCA42" s="96"/>
      <c r="LCB42" s="96"/>
      <c r="LCC42" s="146"/>
      <c r="LCD42" s="146"/>
      <c r="LCE42" s="177"/>
      <c r="LCF42" s="94"/>
      <c r="LCG42" s="96"/>
      <c r="LCH42" s="96"/>
      <c r="LCI42" s="96"/>
      <c r="LCJ42" s="96"/>
      <c r="LCK42" s="96"/>
      <c r="LCL42" s="96"/>
      <c r="LCM42" s="146"/>
      <c r="LCN42" s="146"/>
      <c r="LCO42" s="177"/>
      <c r="LCP42" s="94"/>
      <c r="LCQ42" s="96"/>
      <c r="LCR42" s="96"/>
      <c r="LCS42" s="96"/>
      <c r="LCT42" s="96"/>
      <c r="LCU42" s="96"/>
      <c r="LCV42" s="96"/>
      <c r="LCW42" s="146"/>
      <c r="LCX42" s="146"/>
      <c r="LCY42" s="177"/>
      <c r="LCZ42" s="94"/>
      <c r="LDA42" s="96"/>
      <c r="LDB42" s="96"/>
      <c r="LDC42" s="96"/>
      <c r="LDD42" s="96"/>
      <c r="LDE42" s="96"/>
      <c r="LDF42" s="96"/>
      <c r="LDG42" s="146"/>
      <c r="LDH42" s="146"/>
      <c r="LDI42" s="177"/>
      <c r="LDJ42" s="94"/>
      <c r="LDK42" s="96"/>
      <c r="LDL42" s="96"/>
      <c r="LDM42" s="96"/>
      <c r="LDN42" s="96"/>
      <c r="LDO42" s="96"/>
      <c r="LDP42" s="96"/>
      <c r="LDQ42" s="146"/>
      <c r="LDR42" s="146"/>
      <c r="LDS42" s="177"/>
      <c r="LDT42" s="94"/>
      <c r="LDU42" s="96"/>
      <c r="LDV42" s="96"/>
      <c r="LDW42" s="96"/>
      <c r="LDX42" s="96"/>
      <c r="LDY42" s="96"/>
      <c r="LDZ42" s="96"/>
      <c r="LEA42" s="146"/>
      <c r="LEB42" s="146"/>
      <c r="LEC42" s="177"/>
      <c r="LED42" s="94"/>
      <c r="LEE42" s="96"/>
      <c r="LEF42" s="96"/>
      <c r="LEG42" s="96"/>
      <c r="LEH42" s="96"/>
      <c r="LEI42" s="96"/>
      <c r="LEJ42" s="96"/>
      <c r="LEK42" s="146"/>
      <c r="LEL42" s="146"/>
      <c r="LEM42" s="177"/>
      <c r="LEN42" s="94"/>
      <c r="LEO42" s="96"/>
      <c r="LEP42" s="96"/>
      <c r="LEQ42" s="96"/>
      <c r="LER42" s="96"/>
      <c r="LES42" s="96"/>
      <c r="LET42" s="96"/>
      <c r="LEU42" s="146"/>
      <c r="LEV42" s="146"/>
      <c r="LEW42" s="177"/>
      <c r="LEX42" s="94"/>
      <c r="LEY42" s="96"/>
      <c r="LEZ42" s="96"/>
      <c r="LFA42" s="96"/>
      <c r="LFB42" s="96"/>
      <c r="LFC42" s="96"/>
      <c r="LFD42" s="96"/>
      <c r="LFE42" s="146"/>
      <c r="LFF42" s="146"/>
      <c r="LFG42" s="177"/>
      <c r="LFH42" s="94"/>
      <c r="LFI42" s="96"/>
      <c r="LFJ42" s="96"/>
      <c r="LFK42" s="96"/>
      <c r="LFL42" s="96"/>
      <c r="LFM42" s="96"/>
      <c r="LFN42" s="96"/>
      <c r="LFO42" s="146"/>
      <c r="LFP42" s="146"/>
      <c r="LFQ42" s="177"/>
      <c r="LFR42" s="94"/>
      <c r="LFS42" s="96"/>
      <c r="LFT42" s="96"/>
      <c r="LFU42" s="96"/>
      <c r="LFV42" s="96"/>
      <c r="LFW42" s="96"/>
      <c r="LFX42" s="96"/>
      <c r="LFY42" s="146"/>
      <c r="LFZ42" s="146"/>
      <c r="LGA42" s="177"/>
      <c r="LGB42" s="94"/>
      <c r="LGC42" s="96"/>
      <c r="LGD42" s="96"/>
      <c r="LGE42" s="96"/>
      <c r="LGF42" s="96"/>
      <c r="LGG42" s="96"/>
      <c r="LGH42" s="96"/>
      <c r="LGI42" s="146"/>
      <c r="LGJ42" s="146"/>
      <c r="LGK42" s="177"/>
      <c r="LGL42" s="94"/>
      <c r="LGM42" s="96"/>
      <c r="LGN42" s="96"/>
      <c r="LGO42" s="96"/>
      <c r="LGP42" s="96"/>
      <c r="LGQ42" s="96"/>
      <c r="LGR42" s="96"/>
      <c r="LGS42" s="146"/>
      <c r="LGT42" s="146"/>
      <c r="LGU42" s="177"/>
      <c r="LGV42" s="94"/>
      <c r="LGW42" s="96"/>
      <c r="LGX42" s="96"/>
      <c r="LGY42" s="96"/>
      <c r="LGZ42" s="96"/>
      <c r="LHA42" s="96"/>
      <c r="LHB42" s="96"/>
      <c r="LHC42" s="146"/>
      <c r="LHD42" s="146"/>
      <c r="LHE42" s="177"/>
      <c r="LHF42" s="94"/>
      <c r="LHG42" s="96"/>
      <c r="LHH42" s="96"/>
      <c r="LHI42" s="96"/>
      <c r="LHJ42" s="96"/>
      <c r="LHK42" s="96"/>
      <c r="LHL42" s="96"/>
      <c r="LHM42" s="146"/>
      <c r="LHN42" s="146"/>
      <c r="LHO42" s="177"/>
      <c r="LHP42" s="94"/>
      <c r="LHQ42" s="96"/>
      <c r="LHR42" s="96"/>
      <c r="LHS42" s="96"/>
      <c r="LHT42" s="96"/>
      <c r="LHU42" s="96"/>
      <c r="LHV42" s="96"/>
      <c r="LHW42" s="146"/>
      <c r="LHX42" s="146"/>
      <c r="LHY42" s="177"/>
      <c r="LHZ42" s="94"/>
      <c r="LIA42" s="96"/>
      <c r="LIB42" s="96"/>
      <c r="LIC42" s="96"/>
      <c r="LID42" s="96"/>
      <c r="LIE42" s="96"/>
      <c r="LIF42" s="96"/>
      <c r="LIG42" s="146"/>
      <c r="LIH42" s="146"/>
      <c r="LII42" s="177"/>
      <c r="LIJ42" s="94"/>
      <c r="LIK42" s="96"/>
      <c r="LIL42" s="96"/>
      <c r="LIM42" s="96"/>
      <c r="LIN42" s="96"/>
      <c r="LIO42" s="96"/>
      <c r="LIP42" s="96"/>
      <c r="LIQ42" s="146"/>
      <c r="LIR42" s="146"/>
      <c r="LIS42" s="177"/>
      <c r="LIT42" s="94"/>
      <c r="LIU42" s="96"/>
      <c r="LIV42" s="96"/>
      <c r="LIW42" s="96"/>
      <c r="LIX42" s="96"/>
      <c r="LIY42" s="96"/>
      <c r="LIZ42" s="96"/>
      <c r="LJA42" s="146"/>
      <c r="LJB42" s="146"/>
      <c r="LJC42" s="177"/>
      <c r="LJD42" s="94"/>
      <c r="LJE42" s="96"/>
      <c r="LJF42" s="96"/>
      <c r="LJG42" s="96"/>
      <c r="LJH42" s="96"/>
      <c r="LJI42" s="96"/>
      <c r="LJJ42" s="96"/>
      <c r="LJK42" s="146"/>
      <c r="LJL42" s="146"/>
      <c r="LJM42" s="177"/>
      <c r="LJN42" s="94"/>
      <c r="LJO42" s="96"/>
      <c r="LJP42" s="96"/>
      <c r="LJQ42" s="96"/>
      <c r="LJR42" s="96"/>
      <c r="LJS42" s="96"/>
      <c r="LJT42" s="96"/>
      <c r="LJU42" s="146"/>
      <c r="LJV42" s="146"/>
      <c r="LJW42" s="177"/>
      <c r="LJX42" s="94"/>
      <c r="LJY42" s="96"/>
      <c r="LJZ42" s="96"/>
      <c r="LKA42" s="96"/>
      <c r="LKB42" s="96"/>
      <c r="LKC42" s="96"/>
      <c r="LKD42" s="96"/>
      <c r="LKE42" s="146"/>
      <c r="LKF42" s="146"/>
      <c r="LKG42" s="177"/>
      <c r="LKH42" s="94"/>
      <c r="LKI42" s="96"/>
      <c r="LKJ42" s="96"/>
      <c r="LKK42" s="96"/>
      <c r="LKL42" s="96"/>
      <c r="LKM42" s="96"/>
      <c r="LKN42" s="96"/>
      <c r="LKO42" s="146"/>
      <c r="LKP42" s="146"/>
      <c r="LKQ42" s="177"/>
      <c r="LKR42" s="94"/>
      <c r="LKS42" s="96"/>
      <c r="LKT42" s="96"/>
      <c r="LKU42" s="96"/>
      <c r="LKV42" s="96"/>
      <c r="LKW42" s="96"/>
      <c r="LKX42" s="96"/>
      <c r="LKY42" s="146"/>
      <c r="LKZ42" s="146"/>
      <c r="LLA42" s="177"/>
      <c r="LLB42" s="94"/>
      <c r="LLC42" s="96"/>
      <c r="LLD42" s="96"/>
      <c r="LLE42" s="96"/>
      <c r="LLF42" s="96"/>
      <c r="LLG42" s="96"/>
      <c r="LLH42" s="96"/>
      <c r="LLI42" s="146"/>
      <c r="LLJ42" s="146"/>
      <c r="LLK42" s="177"/>
      <c r="LLL42" s="94"/>
      <c r="LLM42" s="96"/>
      <c r="LLN42" s="96"/>
      <c r="LLO42" s="96"/>
      <c r="LLP42" s="96"/>
      <c r="LLQ42" s="96"/>
      <c r="LLR42" s="96"/>
      <c r="LLS42" s="146"/>
      <c r="LLT42" s="146"/>
      <c r="LLU42" s="177"/>
      <c r="LLV42" s="94"/>
      <c r="LLW42" s="96"/>
      <c r="LLX42" s="96"/>
      <c r="LLY42" s="96"/>
      <c r="LLZ42" s="96"/>
      <c r="LMA42" s="96"/>
      <c r="LMB42" s="96"/>
      <c r="LMC42" s="146"/>
      <c r="LMD42" s="146"/>
      <c r="LME42" s="177"/>
      <c r="LMF42" s="94"/>
      <c r="LMG42" s="96"/>
      <c r="LMH42" s="96"/>
      <c r="LMI42" s="96"/>
      <c r="LMJ42" s="96"/>
      <c r="LMK42" s="96"/>
      <c r="LML42" s="96"/>
      <c r="LMM42" s="146"/>
      <c r="LMN42" s="146"/>
      <c r="LMO42" s="177"/>
      <c r="LMP42" s="94"/>
      <c r="LMQ42" s="96"/>
      <c r="LMR42" s="96"/>
      <c r="LMS42" s="96"/>
      <c r="LMT42" s="96"/>
      <c r="LMU42" s="96"/>
      <c r="LMV42" s="96"/>
      <c r="LMW42" s="146"/>
      <c r="LMX42" s="146"/>
      <c r="LMY42" s="177"/>
      <c r="LMZ42" s="94"/>
      <c r="LNA42" s="96"/>
      <c r="LNB42" s="96"/>
      <c r="LNC42" s="96"/>
      <c r="LND42" s="96"/>
      <c r="LNE42" s="96"/>
      <c r="LNF42" s="96"/>
      <c r="LNG42" s="146"/>
      <c r="LNH42" s="146"/>
      <c r="LNI42" s="177"/>
      <c r="LNJ42" s="94"/>
      <c r="LNK42" s="96"/>
      <c r="LNL42" s="96"/>
      <c r="LNM42" s="96"/>
      <c r="LNN42" s="96"/>
      <c r="LNO42" s="96"/>
      <c r="LNP42" s="96"/>
      <c r="LNQ42" s="146"/>
      <c r="LNR42" s="146"/>
      <c r="LNS42" s="177"/>
      <c r="LNT42" s="94"/>
      <c r="LNU42" s="96"/>
      <c r="LNV42" s="96"/>
      <c r="LNW42" s="96"/>
      <c r="LNX42" s="96"/>
      <c r="LNY42" s="96"/>
      <c r="LNZ42" s="96"/>
      <c r="LOA42" s="146"/>
      <c r="LOB42" s="146"/>
      <c r="LOC42" s="177"/>
      <c r="LOD42" s="94"/>
      <c r="LOE42" s="96"/>
      <c r="LOF42" s="96"/>
      <c r="LOG42" s="96"/>
      <c r="LOH42" s="96"/>
      <c r="LOI42" s="96"/>
      <c r="LOJ42" s="96"/>
      <c r="LOK42" s="146"/>
      <c r="LOL42" s="146"/>
      <c r="LOM42" s="177"/>
      <c r="LON42" s="94"/>
      <c r="LOO42" s="96"/>
      <c r="LOP42" s="96"/>
      <c r="LOQ42" s="96"/>
      <c r="LOR42" s="96"/>
      <c r="LOS42" s="96"/>
      <c r="LOT42" s="96"/>
      <c r="LOU42" s="146"/>
      <c r="LOV42" s="146"/>
      <c r="LOW42" s="177"/>
      <c r="LOX42" s="94"/>
      <c r="LOY42" s="96"/>
      <c r="LOZ42" s="96"/>
      <c r="LPA42" s="96"/>
      <c r="LPB42" s="96"/>
      <c r="LPC42" s="96"/>
      <c r="LPD42" s="96"/>
      <c r="LPE42" s="146"/>
      <c r="LPF42" s="146"/>
      <c r="LPG42" s="177"/>
      <c r="LPH42" s="94"/>
      <c r="LPI42" s="96"/>
      <c r="LPJ42" s="96"/>
      <c r="LPK42" s="96"/>
      <c r="LPL42" s="96"/>
      <c r="LPM42" s="96"/>
      <c r="LPN42" s="96"/>
      <c r="LPO42" s="146"/>
      <c r="LPP42" s="146"/>
      <c r="LPQ42" s="177"/>
      <c r="LPR42" s="94"/>
      <c r="LPS42" s="96"/>
      <c r="LPT42" s="96"/>
      <c r="LPU42" s="96"/>
      <c r="LPV42" s="96"/>
      <c r="LPW42" s="96"/>
      <c r="LPX42" s="96"/>
      <c r="LPY42" s="146"/>
      <c r="LPZ42" s="146"/>
      <c r="LQA42" s="177"/>
      <c r="LQB42" s="94"/>
      <c r="LQC42" s="96"/>
      <c r="LQD42" s="96"/>
      <c r="LQE42" s="96"/>
      <c r="LQF42" s="96"/>
      <c r="LQG42" s="96"/>
      <c r="LQH42" s="96"/>
      <c r="LQI42" s="146"/>
      <c r="LQJ42" s="146"/>
      <c r="LQK42" s="177"/>
      <c r="LQL42" s="94"/>
      <c r="LQM42" s="96"/>
      <c r="LQN42" s="96"/>
      <c r="LQO42" s="96"/>
      <c r="LQP42" s="96"/>
      <c r="LQQ42" s="96"/>
      <c r="LQR42" s="96"/>
      <c r="LQS42" s="146"/>
      <c r="LQT42" s="146"/>
      <c r="LQU42" s="177"/>
      <c r="LQV42" s="94"/>
      <c r="LQW42" s="96"/>
      <c r="LQX42" s="96"/>
      <c r="LQY42" s="96"/>
      <c r="LQZ42" s="96"/>
      <c r="LRA42" s="96"/>
      <c r="LRB42" s="96"/>
      <c r="LRC42" s="146"/>
      <c r="LRD42" s="146"/>
      <c r="LRE42" s="177"/>
      <c r="LRF42" s="94"/>
      <c r="LRG42" s="96"/>
      <c r="LRH42" s="96"/>
      <c r="LRI42" s="96"/>
      <c r="LRJ42" s="96"/>
      <c r="LRK42" s="96"/>
      <c r="LRL42" s="96"/>
      <c r="LRM42" s="146"/>
      <c r="LRN42" s="146"/>
      <c r="LRO42" s="177"/>
      <c r="LRP42" s="94"/>
      <c r="LRQ42" s="96"/>
      <c r="LRR42" s="96"/>
      <c r="LRS42" s="96"/>
      <c r="LRT42" s="96"/>
      <c r="LRU42" s="96"/>
      <c r="LRV42" s="96"/>
      <c r="LRW42" s="146"/>
      <c r="LRX42" s="146"/>
      <c r="LRY42" s="177"/>
      <c r="LRZ42" s="94"/>
      <c r="LSA42" s="96"/>
      <c r="LSB42" s="96"/>
      <c r="LSC42" s="96"/>
      <c r="LSD42" s="96"/>
      <c r="LSE42" s="96"/>
      <c r="LSF42" s="96"/>
      <c r="LSG42" s="146"/>
      <c r="LSH42" s="146"/>
      <c r="LSI42" s="177"/>
      <c r="LSJ42" s="94"/>
      <c r="LSK42" s="96"/>
      <c r="LSL42" s="96"/>
      <c r="LSM42" s="96"/>
      <c r="LSN42" s="96"/>
      <c r="LSO42" s="96"/>
      <c r="LSP42" s="96"/>
      <c r="LSQ42" s="146"/>
      <c r="LSR42" s="146"/>
      <c r="LSS42" s="177"/>
      <c r="LST42" s="94"/>
      <c r="LSU42" s="96"/>
      <c r="LSV42" s="96"/>
      <c r="LSW42" s="96"/>
      <c r="LSX42" s="96"/>
      <c r="LSY42" s="96"/>
      <c r="LSZ42" s="96"/>
      <c r="LTA42" s="146"/>
      <c r="LTB42" s="146"/>
      <c r="LTC42" s="177"/>
      <c r="LTD42" s="94"/>
      <c r="LTE42" s="96"/>
      <c r="LTF42" s="96"/>
      <c r="LTG42" s="96"/>
      <c r="LTH42" s="96"/>
      <c r="LTI42" s="96"/>
      <c r="LTJ42" s="96"/>
      <c r="LTK42" s="146"/>
      <c r="LTL42" s="146"/>
      <c r="LTM42" s="177"/>
      <c r="LTN42" s="94"/>
      <c r="LTO42" s="96"/>
      <c r="LTP42" s="96"/>
      <c r="LTQ42" s="96"/>
      <c r="LTR42" s="96"/>
      <c r="LTS42" s="96"/>
      <c r="LTT42" s="96"/>
      <c r="LTU42" s="146"/>
      <c r="LTV42" s="146"/>
      <c r="LTW42" s="177"/>
      <c r="LTX42" s="94"/>
      <c r="LTY42" s="96"/>
      <c r="LTZ42" s="96"/>
      <c r="LUA42" s="96"/>
      <c r="LUB42" s="96"/>
      <c r="LUC42" s="96"/>
      <c r="LUD42" s="96"/>
      <c r="LUE42" s="146"/>
      <c r="LUF42" s="146"/>
      <c r="LUG42" s="177"/>
      <c r="LUH42" s="94"/>
      <c r="LUI42" s="96"/>
      <c r="LUJ42" s="96"/>
      <c r="LUK42" s="96"/>
      <c r="LUL42" s="96"/>
      <c r="LUM42" s="96"/>
      <c r="LUN42" s="96"/>
      <c r="LUO42" s="146"/>
      <c r="LUP42" s="146"/>
      <c r="LUQ42" s="177"/>
      <c r="LUR42" s="94"/>
      <c r="LUS42" s="96"/>
      <c r="LUT42" s="96"/>
      <c r="LUU42" s="96"/>
      <c r="LUV42" s="96"/>
      <c r="LUW42" s="96"/>
      <c r="LUX42" s="96"/>
      <c r="LUY42" s="146"/>
      <c r="LUZ42" s="146"/>
      <c r="LVA42" s="177"/>
      <c r="LVB42" s="94"/>
      <c r="LVC42" s="96"/>
      <c r="LVD42" s="96"/>
      <c r="LVE42" s="96"/>
      <c r="LVF42" s="96"/>
      <c r="LVG42" s="96"/>
      <c r="LVH42" s="96"/>
      <c r="LVI42" s="146"/>
      <c r="LVJ42" s="146"/>
      <c r="LVK42" s="177"/>
      <c r="LVL42" s="94"/>
      <c r="LVM42" s="96"/>
      <c r="LVN42" s="96"/>
      <c r="LVO42" s="96"/>
      <c r="LVP42" s="96"/>
      <c r="LVQ42" s="96"/>
      <c r="LVR42" s="96"/>
      <c r="LVS42" s="146"/>
      <c r="LVT42" s="146"/>
      <c r="LVU42" s="177"/>
      <c r="LVV42" s="94"/>
      <c r="LVW42" s="96"/>
      <c r="LVX42" s="96"/>
      <c r="LVY42" s="96"/>
      <c r="LVZ42" s="96"/>
      <c r="LWA42" s="96"/>
      <c r="LWB42" s="96"/>
      <c r="LWC42" s="146"/>
      <c r="LWD42" s="146"/>
      <c r="LWE42" s="177"/>
      <c r="LWF42" s="94"/>
      <c r="LWG42" s="96"/>
      <c r="LWH42" s="96"/>
      <c r="LWI42" s="96"/>
      <c r="LWJ42" s="96"/>
      <c r="LWK42" s="96"/>
      <c r="LWL42" s="96"/>
      <c r="LWM42" s="146"/>
      <c r="LWN42" s="146"/>
      <c r="LWO42" s="177"/>
      <c r="LWP42" s="94"/>
      <c r="LWQ42" s="96"/>
      <c r="LWR42" s="96"/>
      <c r="LWS42" s="96"/>
      <c r="LWT42" s="96"/>
      <c r="LWU42" s="96"/>
      <c r="LWV42" s="96"/>
      <c r="LWW42" s="146"/>
      <c r="LWX42" s="146"/>
      <c r="LWY42" s="177"/>
      <c r="LWZ42" s="94"/>
      <c r="LXA42" s="96"/>
      <c r="LXB42" s="96"/>
      <c r="LXC42" s="96"/>
      <c r="LXD42" s="96"/>
      <c r="LXE42" s="96"/>
      <c r="LXF42" s="96"/>
      <c r="LXG42" s="146"/>
      <c r="LXH42" s="146"/>
      <c r="LXI42" s="177"/>
      <c r="LXJ42" s="94"/>
      <c r="LXK42" s="96"/>
      <c r="LXL42" s="96"/>
      <c r="LXM42" s="96"/>
      <c r="LXN42" s="96"/>
      <c r="LXO42" s="96"/>
      <c r="LXP42" s="96"/>
      <c r="LXQ42" s="146"/>
      <c r="LXR42" s="146"/>
      <c r="LXS42" s="177"/>
      <c r="LXT42" s="94"/>
      <c r="LXU42" s="96"/>
      <c r="LXV42" s="96"/>
      <c r="LXW42" s="96"/>
      <c r="LXX42" s="96"/>
      <c r="LXY42" s="96"/>
      <c r="LXZ42" s="96"/>
      <c r="LYA42" s="146"/>
      <c r="LYB42" s="146"/>
      <c r="LYC42" s="177"/>
      <c r="LYD42" s="94"/>
      <c r="LYE42" s="96"/>
      <c r="LYF42" s="96"/>
      <c r="LYG42" s="96"/>
      <c r="LYH42" s="96"/>
      <c r="LYI42" s="96"/>
      <c r="LYJ42" s="96"/>
      <c r="LYK42" s="146"/>
      <c r="LYL42" s="146"/>
      <c r="LYM42" s="177"/>
      <c r="LYN42" s="94"/>
      <c r="LYO42" s="96"/>
      <c r="LYP42" s="96"/>
      <c r="LYQ42" s="96"/>
      <c r="LYR42" s="96"/>
      <c r="LYS42" s="96"/>
      <c r="LYT42" s="96"/>
      <c r="LYU42" s="146"/>
      <c r="LYV42" s="146"/>
      <c r="LYW42" s="177"/>
      <c r="LYX42" s="94"/>
      <c r="LYY42" s="96"/>
      <c r="LYZ42" s="96"/>
      <c r="LZA42" s="96"/>
      <c r="LZB42" s="96"/>
      <c r="LZC42" s="96"/>
      <c r="LZD42" s="96"/>
      <c r="LZE42" s="146"/>
      <c r="LZF42" s="146"/>
      <c r="LZG42" s="177"/>
      <c r="LZH42" s="94"/>
      <c r="LZI42" s="96"/>
      <c r="LZJ42" s="96"/>
      <c r="LZK42" s="96"/>
      <c r="LZL42" s="96"/>
      <c r="LZM42" s="96"/>
      <c r="LZN42" s="96"/>
      <c r="LZO42" s="146"/>
      <c r="LZP42" s="146"/>
      <c r="LZQ42" s="177"/>
      <c r="LZR42" s="94"/>
      <c r="LZS42" s="96"/>
      <c r="LZT42" s="96"/>
      <c r="LZU42" s="96"/>
      <c r="LZV42" s="96"/>
      <c r="LZW42" s="96"/>
      <c r="LZX42" s="96"/>
      <c r="LZY42" s="146"/>
      <c r="LZZ42" s="146"/>
      <c r="MAA42" s="177"/>
      <c r="MAB42" s="94"/>
      <c r="MAC42" s="96"/>
      <c r="MAD42" s="96"/>
      <c r="MAE42" s="96"/>
      <c r="MAF42" s="96"/>
      <c r="MAG42" s="96"/>
      <c r="MAH42" s="96"/>
      <c r="MAI42" s="146"/>
      <c r="MAJ42" s="146"/>
      <c r="MAK42" s="177"/>
      <c r="MAL42" s="94"/>
      <c r="MAM42" s="96"/>
      <c r="MAN42" s="96"/>
      <c r="MAO42" s="96"/>
      <c r="MAP42" s="96"/>
      <c r="MAQ42" s="96"/>
      <c r="MAR42" s="96"/>
      <c r="MAS42" s="146"/>
      <c r="MAT42" s="146"/>
      <c r="MAU42" s="177"/>
      <c r="MAV42" s="94"/>
      <c r="MAW42" s="96"/>
      <c r="MAX42" s="96"/>
      <c r="MAY42" s="96"/>
      <c r="MAZ42" s="96"/>
      <c r="MBA42" s="96"/>
      <c r="MBB42" s="96"/>
      <c r="MBC42" s="146"/>
      <c r="MBD42" s="146"/>
      <c r="MBE42" s="177"/>
      <c r="MBF42" s="94"/>
      <c r="MBG42" s="96"/>
      <c r="MBH42" s="96"/>
      <c r="MBI42" s="96"/>
      <c r="MBJ42" s="96"/>
      <c r="MBK42" s="96"/>
      <c r="MBL42" s="96"/>
      <c r="MBM42" s="146"/>
      <c r="MBN42" s="146"/>
      <c r="MBO42" s="177"/>
      <c r="MBP42" s="94"/>
      <c r="MBQ42" s="96"/>
      <c r="MBR42" s="96"/>
      <c r="MBS42" s="96"/>
      <c r="MBT42" s="96"/>
      <c r="MBU42" s="96"/>
      <c r="MBV42" s="96"/>
      <c r="MBW42" s="146"/>
      <c r="MBX42" s="146"/>
      <c r="MBY42" s="177"/>
      <c r="MBZ42" s="94"/>
      <c r="MCA42" s="96"/>
      <c r="MCB42" s="96"/>
      <c r="MCC42" s="96"/>
      <c r="MCD42" s="96"/>
      <c r="MCE42" s="96"/>
      <c r="MCF42" s="96"/>
      <c r="MCG42" s="146"/>
      <c r="MCH42" s="146"/>
      <c r="MCI42" s="177"/>
      <c r="MCJ42" s="94"/>
      <c r="MCK42" s="96"/>
      <c r="MCL42" s="96"/>
      <c r="MCM42" s="96"/>
      <c r="MCN42" s="96"/>
      <c r="MCO42" s="96"/>
      <c r="MCP42" s="96"/>
      <c r="MCQ42" s="146"/>
      <c r="MCR42" s="146"/>
      <c r="MCS42" s="177"/>
      <c r="MCT42" s="94"/>
      <c r="MCU42" s="96"/>
      <c r="MCV42" s="96"/>
      <c r="MCW42" s="96"/>
      <c r="MCX42" s="96"/>
      <c r="MCY42" s="96"/>
      <c r="MCZ42" s="96"/>
      <c r="MDA42" s="146"/>
      <c r="MDB42" s="146"/>
      <c r="MDC42" s="177"/>
      <c r="MDD42" s="94"/>
      <c r="MDE42" s="96"/>
      <c r="MDF42" s="96"/>
      <c r="MDG42" s="96"/>
      <c r="MDH42" s="96"/>
      <c r="MDI42" s="96"/>
      <c r="MDJ42" s="96"/>
      <c r="MDK42" s="146"/>
      <c r="MDL42" s="146"/>
      <c r="MDM42" s="177"/>
      <c r="MDN42" s="94"/>
      <c r="MDO42" s="96"/>
      <c r="MDP42" s="96"/>
      <c r="MDQ42" s="96"/>
      <c r="MDR42" s="96"/>
      <c r="MDS42" s="96"/>
      <c r="MDT42" s="96"/>
      <c r="MDU42" s="146"/>
      <c r="MDV42" s="146"/>
      <c r="MDW42" s="177"/>
      <c r="MDX42" s="94"/>
      <c r="MDY42" s="96"/>
      <c r="MDZ42" s="96"/>
      <c r="MEA42" s="96"/>
      <c r="MEB42" s="96"/>
      <c r="MEC42" s="96"/>
      <c r="MED42" s="96"/>
      <c r="MEE42" s="146"/>
      <c r="MEF42" s="146"/>
      <c r="MEG42" s="177"/>
      <c r="MEH42" s="94"/>
      <c r="MEI42" s="96"/>
      <c r="MEJ42" s="96"/>
      <c r="MEK42" s="96"/>
      <c r="MEL42" s="96"/>
      <c r="MEM42" s="96"/>
      <c r="MEN42" s="96"/>
      <c r="MEO42" s="146"/>
      <c r="MEP42" s="146"/>
      <c r="MEQ42" s="177"/>
      <c r="MER42" s="94"/>
      <c r="MES42" s="96"/>
      <c r="MET42" s="96"/>
      <c r="MEU42" s="96"/>
      <c r="MEV42" s="96"/>
      <c r="MEW42" s="96"/>
      <c r="MEX42" s="96"/>
      <c r="MEY42" s="146"/>
      <c r="MEZ42" s="146"/>
      <c r="MFA42" s="177"/>
      <c r="MFB42" s="94"/>
      <c r="MFC42" s="96"/>
      <c r="MFD42" s="96"/>
      <c r="MFE42" s="96"/>
      <c r="MFF42" s="96"/>
      <c r="MFG42" s="96"/>
      <c r="MFH42" s="96"/>
      <c r="MFI42" s="146"/>
      <c r="MFJ42" s="146"/>
      <c r="MFK42" s="177"/>
      <c r="MFL42" s="94"/>
      <c r="MFM42" s="96"/>
      <c r="MFN42" s="96"/>
      <c r="MFO42" s="96"/>
      <c r="MFP42" s="96"/>
      <c r="MFQ42" s="96"/>
      <c r="MFR42" s="96"/>
      <c r="MFS42" s="146"/>
      <c r="MFT42" s="146"/>
      <c r="MFU42" s="177"/>
      <c r="MFV42" s="94"/>
      <c r="MFW42" s="96"/>
      <c r="MFX42" s="96"/>
      <c r="MFY42" s="96"/>
      <c r="MFZ42" s="96"/>
      <c r="MGA42" s="96"/>
      <c r="MGB42" s="96"/>
      <c r="MGC42" s="146"/>
      <c r="MGD42" s="146"/>
      <c r="MGE42" s="177"/>
      <c r="MGF42" s="94"/>
      <c r="MGG42" s="96"/>
      <c r="MGH42" s="96"/>
      <c r="MGI42" s="96"/>
      <c r="MGJ42" s="96"/>
      <c r="MGK42" s="96"/>
      <c r="MGL42" s="96"/>
      <c r="MGM42" s="146"/>
      <c r="MGN42" s="146"/>
      <c r="MGO42" s="177"/>
      <c r="MGP42" s="94"/>
      <c r="MGQ42" s="96"/>
      <c r="MGR42" s="96"/>
      <c r="MGS42" s="96"/>
      <c r="MGT42" s="96"/>
      <c r="MGU42" s="96"/>
      <c r="MGV42" s="96"/>
      <c r="MGW42" s="146"/>
      <c r="MGX42" s="146"/>
      <c r="MGY42" s="177"/>
      <c r="MGZ42" s="94"/>
      <c r="MHA42" s="96"/>
      <c r="MHB42" s="96"/>
      <c r="MHC42" s="96"/>
      <c r="MHD42" s="96"/>
      <c r="MHE42" s="96"/>
      <c r="MHF42" s="96"/>
      <c r="MHG42" s="146"/>
      <c r="MHH42" s="146"/>
      <c r="MHI42" s="177"/>
      <c r="MHJ42" s="94"/>
      <c r="MHK42" s="96"/>
      <c r="MHL42" s="96"/>
      <c r="MHM42" s="96"/>
      <c r="MHN42" s="96"/>
      <c r="MHO42" s="96"/>
      <c r="MHP42" s="96"/>
      <c r="MHQ42" s="146"/>
      <c r="MHR42" s="146"/>
      <c r="MHS42" s="177"/>
      <c r="MHT42" s="94"/>
      <c r="MHU42" s="96"/>
      <c r="MHV42" s="96"/>
      <c r="MHW42" s="96"/>
      <c r="MHX42" s="96"/>
      <c r="MHY42" s="96"/>
      <c r="MHZ42" s="96"/>
      <c r="MIA42" s="146"/>
      <c r="MIB42" s="146"/>
      <c r="MIC42" s="177"/>
      <c r="MID42" s="94"/>
      <c r="MIE42" s="96"/>
      <c r="MIF42" s="96"/>
      <c r="MIG42" s="96"/>
      <c r="MIH42" s="96"/>
      <c r="MII42" s="96"/>
      <c r="MIJ42" s="96"/>
      <c r="MIK42" s="146"/>
      <c r="MIL42" s="146"/>
      <c r="MIM42" s="177"/>
      <c r="MIN42" s="94"/>
      <c r="MIO42" s="96"/>
      <c r="MIP42" s="96"/>
      <c r="MIQ42" s="96"/>
      <c r="MIR42" s="96"/>
      <c r="MIS42" s="96"/>
      <c r="MIT42" s="96"/>
      <c r="MIU42" s="146"/>
      <c r="MIV42" s="146"/>
      <c r="MIW42" s="177"/>
      <c r="MIX42" s="94"/>
      <c r="MIY42" s="96"/>
      <c r="MIZ42" s="96"/>
      <c r="MJA42" s="96"/>
      <c r="MJB42" s="96"/>
      <c r="MJC42" s="96"/>
      <c r="MJD42" s="96"/>
      <c r="MJE42" s="146"/>
      <c r="MJF42" s="146"/>
      <c r="MJG42" s="177"/>
      <c r="MJH42" s="94"/>
      <c r="MJI42" s="96"/>
      <c r="MJJ42" s="96"/>
      <c r="MJK42" s="96"/>
      <c r="MJL42" s="96"/>
      <c r="MJM42" s="96"/>
      <c r="MJN42" s="96"/>
      <c r="MJO42" s="146"/>
      <c r="MJP42" s="146"/>
      <c r="MJQ42" s="177"/>
      <c r="MJR42" s="94"/>
      <c r="MJS42" s="96"/>
      <c r="MJT42" s="96"/>
      <c r="MJU42" s="96"/>
      <c r="MJV42" s="96"/>
      <c r="MJW42" s="96"/>
      <c r="MJX42" s="96"/>
      <c r="MJY42" s="146"/>
      <c r="MJZ42" s="146"/>
      <c r="MKA42" s="177"/>
      <c r="MKB42" s="94"/>
      <c r="MKC42" s="96"/>
      <c r="MKD42" s="96"/>
      <c r="MKE42" s="96"/>
      <c r="MKF42" s="96"/>
      <c r="MKG42" s="96"/>
      <c r="MKH42" s="96"/>
      <c r="MKI42" s="146"/>
      <c r="MKJ42" s="146"/>
      <c r="MKK42" s="177"/>
      <c r="MKL42" s="94"/>
      <c r="MKM42" s="96"/>
      <c r="MKN42" s="96"/>
      <c r="MKO42" s="96"/>
      <c r="MKP42" s="96"/>
      <c r="MKQ42" s="96"/>
      <c r="MKR42" s="96"/>
      <c r="MKS42" s="146"/>
      <c r="MKT42" s="146"/>
      <c r="MKU42" s="177"/>
      <c r="MKV42" s="94"/>
      <c r="MKW42" s="96"/>
      <c r="MKX42" s="96"/>
      <c r="MKY42" s="96"/>
      <c r="MKZ42" s="96"/>
      <c r="MLA42" s="96"/>
      <c r="MLB42" s="96"/>
      <c r="MLC42" s="146"/>
      <c r="MLD42" s="146"/>
      <c r="MLE42" s="177"/>
      <c r="MLF42" s="94"/>
      <c r="MLG42" s="96"/>
      <c r="MLH42" s="96"/>
      <c r="MLI42" s="96"/>
      <c r="MLJ42" s="96"/>
      <c r="MLK42" s="96"/>
      <c r="MLL42" s="96"/>
      <c r="MLM42" s="146"/>
      <c r="MLN42" s="146"/>
      <c r="MLO42" s="177"/>
      <c r="MLP42" s="94"/>
      <c r="MLQ42" s="96"/>
      <c r="MLR42" s="96"/>
      <c r="MLS42" s="96"/>
      <c r="MLT42" s="96"/>
      <c r="MLU42" s="96"/>
      <c r="MLV42" s="96"/>
      <c r="MLW42" s="146"/>
      <c r="MLX42" s="146"/>
      <c r="MLY42" s="177"/>
      <c r="MLZ42" s="94"/>
      <c r="MMA42" s="96"/>
      <c r="MMB42" s="96"/>
      <c r="MMC42" s="96"/>
      <c r="MMD42" s="96"/>
      <c r="MME42" s="96"/>
      <c r="MMF42" s="96"/>
      <c r="MMG42" s="146"/>
      <c r="MMH42" s="146"/>
      <c r="MMI42" s="177"/>
      <c r="MMJ42" s="94"/>
      <c r="MMK42" s="96"/>
      <c r="MML42" s="96"/>
      <c r="MMM42" s="96"/>
      <c r="MMN42" s="96"/>
      <c r="MMO42" s="96"/>
      <c r="MMP42" s="96"/>
      <c r="MMQ42" s="146"/>
      <c r="MMR42" s="146"/>
      <c r="MMS42" s="177"/>
      <c r="MMT42" s="94"/>
      <c r="MMU42" s="96"/>
      <c r="MMV42" s="96"/>
      <c r="MMW42" s="96"/>
      <c r="MMX42" s="96"/>
      <c r="MMY42" s="96"/>
      <c r="MMZ42" s="96"/>
      <c r="MNA42" s="146"/>
      <c r="MNB42" s="146"/>
      <c r="MNC42" s="177"/>
      <c r="MND42" s="94"/>
      <c r="MNE42" s="96"/>
      <c r="MNF42" s="96"/>
      <c r="MNG42" s="96"/>
      <c r="MNH42" s="96"/>
      <c r="MNI42" s="96"/>
      <c r="MNJ42" s="96"/>
      <c r="MNK42" s="146"/>
      <c r="MNL42" s="146"/>
      <c r="MNM42" s="177"/>
      <c r="MNN42" s="94"/>
      <c r="MNO42" s="96"/>
      <c r="MNP42" s="96"/>
      <c r="MNQ42" s="96"/>
      <c r="MNR42" s="96"/>
      <c r="MNS42" s="96"/>
      <c r="MNT42" s="96"/>
      <c r="MNU42" s="146"/>
      <c r="MNV42" s="146"/>
      <c r="MNW42" s="177"/>
      <c r="MNX42" s="94"/>
      <c r="MNY42" s="96"/>
      <c r="MNZ42" s="96"/>
      <c r="MOA42" s="96"/>
      <c r="MOB42" s="96"/>
      <c r="MOC42" s="96"/>
      <c r="MOD42" s="96"/>
      <c r="MOE42" s="146"/>
      <c r="MOF42" s="146"/>
      <c r="MOG42" s="177"/>
      <c r="MOH42" s="94"/>
      <c r="MOI42" s="96"/>
      <c r="MOJ42" s="96"/>
      <c r="MOK42" s="96"/>
      <c r="MOL42" s="96"/>
      <c r="MOM42" s="96"/>
      <c r="MON42" s="96"/>
      <c r="MOO42" s="146"/>
      <c r="MOP42" s="146"/>
      <c r="MOQ42" s="177"/>
      <c r="MOR42" s="94"/>
      <c r="MOS42" s="96"/>
      <c r="MOT42" s="96"/>
      <c r="MOU42" s="96"/>
      <c r="MOV42" s="96"/>
      <c r="MOW42" s="96"/>
      <c r="MOX42" s="96"/>
      <c r="MOY42" s="146"/>
      <c r="MOZ42" s="146"/>
      <c r="MPA42" s="177"/>
      <c r="MPB42" s="94"/>
      <c r="MPC42" s="96"/>
      <c r="MPD42" s="96"/>
      <c r="MPE42" s="96"/>
      <c r="MPF42" s="96"/>
      <c r="MPG42" s="96"/>
      <c r="MPH42" s="96"/>
      <c r="MPI42" s="146"/>
      <c r="MPJ42" s="146"/>
      <c r="MPK42" s="177"/>
      <c r="MPL42" s="94"/>
      <c r="MPM42" s="96"/>
      <c r="MPN42" s="96"/>
      <c r="MPO42" s="96"/>
      <c r="MPP42" s="96"/>
      <c r="MPQ42" s="96"/>
      <c r="MPR42" s="96"/>
      <c r="MPS42" s="146"/>
      <c r="MPT42" s="146"/>
      <c r="MPU42" s="177"/>
      <c r="MPV42" s="94"/>
      <c r="MPW42" s="96"/>
      <c r="MPX42" s="96"/>
      <c r="MPY42" s="96"/>
      <c r="MPZ42" s="96"/>
      <c r="MQA42" s="96"/>
      <c r="MQB42" s="96"/>
      <c r="MQC42" s="146"/>
      <c r="MQD42" s="146"/>
      <c r="MQE42" s="177"/>
      <c r="MQF42" s="94"/>
      <c r="MQG42" s="96"/>
      <c r="MQH42" s="96"/>
      <c r="MQI42" s="96"/>
      <c r="MQJ42" s="96"/>
      <c r="MQK42" s="96"/>
      <c r="MQL42" s="96"/>
      <c r="MQM42" s="146"/>
      <c r="MQN42" s="146"/>
      <c r="MQO42" s="177"/>
      <c r="MQP42" s="94"/>
      <c r="MQQ42" s="96"/>
      <c r="MQR42" s="96"/>
      <c r="MQS42" s="96"/>
      <c r="MQT42" s="96"/>
      <c r="MQU42" s="96"/>
      <c r="MQV42" s="96"/>
      <c r="MQW42" s="146"/>
      <c r="MQX42" s="146"/>
      <c r="MQY42" s="177"/>
      <c r="MQZ42" s="94"/>
      <c r="MRA42" s="96"/>
      <c r="MRB42" s="96"/>
      <c r="MRC42" s="96"/>
      <c r="MRD42" s="96"/>
      <c r="MRE42" s="96"/>
      <c r="MRF42" s="96"/>
      <c r="MRG42" s="146"/>
      <c r="MRH42" s="146"/>
      <c r="MRI42" s="177"/>
      <c r="MRJ42" s="94"/>
      <c r="MRK42" s="96"/>
      <c r="MRL42" s="96"/>
      <c r="MRM42" s="96"/>
      <c r="MRN42" s="96"/>
      <c r="MRO42" s="96"/>
      <c r="MRP42" s="96"/>
      <c r="MRQ42" s="146"/>
      <c r="MRR42" s="146"/>
      <c r="MRS42" s="177"/>
      <c r="MRT42" s="94"/>
      <c r="MRU42" s="96"/>
      <c r="MRV42" s="96"/>
      <c r="MRW42" s="96"/>
      <c r="MRX42" s="96"/>
      <c r="MRY42" s="96"/>
      <c r="MRZ42" s="96"/>
      <c r="MSA42" s="146"/>
      <c r="MSB42" s="146"/>
      <c r="MSC42" s="177"/>
      <c r="MSD42" s="94"/>
      <c r="MSE42" s="96"/>
      <c r="MSF42" s="96"/>
      <c r="MSG42" s="96"/>
      <c r="MSH42" s="96"/>
      <c r="MSI42" s="96"/>
      <c r="MSJ42" s="96"/>
      <c r="MSK42" s="146"/>
      <c r="MSL42" s="146"/>
      <c r="MSM42" s="177"/>
      <c r="MSN42" s="94"/>
      <c r="MSO42" s="96"/>
      <c r="MSP42" s="96"/>
      <c r="MSQ42" s="96"/>
      <c r="MSR42" s="96"/>
      <c r="MSS42" s="96"/>
      <c r="MST42" s="96"/>
      <c r="MSU42" s="146"/>
      <c r="MSV42" s="146"/>
      <c r="MSW42" s="177"/>
      <c r="MSX42" s="94"/>
      <c r="MSY42" s="96"/>
      <c r="MSZ42" s="96"/>
      <c r="MTA42" s="96"/>
      <c r="MTB42" s="96"/>
      <c r="MTC42" s="96"/>
      <c r="MTD42" s="96"/>
      <c r="MTE42" s="146"/>
      <c r="MTF42" s="146"/>
      <c r="MTG42" s="177"/>
      <c r="MTH42" s="94"/>
      <c r="MTI42" s="96"/>
      <c r="MTJ42" s="96"/>
      <c r="MTK42" s="96"/>
      <c r="MTL42" s="96"/>
      <c r="MTM42" s="96"/>
      <c r="MTN42" s="96"/>
      <c r="MTO42" s="146"/>
      <c r="MTP42" s="146"/>
      <c r="MTQ42" s="177"/>
      <c r="MTR42" s="94"/>
      <c r="MTS42" s="96"/>
      <c r="MTT42" s="96"/>
      <c r="MTU42" s="96"/>
      <c r="MTV42" s="96"/>
      <c r="MTW42" s="96"/>
      <c r="MTX42" s="96"/>
      <c r="MTY42" s="146"/>
      <c r="MTZ42" s="146"/>
      <c r="MUA42" s="177"/>
      <c r="MUB42" s="94"/>
      <c r="MUC42" s="96"/>
      <c r="MUD42" s="96"/>
      <c r="MUE42" s="96"/>
      <c r="MUF42" s="96"/>
      <c r="MUG42" s="96"/>
      <c r="MUH42" s="96"/>
      <c r="MUI42" s="146"/>
      <c r="MUJ42" s="146"/>
      <c r="MUK42" s="177"/>
      <c r="MUL42" s="94"/>
      <c r="MUM42" s="96"/>
      <c r="MUN42" s="96"/>
      <c r="MUO42" s="96"/>
      <c r="MUP42" s="96"/>
      <c r="MUQ42" s="96"/>
      <c r="MUR42" s="96"/>
      <c r="MUS42" s="146"/>
      <c r="MUT42" s="146"/>
      <c r="MUU42" s="177"/>
      <c r="MUV42" s="94"/>
      <c r="MUW42" s="96"/>
      <c r="MUX42" s="96"/>
      <c r="MUY42" s="96"/>
      <c r="MUZ42" s="96"/>
      <c r="MVA42" s="96"/>
      <c r="MVB42" s="96"/>
      <c r="MVC42" s="146"/>
      <c r="MVD42" s="146"/>
      <c r="MVE42" s="177"/>
      <c r="MVF42" s="94"/>
      <c r="MVG42" s="96"/>
      <c r="MVH42" s="96"/>
      <c r="MVI42" s="96"/>
      <c r="MVJ42" s="96"/>
      <c r="MVK42" s="96"/>
      <c r="MVL42" s="96"/>
      <c r="MVM42" s="146"/>
      <c r="MVN42" s="146"/>
      <c r="MVO42" s="177"/>
      <c r="MVP42" s="94"/>
      <c r="MVQ42" s="96"/>
      <c r="MVR42" s="96"/>
      <c r="MVS42" s="96"/>
      <c r="MVT42" s="96"/>
      <c r="MVU42" s="96"/>
      <c r="MVV42" s="96"/>
      <c r="MVW42" s="146"/>
      <c r="MVX42" s="146"/>
      <c r="MVY42" s="177"/>
      <c r="MVZ42" s="94"/>
      <c r="MWA42" s="96"/>
      <c r="MWB42" s="96"/>
      <c r="MWC42" s="96"/>
      <c r="MWD42" s="96"/>
      <c r="MWE42" s="96"/>
      <c r="MWF42" s="96"/>
      <c r="MWG42" s="146"/>
      <c r="MWH42" s="146"/>
      <c r="MWI42" s="177"/>
      <c r="MWJ42" s="94"/>
      <c r="MWK42" s="96"/>
      <c r="MWL42" s="96"/>
      <c r="MWM42" s="96"/>
      <c r="MWN42" s="96"/>
      <c r="MWO42" s="96"/>
      <c r="MWP42" s="96"/>
      <c r="MWQ42" s="146"/>
      <c r="MWR42" s="146"/>
      <c r="MWS42" s="177"/>
      <c r="MWT42" s="94"/>
      <c r="MWU42" s="96"/>
      <c r="MWV42" s="96"/>
      <c r="MWW42" s="96"/>
      <c r="MWX42" s="96"/>
      <c r="MWY42" s="96"/>
      <c r="MWZ42" s="96"/>
      <c r="MXA42" s="146"/>
      <c r="MXB42" s="146"/>
      <c r="MXC42" s="177"/>
      <c r="MXD42" s="94"/>
      <c r="MXE42" s="96"/>
      <c r="MXF42" s="96"/>
      <c r="MXG42" s="96"/>
      <c r="MXH42" s="96"/>
      <c r="MXI42" s="96"/>
      <c r="MXJ42" s="96"/>
      <c r="MXK42" s="146"/>
      <c r="MXL42" s="146"/>
      <c r="MXM42" s="177"/>
      <c r="MXN42" s="94"/>
      <c r="MXO42" s="96"/>
      <c r="MXP42" s="96"/>
      <c r="MXQ42" s="96"/>
      <c r="MXR42" s="96"/>
      <c r="MXS42" s="96"/>
      <c r="MXT42" s="96"/>
      <c r="MXU42" s="146"/>
      <c r="MXV42" s="146"/>
      <c r="MXW42" s="177"/>
      <c r="MXX42" s="94"/>
      <c r="MXY42" s="96"/>
      <c r="MXZ42" s="96"/>
      <c r="MYA42" s="96"/>
      <c r="MYB42" s="96"/>
      <c r="MYC42" s="96"/>
      <c r="MYD42" s="96"/>
      <c r="MYE42" s="146"/>
      <c r="MYF42" s="146"/>
      <c r="MYG42" s="177"/>
      <c r="MYH42" s="94"/>
      <c r="MYI42" s="96"/>
      <c r="MYJ42" s="96"/>
      <c r="MYK42" s="96"/>
      <c r="MYL42" s="96"/>
      <c r="MYM42" s="96"/>
      <c r="MYN42" s="96"/>
      <c r="MYO42" s="146"/>
      <c r="MYP42" s="146"/>
      <c r="MYQ42" s="177"/>
      <c r="MYR42" s="94"/>
      <c r="MYS42" s="96"/>
      <c r="MYT42" s="96"/>
      <c r="MYU42" s="96"/>
      <c r="MYV42" s="96"/>
      <c r="MYW42" s="96"/>
      <c r="MYX42" s="96"/>
      <c r="MYY42" s="146"/>
      <c r="MYZ42" s="146"/>
      <c r="MZA42" s="177"/>
      <c r="MZB42" s="94"/>
      <c r="MZC42" s="96"/>
      <c r="MZD42" s="96"/>
      <c r="MZE42" s="96"/>
      <c r="MZF42" s="96"/>
      <c r="MZG42" s="96"/>
      <c r="MZH42" s="96"/>
      <c r="MZI42" s="146"/>
      <c r="MZJ42" s="146"/>
      <c r="MZK42" s="177"/>
      <c r="MZL42" s="94"/>
      <c r="MZM42" s="96"/>
      <c r="MZN42" s="96"/>
      <c r="MZO42" s="96"/>
      <c r="MZP42" s="96"/>
      <c r="MZQ42" s="96"/>
      <c r="MZR42" s="96"/>
      <c r="MZS42" s="146"/>
      <c r="MZT42" s="146"/>
      <c r="MZU42" s="177"/>
      <c r="MZV42" s="94"/>
      <c r="MZW42" s="96"/>
      <c r="MZX42" s="96"/>
      <c r="MZY42" s="96"/>
      <c r="MZZ42" s="96"/>
      <c r="NAA42" s="96"/>
      <c r="NAB42" s="96"/>
      <c r="NAC42" s="146"/>
      <c r="NAD42" s="146"/>
      <c r="NAE42" s="177"/>
      <c r="NAF42" s="94"/>
      <c r="NAG42" s="96"/>
      <c r="NAH42" s="96"/>
      <c r="NAI42" s="96"/>
      <c r="NAJ42" s="96"/>
      <c r="NAK42" s="96"/>
      <c r="NAL42" s="96"/>
      <c r="NAM42" s="146"/>
      <c r="NAN42" s="146"/>
      <c r="NAO42" s="177"/>
      <c r="NAP42" s="94"/>
      <c r="NAQ42" s="96"/>
      <c r="NAR42" s="96"/>
      <c r="NAS42" s="96"/>
      <c r="NAT42" s="96"/>
      <c r="NAU42" s="96"/>
      <c r="NAV42" s="96"/>
      <c r="NAW42" s="146"/>
      <c r="NAX42" s="146"/>
      <c r="NAY42" s="177"/>
      <c r="NAZ42" s="94"/>
      <c r="NBA42" s="96"/>
      <c r="NBB42" s="96"/>
      <c r="NBC42" s="96"/>
      <c r="NBD42" s="96"/>
      <c r="NBE42" s="96"/>
      <c r="NBF42" s="96"/>
      <c r="NBG42" s="146"/>
      <c r="NBH42" s="146"/>
      <c r="NBI42" s="177"/>
      <c r="NBJ42" s="94"/>
      <c r="NBK42" s="96"/>
      <c r="NBL42" s="96"/>
      <c r="NBM42" s="96"/>
      <c r="NBN42" s="96"/>
      <c r="NBO42" s="96"/>
      <c r="NBP42" s="96"/>
      <c r="NBQ42" s="146"/>
      <c r="NBR42" s="146"/>
      <c r="NBS42" s="177"/>
      <c r="NBT42" s="94"/>
      <c r="NBU42" s="96"/>
      <c r="NBV42" s="96"/>
      <c r="NBW42" s="96"/>
      <c r="NBX42" s="96"/>
      <c r="NBY42" s="96"/>
      <c r="NBZ42" s="96"/>
      <c r="NCA42" s="146"/>
      <c r="NCB42" s="146"/>
      <c r="NCC42" s="177"/>
      <c r="NCD42" s="94"/>
      <c r="NCE42" s="96"/>
      <c r="NCF42" s="96"/>
      <c r="NCG42" s="96"/>
      <c r="NCH42" s="96"/>
      <c r="NCI42" s="96"/>
      <c r="NCJ42" s="96"/>
      <c r="NCK42" s="146"/>
      <c r="NCL42" s="146"/>
      <c r="NCM42" s="177"/>
      <c r="NCN42" s="94"/>
      <c r="NCO42" s="96"/>
      <c r="NCP42" s="96"/>
      <c r="NCQ42" s="96"/>
      <c r="NCR42" s="96"/>
      <c r="NCS42" s="96"/>
      <c r="NCT42" s="96"/>
      <c r="NCU42" s="146"/>
      <c r="NCV42" s="146"/>
      <c r="NCW42" s="177"/>
      <c r="NCX42" s="94"/>
      <c r="NCY42" s="96"/>
      <c r="NCZ42" s="96"/>
      <c r="NDA42" s="96"/>
      <c r="NDB42" s="96"/>
      <c r="NDC42" s="96"/>
      <c r="NDD42" s="96"/>
      <c r="NDE42" s="146"/>
      <c r="NDF42" s="146"/>
      <c r="NDG42" s="177"/>
      <c r="NDH42" s="94"/>
      <c r="NDI42" s="96"/>
      <c r="NDJ42" s="96"/>
      <c r="NDK42" s="96"/>
      <c r="NDL42" s="96"/>
      <c r="NDM42" s="96"/>
      <c r="NDN42" s="96"/>
      <c r="NDO42" s="146"/>
      <c r="NDP42" s="146"/>
      <c r="NDQ42" s="177"/>
      <c r="NDR42" s="94"/>
      <c r="NDS42" s="96"/>
      <c r="NDT42" s="96"/>
      <c r="NDU42" s="96"/>
      <c r="NDV42" s="96"/>
      <c r="NDW42" s="96"/>
      <c r="NDX42" s="96"/>
      <c r="NDY42" s="146"/>
      <c r="NDZ42" s="146"/>
      <c r="NEA42" s="177"/>
      <c r="NEB42" s="94"/>
      <c r="NEC42" s="96"/>
      <c r="NED42" s="96"/>
      <c r="NEE42" s="96"/>
      <c r="NEF42" s="96"/>
      <c r="NEG42" s="96"/>
      <c r="NEH42" s="96"/>
      <c r="NEI42" s="146"/>
      <c r="NEJ42" s="146"/>
      <c r="NEK42" s="177"/>
      <c r="NEL42" s="94"/>
      <c r="NEM42" s="96"/>
      <c r="NEN42" s="96"/>
      <c r="NEO42" s="96"/>
      <c r="NEP42" s="96"/>
      <c r="NEQ42" s="96"/>
      <c r="NER42" s="96"/>
      <c r="NES42" s="146"/>
      <c r="NET42" s="146"/>
      <c r="NEU42" s="177"/>
      <c r="NEV42" s="94"/>
      <c r="NEW42" s="96"/>
      <c r="NEX42" s="96"/>
      <c r="NEY42" s="96"/>
      <c r="NEZ42" s="96"/>
      <c r="NFA42" s="96"/>
      <c r="NFB42" s="96"/>
      <c r="NFC42" s="146"/>
      <c r="NFD42" s="146"/>
      <c r="NFE42" s="177"/>
      <c r="NFF42" s="94"/>
      <c r="NFG42" s="96"/>
      <c r="NFH42" s="96"/>
      <c r="NFI42" s="96"/>
      <c r="NFJ42" s="96"/>
      <c r="NFK42" s="96"/>
      <c r="NFL42" s="96"/>
      <c r="NFM42" s="146"/>
      <c r="NFN42" s="146"/>
      <c r="NFO42" s="177"/>
      <c r="NFP42" s="94"/>
      <c r="NFQ42" s="96"/>
      <c r="NFR42" s="96"/>
      <c r="NFS42" s="96"/>
      <c r="NFT42" s="96"/>
      <c r="NFU42" s="96"/>
      <c r="NFV42" s="96"/>
      <c r="NFW42" s="146"/>
      <c r="NFX42" s="146"/>
      <c r="NFY42" s="177"/>
      <c r="NFZ42" s="94"/>
      <c r="NGA42" s="96"/>
      <c r="NGB42" s="96"/>
      <c r="NGC42" s="96"/>
      <c r="NGD42" s="96"/>
      <c r="NGE42" s="96"/>
      <c r="NGF42" s="96"/>
      <c r="NGG42" s="146"/>
      <c r="NGH42" s="146"/>
      <c r="NGI42" s="177"/>
      <c r="NGJ42" s="94"/>
      <c r="NGK42" s="96"/>
      <c r="NGL42" s="96"/>
      <c r="NGM42" s="96"/>
      <c r="NGN42" s="96"/>
      <c r="NGO42" s="96"/>
      <c r="NGP42" s="96"/>
      <c r="NGQ42" s="146"/>
      <c r="NGR42" s="146"/>
      <c r="NGS42" s="177"/>
      <c r="NGT42" s="94"/>
      <c r="NGU42" s="96"/>
      <c r="NGV42" s="96"/>
      <c r="NGW42" s="96"/>
      <c r="NGX42" s="96"/>
      <c r="NGY42" s="96"/>
      <c r="NGZ42" s="96"/>
      <c r="NHA42" s="146"/>
      <c r="NHB42" s="146"/>
      <c r="NHC42" s="177"/>
      <c r="NHD42" s="94"/>
      <c r="NHE42" s="96"/>
      <c r="NHF42" s="96"/>
      <c r="NHG42" s="96"/>
      <c r="NHH42" s="96"/>
      <c r="NHI42" s="96"/>
      <c r="NHJ42" s="96"/>
      <c r="NHK42" s="146"/>
      <c r="NHL42" s="146"/>
      <c r="NHM42" s="177"/>
      <c r="NHN42" s="94"/>
      <c r="NHO42" s="96"/>
      <c r="NHP42" s="96"/>
      <c r="NHQ42" s="96"/>
      <c r="NHR42" s="96"/>
      <c r="NHS42" s="96"/>
      <c r="NHT42" s="96"/>
      <c r="NHU42" s="146"/>
      <c r="NHV42" s="146"/>
      <c r="NHW42" s="177"/>
      <c r="NHX42" s="94"/>
      <c r="NHY42" s="96"/>
      <c r="NHZ42" s="96"/>
      <c r="NIA42" s="96"/>
      <c r="NIB42" s="96"/>
      <c r="NIC42" s="96"/>
      <c r="NID42" s="96"/>
      <c r="NIE42" s="146"/>
      <c r="NIF42" s="146"/>
      <c r="NIG42" s="177"/>
      <c r="NIH42" s="94"/>
      <c r="NII42" s="96"/>
      <c r="NIJ42" s="96"/>
      <c r="NIK42" s="96"/>
      <c r="NIL42" s="96"/>
      <c r="NIM42" s="96"/>
      <c r="NIN42" s="96"/>
      <c r="NIO42" s="146"/>
      <c r="NIP42" s="146"/>
      <c r="NIQ42" s="177"/>
      <c r="NIR42" s="94"/>
      <c r="NIS42" s="96"/>
      <c r="NIT42" s="96"/>
      <c r="NIU42" s="96"/>
      <c r="NIV42" s="96"/>
      <c r="NIW42" s="96"/>
      <c r="NIX42" s="96"/>
      <c r="NIY42" s="146"/>
      <c r="NIZ42" s="146"/>
      <c r="NJA42" s="177"/>
      <c r="NJB42" s="94"/>
      <c r="NJC42" s="96"/>
      <c r="NJD42" s="96"/>
      <c r="NJE42" s="96"/>
      <c r="NJF42" s="96"/>
      <c r="NJG42" s="96"/>
      <c r="NJH42" s="96"/>
      <c r="NJI42" s="146"/>
      <c r="NJJ42" s="146"/>
      <c r="NJK42" s="177"/>
      <c r="NJL42" s="94"/>
      <c r="NJM42" s="96"/>
      <c r="NJN42" s="96"/>
      <c r="NJO42" s="96"/>
      <c r="NJP42" s="96"/>
      <c r="NJQ42" s="96"/>
      <c r="NJR42" s="96"/>
      <c r="NJS42" s="146"/>
      <c r="NJT42" s="146"/>
      <c r="NJU42" s="177"/>
      <c r="NJV42" s="94"/>
      <c r="NJW42" s="96"/>
      <c r="NJX42" s="96"/>
      <c r="NJY42" s="96"/>
      <c r="NJZ42" s="96"/>
      <c r="NKA42" s="96"/>
      <c r="NKB42" s="96"/>
      <c r="NKC42" s="146"/>
      <c r="NKD42" s="146"/>
      <c r="NKE42" s="177"/>
      <c r="NKF42" s="94"/>
      <c r="NKG42" s="96"/>
      <c r="NKH42" s="96"/>
      <c r="NKI42" s="96"/>
      <c r="NKJ42" s="96"/>
      <c r="NKK42" s="96"/>
      <c r="NKL42" s="96"/>
      <c r="NKM42" s="146"/>
      <c r="NKN42" s="146"/>
      <c r="NKO42" s="177"/>
      <c r="NKP42" s="94"/>
      <c r="NKQ42" s="96"/>
      <c r="NKR42" s="96"/>
      <c r="NKS42" s="96"/>
      <c r="NKT42" s="96"/>
      <c r="NKU42" s="96"/>
      <c r="NKV42" s="96"/>
      <c r="NKW42" s="146"/>
      <c r="NKX42" s="146"/>
      <c r="NKY42" s="177"/>
      <c r="NKZ42" s="94"/>
      <c r="NLA42" s="96"/>
      <c r="NLB42" s="96"/>
      <c r="NLC42" s="96"/>
      <c r="NLD42" s="96"/>
      <c r="NLE42" s="96"/>
      <c r="NLF42" s="96"/>
      <c r="NLG42" s="146"/>
      <c r="NLH42" s="146"/>
      <c r="NLI42" s="177"/>
      <c r="NLJ42" s="94"/>
      <c r="NLK42" s="96"/>
      <c r="NLL42" s="96"/>
      <c r="NLM42" s="96"/>
      <c r="NLN42" s="96"/>
      <c r="NLO42" s="96"/>
      <c r="NLP42" s="96"/>
      <c r="NLQ42" s="146"/>
      <c r="NLR42" s="146"/>
      <c r="NLS42" s="177"/>
      <c r="NLT42" s="94"/>
      <c r="NLU42" s="96"/>
      <c r="NLV42" s="96"/>
      <c r="NLW42" s="96"/>
      <c r="NLX42" s="96"/>
      <c r="NLY42" s="96"/>
      <c r="NLZ42" s="96"/>
      <c r="NMA42" s="146"/>
      <c r="NMB42" s="146"/>
      <c r="NMC42" s="177"/>
      <c r="NMD42" s="94"/>
      <c r="NME42" s="96"/>
      <c r="NMF42" s="96"/>
      <c r="NMG42" s="96"/>
      <c r="NMH42" s="96"/>
      <c r="NMI42" s="96"/>
      <c r="NMJ42" s="96"/>
      <c r="NMK42" s="146"/>
      <c r="NML42" s="146"/>
      <c r="NMM42" s="177"/>
      <c r="NMN42" s="94"/>
      <c r="NMO42" s="96"/>
      <c r="NMP42" s="96"/>
      <c r="NMQ42" s="96"/>
      <c r="NMR42" s="96"/>
      <c r="NMS42" s="96"/>
      <c r="NMT42" s="96"/>
      <c r="NMU42" s="146"/>
      <c r="NMV42" s="146"/>
      <c r="NMW42" s="177"/>
      <c r="NMX42" s="94"/>
      <c r="NMY42" s="96"/>
      <c r="NMZ42" s="96"/>
      <c r="NNA42" s="96"/>
      <c r="NNB42" s="96"/>
      <c r="NNC42" s="96"/>
      <c r="NND42" s="96"/>
      <c r="NNE42" s="146"/>
      <c r="NNF42" s="146"/>
      <c r="NNG42" s="177"/>
      <c r="NNH42" s="94"/>
      <c r="NNI42" s="96"/>
      <c r="NNJ42" s="96"/>
      <c r="NNK42" s="96"/>
      <c r="NNL42" s="96"/>
      <c r="NNM42" s="96"/>
      <c r="NNN42" s="96"/>
      <c r="NNO42" s="146"/>
      <c r="NNP42" s="146"/>
      <c r="NNQ42" s="177"/>
      <c r="NNR42" s="94"/>
      <c r="NNS42" s="96"/>
      <c r="NNT42" s="96"/>
      <c r="NNU42" s="96"/>
      <c r="NNV42" s="96"/>
      <c r="NNW42" s="96"/>
      <c r="NNX42" s="96"/>
      <c r="NNY42" s="146"/>
      <c r="NNZ42" s="146"/>
      <c r="NOA42" s="177"/>
      <c r="NOB42" s="94"/>
      <c r="NOC42" s="96"/>
      <c r="NOD42" s="96"/>
      <c r="NOE42" s="96"/>
      <c r="NOF42" s="96"/>
      <c r="NOG42" s="96"/>
      <c r="NOH42" s="96"/>
      <c r="NOI42" s="146"/>
      <c r="NOJ42" s="146"/>
      <c r="NOK42" s="177"/>
      <c r="NOL42" s="94"/>
      <c r="NOM42" s="96"/>
      <c r="NON42" s="96"/>
      <c r="NOO42" s="96"/>
      <c r="NOP42" s="96"/>
      <c r="NOQ42" s="96"/>
      <c r="NOR42" s="96"/>
      <c r="NOS42" s="146"/>
      <c r="NOT42" s="146"/>
      <c r="NOU42" s="177"/>
      <c r="NOV42" s="94"/>
      <c r="NOW42" s="96"/>
      <c r="NOX42" s="96"/>
      <c r="NOY42" s="96"/>
      <c r="NOZ42" s="96"/>
      <c r="NPA42" s="96"/>
      <c r="NPB42" s="96"/>
      <c r="NPC42" s="146"/>
      <c r="NPD42" s="146"/>
      <c r="NPE42" s="177"/>
      <c r="NPF42" s="94"/>
      <c r="NPG42" s="96"/>
      <c r="NPH42" s="96"/>
      <c r="NPI42" s="96"/>
      <c r="NPJ42" s="96"/>
      <c r="NPK42" s="96"/>
      <c r="NPL42" s="96"/>
      <c r="NPM42" s="146"/>
      <c r="NPN42" s="146"/>
      <c r="NPO42" s="177"/>
      <c r="NPP42" s="94"/>
      <c r="NPQ42" s="96"/>
      <c r="NPR42" s="96"/>
      <c r="NPS42" s="96"/>
      <c r="NPT42" s="96"/>
      <c r="NPU42" s="96"/>
      <c r="NPV42" s="96"/>
      <c r="NPW42" s="146"/>
      <c r="NPX42" s="146"/>
      <c r="NPY42" s="177"/>
      <c r="NPZ42" s="94"/>
      <c r="NQA42" s="96"/>
      <c r="NQB42" s="96"/>
      <c r="NQC42" s="96"/>
      <c r="NQD42" s="96"/>
      <c r="NQE42" s="96"/>
      <c r="NQF42" s="96"/>
      <c r="NQG42" s="146"/>
      <c r="NQH42" s="146"/>
      <c r="NQI42" s="177"/>
      <c r="NQJ42" s="94"/>
      <c r="NQK42" s="96"/>
      <c r="NQL42" s="96"/>
      <c r="NQM42" s="96"/>
      <c r="NQN42" s="96"/>
      <c r="NQO42" s="96"/>
      <c r="NQP42" s="96"/>
      <c r="NQQ42" s="146"/>
      <c r="NQR42" s="146"/>
      <c r="NQS42" s="177"/>
      <c r="NQT42" s="94"/>
      <c r="NQU42" s="96"/>
      <c r="NQV42" s="96"/>
      <c r="NQW42" s="96"/>
      <c r="NQX42" s="96"/>
      <c r="NQY42" s="96"/>
      <c r="NQZ42" s="96"/>
      <c r="NRA42" s="146"/>
      <c r="NRB42" s="146"/>
      <c r="NRC42" s="177"/>
      <c r="NRD42" s="94"/>
      <c r="NRE42" s="96"/>
      <c r="NRF42" s="96"/>
      <c r="NRG42" s="96"/>
      <c r="NRH42" s="96"/>
      <c r="NRI42" s="96"/>
      <c r="NRJ42" s="96"/>
      <c r="NRK42" s="146"/>
      <c r="NRL42" s="146"/>
      <c r="NRM42" s="177"/>
      <c r="NRN42" s="94"/>
      <c r="NRO42" s="96"/>
      <c r="NRP42" s="96"/>
      <c r="NRQ42" s="96"/>
      <c r="NRR42" s="96"/>
      <c r="NRS42" s="96"/>
      <c r="NRT42" s="96"/>
      <c r="NRU42" s="146"/>
      <c r="NRV42" s="146"/>
      <c r="NRW42" s="177"/>
      <c r="NRX42" s="94"/>
      <c r="NRY42" s="96"/>
      <c r="NRZ42" s="96"/>
      <c r="NSA42" s="96"/>
      <c r="NSB42" s="96"/>
      <c r="NSC42" s="96"/>
      <c r="NSD42" s="96"/>
      <c r="NSE42" s="146"/>
      <c r="NSF42" s="146"/>
      <c r="NSG42" s="177"/>
      <c r="NSH42" s="94"/>
      <c r="NSI42" s="96"/>
      <c r="NSJ42" s="96"/>
      <c r="NSK42" s="96"/>
      <c r="NSL42" s="96"/>
      <c r="NSM42" s="96"/>
      <c r="NSN42" s="96"/>
      <c r="NSO42" s="146"/>
      <c r="NSP42" s="146"/>
      <c r="NSQ42" s="177"/>
      <c r="NSR42" s="94"/>
      <c r="NSS42" s="96"/>
      <c r="NST42" s="96"/>
      <c r="NSU42" s="96"/>
      <c r="NSV42" s="96"/>
      <c r="NSW42" s="96"/>
      <c r="NSX42" s="96"/>
      <c r="NSY42" s="146"/>
      <c r="NSZ42" s="146"/>
      <c r="NTA42" s="177"/>
      <c r="NTB42" s="94"/>
      <c r="NTC42" s="96"/>
      <c r="NTD42" s="96"/>
      <c r="NTE42" s="96"/>
      <c r="NTF42" s="96"/>
      <c r="NTG42" s="96"/>
      <c r="NTH42" s="96"/>
      <c r="NTI42" s="146"/>
      <c r="NTJ42" s="146"/>
      <c r="NTK42" s="177"/>
      <c r="NTL42" s="94"/>
      <c r="NTM42" s="96"/>
      <c r="NTN42" s="96"/>
      <c r="NTO42" s="96"/>
      <c r="NTP42" s="96"/>
      <c r="NTQ42" s="96"/>
      <c r="NTR42" s="96"/>
      <c r="NTS42" s="146"/>
      <c r="NTT42" s="146"/>
      <c r="NTU42" s="177"/>
      <c r="NTV42" s="94"/>
      <c r="NTW42" s="96"/>
      <c r="NTX42" s="96"/>
      <c r="NTY42" s="96"/>
      <c r="NTZ42" s="96"/>
      <c r="NUA42" s="96"/>
      <c r="NUB42" s="96"/>
      <c r="NUC42" s="146"/>
      <c r="NUD42" s="146"/>
      <c r="NUE42" s="177"/>
      <c r="NUF42" s="94"/>
      <c r="NUG42" s="96"/>
      <c r="NUH42" s="96"/>
      <c r="NUI42" s="96"/>
      <c r="NUJ42" s="96"/>
      <c r="NUK42" s="96"/>
      <c r="NUL42" s="96"/>
      <c r="NUM42" s="146"/>
      <c r="NUN42" s="146"/>
      <c r="NUO42" s="177"/>
      <c r="NUP42" s="94"/>
      <c r="NUQ42" s="96"/>
      <c r="NUR42" s="96"/>
      <c r="NUS42" s="96"/>
      <c r="NUT42" s="96"/>
      <c r="NUU42" s="96"/>
      <c r="NUV42" s="96"/>
      <c r="NUW42" s="146"/>
      <c r="NUX42" s="146"/>
      <c r="NUY42" s="177"/>
      <c r="NUZ42" s="94"/>
      <c r="NVA42" s="96"/>
      <c r="NVB42" s="96"/>
      <c r="NVC42" s="96"/>
      <c r="NVD42" s="96"/>
      <c r="NVE42" s="96"/>
      <c r="NVF42" s="96"/>
      <c r="NVG42" s="146"/>
      <c r="NVH42" s="146"/>
      <c r="NVI42" s="177"/>
      <c r="NVJ42" s="94"/>
      <c r="NVK42" s="96"/>
      <c r="NVL42" s="96"/>
      <c r="NVM42" s="96"/>
      <c r="NVN42" s="96"/>
      <c r="NVO42" s="96"/>
      <c r="NVP42" s="96"/>
      <c r="NVQ42" s="146"/>
      <c r="NVR42" s="146"/>
      <c r="NVS42" s="177"/>
      <c r="NVT42" s="94"/>
      <c r="NVU42" s="96"/>
      <c r="NVV42" s="96"/>
      <c r="NVW42" s="96"/>
      <c r="NVX42" s="96"/>
      <c r="NVY42" s="96"/>
      <c r="NVZ42" s="96"/>
      <c r="NWA42" s="146"/>
      <c r="NWB42" s="146"/>
      <c r="NWC42" s="177"/>
      <c r="NWD42" s="94"/>
      <c r="NWE42" s="96"/>
      <c r="NWF42" s="96"/>
      <c r="NWG42" s="96"/>
      <c r="NWH42" s="96"/>
      <c r="NWI42" s="96"/>
      <c r="NWJ42" s="96"/>
      <c r="NWK42" s="146"/>
      <c r="NWL42" s="146"/>
      <c r="NWM42" s="177"/>
      <c r="NWN42" s="94"/>
      <c r="NWO42" s="96"/>
      <c r="NWP42" s="96"/>
      <c r="NWQ42" s="96"/>
      <c r="NWR42" s="96"/>
      <c r="NWS42" s="96"/>
      <c r="NWT42" s="96"/>
      <c r="NWU42" s="146"/>
      <c r="NWV42" s="146"/>
      <c r="NWW42" s="177"/>
      <c r="NWX42" s="94"/>
      <c r="NWY42" s="96"/>
      <c r="NWZ42" s="96"/>
      <c r="NXA42" s="96"/>
      <c r="NXB42" s="96"/>
      <c r="NXC42" s="96"/>
      <c r="NXD42" s="96"/>
      <c r="NXE42" s="146"/>
      <c r="NXF42" s="146"/>
      <c r="NXG42" s="177"/>
      <c r="NXH42" s="94"/>
      <c r="NXI42" s="96"/>
      <c r="NXJ42" s="96"/>
      <c r="NXK42" s="96"/>
      <c r="NXL42" s="96"/>
      <c r="NXM42" s="96"/>
      <c r="NXN42" s="96"/>
      <c r="NXO42" s="146"/>
      <c r="NXP42" s="146"/>
      <c r="NXQ42" s="177"/>
      <c r="NXR42" s="94"/>
      <c r="NXS42" s="96"/>
      <c r="NXT42" s="96"/>
      <c r="NXU42" s="96"/>
      <c r="NXV42" s="96"/>
      <c r="NXW42" s="96"/>
      <c r="NXX42" s="96"/>
      <c r="NXY42" s="146"/>
      <c r="NXZ42" s="146"/>
      <c r="NYA42" s="177"/>
      <c r="NYB42" s="94"/>
      <c r="NYC42" s="96"/>
      <c r="NYD42" s="96"/>
      <c r="NYE42" s="96"/>
      <c r="NYF42" s="96"/>
      <c r="NYG42" s="96"/>
      <c r="NYH42" s="96"/>
      <c r="NYI42" s="146"/>
      <c r="NYJ42" s="146"/>
      <c r="NYK42" s="177"/>
      <c r="NYL42" s="94"/>
      <c r="NYM42" s="96"/>
      <c r="NYN42" s="96"/>
      <c r="NYO42" s="96"/>
      <c r="NYP42" s="96"/>
      <c r="NYQ42" s="96"/>
      <c r="NYR42" s="96"/>
      <c r="NYS42" s="146"/>
      <c r="NYT42" s="146"/>
      <c r="NYU42" s="177"/>
      <c r="NYV42" s="94"/>
      <c r="NYW42" s="96"/>
      <c r="NYX42" s="96"/>
      <c r="NYY42" s="96"/>
      <c r="NYZ42" s="96"/>
      <c r="NZA42" s="96"/>
      <c r="NZB42" s="96"/>
      <c r="NZC42" s="146"/>
      <c r="NZD42" s="146"/>
      <c r="NZE42" s="177"/>
      <c r="NZF42" s="94"/>
      <c r="NZG42" s="96"/>
      <c r="NZH42" s="96"/>
      <c r="NZI42" s="96"/>
      <c r="NZJ42" s="96"/>
      <c r="NZK42" s="96"/>
      <c r="NZL42" s="96"/>
      <c r="NZM42" s="146"/>
      <c r="NZN42" s="146"/>
      <c r="NZO42" s="177"/>
      <c r="NZP42" s="94"/>
      <c r="NZQ42" s="96"/>
      <c r="NZR42" s="96"/>
      <c r="NZS42" s="96"/>
      <c r="NZT42" s="96"/>
      <c r="NZU42" s="96"/>
      <c r="NZV42" s="96"/>
      <c r="NZW42" s="146"/>
      <c r="NZX42" s="146"/>
      <c r="NZY42" s="177"/>
      <c r="NZZ42" s="94"/>
      <c r="OAA42" s="96"/>
      <c r="OAB42" s="96"/>
      <c r="OAC42" s="96"/>
      <c r="OAD42" s="96"/>
      <c r="OAE42" s="96"/>
      <c r="OAF42" s="96"/>
      <c r="OAG42" s="146"/>
      <c r="OAH42" s="146"/>
      <c r="OAI42" s="177"/>
      <c r="OAJ42" s="94"/>
      <c r="OAK42" s="96"/>
      <c r="OAL42" s="96"/>
      <c r="OAM42" s="96"/>
      <c r="OAN42" s="96"/>
      <c r="OAO42" s="96"/>
      <c r="OAP42" s="96"/>
      <c r="OAQ42" s="146"/>
      <c r="OAR42" s="146"/>
      <c r="OAS42" s="177"/>
      <c r="OAT42" s="94"/>
      <c r="OAU42" s="96"/>
      <c r="OAV42" s="96"/>
      <c r="OAW42" s="96"/>
      <c r="OAX42" s="96"/>
      <c r="OAY42" s="96"/>
      <c r="OAZ42" s="96"/>
      <c r="OBA42" s="146"/>
      <c r="OBB42" s="146"/>
      <c r="OBC42" s="177"/>
      <c r="OBD42" s="94"/>
      <c r="OBE42" s="96"/>
      <c r="OBF42" s="96"/>
      <c r="OBG42" s="96"/>
      <c r="OBH42" s="96"/>
      <c r="OBI42" s="96"/>
      <c r="OBJ42" s="96"/>
      <c r="OBK42" s="146"/>
      <c r="OBL42" s="146"/>
      <c r="OBM42" s="177"/>
      <c r="OBN42" s="94"/>
      <c r="OBO42" s="96"/>
      <c r="OBP42" s="96"/>
      <c r="OBQ42" s="96"/>
      <c r="OBR42" s="96"/>
      <c r="OBS42" s="96"/>
      <c r="OBT42" s="96"/>
      <c r="OBU42" s="146"/>
      <c r="OBV42" s="146"/>
      <c r="OBW42" s="177"/>
      <c r="OBX42" s="94"/>
      <c r="OBY42" s="96"/>
      <c r="OBZ42" s="96"/>
      <c r="OCA42" s="96"/>
      <c r="OCB42" s="96"/>
      <c r="OCC42" s="96"/>
      <c r="OCD42" s="96"/>
      <c r="OCE42" s="146"/>
      <c r="OCF42" s="146"/>
      <c r="OCG42" s="177"/>
      <c r="OCH42" s="94"/>
      <c r="OCI42" s="96"/>
      <c r="OCJ42" s="96"/>
      <c r="OCK42" s="96"/>
      <c r="OCL42" s="96"/>
      <c r="OCM42" s="96"/>
      <c r="OCN42" s="96"/>
      <c r="OCO42" s="146"/>
      <c r="OCP42" s="146"/>
      <c r="OCQ42" s="177"/>
      <c r="OCR42" s="94"/>
      <c r="OCS42" s="96"/>
      <c r="OCT42" s="96"/>
      <c r="OCU42" s="96"/>
      <c r="OCV42" s="96"/>
      <c r="OCW42" s="96"/>
      <c r="OCX42" s="96"/>
      <c r="OCY42" s="146"/>
      <c r="OCZ42" s="146"/>
      <c r="ODA42" s="177"/>
      <c r="ODB42" s="94"/>
      <c r="ODC42" s="96"/>
      <c r="ODD42" s="96"/>
      <c r="ODE42" s="96"/>
      <c r="ODF42" s="96"/>
      <c r="ODG42" s="96"/>
      <c r="ODH42" s="96"/>
      <c r="ODI42" s="146"/>
      <c r="ODJ42" s="146"/>
      <c r="ODK42" s="177"/>
      <c r="ODL42" s="94"/>
      <c r="ODM42" s="96"/>
      <c r="ODN42" s="96"/>
      <c r="ODO42" s="96"/>
      <c r="ODP42" s="96"/>
      <c r="ODQ42" s="96"/>
      <c r="ODR42" s="96"/>
      <c r="ODS42" s="146"/>
      <c r="ODT42" s="146"/>
      <c r="ODU42" s="177"/>
      <c r="ODV42" s="94"/>
      <c r="ODW42" s="96"/>
      <c r="ODX42" s="96"/>
      <c r="ODY42" s="96"/>
      <c r="ODZ42" s="96"/>
      <c r="OEA42" s="96"/>
      <c r="OEB42" s="96"/>
      <c r="OEC42" s="146"/>
      <c r="OED42" s="146"/>
      <c r="OEE42" s="177"/>
      <c r="OEF42" s="94"/>
      <c r="OEG42" s="96"/>
      <c r="OEH42" s="96"/>
      <c r="OEI42" s="96"/>
      <c r="OEJ42" s="96"/>
      <c r="OEK42" s="96"/>
      <c r="OEL42" s="96"/>
      <c r="OEM42" s="146"/>
      <c r="OEN42" s="146"/>
      <c r="OEO42" s="177"/>
      <c r="OEP42" s="94"/>
      <c r="OEQ42" s="96"/>
      <c r="OER42" s="96"/>
      <c r="OES42" s="96"/>
      <c r="OET42" s="96"/>
      <c r="OEU42" s="96"/>
      <c r="OEV42" s="96"/>
      <c r="OEW42" s="146"/>
      <c r="OEX42" s="146"/>
      <c r="OEY42" s="177"/>
      <c r="OEZ42" s="94"/>
      <c r="OFA42" s="96"/>
      <c r="OFB42" s="96"/>
      <c r="OFC42" s="96"/>
      <c r="OFD42" s="96"/>
      <c r="OFE42" s="96"/>
      <c r="OFF42" s="96"/>
      <c r="OFG42" s="146"/>
      <c r="OFH42" s="146"/>
      <c r="OFI42" s="177"/>
      <c r="OFJ42" s="94"/>
      <c r="OFK42" s="96"/>
      <c r="OFL42" s="96"/>
      <c r="OFM42" s="96"/>
      <c r="OFN42" s="96"/>
      <c r="OFO42" s="96"/>
      <c r="OFP42" s="96"/>
      <c r="OFQ42" s="146"/>
      <c r="OFR42" s="146"/>
      <c r="OFS42" s="177"/>
      <c r="OFT42" s="94"/>
      <c r="OFU42" s="96"/>
      <c r="OFV42" s="96"/>
      <c r="OFW42" s="96"/>
      <c r="OFX42" s="96"/>
      <c r="OFY42" s="96"/>
      <c r="OFZ42" s="96"/>
      <c r="OGA42" s="146"/>
      <c r="OGB42" s="146"/>
      <c r="OGC42" s="177"/>
      <c r="OGD42" s="94"/>
      <c r="OGE42" s="96"/>
      <c r="OGF42" s="96"/>
      <c r="OGG42" s="96"/>
      <c r="OGH42" s="96"/>
      <c r="OGI42" s="96"/>
      <c r="OGJ42" s="96"/>
      <c r="OGK42" s="146"/>
      <c r="OGL42" s="146"/>
      <c r="OGM42" s="177"/>
      <c r="OGN42" s="94"/>
      <c r="OGO42" s="96"/>
      <c r="OGP42" s="96"/>
      <c r="OGQ42" s="96"/>
      <c r="OGR42" s="96"/>
      <c r="OGS42" s="96"/>
      <c r="OGT42" s="96"/>
      <c r="OGU42" s="146"/>
      <c r="OGV42" s="146"/>
      <c r="OGW42" s="177"/>
      <c r="OGX42" s="94"/>
      <c r="OGY42" s="96"/>
      <c r="OGZ42" s="96"/>
      <c r="OHA42" s="96"/>
      <c r="OHB42" s="96"/>
      <c r="OHC42" s="96"/>
      <c r="OHD42" s="96"/>
      <c r="OHE42" s="146"/>
      <c r="OHF42" s="146"/>
      <c r="OHG42" s="177"/>
      <c r="OHH42" s="94"/>
      <c r="OHI42" s="96"/>
      <c r="OHJ42" s="96"/>
      <c r="OHK42" s="96"/>
      <c r="OHL42" s="96"/>
      <c r="OHM42" s="96"/>
      <c r="OHN42" s="96"/>
      <c r="OHO42" s="146"/>
      <c r="OHP42" s="146"/>
      <c r="OHQ42" s="177"/>
      <c r="OHR42" s="94"/>
      <c r="OHS42" s="96"/>
      <c r="OHT42" s="96"/>
      <c r="OHU42" s="96"/>
      <c r="OHV42" s="96"/>
      <c r="OHW42" s="96"/>
      <c r="OHX42" s="96"/>
      <c r="OHY42" s="146"/>
      <c r="OHZ42" s="146"/>
      <c r="OIA42" s="177"/>
      <c r="OIB42" s="94"/>
      <c r="OIC42" s="96"/>
      <c r="OID42" s="96"/>
      <c r="OIE42" s="96"/>
      <c r="OIF42" s="96"/>
      <c r="OIG42" s="96"/>
      <c r="OIH42" s="96"/>
      <c r="OII42" s="146"/>
      <c r="OIJ42" s="146"/>
      <c r="OIK42" s="177"/>
      <c r="OIL42" s="94"/>
      <c r="OIM42" s="96"/>
      <c r="OIN42" s="96"/>
      <c r="OIO42" s="96"/>
      <c r="OIP42" s="96"/>
      <c r="OIQ42" s="96"/>
      <c r="OIR42" s="96"/>
      <c r="OIS42" s="146"/>
      <c r="OIT42" s="146"/>
      <c r="OIU42" s="177"/>
      <c r="OIV42" s="94"/>
      <c r="OIW42" s="96"/>
      <c r="OIX42" s="96"/>
      <c r="OIY42" s="96"/>
      <c r="OIZ42" s="96"/>
      <c r="OJA42" s="96"/>
      <c r="OJB42" s="96"/>
      <c r="OJC42" s="146"/>
      <c r="OJD42" s="146"/>
      <c r="OJE42" s="177"/>
      <c r="OJF42" s="94"/>
      <c r="OJG42" s="96"/>
      <c r="OJH42" s="96"/>
      <c r="OJI42" s="96"/>
      <c r="OJJ42" s="96"/>
      <c r="OJK42" s="96"/>
      <c r="OJL42" s="96"/>
      <c r="OJM42" s="146"/>
      <c r="OJN42" s="146"/>
      <c r="OJO42" s="177"/>
      <c r="OJP42" s="94"/>
      <c r="OJQ42" s="96"/>
      <c r="OJR42" s="96"/>
      <c r="OJS42" s="96"/>
      <c r="OJT42" s="96"/>
      <c r="OJU42" s="96"/>
      <c r="OJV42" s="96"/>
      <c r="OJW42" s="146"/>
      <c r="OJX42" s="146"/>
      <c r="OJY42" s="177"/>
      <c r="OJZ42" s="94"/>
      <c r="OKA42" s="96"/>
      <c r="OKB42" s="96"/>
      <c r="OKC42" s="96"/>
      <c r="OKD42" s="96"/>
      <c r="OKE42" s="96"/>
      <c r="OKF42" s="96"/>
      <c r="OKG42" s="146"/>
      <c r="OKH42" s="146"/>
      <c r="OKI42" s="177"/>
      <c r="OKJ42" s="94"/>
      <c r="OKK42" s="96"/>
      <c r="OKL42" s="96"/>
      <c r="OKM42" s="96"/>
      <c r="OKN42" s="96"/>
      <c r="OKO42" s="96"/>
      <c r="OKP42" s="96"/>
      <c r="OKQ42" s="146"/>
      <c r="OKR42" s="146"/>
      <c r="OKS42" s="177"/>
      <c r="OKT42" s="94"/>
      <c r="OKU42" s="96"/>
      <c r="OKV42" s="96"/>
      <c r="OKW42" s="96"/>
      <c r="OKX42" s="96"/>
      <c r="OKY42" s="96"/>
      <c r="OKZ42" s="96"/>
      <c r="OLA42" s="146"/>
      <c r="OLB42" s="146"/>
      <c r="OLC42" s="177"/>
      <c r="OLD42" s="94"/>
      <c r="OLE42" s="96"/>
      <c r="OLF42" s="96"/>
      <c r="OLG42" s="96"/>
      <c r="OLH42" s="96"/>
      <c r="OLI42" s="96"/>
      <c r="OLJ42" s="96"/>
      <c r="OLK42" s="146"/>
      <c r="OLL42" s="146"/>
      <c r="OLM42" s="177"/>
      <c r="OLN42" s="94"/>
      <c r="OLO42" s="96"/>
      <c r="OLP42" s="96"/>
      <c r="OLQ42" s="96"/>
      <c r="OLR42" s="96"/>
      <c r="OLS42" s="96"/>
      <c r="OLT42" s="96"/>
      <c r="OLU42" s="146"/>
      <c r="OLV42" s="146"/>
      <c r="OLW42" s="177"/>
      <c r="OLX42" s="94"/>
      <c r="OLY42" s="96"/>
      <c r="OLZ42" s="96"/>
      <c r="OMA42" s="96"/>
      <c r="OMB42" s="96"/>
      <c r="OMC42" s="96"/>
      <c r="OMD42" s="96"/>
      <c r="OME42" s="146"/>
      <c r="OMF42" s="146"/>
      <c r="OMG42" s="177"/>
      <c r="OMH42" s="94"/>
      <c r="OMI42" s="96"/>
      <c r="OMJ42" s="96"/>
      <c r="OMK42" s="96"/>
      <c r="OML42" s="96"/>
      <c r="OMM42" s="96"/>
      <c r="OMN42" s="96"/>
      <c r="OMO42" s="146"/>
      <c r="OMP42" s="146"/>
      <c r="OMQ42" s="177"/>
      <c r="OMR42" s="94"/>
      <c r="OMS42" s="96"/>
      <c r="OMT42" s="96"/>
      <c r="OMU42" s="96"/>
      <c r="OMV42" s="96"/>
      <c r="OMW42" s="96"/>
      <c r="OMX42" s="96"/>
      <c r="OMY42" s="146"/>
      <c r="OMZ42" s="146"/>
      <c r="ONA42" s="177"/>
      <c r="ONB42" s="94"/>
      <c r="ONC42" s="96"/>
      <c r="OND42" s="96"/>
      <c r="ONE42" s="96"/>
      <c r="ONF42" s="96"/>
      <c r="ONG42" s="96"/>
      <c r="ONH42" s="96"/>
      <c r="ONI42" s="146"/>
      <c r="ONJ42" s="146"/>
      <c r="ONK42" s="177"/>
      <c r="ONL42" s="94"/>
      <c r="ONM42" s="96"/>
      <c r="ONN42" s="96"/>
      <c r="ONO42" s="96"/>
      <c r="ONP42" s="96"/>
      <c r="ONQ42" s="96"/>
      <c r="ONR42" s="96"/>
      <c r="ONS42" s="146"/>
      <c r="ONT42" s="146"/>
      <c r="ONU42" s="177"/>
      <c r="ONV42" s="94"/>
      <c r="ONW42" s="96"/>
      <c r="ONX42" s="96"/>
      <c r="ONY42" s="96"/>
      <c r="ONZ42" s="96"/>
      <c r="OOA42" s="96"/>
      <c r="OOB42" s="96"/>
      <c r="OOC42" s="146"/>
      <c r="OOD42" s="146"/>
      <c r="OOE42" s="177"/>
      <c r="OOF42" s="94"/>
      <c r="OOG42" s="96"/>
      <c r="OOH42" s="96"/>
      <c r="OOI42" s="96"/>
      <c r="OOJ42" s="96"/>
      <c r="OOK42" s="96"/>
      <c r="OOL42" s="96"/>
      <c r="OOM42" s="146"/>
      <c r="OON42" s="146"/>
      <c r="OOO42" s="177"/>
      <c r="OOP42" s="94"/>
      <c r="OOQ42" s="96"/>
      <c r="OOR42" s="96"/>
      <c r="OOS42" s="96"/>
      <c r="OOT42" s="96"/>
      <c r="OOU42" s="96"/>
      <c r="OOV42" s="96"/>
      <c r="OOW42" s="146"/>
      <c r="OOX42" s="146"/>
      <c r="OOY42" s="177"/>
      <c r="OOZ42" s="94"/>
      <c r="OPA42" s="96"/>
      <c r="OPB42" s="96"/>
      <c r="OPC42" s="96"/>
      <c r="OPD42" s="96"/>
      <c r="OPE42" s="96"/>
      <c r="OPF42" s="96"/>
      <c r="OPG42" s="146"/>
      <c r="OPH42" s="146"/>
      <c r="OPI42" s="177"/>
      <c r="OPJ42" s="94"/>
      <c r="OPK42" s="96"/>
      <c r="OPL42" s="96"/>
      <c r="OPM42" s="96"/>
      <c r="OPN42" s="96"/>
      <c r="OPO42" s="96"/>
      <c r="OPP42" s="96"/>
      <c r="OPQ42" s="146"/>
      <c r="OPR42" s="146"/>
      <c r="OPS42" s="177"/>
      <c r="OPT42" s="94"/>
      <c r="OPU42" s="96"/>
      <c r="OPV42" s="96"/>
      <c r="OPW42" s="96"/>
      <c r="OPX42" s="96"/>
      <c r="OPY42" s="96"/>
      <c r="OPZ42" s="96"/>
      <c r="OQA42" s="146"/>
      <c r="OQB42" s="146"/>
      <c r="OQC42" s="177"/>
      <c r="OQD42" s="94"/>
      <c r="OQE42" s="96"/>
      <c r="OQF42" s="96"/>
      <c r="OQG42" s="96"/>
      <c r="OQH42" s="96"/>
      <c r="OQI42" s="96"/>
      <c r="OQJ42" s="96"/>
      <c r="OQK42" s="146"/>
      <c r="OQL42" s="146"/>
      <c r="OQM42" s="177"/>
      <c r="OQN42" s="94"/>
      <c r="OQO42" s="96"/>
      <c r="OQP42" s="96"/>
      <c r="OQQ42" s="96"/>
      <c r="OQR42" s="96"/>
      <c r="OQS42" s="96"/>
      <c r="OQT42" s="96"/>
      <c r="OQU42" s="146"/>
      <c r="OQV42" s="146"/>
      <c r="OQW42" s="177"/>
      <c r="OQX42" s="94"/>
      <c r="OQY42" s="96"/>
      <c r="OQZ42" s="96"/>
      <c r="ORA42" s="96"/>
      <c r="ORB42" s="96"/>
      <c r="ORC42" s="96"/>
      <c r="ORD42" s="96"/>
      <c r="ORE42" s="146"/>
      <c r="ORF42" s="146"/>
      <c r="ORG42" s="177"/>
      <c r="ORH42" s="94"/>
      <c r="ORI42" s="96"/>
      <c r="ORJ42" s="96"/>
      <c r="ORK42" s="96"/>
      <c r="ORL42" s="96"/>
      <c r="ORM42" s="96"/>
      <c r="ORN42" s="96"/>
      <c r="ORO42" s="146"/>
      <c r="ORP42" s="146"/>
      <c r="ORQ42" s="177"/>
      <c r="ORR42" s="94"/>
      <c r="ORS42" s="96"/>
      <c r="ORT42" s="96"/>
      <c r="ORU42" s="96"/>
      <c r="ORV42" s="96"/>
      <c r="ORW42" s="96"/>
      <c r="ORX42" s="96"/>
      <c r="ORY42" s="146"/>
      <c r="ORZ42" s="146"/>
      <c r="OSA42" s="177"/>
      <c r="OSB42" s="94"/>
      <c r="OSC42" s="96"/>
      <c r="OSD42" s="96"/>
      <c r="OSE42" s="96"/>
      <c r="OSF42" s="96"/>
      <c r="OSG42" s="96"/>
      <c r="OSH42" s="96"/>
      <c r="OSI42" s="146"/>
      <c r="OSJ42" s="146"/>
      <c r="OSK42" s="177"/>
      <c r="OSL42" s="94"/>
      <c r="OSM42" s="96"/>
      <c r="OSN42" s="96"/>
      <c r="OSO42" s="96"/>
      <c r="OSP42" s="96"/>
      <c r="OSQ42" s="96"/>
      <c r="OSR42" s="96"/>
      <c r="OSS42" s="146"/>
      <c r="OST42" s="146"/>
      <c r="OSU42" s="177"/>
      <c r="OSV42" s="94"/>
      <c r="OSW42" s="96"/>
      <c r="OSX42" s="96"/>
      <c r="OSY42" s="96"/>
      <c r="OSZ42" s="96"/>
      <c r="OTA42" s="96"/>
      <c r="OTB42" s="96"/>
      <c r="OTC42" s="146"/>
      <c r="OTD42" s="146"/>
      <c r="OTE42" s="177"/>
      <c r="OTF42" s="94"/>
      <c r="OTG42" s="96"/>
      <c r="OTH42" s="96"/>
      <c r="OTI42" s="96"/>
      <c r="OTJ42" s="96"/>
      <c r="OTK42" s="96"/>
      <c r="OTL42" s="96"/>
      <c r="OTM42" s="146"/>
      <c r="OTN42" s="146"/>
      <c r="OTO42" s="177"/>
      <c r="OTP42" s="94"/>
      <c r="OTQ42" s="96"/>
      <c r="OTR42" s="96"/>
      <c r="OTS42" s="96"/>
      <c r="OTT42" s="96"/>
      <c r="OTU42" s="96"/>
      <c r="OTV42" s="96"/>
      <c r="OTW42" s="146"/>
      <c r="OTX42" s="146"/>
      <c r="OTY42" s="177"/>
      <c r="OTZ42" s="94"/>
      <c r="OUA42" s="96"/>
      <c r="OUB42" s="96"/>
      <c r="OUC42" s="96"/>
      <c r="OUD42" s="96"/>
      <c r="OUE42" s="96"/>
      <c r="OUF42" s="96"/>
      <c r="OUG42" s="146"/>
      <c r="OUH42" s="146"/>
      <c r="OUI42" s="177"/>
      <c r="OUJ42" s="94"/>
      <c r="OUK42" s="96"/>
      <c r="OUL42" s="96"/>
      <c r="OUM42" s="96"/>
      <c r="OUN42" s="96"/>
      <c r="OUO42" s="96"/>
      <c r="OUP42" s="96"/>
      <c r="OUQ42" s="146"/>
      <c r="OUR42" s="146"/>
      <c r="OUS42" s="177"/>
      <c r="OUT42" s="94"/>
      <c r="OUU42" s="96"/>
      <c r="OUV42" s="96"/>
      <c r="OUW42" s="96"/>
      <c r="OUX42" s="96"/>
      <c r="OUY42" s="96"/>
      <c r="OUZ42" s="96"/>
      <c r="OVA42" s="146"/>
      <c r="OVB42" s="146"/>
      <c r="OVC42" s="177"/>
      <c r="OVD42" s="94"/>
      <c r="OVE42" s="96"/>
      <c r="OVF42" s="96"/>
      <c r="OVG42" s="96"/>
      <c r="OVH42" s="96"/>
      <c r="OVI42" s="96"/>
      <c r="OVJ42" s="96"/>
      <c r="OVK42" s="146"/>
      <c r="OVL42" s="146"/>
      <c r="OVM42" s="177"/>
      <c r="OVN42" s="94"/>
      <c r="OVO42" s="96"/>
      <c r="OVP42" s="96"/>
      <c r="OVQ42" s="96"/>
      <c r="OVR42" s="96"/>
      <c r="OVS42" s="96"/>
      <c r="OVT42" s="96"/>
      <c r="OVU42" s="146"/>
      <c r="OVV42" s="146"/>
      <c r="OVW42" s="177"/>
      <c r="OVX42" s="94"/>
      <c r="OVY42" s="96"/>
      <c r="OVZ42" s="96"/>
      <c r="OWA42" s="96"/>
      <c r="OWB42" s="96"/>
      <c r="OWC42" s="96"/>
      <c r="OWD42" s="96"/>
      <c r="OWE42" s="146"/>
      <c r="OWF42" s="146"/>
      <c r="OWG42" s="177"/>
      <c r="OWH42" s="94"/>
      <c r="OWI42" s="96"/>
      <c r="OWJ42" s="96"/>
      <c r="OWK42" s="96"/>
      <c r="OWL42" s="96"/>
      <c r="OWM42" s="96"/>
      <c r="OWN42" s="96"/>
      <c r="OWO42" s="146"/>
      <c r="OWP42" s="146"/>
      <c r="OWQ42" s="177"/>
      <c r="OWR42" s="94"/>
      <c r="OWS42" s="96"/>
      <c r="OWT42" s="96"/>
      <c r="OWU42" s="96"/>
      <c r="OWV42" s="96"/>
      <c r="OWW42" s="96"/>
      <c r="OWX42" s="96"/>
      <c r="OWY42" s="146"/>
      <c r="OWZ42" s="146"/>
      <c r="OXA42" s="177"/>
      <c r="OXB42" s="94"/>
      <c r="OXC42" s="96"/>
      <c r="OXD42" s="96"/>
      <c r="OXE42" s="96"/>
      <c r="OXF42" s="96"/>
      <c r="OXG42" s="96"/>
      <c r="OXH42" s="96"/>
      <c r="OXI42" s="146"/>
      <c r="OXJ42" s="146"/>
      <c r="OXK42" s="177"/>
      <c r="OXL42" s="94"/>
      <c r="OXM42" s="96"/>
      <c r="OXN42" s="96"/>
      <c r="OXO42" s="96"/>
      <c r="OXP42" s="96"/>
      <c r="OXQ42" s="96"/>
      <c r="OXR42" s="96"/>
      <c r="OXS42" s="146"/>
      <c r="OXT42" s="146"/>
      <c r="OXU42" s="177"/>
      <c r="OXV42" s="94"/>
      <c r="OXW42" s="96"/>
      <c r="OXX42" s="96"/>
      <c r="OXY42" s="96"/>
      <c r="OXZ42" s="96"/>
      <c r="OYA42" s="96"/>
      <c r="OYB42" s="96"/>
      <c r="OYC42" s="146"/>
      <c r="OYD42" s="146"/>
      <c r="OYE42" s="177"/>
      <c r="OYF42" s="94"/>
      <c r="OYG42" s="96"/>
      <c r="OYH42" s="96"/>
      <c r="OYI42" s="96"/>
      <c r="OYJ42" s="96"/>
      <c r="OYK42" s="96"/>
      <c r="OYL42" s="96"/>
      <c r="OYM42" s="146"/>
      <c r="OYN42" s="146"/>
      <c r="OYO42" s="177"/>
      <c r="OYP42" s="94"/>
      <c r="OYQ42" s="96"/>
      <c r="OYR42" s="96"/>
      <c r="OYS42" s="96"/>
      <c r="OYT42" s="96"/>
      <c r="OYU42" s="96"/>
      <c r="OYV42" s="96"/>
      <c r="OYW42" s="146"/>
      <c r="OYX42" s="146"/>
      <c r="OYY42" s="177"/>
      <c r="OYZ42" s="94"/>
      <c r="OZA42" s="96"/>
      <c r="OZB42" s="96"/>
      <c r="OZC42" s="96"/>
      <c r="OZD42" s="96"/>
      <c r="OZE42" s="96"/>
      <c r="OZF42" s="96"/>
      <c r="OZG42" s="146"/>
      <c r="OZH42" s="146"/>
      <c r="OZI42" s="177"/>
      <c r="OZJ42" s="94"/>
      <c r="OZK42" s="96"/>
      <c r="OZL42" s="96"/>
      <c r="OZM42" s="96"/>
      <c r="OZN42" s="96"/>
      <c r="OZO42" s="96"/>
      <c r="OZP42" s="96"/>
      <c r="OZQ42" s="146"/>
      <c r="OZR42" s="146"/>
      <c r="OZS42" s="177"/>
      <c r="OZT42" s="94"/>
      <c r="OZU42" s="96"/>
      <c r="OZV42" s="96"/>
      <c r="OZW42" s="96"/>
      <c r="OZX42" s="96"/>
      <c r="OZY42" s="96"/>
      <c r="OZZ42" s="96"/>
      <c r="PAA42" s="146"/>
      <c r="PAB42" s="146"/>
      <c r="PAC42" s="177"/>
      <c r="PAD42" s="94"/>
      <c r="PAE42" s="96"/>
      <c r="PAF42" s="96"/>
      <c r="PAG42" s="96"/>
      <c r="PAH42" s="96"/>
      <c r="PAI42" s="96"/>
      <c r="PAJ42" s="96"/>
      <c r="PAK42" s="146"/>
      <c r="PAL42" s="146"/>
      <c r="PAM42" s="177"/>
      <c r="PAN42" s="94"/>
      <c r="PAO42" s="96"/>
      <c r="PAP42" s="96"/>
      <c r="PAQ42" s="96"/>
      <c r="PAR42" s="96"/>
      <c r="PAS42" s="96"/>
      <c r="PAT42" s="96"/>
      <c r="PAU42" s="146"/>
      <c r="PAV42" s="146"/>
      <c r="PAW42" s="177"/>
      <c r="PAX42" s="94"/>
      <c r="PAY42" s="96"/>
      <c r="PAZ42" s="96"/>
      <c r="PBA42" s="96"/>
      <c r="PBB42" s="96"/>
      <c r="PBC42" s="96"/>
      <c r="PBD42" s="96"/>
      <c r="PBE42" s="146"/>
      <c r="PBF42" s="146"/>
      <c r="PBG42" s="177"/>
      <c r="PBH42" s="94"/>
      <c r="PBI42" s="96"/>
      <c r="PBJ42" s="96"/>
      <c r="PBK42" s="96"/>
      <c r="PBL42" s="96"/>
      <c r="PBM42" s="96"/>
      <c r="PBN42" s="96"/>
      <c r="PBO42" s="146"/>
      <c r="PBP42" s="146"/>
      <c r="PBQ42" s="177"/>
      <c r="PBR42" s="94"/>
      <c r="PBS42" s="96"/>
      <c r="PBT42" s="96"/>
      <c r="PBU42" s="96"/>
      <c r="PBV42" s="96"/>
      <c r="PBW42" s="96"/>
      <c r="PBX42" s="96"/>
      <c r="PBY42" s="146"/>
      <c r="PBZ42" s="146"/>
      <c r="PCA42" s="177"/>
      <c r="PCB42" s="94"/>
      <c r="PCC42" s="96"/>
      <c r="PCD42" s="96"/>
      <c r="PCE42" s="96"/>
      <c r="PCF42" s="96"/>
      <c r="PCG42" s="96"/>
      <c r="PCH42" s="96"/>
      <c r="PCI42" s="146"/>
      <c r="PCJ42" s="146"/>
      <c r="PCK42" s="177"/>
      <c r="PCL42" s="94"/>
      <c r="PCM42" s="96"/>
      <c r="PCN42" s="96"/>
      <c r="PCO42" s="96"/>
      <c r="PCP42" s="96"/>
      <c r="PCQ42" s="96"/>
      <c r="PCR42" s="96"/>
      <c r="PCS42" s="146"/>
      <c r="PCT42" s="146"/>
      <c r="PCU42" s="177"/>
      <c r="PCV42" s="94"/>
      <c r="PCW42" s="96"/>
      <c r="PCX42" s="96"/>
      <c r="PCY42" s="96"/>
      <c r="PCZ42" s="96"/>
      <c r="PDA42" s="96"/>
      <c r="PDB42" s="96"/>
      <c r="PDC42" s="146"/>
      <c r="PDD42" s="146"/>
      <c r="PDE42" s="177"/>
      <c r="PDF42" s="94"/>
      <c r="PDG42" s="96"/>
      <c r="PDH42" s="96"/>
      <c r="PDI42" s="96"/>
      <c r="PDJ42" s="96"/>
      <c r="PDK42" s="96"/>
      <c r="PDL42" s="96"/>
      <c r="PDM42" s="146"/>
      <c r="PDN42" s="146"/>
      <c r="PDO42" s="177"/>
      <c r="PDP42" s="94"/>
      <c r="PDQ42" s="96"/>
      <c r="PDR42" s="96"/>
      <c r="PDS42" s="96"/>
      <c r="PDT42" s="96"/>
      <c r="PDU42" s="96"/>
      <c r="PDV42" s="96"/>
      <c r="PDW42" s="146"/>
      <c r="PDX42" s="146"/>
      <c r="PDY42" s="177"/>
      <c r="PDZ42" s="94"/>
      <c r="PEA42" s="96"/>
      <c r="PEB42" s="96"/>
      <c r="PEC42" s="96"/>
      <c r="PED42" s="96"/>
      <c r="PEE42" s="96"/>
      <c r="PEF42" s="96"/>
      <c r="PEG42" s="146"/>
      <c r="PEH42" s="146"/>
      <c r="PEI42" s="177"/>
      <c r="PEJ42" s="94"/>
      <c r="PEK42" s="96"/>
      <c r="PEL42" s="96"/>
      <c r="PEM42" s="96"/>
      <c r="PEN42" s="96"/>
      <c r="PEO42" s="96"/>
      <c r="PEP42" s="96"/>
      <c r="PEQ42" s="146"/>
      <c r="PER42" s="146"/>
      <c r="PES42" s="177"/>
      <c r="PET42" s="94"/>
      <c r="PEU42" s="96"/>
      <c r="PEV42" s="96"/>
      <c r="PEW42" s="96"/>
      <c r="PEX42" s="96"/>
      <c r="PEY42" s="96"/>
      <c r="PEZ42" s="96"/>
      <c r="PFA42" s="146"/>
      <c r="PFB42" s="146"/>
      <c r="PFC42" s="177"/>
      <c r="PFD42" s="94"/>
      <c r="PFE42" s="96"/>
      <c r="PFF42" s="96"/>
      <c r="PFG42" s="96"/>
      <c r="PFH42" s="96"/>
      <c r="PFI42" s="96"/>
      <c r="PFJ42" s="96"/>
      <c r="PFK42" s="146"/>
      <c r="PFL42" s="146"/>
      <c r="PFM42" s="177"/>
      <c r="PFN42" s="94"/>
      <c r="PFO42" s="96"/>
      <c r="PFP42" s="96"/>
      <c r="PFQ42" s="96"/>
      <c r="PFR42" s="96"/>
      <c r="PFS42" s="96"/>
      <c r="PFT42" s="96"/>
      <c r="PFU42" s="146"/>
      <c r="PFV42" s="146"/>
      <c r="PFW42" s="177"/>
      <c r="PFX42" s="94"/>
      <c r="PFY42" s="96"/>
      <c r="PFZ42" s="96"/>
      <c r="PGA42" s="96"/>
      <c r="PGB42" s="96"/>
      <c r="PGC42" s="96"/>
      <c r="PGD42" s="96"/>
      <c r="PGE42" s="146"/>
      <c r="PGF42" s="146"/>
      <c r="PGG42" s="177"/>
      <c r="PGH42" s="94"/>
      <c r="PGI42" s="96"/>
      <c r="PGJ42" s="96"/>
      <c r="PGK42" s="96"/>
      <c r="PGL42" s="96"/>
      <c r="PGM42" s="96"/>
      <c r="PGN42" s="96"/>
      <c r="PGO42" s="146"/>
      <c r="PGP42" s="146"/>
      <c r="PGQ42" s="177"/>
      <c r="PGR42" s="94"/>
      <c r="PGS42" s="96"/>
      <c r="PGT42" s="96"/>
      <c r="PGU42" s="96"/>
      <c r="PGV42" s="96"/>
      <c r="PGW42" s="96"/>
      <c r="PGX42" s="96"/>
      <c r="PGY42" s="146"/>
      <c r="PGZ42" s="146"/>
      <c r="PHA42" s="177"/>
      <c r="PHB42" s="94"/>
      <c r="PHC42" s="96"/>
      <c r="PHD42" s="96"/>
      <c r="PHE42" s="96"/>
      <c r="PHF42" s="96"/>
      <c r="PHG42" s="96"/>
      <c r="PHH42" s="96"/>
      <c r="PHI42" s="146"/>
      <c r="PHJ42" s="146"/>
      <c r="PHK42" s="177"/>
      <c r="PHL42" s="94"/>
      <c r="PHM42" s="96"/>
      <c r="PHN42" s="96"/>
      <c r="PHO42" s="96"/>
      <c r="PHP42" s="96"/>
      <c r="PHQ42" s="96"/>
      <c r="PHR42" s="96"/>
      <c r="PHS42" s="146"/>
      <c r="PHT42" s="146"/>
      <c r="PHU42" s="177"/>
      <c r="PHV42" s="94"/>
      <c r="PHW42" s="96"/>
      <c r="PHX42" s="96"/>
      <c r="PHY42" s="96"/>
      <c r="PHZ42" s="96"/>
      <c r="PIA42" s="96"/>
      <c r="PIB42" s="96"/>
      <c r="PIC42" s="146"/>
      <c r="PID42" s="146"/>
      <c r="PIE42" s="177"/>
      <c r="PIF42" s="94"/>
      <c r="PIG42" s="96"/>
      <c r="PIH42" s="96"/>
      <c r="PII42" s="96"/>
      <c r="PIJ42" s="96"/>
      <c r="PIK42" s="96"/>
      <c r="PIL42" s="96"/>
      <c r="PIM42" s="146"/>
      <c r="PIN42" s="146"/>
      <c r="PIO42" s="177"/>
      <c r="PIP42" s="94"/>
      <c r="PIQ42" s="96"/>
      <c r="PIR42" s="96"/>
      <c r="PIS42" s="96"/>
      <c r="PIT42" s="96"/>
      <c r="PIU42" s="96"/>
      <c r="PIV42" s="96"/>
      <c r="PIW42" s="146"/>
      <c r="PIX42" s="146"/>
      <c r="PIY42" s="177"/>
      <c r="PIZ42" s="94"/>
      <c r="PJA42" s="96"/>
      <c r="PJB42" s="96"/>
      <c r="PJC42" s="96"/>
      <c r="PJD42" s="96"/>
      <c r="PJE42" s="96"/>
      <c r="PJF42" s="96"/>
      <c r="PJG42" s="146"/>
      <c r="PJH42" s="146"/>
      <c r="PJI42" s="177"/>
      <c r="PJJ42" s="94"/>
      <c r="PJK42" s="96"/>
      <c r="PJL42" s="96"/>
      <c r="PJM42" s="96"/>
      <c r="PJN42" s="96"/>
      <c r="PJO42" s="96"/>
      <c r="PJP42" s="96"/>
      <c r="PJQ42" s="146"/>
      <c r="PJR42" s="146"/>
      <c r="PJS42" s="177"/>
      <c r="PJT42" s="94"/>
      <c r="PJU42" s="96"/>
      <c r="PJV42" s="96"/>
      <c r="PJW42" s="96"/>
      <c r="PJX42" s="96"/>
      <c r="PJY42" s="96"/>
      <c r="PJZ42" s="96"/>
      <c r="PKA42" s="146"/>
      <c r="PKB42" s="146"/>
      <c r="PKC42" s="177"/>
      <c r="PKD42" s="94"/>
      <c r="PKE42" s="96"/>
      <c r="PKF42" s="96"/>
      <c r="PKG42" s="96"/>
      <c r="PKH42" s="96"/>
      <c r="PKI42" s="96"/>
      <c r="PKJ42" s="96"/>
      <c r="PKK42" s="146"/>
      <c r="PKL42" s="146"/>
      <c r="PKM42" s="177"/>
      <c r="PKN42" s="94"/>
      <c r="PKO42" s="96"/>
      <c r="PKP42" s="96"/>
      <c r="PKQ42" s="96"/>
      <c r="PKR42" s="96"/>
      <c r="PKS42" s="96"/>
      <c r="PKT42" s="96"/>
      <c r="PKU42" s="146"/>
      <c r="PKV42" s="146"/>
      <c r="PKW42" s="177"/>
      <c r="PKX42" s="94"/>
      <c r="PKY42" s="96"/>
      <c r="PKZ42" s="96"/>
      <c r="PLA42" s="96"/>
      <c r="PLB42" s="96"/>
      <c r="PLC42" s="96"/>
      <c r="PLD42" s="96"/>
      <c r="PLE42" s="146"/>
      <c r="PLF42" s="146"/>
      <c r="PLG42" s="177"/>
      <c r="PLH42" s="94"/>
      <c r="PLI42" s="96"/>
      <c r="PLJ42" s="96"/>
      <c r="PLK42" s="96"/>
      <c r="PLL42" s="96"/>
      <c r="PLM42" s="96"/>
      <c r="PLN42" s="96"/>
      <c r="PLO42" s="146"/>
      <c r="PLP42" s="146"/>
      <c r="PLQ42" s="177"/>
      <c r="PLR42" s="94"/>
      <c r="PLS42" s="96"/>
      <c r="PLT42" s="96"/>
      <c r="PLU42" s="96"/>
      <c r="PLV42" s="96"/>
      <c r="PLW42" s="96"/>
      <c r="PLX42" s="96"/>
      <c r="PLY42" s="146"/>
      <c r="PLZ42" s="146"/>
      <c r="PMA42" s="177"/>
      <c r="PMB42" s="94"/>
      <c r="PMC42" s="96"/>
      <c r="PMD42" s="96"/>
      <c r="PME42" s="96"/>
      <c r="PMF42" s="96"/>
      <c r="PMG42" s="96"/>
      <c r="PMH42" s="96"/>
      <c r="PMI42" s="146"/>
      <c r="PMJ42" s="146"/>
      <c r="PMK42" s="177"/>
      <c r="PML42" s="94"/>
      <c r="PMM42" s="96"/>
      <c r="PMN42" s="96"/>
      <c r="PMO42" s="96"/>
      <c r="PMP42" s="96"/>
      <c r="PMQ42" s="96"/>
      <c r="PMR42" s="96"/>
      <c r="PMS42" s="146"/>
      <c r="PMT42" s="146"/>
      <c r="PMU42" s="177"/>
      <c r="PMV42" s="94"/>
      <c r="PMW42" s="96"/>
      <c r="PMX42" s="96"/>
      <c r="PMY42" s="96"/>
      <c r="PMZ42" s="96"/>
      <c r="PNA42" s="96"/>
      <c r="PNB42" s="96"/>
      <c r="PNC42" s="146"/>
      <c r="PND42" s="146"/>
      <c r="PNE42" s="177"/>
      <c r="PNF42" s="94"/>
      <c r="PNG42" s="96"/>
      <c r="PNH42" s="96"/>
      <c r="PNI42" s="96"/>
      <c r="PNJ42" s="96"/>
      <c r="PNK42" s="96"/>
      <c r="PNL42" s="96"/>
      <c r="PNM42" s="146"/>
      <c r="PNN42" s="146"/>
      <c r="PNO42" s="177"/>
      <c r="PNP42" s="94"/>
      <c r="PNQ42" s="96"/>
      <c r="PNR42" s="96"/>
      <c r="PNS42" s="96"/>
      <c r="PNT42" s="96"/>
      <c r="PNU42" s="96"/>
      <c r="PNV42" s="96"/>
      <c r="PNW42" s="146"/>
      <c r="PNX42" s="146"/>
      <c r="PNY42" s="177"/>
      <c r="PNZ42" s="94"/>
      <c r="POA42" s="96"/>
      <c r="POB42" s="96"/>
      <c r="POC42" s="96"/>
      <c r="POD42" s="96"/>
      <c r="POE42" s="96"/>
      <c r="POF42" s="96"/>
      <c r="POG42" s="146"/>
      <c r="POH42" s="146"/>
      <c r="POI42" s="177"/>
      <c r="POJ42" s="94"/>
      <c r="POK42" s="96"/>
      <c r="POL42" s="96"/>
      <c r="POM42" s="96"/>
      <c r="PON42" s="96"/>
      <c r="POO42" s="96"/>
      <c r="POP42" s="96"/>
      <c r="POQ42" s="146"/>
      <c r="POR42" s="146"/>
      <c r="POS42" s="177"/>
      <c r="POT42" s="94"/>
      <c r="POU42" s="96"/>
      <c r="POV42" s="96"/>
      <c r="POW42" s="96"/>
      <c r="POX42" s="96"/>
      <c r="POY42" s="96"/>
      <c r="POZ42" s="96"/>
      <c r="PPA42" s="146"/>
      <c r="PPB42" s="146"/>
      <c r="PPC42" s="177"/>
      <c r="PPD42" s="94"/>
      <c r="PPE42" s="96"/>
      <c r="PPF42" s="96"/>
      <c r="PPG42" s="96"/>
      <c r="PPH42" s="96"/>
      <c r="PPI42" s="96"/>
      <c r="PPJ42" s="96"/>
      <c r="PPK42" s="146"/>
      <c r="PPL42" s="146"/>
      <c r="PPM42" s="177"/>
      <c r="PPN42" s="94"/>
      <c r="PPO42" s="96"/>
      <c r="PPP42" s="96"/>
      <c r="PPQ42" s="96"/>
      <c r="PPR42" s="96"/>
      <c r="PPS42" s="96"/>
      <c r="PPT42" s="96"/>
      <c r="PPU42" s="146"/>
      <c r="PPV42" s="146"/>
      <c r="PPW42" s="177"/>
      <c r="PPX42" s="94"/>
      <c r="PPY42" s="96"/>
      <c r="PPZ42" s="96"/>
      <c r="PQA42" s="96"/>
      <c r="PQB42" s="96"/>
      <c r="PQC42" s="96"/>
      <c r="PQD42" s="96"/>
      <c r="PQE42" s="146"/>
      <c r="PQF42" s="146"/>
      <c r="PQG42" s="177"/>
      <c r="PQH42" s="94"/>
      <c r="PQI42" s="96"/>
      <c r="PQJ42" s="96"/>
      <c r="PQK42" s="96"/>
      <c r="PQL42" s="96"/>
      <c r="PQM42" s="96"/>
      <c r="PQN42" s="96"/>
      <c r="PQO42" s="146"/>
      <c r="PQP42" s="146"/>
      <c r="PQQ42" s="177"/>
      <c r="PQR42" s="94"/>
      <c r="PQS42" s="96"/>
      <c r="PQT42" s="96"/>
      <c r="PQU42" s="96"/>
      <c r="PQV42" s="96"/>
      <c r="PQW42" s="96"/>
      <c r="PQX42" s="96"/>
      <c r="PQY42" s="146"/>
      <c r="PQZ42" s="146"/>
      <c r="PRA42" s="177"/>
      <c r="PRB42" s="94"/>
      <c r="PRC42" s="96"/>
      <c r="PRD42" s="96"/>
      <c r="PRE42" s="96"/>
      <c r="PRF42" s="96"/>
      <c r="PRG42" s="96"/>
      <c r="PRH42" s="96"/>
      <c r="PRI42" s="146"/>
      <c r="PRJ42" s="146"/>
      <c r="PRK42" s="177"/>
      <c r="PRL42" s="94"/>
      <c r="PRM42" s="96"/>
      <c r="PRN42" s="96"/>
      <c r="PRO42" s="96"/>
      <c r="PRP42" s="96"/>
      <c r="PRQ42" s="96"/>
      <c r="PRR42" s="96"/>
      <c r="PRS42" s="146"/>
      <c r="PRT42" s="146"/>
      <c r="PRU42" s="177"/>
      <c r="PRV42" s="94"/>
      <c r="PRW42" s="96"/>
      <c r="PRX42" s="96"/>
      <c r="PRY42" s="96"/>
      <c r="PRZ42" s="96"/>
      <c r="PSA42" s="96"/>
      <c r="PSB42" s="96"/>
      <c r="PSC42" s="146"/>
      <c r="PSD42" s="146"/>
      <c r="PSE42" s="177"/>
      <c r="PSF42" s="94"/>
      <c r="PSG42" s="96"/>
      <c r="PSH42" s="96"/>
      <c r="PSI42" s="96"/>
      <c r="PSJ42" s="96"/>
      <c r="PSK42" s="96"/>
      <c r="PSL42" s="96"/>
      <c r="PSM42" s="146"/>
      <c r="PSN42" s="146"/>
      <c r="PSO42" s="177"/>
      <c r="PSP42" s="94"/>
      <c r="PSQ42" s="96"/>
      <c r="PSR42" s="96"/>
      <c r="PSS42" s="96"/>
      <c r="PST42" s="96"/>
      <c r="PSU42" s="96"/>
      <c r="PSV42" s="96"/>
      <c r="PSW42" s="146"/>
      <c r="PSX42" s="146"/>
      <c r="PSY42" s="177"/>
      <c r="PSZ42" s="94"/>
      <c r="PTA42" s="96"/>
      <c r="PTB42" s="96"/>
      <c r="PTC42" s="96"/>
      <c r="PTD42" s="96"/>
      <c r="PTE42" s="96"/>
      <c r="PTF42" s="96"/>
      <c r="PTG42" s="146"/>
      <c r="PTH42" s="146"/>
      <c r="PTI42" s="177"/>
      <c r="PTJ42" s="94"/>
      <c r="PTK42" s="96"/>
      <c r="PTL42" s="96"/>
      <c r="PTM42" s="96"/>
      <c r="PTN42" s="96"/>
      <c r="PTO42" s="96"/>
      <c r="PTP42" s="96"/>
      <c r="PTQ42" s="146"/>
      <c r="PTR42" s="146"/>
      <c r="PTS42" s="177"/>
      <c r="PTT42" s="94"/>
      <c r="PTU42" s="96"/>
      <c r="PTV42" s="96"/>
      <c r="PTW42" s="96"/>
      <c r="PTX42" s="96"/>
      <c r="PTY42" s="96"/>
      <c r="PTZ42" s="96"/>
      <c r="PUA42" s="146"/>
      <c r="PUB42" s="146"/>
      <c r="PUC42" s="177"/>
      <c r="PUD42" s="94"/>
      <c r="PUE42" s="96"/>
      <c r="PUF42" s="96"/>
      <c r="PUG42" s="96"/>
      <c r="PUH42" s="96"/>
      <c r="PUI42" s="96"/>
      <c r="PUJ42" s="96"/>
      <c r="PUK42" s="146"/>
      <c r="PUL42" s="146"/>
      <c r="PUM42" s="177"/>
      <c r="PUN42" s="94"/>
      <c r="PUO42" s="96"/>
      <c r="PUP42" s="96"/>
      <c r="PUQ42" s="96"/>
      <c r="PUR42" s="96"/>
      <c r="PUS42" s="96"/>
      <c r="PUT42" s="96"/>
      <c r="PUU42" s="146"/>
      <c r="PUV42" s="146"/>
      <c r="PUW42" s="177"/>
      <c r="PUX42" s="94"/>
      <c r="PUY42" s="96"/>
      <c r="PUZ42" s="96"/>
      <c r="PVA42" s="96"/>
      <c r="PVB42" s="96"/>
      <c r="PVC42" s="96"/>
      <c r="PVD42" s="96"/>
      <c r="PVE42" s="146"/>
      <c r="PVF42" s="146"/>
      <c r="PVG42" s="177"/>
      <c r="PVH42" s="94"/>
      <c r="PVI42" s="96"/>
      <c r="PVJ42" s="96"/>
      <c r="PVK42" s="96"/>
      <c r="PVL42" s="96"/>
      <c r="PVM42" s="96"/>
      <c r="PVN42" s="96"/>
      <c r="PVO42" s="146"/>
      <c r="PVP42" s="146"/>
      <c r="PVQ42" s="177"/>
      <c r="PVR42" s="94"/>
      <c r="PVS42" s="96"/>
      <c r="PVT42" s="96"/>
      <c r="PVU42" s="96"/>
      <c r="PVV42" s="96"/>
      <c r="PVW42" s="96"/>
      <c r="PVX42" s="96"/>
      <c r="PVY42" s="146"/>
      <c r="PVZ42" s="146"/>
      <c r="PWA42" s="177"/>
      <c r="PWB42" s="94"/>
      <c r="PWC42" s="96"/>
      <c r="PWD42" s="96"/>
      <c r="PWE42" s="96"/>
      <c r="PWF42" s="96"/>
      <c r="PWG42" s="96"/>
      <c r="PWH42" s="96"/>
      <c r="PWI42" s="146"/>
      <c r="PWJ42" s="146"/>
      <c r="PWK42" s="177"/>
      <c r="PWL42" s="94"/>
      <c r="PWM42" s="96"/>
      <c r="PWN42" s="96"/>
      <c r="PWO42" s="96"/>
      <c r="PWP42" s="96"/>
      <c r="PWQ42" s="96"/>
      <c r="PWR42" s="96"/>
      <c r="PWS42" s="146"/>
      <c r="PWT42" s="146"/>
      <c r="PWU42" s="177"/>
      <c r="PWV42" s="94"/>
      <c r="PWW42" s="96"/>
      <c r="PWX42" s="96"/>
      <c r="PWY42" s="96"/>
      <c r="PWZ42" s="96"/>
      <c r="PXA42" s="96"/>
      <c r="PXB42" s="96"/>
      <c r="PXC42" s="146"/>
      <c r="PXD42" s="146"/>
      <c r="PXE42" s="177"/>
      <c r="PXF42" s="94"/>
      <c r="PXG42" s="96"/>
      <c r="PXH42" s="96"/>
      <c r="PXI42" s="96"/>
      <c r="PXJ42" s="96"/>
      <c r="PXK42" s="96"/>
      <c r="PXL42" s="96"/>
      <c r="PXM42" s="146"/>
      <c r="PXN42" s="146"/>
      <c r="PXO42" s="177"/>
      <c r="PXP42" s="94"/>
      <c r="PXQ42" s="96"/>
      <c r="PXR42" s="96"/>
      <c r="PXS42" s="96"/>
      <c r="PXT42" s="96"/>
      <c r="PXU42" s="96"/>
      <c r="PXV42" s="96"/>
      <c r="PXW42" s="146"/>
      <c r="PXX42" s="146"/>
      <c r="PXY42" s="177"/>
      <c r="PXZ42" s="94"/>
      <c r="PYA42" s="96"/>
      <c r="PYB42" s="96"/>
      <c r="PYC42" s="96"/>
      <c r="PYD42" s="96"/>
      <c r="PYE42" s="96"/>
      <c r="PYF42" s="96"/>
      <c r="PYG42" s="146"/>
      <c r="PYH42" s="146"/>
      <c r="PYI42" s="177"/>
      <c r="PYJ42" s="94"/>
      <c r="PYK42" s="96"/>
      <c r="PYL42" s="96"/>
      <c r="PYM42" s="96"/>
      <c r="PYN42" s="96"/>
      <c r="PYO42" s="96"/>
      <c r="PYP42" s="96"/>
      <c r="PYQ42" s="146"/>
      <c r="PYR42" s="146"/>
      <c r="PYS42" s="177"/>
      <c r="PYT42" s="94"/>
      <c r="PYU42" s="96"/>
      <c r="PYV42" s="96"/>
      <c r="PYW42" s="96"/>
      <c r="PYX42" s="96"/>
      <c r="PYY42" s="96"/>
      <c r="PYZ42" s="96"/>
      <c r="PZA42" s="146"/>
      <c r="PZB42" s="146"/>
      <c r="PZC42" s="177"/>
      <c r="PZD42" s="94"/>
      <c r="PZE42" s="96"/>
      <c r="PZF42" s="96"/>
      <c r="PZG42" s="96"/>
      <c r="PZH42" s="96"/>
      <c r="PZI42" s="96"/>
      <c r="PZJ42" s="96"/>
      <c r="PZK42" s="146"/>
      <c r="PZL42" s="146"/>
      <c r="PZM42" s="177"/>
      <c r="PZN42" s="94"/>
      <c r="PZO42" s="96"/>
      <c r="PZP42" s="96"/>
      <c r="PZQ42" s="96"/>
      <c r="PZR42" s="96"/>
      <c r="PZS42" s="96"/>
      <c r="PZT42" s="96"/>
      <c r="PZU42" s="146"/>
      <c r="PZV42" s="146"/>
      <c r="PZW42" s="177"/>
      <c r="PZX42" s="94"/>
      <c r="PZY42" s="96"/>
      <c r="PZZ42" s="96"/>
      <c r="QAA42" s="96"/>
      <c r="QAB42" s="96"/>
      <c r="QAC42" s="96"/>
      <c r="QAD42" s="96"/>
      <c r="QAE42" s="146"/>
      <c r="QAF42" s="146"/>
      <c r="QAG42" s="177"/>
      <c r="QAH42" s="94"/>
      <c r="QAI42" s="96"/>
      <c r="QAJ42" s="96"/>
      <c r="QAK42" s="96"/>
      <c r="QAL42" s="96"/>
      <c r="QAM42" s="96"/>
      <c r="QAN42" s="96"/>
      <c r="QAO42" s="146"/>
      <c r="QAP42" s="146"/>
      <c r="QAQ42" s="177"/>
      <c r="QAR42" s="94"/>
      <c r="QAS42" s="96"/>
      <c r="QAT42" s="96"/>
      <c r="QAU42" s="96"/>
      <c r="QAV42" s="96"/>
      <c r="QAW42" s="96"/>
      <c r="QAX42" s="96"/>
      <c r="QAY42" s="146"/>
      <c r="QAZ42" s="146"/>
      <c r="QBA42" s="177"/>
      <c r="QBB42" s="94"/>
      <c r="QBC42" s="96"/>
      <c r="QBD42" s="96"/>
      <c r="QBE42" s="96"/>
      <c r="QBF42" s="96"/>
      <c r="QBG42" s="96"/>
      <c r="QBH42" s="96"/>
      <c r="QBI42" s="146"/>
      <c r="QBJ42" s="146"/>
      <c r="QBK42" s="177"/>
      <c r="QBL42" s="94"/>
      <c r="QBM42" s="96"/>
      <c r="QBN42" s="96"/>
      <c r="QBO42" s="96"/>
      <c r="QBP42" s="96"/>
      <c r="QBQ42" s="96"/>
      <c r="QBR42" s="96"/>
      <c r="QBS42" s="146"/>
      <c r="QBT42" s="146"/>
      <c r="QBU42" s="177"/>
      <c r="QBV42" s="94"/>
      <c r="QBW42" s="96"/>
      <c r="QBX42" s="96"/>
      <c r="QBY42" s="96"/>
      <c r="QBZ42" s="96"/>
      <c r="QCA42" s="96"/>
      <c r="QCB42" s="96"/>
      <c r="QCC42" s="146"/>
      <c r="QCD42" s="146"/>
      <c r="QCE42" s="177"/>
      <c r="QCF42" s="94"/>
      <c r="QCG42" s="96"/>
      <c r="QCH42" s="96"/>
      <c r="QCI42" s="96"/>
      <c r="QCJ42" s="96"/>
      <c r="QCK42" s="96"/>
      <c r="QCL42" s="96"/>
      <c r="QCM42" s="146"/>
      <c r="QCN42" s="146"/>
      <c r="QCO42" s="177"/>
      <c r="QCP42" s="94"/>
      <c r="QCQ42" s="96"/>
      <c r="QCR42" s="96"/>
      <c r="QCS42" s="96"/>
      <c r="QCT42" s="96"/>
      <c r="QCU42" s="96"/>
      <c r="QCV42" s="96"/>
      <c r="QCW42" s="146"/>
      <c r="QCX42" s="146"/>
      <c r="QCY42" s="177"/>
      <c r="QCZ42" s="94"/>
      <c r="QDA42" s="96"/>
      <c r="QDB42" s="96"/>
      <c r="QDC42" s="96"/>
      <c r="QDD42" s="96"/>
      <c r="QDE42" s="96"/>
      <c r="QDF42" s="96"/>
      <c r="QDG42" s="146"/>
      <c r="QDH42" s="146"/>
      <c r="QDI42" s="177"/>
      <c r="QDJ42" s="94"/>
      <c r="QDK42" s="96"/>
      <c r="QDL42" s="96"/>
      <c r="QDM42" s="96"/>
      <c r="QDN42" s="96"/>
      <c r="QDO42" s="96"/>
      <c r="QDP42" s="96"/>
      <c r="QDQ42" s="146"/>
      <c r="QDR42" s="146"/>
      <c r="QDS42" s="177"/>
      <c r="QDT42" s="94"/>
      <c r="QDU42" s="96"/>
      <c r="QDV42" s="96"/>
      <c r="QDW42" s="96"/>
      <c r="QDX42" s="96"/>
      <c r="QDY42" s="96"/>
      <c r="QDZ42" s="96"/>
      <c r="QEA42" s="146"/>
      <c r="QEB42" s="146"/>
      <c r="QEC42" s="177"/>
      <c r="QED42" s="94"/>
      <c r="QEE42" s="96"/>
      <c r="QEF42" s="96"/>
      <c r="QEG42" s="96"/>
      <c r="QEH42" s="96"/>
      <c r="QEI42" s="96"/>
      <c r="QEJ42" s="96"/>
      <c r="QEK42" s="146"/>
      <c r="QEL42" s="146"/>
      <c r="QEM42" s="177"/>
      <c r="QEN42" s="94"/>
      <c r="QEO42" s="96"/>
      <c r="QEP42" s="96"/>
      <c r="QEQ42" s="96"/>
      <c r="QER42" s="96"/>
      <c r="QES42" s="96"/>
      <c r="QET42" s="96"/>
      <c r="QEU42" s="146"/>
      <c r="QEV42" s="146"/>
      <c r="QEW42" s="177"/>
      <c r="QEX42" s="94"/>
      <c r="QEY42" s="96"/>
      <c r="QEZ42" s="96"/>
      <c r="QFA42" s="96"/>
      <c r="QFB42" s="96"/>
      <c r="QFC42" s="96"/>
      <c r="QFD42" s="96"/>
      <c r="QFE42" s="146"/>
      <c r="QFF42" s="146"/>
      <c r="QFG42" s="177"/>
      <c r="QFH42" s="94"/>
      <c r="QFI42" s="96"/>
      <c r="QFJ42" s="96"/>
      <c r="QFK42" s="96"/>
      <c r="QFL42" s="96"/>
      <c r="QFM42" s="96"/>
      <c r="QFN42" s="96"/>
      <c r="QFO42" s="146"/>
      <c r="QFP42" s="146"/>
      <c r="QFQ42" s="177"/>
      <c r="QFR42" s="94"/>
      <c r="QFS42" s="96"/>
      <c r="QFT42" s="96"/>
      <c r="QFU42" s="96"/>
      <c r="QFV42" s="96"/>
      <c r="QFW42" s="96"/>
      <c r="QFX42" s="96"/>
      <c r="QFY42" s="146"/>
      <c r="QFZ42" s="146"/>
      <c r="QGA42" s="177"/>
      <c r="QGB42" s="94"/>
      <c r="QGC42" s="96"/>
      <c r="QGD42" s="96"/>
      <c r="QGE42" s="96"/>
      <c r="QGF42" s="96"/>
      <c r="QGG42" s="96"/>
      <c r="QGH42" s="96"/>
      <c r="QGI42" s="146"/>
      <c r="QGJ42" s="146"/>
      <c r="QGK42" s="177"/>
      <c r="QGL42" s="94"/>
      <c r="QGM42" s="96"/>
      <c r="QGN42" s="96"/>
      <c r="QGO42" s="96"/>
      <c r="QGP42" s="96"/>
      <c r="QGQ42" s="96"/>
      <c r="QGR42" s="96"/>
      <c r="QGS42" s="146"/>
      <c r="QGT42" s="146"/>
      <c r="QGU42" s="177"/>
      <c r="QGV42" s="94"/>
      <c r="QGW42" s="96"/>
      <c r="QGX42" s="96"/>
      <c r="QGY42" s="96"/>
      <c r="QGZ42" s="96"/>
      <c r="QHA42" s="96"/>
      <c r="QHB42" s="96"/>
      <c r="QHC42" s="146"/>
      <c r="QHD42" s="146"/>
      <c r="QHE42" s="177"/>
      <c r="QHF42" s="94"/>
      <c r="QHG42" s="96"/>
      <c r="QHH42" s="96"/>
      <c r="QHI42" s="96"/>
      <c r="QHJ42" s="96"/>
      <c r="QHK42" s="96"/>
      <c r="QHL42" s="96"/>
      <c r="QHM42" s="146"/>
      <c r="QHN42" s="146"/>
      <c r="QHO42" s="177"/>
      <c r="QHP42" s="94"/>
      <c r="QHQ42" s="96"/>
      <c r="QHR42" s="96"/>
      <c r="QHS42" s="96"/>
      <c r="QHT42" s="96"/>
      <c r="QHU42" s="96"/>
      <c r="QHV42" s="96"/>
      <c r="QHW42" s="146"/>
      <c r="QHX42" s="146"/>
      <c r="QHY42" s="177"/>
      <c r="QHZ42" s="94"/>
      <c r="QIA42" s="96"/>
      <c r="QIB42" s="96"/>
      <c r="QIC42" s="96"/>
      <c r="QID42" s="96"/>
      <c r="QIE42" s="96"/>
      <c r="QIF42" s="96"/>
      <c r="QIG42" s="146"/>
      <c r="QIH42" s="146"/>
      <c r="QII42" s="177"/>
      <c r="QIJ42" s="94"/>
      <c r="QIK42" s="96"/>
      <c r="QIL42" s="96"/>
      <c r="QIM42" s="96"/>
      <c r="QIN42" s="96"/>
      <c r="QIO42" s="96"/>
      <c r="QIP42" s="96"/>
      <c r="QIQ42" s="146"/>
      <c r="QIR42" s="146"/>
      <c r="QIS42" s="177"/>
      <c r="QIT42" s="94"/>
      <c r="QIU42" s="96"/>
      <c r="QIV42" s="96"/>
      <c r="QIW42" s="96"/>
      <c r="QIX42" s="96"/>
      <c r="QIY42" s="96"/>
      <c r="QIZ42" s="96"/>
      <c r="QJA42" s="146"/>
      <c r="QJB42" s="146"/>
      <c r="QJC42" s="177"/>
      <c r="QJD42" s="94"/>
      <c r="QJE42" s="96"/>
      <c r="QJF42" s="96"/>
      <c r="QJG42" s="96"/>
      <c r="QJH42" s="96"/>
      <c r="QJI42" s="96"/>
      <c r="QJJ42" s="96"/>
      <c r="QJK42" s="146"/>
      <c r="QJL42" s="146"/>
      <c r="QJM42" s="177"/>
      <c r="QJN42" s="94"/>
      <c r="QJO42" s="96"/>
      <c r="QJP42" s="96"/>
      <c r="QJQ42" s="96"/>
      <c r="QJR42" s="96"/>
      <c r="QJS42" s="96"/>
      <c r="QJT42" s="96"/>
      <c r="QJU42" s="146"/>
      <c r="QJV42" s="146"/>
      <c r="QJW42" s="177"/>
      <c r="QJX42" s="94"/>
      <c r="QJY42" s="96"/>
      <c r="QJZ42" s="96"/>
      <c r="QKA42" s="96"/>
      <c r="QKB42" s="96"/>
      <c r="QKC42" s="96"/>
      <c r="QKD42" s="96"/>
      <c r="QKE42" s="146"/>
      <c r="QKF42" s="146"/>
      <c r="QKG42" s="177"/>
      <c r="QKH42" s="94"/>
      <c r="QKI42" s="96"/>
      <c r="QKJ42" s="96"/>
      <c r="QKK42" s="96"/>
      <c r="QKL42" s="96"/>
      <c r="QKM42" s="96"/>
      <c r="QKN42" s="96"/>
      <c r="QKO42" s="146"/>
      <c r="QKP42" s="146"/>
      <c r="QKQ42" s="177"/>
      <c r="QKR42" s="94"/>
      <c r="QKS42" s="96"/>
      <c r="QKT42" s="96"/>
      <c r="QKU42" s="96"/>
      <c r="QKV42" s="96"/>
      <c r="QKW42" s="96"/>
      <c r="QKX42" s="96"/>
      <c r="QKY42" s="146"/>
      <c r="QKZ42" s="146"/>
      <c r="QLA42" s="177"/>
      <c r="QLB42" s="94"/>
      <c r="QLC42" s="96"/>
      <c r="QLD42" s="96"/>
      <c r="QLE42" s="96"/>
      <c r="QLF42" s="96"/>
      <c r="QLG42" s="96"/>
      <c r="QLH42" s="96"/>
      <c r="QLI42" s="146"/>
      <c r="QLJ42" s="146"/>
      <c r="QLK42" s="177"/>
      <c r="QLL42" s="94"/>
      <c r="QLM42" s="96"/>
      <c r="QLN42" s="96"/>
      <c r="QLO42" s="96"/>
      <c r="QLP42" s="96"/>
      <c r="QLQ42" s="96"/>
      <c r="QLR42" s="96"/>
      <c r="QLS42" s="146"/>
      <c r="QLT42" s="146"/>
      <c r="QLU42" s="177"/>
      <c r="QLV42" s="94"/>
      <c r="QLW42" s="96"/>
      <c r="QLX42" s="96"/>
      <c r="QLY42" s="96"/>
      <c r="QLZ42" s="96"/>
      <c r="QMA42" s="96"/>
      <c r="QMB42" s="96"/>
      <c r="QMC42" s="146"/>
      <c r="QMD42" s="146"/>
      <c r="QME42" s="177"/>
      <c r="QMF42" s="94"/>
      <c r="QMG42" s="96"/>
      <c r="QMH42" s="96"/>
      <c r="QMI42" s="96"/>
      <c r="QMJ42" s="96"/>
      <c r="QMK42" s="96"/>
      <c r="QML42" s="96"/>
      <c r="QMM42" s="146"/>
      <c r="QMN42" s="146"/>
      <c r="QMO42" s="177"/>
      <c r="QMP42" s="94"/>
      <c r="QMQ42" s="96"/>
      <c r="QMR42" s="96"/>
      <c r="QMS42" s="96"/>
      <c r="QMT42" s="96"/>
      <c r="QMU42" s="96"/>
      <c r="QMV42" s="96"/>
      <c r="QMW42" s="146"/>
      <c r="QMX42" s="146"/>
      <c r="QMY42" s="177"/>
      <c r="QMZ42" s="94"/>
      <c r="QNA42" s="96"/>
      <c r="QNB42" s="96"/>
      <c r="QNC42" s="96"/>
      <c r="QND42" s="96"/>
      <c r="QNE42" s="96"/>
      <c r="QNF42" s="96"/>
      <c r="QNG42" s="146"/>
      <c r="QNH42" s="146"/>
      <c r="QNI42" s="177"/>
      <c r="QNJ42" s="94"/>
      <c r="QNK42" s="96"/>
      <c r="QNL42" s="96"/>
      <c r="QNM42" s="96"/>
      <c r="QNN42" s="96"/>
      <c r="QNO42" s="96"/>
      <c r="QNP42" s="96"/>
      <c r="QNQ42" s="146"/>
      <c r="QNR42" s="146"/>
      <c r="QNS42" s="177"/>
      <c r="QNT42" s="94"/>
      <c r="QNU42" s="96"/>
      <c r="QNV42" s="96"/>
      <c r="QNW42" s="96"/>
      <c r="QNX42" s="96"/>
      <c r="QNY42" s="96"/>
      <c r="QNZ42" s="96"/>
      <c r="QOA42" s="146"/>
      <c r="QOB42" s="146"/>
      <c r="QOC42" s="177"/>
      <c r="QOD42" s="94"/>
      <c r="QOE42" s="96"/>
      <c r="QOF42" s="96"/>
      <c r="QOG42" s="96"/>
      <c r="QOH42" s="96"/>
      <c r="QOI42" s="96"/>
      <c r="QOJ42" s="96"/>
      <c r="QOK42" s="146"/>
      <c r="QOL42" s="146"/>
      <c r="QOM42" s="177"/>
      <c r="QON42" s="94"/>
      <c r="QOO42" s="96"/>
      <c r="QOP42" s="96"/>
      <c r="QOQ42" s="96"/>
      <c r="QOR42" s="96"/>
      <c r="QOS42" s="96"/>
      <c r="QOT42" s="96"/>
      <c r="QOU42" s="146"/>
      <c r="QOV42" s="146"/>
      <c r="QOW42" s="177"/>
      <c r="QOX42" s="94"/>
      <c r="QOY42" s="96"/>
      <c r="QOZ42" s="96"/>
      <c r="QPA42" s="96"/>
      <c r="QPB42" s="96"/>
      <c r="QPC42" s="96"/>
      <c r="QPD42" s="96"/>
      <c r="QPE42" s="146"/>
      <c r="QPF42" s="146"/>
      <c r="QPG42" s="177"/>
      <c r="QPH42" s="94"/>
      <c r="QPI42" s="96"/>
      <c r="QPJ42" s="96"/>
      <c r="QPK42" s="96"/>
      <c r="QPL42" s="96"/>
      <c r="QPM42" s="96"/>
      <c r="QPN42" s="96"/>
      <c r="QPO42" s="146"/>
      <c r="QPP42" s="146"/>
      <c r="QPQ42" s="177"/>
      <c r="QPR42" s="94"/>
      <c r="QPS42" s="96"/>
      <c r="QPT42" s="96"/>
      <c r="QPU42" s="96"/>
      <c r="QPV42" s="96"/>
      <c r="QPW42" s="96"/>
      <c r="QPX42" s="96"/>
      <c r="QPY42" s="146"/>
      <c r="QPZ42" s="146"/>
      <c r="QQA42" s="177"/>
      <c r="QQB42" s="94"/>
      <c r="QQC42" s="96"/>
      <c r="QQD42" s="96"/>
      <c r="QQE42" s="96"/>
      <c r="QQF42" s="96"/>
      <c r="QQG42" s="96"/>
      <c r="QQH42" s="96"/>
      <c r="QQI42" s="146"/>
      <c r="QQJ42" s="146"/>
      <c r="QQK42" s="177"/>
      <c r="QQL42" s="94"/>
      <c r="QQM42" s="96"/>
      <c r="QQN42" s="96"/>
      <c r="QQO42" s="96"/>
      <c r="QQP42" s="96"/>
      <c r="QQQ42" s="96"/>
      <c r="QQR42" s="96"/>
      <c r="QQS42" s="146"/>
      <c r="QQT42" s="146"/>
      <c r="QQU42" s="177"/>
      <c r="QQV42" s="94"/>
      <c r="QQW42" s="96"/>
      <c r="QQX42" s="96"/>
      <c r="QQY42" s="96"/>
      <c r="QQZ42" s="96"/>
      <c r="QRA42" s="96"/>
      <c r="QRB42" s="96"/>
      <c r="QRC42" s="146"/>
      <c r="QRD42" s="146"/>
      <c r="QRE42" s="177"/>
      <c r="QRF42" s="94"/>
      <c r="QRG42" s="96"/>
      <c r="QRH42" s="96"/>
      <c r="QRI42" s="96"/>
      <c r="QRJ42" s="96"/>
      <c r="QRK42" s="96"/>
      <c r="QRL42" s="96"/>
      <c r="QRM42" s="146"/>
      <c r="QRN42" s="146"/>
      <c r="QRO42" s="177"/>
      <c r="QRP42" s="94"/>
      <c r="QRQ42" s="96"/>
      <c r="QRR42" s="96"/>
      <c r="QRS42" s="96"/>
      <c r="QRT42" s="96"/>
      <c r="QRU42" s="96"/>
      <c r="QRV42" s="96"/>
      <c r="QRW42" s="146"/>
      <c r="QRX42" s="146"/>
      <c r="QRY42" s="177"/>
      <c r="QRZ42" s="94"/>
      <c r="QSA42" s="96"/>
      <c r="QSB42" s="96"/>
      <c r="QSC42" s="96"/>
      <c r="QSD42" s="96"/>
      <c r="QSE42" s="96"/>
      <c r="QSF42" s="96"/>
      <c r="QSG42" s="146"/>
      <c r="QSH42" s="146"/>
      <c r="QSI42" s="177"/>
      <c r="QSJ42" s="94"/>
      <c r="QSK42" s="96"/>
      <c r="QSL42" s="96"/>
      <c r="QSM42" s="96"/>
      <c r="QSN42" s="96"/>
      <c r="QSO42" s="96"/>
      <c r="QSP42" s="96"/>
      <c r="QSQ42" s="146"/>
      <c r="QSR42" s="146"/>
      <c r="QSS42" s="177"/>
      <c r="QST42" s="94"/>
      <c r="QSU42" s="96"/>
      <c r="QSV42" s="96"/>
      <c r="QSW42" s="96"/>
      <c r="QSX42" s="96"/>
      <c r="QSY42" s="96"/>
      <c r="QSZ42" s="96"/>
      <c r="QTA42" s="146"/>
      <c r="QTB42" s="146"/>
      <c r="QTC42" s="177"/>
      <c r="QTD42" s="94"/>
      <c r="QTE42" s="96"/>
      <c r="QTF42" s="96"/>
      <c r="QTG42" s="96"/>
      <c r="QTH42" s="96"/>
      <c r="QTI42" s="96"/>
      <c r="QTJ42" s="96"/>
      <c r="QTK42" s="146"/>
      <c r="QTL42" s="146"/>
      <c r="QTM42" s="177"/>
      <c r="QTN42" s="94"/>
      <c r="QTO42" s="96"/>
      <c r="QTP42" s="96"/>
      <c r="QTQ42" s="96"/>
      <c r="QTR42" s="96"/>
      <c r="QTS42" s="96"/>
      <c r="QTT42" s="96"/>
      <c r="QTU42" s="146"/>
      <c r="QTV42" s="146"/>
      <c r="QTW42" s="177"/>
      <c r="QTX42" s="94"/>
      <c r="QTY42" s="96"/>
      <c r="QTZ42" s="96"/>
      <c r="QUA42" s="96"/>
      <c r="QUB42" s="96"/>
      <c r="QUC42" s="96"/>
      <c r="QUD42" s="96"/>
      <c r="QUE42" s="146"/>
      <c r="QUF42" s="146"/>
      <c r="QUG42" s="177"/>
      <c r="QUH42" s="94"/>
      <c r="QUI42" s="96"/>
      <c r="QUJ42" s="96"/>
      <c r="QUK42" s="96"/>
      <c r="QUL42" s="96"/>
      <c r="QUM42" s="96"/>
      <c r="QUN42" s="96"/>
      <c r="QUO42" s="146"/>
      <c r="QUP42" s="146"/>
      <c r="QUQ42" s="177"/>
      <c r="QUR42" s="94"/>
      <c r="QUS42" s="96"/>
      <c r="QUT42" s="96"/>
      <c r="QUU42" s="96"/>
      <c r="QUV42" s="96"/>
      <c r="QUW42" s="96"/>
      <c r="QUX42" s="96"/>
      <c r="QUY42" s="146"/>
      <c r="QUZ42" s="146"/>
      <c r="QVA42" s="177"/>
      <c r="QVB42" s="94"/>
      <c r="QVC42" s="96"/>
      <c r="QVD42" s="96"/>
      <c r="QVE42" s="96"/>
      <c r="QVF42" s="96"/>
      <c r="QVG42" s="96"/>
      <c r="QVH42" s="96"/>
      <c r="QVI42" s="146"/>
      <c r="QVJ42" s="146"/>
      <c r="QVK42" s="177"/>
      <c r="QVL42" s="94"/>
      <c r="QVM42" s="96"/>
      <c r="QVN42" s="96"/>
      <c r="QVO42" s="96"/>
      <c r="QVP42" s="96"/>
      <c r="QVQ42" s="96"/>
      <c r="QVR42" s="96"/>
      <c r="QVS42" s="146"/>
      <c r="QVT42" s="146"/>
      <c r="QVU42" s="177"/>
      <c r="QVV42" s="94"/>
      <c r="QVW42" s="96"/>
      <c r="QVX42" s="96"/>
      <c r="QVY42" s="96"/>
      <c r="QVZ42" s="96"/>
      <c r="QWA42" s="96"/>
      <c r="QWB42" s="96"/>
      <c r="QWC42" s="146"/>
      <c r="QWD42" s="146"/>
      <c r="QWE42" s="177"/>
      <c r="QWF42" s="94"/>
      <c r="QWG42" s="96"/>
      <c r="QWH42" s="96"/>
      <c r="QWI42" s="96"/>
      <c r="QWJ42" s="96"/>
      <c r="QWK42" s="96"/>
      <c r="QWL42" s="96"/>
      <c r="QWM42" s="146"/>
      <c r="QWN42" s="146"/>
      <c r="QWO42" s="177"/>
      <c r="QWP42" s="94"/>
      <c r="QWQ42" s="96"/>
      <c r="QWR42" s="96"/>
      <c r="QWS42" s="96"/>
      <c r="QWT42" s="96"/>
      <c r="QWU42" s="96"/>
      <c r="QWV42" s="96"/>
      <c r="QWW42" s="146"/>
      <c r="QWX42" s="146"/>
      <c r="QWY42" s="177"/>
      <c r="QWZ42" s="94"/>
      <c r="QXA42" s="96"/>
      <c r="QXB42" s="96"/>
      <c r="QXC42" s="96"/>
      <c r="QXD42" s="96"/>
      <c r="QXE42" s="96"/>
      <c r="QXF42" s="96"/>
      <c r="QXG42" s="146"/>
      <c r="QXH42" s="146"/>
      <c r="QXI42" s="177"/>
      <c r="QXJ42" s="94"/>
      <c r="QXK42" s="96"/>
      <c r="QXL42" s="96"/>
      <c r="QXM42" s="96"/>
      <c r="QXN42" s="96"/>
      <c r="QXO42" s="96"/>
      <c r="QXP42" s="96"/>
      <c r="QXQ42" s="146"/>
      <c r="QXR42" s="146"/>
      <c r="QXS42" s="177"/>
      <c r="QXT42" s="94"/>
      <c r="QXU42" s="96"/>
      <c r="QXV42" s="96"/>
      <c r="QXW42" s="96"/>
      <c r="QXX42" s="96"/>
      <c r="QXY42" s="96"/>
      <c r="QXZ42" s="96"/>
      <c r="QYA42" s="146"/>
      <c r="QYB42" s="146"/>
      <c r="QYC42" s="177"/>
      <c r="QYD42" s="94"/>
      <c r="QYE42" s="96"/>
      <c r="QYF42" s="96"/>
      <c r="QYG42" s="96"/>
      <c r="QYH42" s="96"/>
      <c r="QYI42" s="96"/>
      <c r="QYJ42" s="96"/>
      <c r="QYK42" s="146"/>
      <c r="QYL42" s="146"/>
      <c r="QYM42" s="177"/>
      <c r="QYN42" s="94"/>
      <c r="QYO42" s="96"/>
      <c r="QYP42" s="96"/>
      <c r="QYQ42" s="96"/>
      <c r="QYR42" s="96"/>
      <c r="QYS42" s="96"/>
      <c r="QYT42" s="96"/>
      <c r="QYU42" s="146"/>
      <c r="QYV42" s="146"/>
      <c r="QYW42" s="177"/>
      <c r="QYX42" s="94"/>
      <c r="QYY42" s="96"/>
      <c r="QYZ42" s="96"/>
      <c r="QZA42" s="96"/>
      <c r="QZB42" s="96"/>
      <c r="QZC42" s="96"/>
      <c r="QZD42" s="96"/>
      <c r="QZE42" s="146"/>
      <c r="QZF42" s="146"/>
      <c r="QZG42" s="177"/>
      <c r="QZH42" s="94"/>
      <c r="QZI42" s="96"/>
      <c r="QZJ42" s="96"/>
      <c r="QZK42" s="96"/>
      <c r="QZL42" s="96"/>
      <c r="QZM42" s="96"/>
      <c r="QZN42" s="96"/>
      <c r="QZO42" s="146"/>
      <c r="QZP42" s="146"/>
      <c r="QZQ42" s="177"/>
      <c r="QZR42" s="94"/>
      <c r="QZS42" s="96"/>
      <c r="QZT42" s="96"/>
      <c r="QZU42" s="96"/>
      <c r="QZV42" s="96"/>
      <c r="QZW42" s="96"/>
      <c r="QZX42" s="96"/>
      <c r="QZY42" s="146"/>
      <c r="QZZ42" s="146"/>
      <c r="RAA42" s="177"/>
      <c r="RAB42" s="94"/>
      <c r="RAC42" s="96"/>
      <c r="RAD42" s="96"/>
      <c r="RAE42" s="96"/>
      <c r="RAF42" s="96"/>
      <c r="RAG42" s="96"/>
      <c r="RAH42" s="96"/>
      <c r="RAI42" s="146"/>
      <c r="RAJ42" s="146"/>
      <c r="RAK42" s="177"/>
      <c r="RAL42" s="94"/>
      <c r="RAM42" s="96"/>
      <c r="RAN42" s="96"/>
      <c r="RAO42" s="96"/>
      <c r="RAP42" s="96"/>
      <c r="RAQ42" s="96"/>
      <c r="RAR42" s="96"/>
      <c r="RAS42" s="146"/>
      <c r="RAT42" s="146"/>
      <c r="RAU42" s="177"/>
      <c r="RAV42" s="94"/>
      <c r="RAW42" s="96"/>
      <c r="RAX42" s="96"/>
      <c r="RAY42" s="96"/>
      <c r="RAZ42" s="96"/>
      <c r="RBA42" s="96"/>
      <c r="RBB42" s="96"/>
      <c r="RBC42" s="146"/>
      <c r="RBD42" s="146"/>
      <c r="RBE42" s="177"/>
      <c r="RBF42" s="94"/>
      <c r="RBG42" s="96"/>
      <c r="RBH42" s="96"/>
      <c r="RBI42" s="96"/>
      <c r="RBJ42" s="96"/>
      <c r="RBK42" s="96"/>
      <c r="RBL42" s="96"/>
      <c r="RBM42" s="146"/>
      <c r="RBN42" s="146"/>
      <c r="RBO42" s="177"/>
      <c r="RBP42" s="94"/>
      <c r="RBQ42" s="96"/>
      <c r="RBR42" s="96"/>
      <c r="RBS42" s="96"/>
      <c r="RBT42" s="96"/>
      <c r="RBU42" s="96"/>
      <c r="RBV42" s="96"/>
      <c r="RBW42" s="146"/>
      <c r="RBX42" s="146"/>
      <c r="RBY42" s="177"/>
      <c r="RBZ42" s="94"/>
      <c r="RCA42" s="96"/>
      <c r="RCB42" s="96"/>
      <c r="RCC42" s="96"/>
      <c r="RCD42" s="96"/>
      <c r="RCE42" s="96"/>
      <c r="RCF42" s="96"/>
      <c r="RCG42" s="146"/>
      <c r="RCH42" s="146"/>
      <c r="RCI42" s="177"/>
      <c r="RCJ42" s="94"/>
      <c r="RCK42" s="96"/>
      <c r="RCL42" s="96"/>
      <c r="RCM42" s="96"/>
      <c r="RCN42" s="96"/>
      <c r="RCO42" s="96"/>
      <c r="RCP42" s="96"/>
      <c r="RCQ42" s="146"/>
      <c r="RCR42" s="146"/>
      <c r="RCS42" s="177"/>
      <c r="RCT42" s="94"/>
      <c r="RCU42" s="96"/>
      <c r="RCV42" s="96"/>
      <c r="RCW42" s="96"/>
      <c r="RCX42" s="96"/>
      <c r="RCY42" s="96"/>
      <c r="RCZ42" s="96"/>
      <c r="RDA42" s="146"/>
      <c r="RDB42" s="146"/>
      <c r="RDC42" s="177"/>
      <c r="RDD42" s="94"/>
      <c r="RDE42" s="96"/>
      <c r="RDF42" s="96"/>
      <c r="RDG42" s="96"/>
      <c r="RDH42" s="96"/>
      <c r="RDI42" s="96"/>
      <c r="RDJ42" s="96"/>
      <c r="RDK42" s="146"/>
      <c r="RDL42" s="146"/>
      <c r="RDM42" s="177"/>
      <c r="RDN42" s="94"/>
      <c r="RDO42" s="96"/>
      <c r="RDP42" s="96"/>
      <c r="RDQ42" s="96"/>
      <c r="RDR42" s="96"/>
      <c r="RDS42" s="96"/>
      <c r="RDT42" s="96"/>
      <c r="RDU42" s="146"/>
      <c r="RDV42" s="146"/>
      <c r="RDW42" s="177"/>
      <c r="RDX42" s="94"/>
      <c r="RDY42" s="96"/>
      <c r="RDZ42" s="96"/>
      <c r="REA42" s="96"/>
      <c r="REB42" s="96"/>
      <c r="REC42" s="96"/>
      <c r="RED42" s="96"/>
      <c r="REE42" s="146"/>
      <c r="REF42" s="146"/>
      <c r="REG42" s="177"/>
      <c r="REH42" s="94"/>
      <c r="REI42" s="96"/>
      <c r="REJ42" s="96"/>
      <c r="REK42" s="96"/>
      <c r="REL42" s="96"/>
      <c r="REM42" s="96"/>
      <c r="REN42" s="96"/>
      <c r="REO42" s="146"/>
      <c r="REP42" s="146"/>
      <c r="REQ42" s="177"/>
      <c r="RER42" s="94"/>
      <c r="RES42" s="96"/>
      <c r="RET42" s="96"/>
      <c r="REU42" s="96"/>
      <c r="REV42" s="96"/>
      <c r="REW42" s="96"/>
      <c r="REX42" s="96"/>
      <c r="REY42" s="146"/>
      <c r="REZ42" s="146"/>
      <c r="RFA42" s="177"/>
      <c r="RFB42" s="94"/>
      <c r="RFC42" s="96"/>
      <c r="RFD42" s="96"/>
      <c r="RFE42" s="96"/>
      <c r="RFF42" s="96"/>
      <c r="RFG42" s="96"/>
      <c r="RFH42" s="96"/>
      <c r="RFI42" s="146"/>
      <c r="RFJ42" s="146"/>
      <c r="RFK42" s="177"/>
      <c r="RFL42" s="94"/>
      <c r="RFM42" s="96"/>
      <c r="RFN42" s="96"/>
      <c r="RFO42" s="96"/>
      <c r="RFP42" s="96"/>
      <c r="RFQ42" s="96"/>
      <c r="RFR42" s="96"/>
      <c r="RFS42" s="146"/>
      <c r="RFT42" s="146"/>
      <c r="RFU42" s="177"/>
      <c r="RFV42" s="94"/>
      <c r="RFW42" s="96"/>
      <c r="RFX42" s="96"/>
      <c r="RFY42" s="96"/>
      <c r="RFZ42" s="96"/>
      <c r="RGA42" s="96"/>
      <c r="RGB42" s="96"/>
      <c r="RGC42" s="146"/>
      <c r="RGD42" s="146"/>
      <c r="RGE42" s="177"/>
      <c r="RGF42" s="94"/>
      <c r="RGG42" s="96"/>
      <c r="RGH42" s="96"/>
      <c r="RGI42" s="96"/>
      <c r="RGJ42" s="96"/>
      <c r="RGK42" s="96"/>
      <c r="RGL42" s="96"/>
      <c r="RGM42" s="146"/>
      <c r="RGN42" s="146"/>
      <c r="RGO42" s="177"/>
      <c r="RGP42" s="94"/>
      <c r="RGQ42" s="96"/>
      <c r="RGR42" s="96"/>
      <c r="RGS42" s="96"/>
      <c r="RGT42" s="96"/>
      <c r="RGU42" s="96"/>
      <c r="RGV42" s="96"/>
      <c r="RGW42" s="146"/>
      <c r="RGX42" s="146"/>
      <c r="RGY42" s="177"/>
      <c r="RGZ42" s="94"/>
      <c r="RHA42" s="96"/>
      <c r="RHB42" s="96"/>
      <c r="RHC42" s="96"/>
      <c r="RHD42" s="96"/>
      <c r="RHE42" s="96"/>
      <c r="RHF42" s="96"/>
      <c r="RHG42" s="146"/>
      <c r="RHH42" s="146"/>
      <c r="RHI42" s="177"/>
      <c r="RHJ42" s="94"/>
      <c r="RHK42" s="96"/>
      <c r="RHL42" s="96"/>
      <c r="RHM42" s="96"/>
      <c r="RHN42" s="96"/>
      <c r="RHO42" s="96"/>
      <c r="RHP42" s="96"/>
      <c r="RHQ42" s="146"/>
      <c r="RHR42" s="146"/>
      <c r="RHS42" s="177"/>
      <c r="RHT42" s="94"/>
      <c r="RHU42" s="96"/>
      <c r="RHV42" s="96"/>
      <c r="RHW42" s="96"/>
      <c r="RHX42" s="96"/>
      <c r="RHY42" s="96"/>
      <c r="RHZ42" s="96"/>
      <c r="RIA42" s="146"/>
      <c r="RIB42" s="146"/>
      <c r="RIC42" s="177"/>
      <c r="RID42" s="94"/>
      <c r="RIE42" s="96"/>
      <c r="RIF42" s="96"/>
      <c r="RIG42" s="96"/>
      <c r="RIH42" s="96"/>
      <c r="RII42" s="96"/>
      <c r="RIJ42" s="96"/>
      <c r="RIK42" s="146"/>
      <c r="RIL42" s="146"/>
      <c r="RIM42" s="177"/>
      <c r="RIN42" s="94"/>
      <c r="RIO42" s="96"/>
      <c r="RIP42" s="96"/>
      <c r="RIQ42" s="96"/>
      <c r="RIR42" s="96"/>
      <c r="RIS42" s="96"/>
      <c r="RIT42" s="96"/>
      <c r="RIU42" s="146"/>
      <c r="RIV42" s="146"/>
      <c r="RIW42" s="177"/>
      <c r="RIX42" s="94"/>
      <c r="RIY42" s="96"/>
      <c r="RIZ42" s="96"/>
      <c r="RJA42" s="96"/>
      <c r="RJB42" s="96"/>
      <c r="RJC42" s="96"/>
      <c r="RJD42" s="96"/>
      <c r="RJE42" s="146"/>
      <c r="RJF42" s="146"/>
      <c r="RJG42" s="177"/>
      <c r="RJH42" s="94"/>
      <c r="RJI42" s="96"/>
      <c r="RJJ42" s="96"/>
      <c r="RJK42" s="96"/>
      <c r="RJL42" s="96"/>
      <c r="RJM42" s="96"/>
      <c r="RJN42" s="96"/>
      <c r="RJO42" s="146"/>
      <c r="RJP42" s="146"/>
      <c r="RJQ42" s="177"/>
      <c r="RJR42" s="94"/>
      <c r="RJS42" s="96"/>
      <c r="RJT42" s="96"/>
      <c r="RJU42" s="96"/>
      <c r="RJV42" s="96"/>
      <c r="RJW42" s="96"/>
      <c r="RJX42" s="96"/>
      <c r="RJY42" s="146"/>
      <c r="RJZ42" s="146"/>
      <c r="RKA42" s="177"/>
      <c r="RKB42" s="94"/>
      <c r="RKC42" s="96"/>
      <c r="RKD42" s="96"/>
      <c r="RKE42" s="96"/>
      <c r="RKF42" s="96"/>
      <c r="RKG42" s="96"/>
      <c r="RKH42" s="96"/>
      <c r="RKI42" s="146"/>
      <c r="RKJ42" s="146"/>
      <c r="RKK42" s="177"/>
      <c r="RKL42" s="94"/>
      <c r="RKM42" s="96"/>
      <c r="RKN42" s="96"/>
      <c r="RKO42" s="96"/>
      <c r="RKP42" s="96"/>
      <c r="RKQ42" s="96"/>
      <c r="RKR42" s="96"/>
      <c r="RKS42" s="146"/>
      <c r="RKT42" s="146"/>
      <c r="RKU42" s="177"/>
      <c r="RKV42" s="94"/>
      <c r="RKW42" s="96"/>
      <c r="RKX42" s="96"/>
      <c r="RKY42" s="96"/>
      <c r="RKZ42" s="96"/>
      <c r="RLA42" s="96"/>
      <c r="RLB42" s="96"/>
      <c r="RLC42" s="146"/>
      <c r="RLD42" s="146"/>
      <c r="RLE42" s="177"/>
      <c r="RLF42" s="94"/>
      <c r="RLG42" s="96"/>
      <c r="RLH42" s="96"/>
      <c r="RLI42" s="96"/>
      <c r="RLJ42" s="96"/>
      <c r="RLK42" s="96"/>
      <c r="RLL42" s="96"/>
      <c r="RLM42" s="146"/>
      <c r="RLN42" s="146"/>
      <c r="RLO42" s="177"/>
      <c r="RLP42" s="94"/>
      <c r="RLQ42" s="96"/>
      <c r="RLR42" s="96"/>
      <c r="RLS42" s="96"/>
      <c r="RLT42" s="96"/>
      <c r="RLU42" s="96"/>
      <c r="RLV42" s="96"/>
      <c r="RLW42" s="146"/>
      <c r="RLX42" s="146"/>
      <c r="RLY42" s="177"/>
      <c r="RLZ42" s="94"/>
      <c r="RMA42" s="96"/>
      <c r="RMB42" s="96"/>
      <c r="RMC42" s="96"/>
      <c r="RMD42" s="96"/>
      <c r="RME42" s="96"/>
      <c r="RMF42" s="96"/>
      <c r="RMG42" s="146"/>
      <c r="RMH42" s="146"/>
      <c r="RMI42" s="177"/>
      <c r="RMJ42" s="94"/>
      <c r="RMK42" s="96"/>
      <c r="RML42" s="96"/>
      <c r="RMM42" s="96"/>
      <c r="RMN42" s="96"/>
      <c r="RMO42" s="96"/>
      <c r="RMP42" s="96"/>
      <c r="RMQ42" s="146"/>
      <c r="RMR42" s="146"/>
      <c r="RMS42" s="177"/>
      <c r="RMT42" s="94"/>
      <c r="RMU42" s="96"/>
      <c r="RMV42" s="96"/>
      <c r="RMW42" s="96"/>
      <c r="RMX42" s="96"/>
      <c r="RMY42" s="96"/>
      <c r="RMZ42" s="96"/>
      <c r="RNA42" s="146"/>
      <c r="RNB42" s="146"/>
      <c r="RNC42" s="177"/>
      <c r="RND42" s="94"/>
      <c r="RNE42" s="96"/>
      <c r="RNF42" s="96"/>
      <c r="RNG42" s="96"/>
      <c r="RNH42" s="96"/>
      <c r="RNI42" s="96"/>
      <c r="RNJ42" s="96"/>
      <c r="RNK42" s="146"/>
      <c r="RNL42" s="146"/>
      <c r="RNM42" s="177"/>
      <c r="RNN42" s="94"/>
      <c r="RNO42" s="96"/>
      <c r="RNP42" s="96"/>
      <c r="RNQ42" s="96"/>
      <c r="RNR42" s="96"/>
      <c r="RNS42" s="96"/>
      <c r="RNT42" s="96"/>
      <c r="RNU42" s="146"/>
      <c r="RNV42" s="146"/>
      <c r="RNW42" s="177"/>
      <c r="RNX42" s="94"/>
      <c r="RNY42" s="96"/>
      <c r="RNZ42" s="96"/>
      <c r="ROA42" s="96"/>
      <c r="ROB42" s="96"/>
      <c r="ROC42" s="96"/>
      <c r="ROD42" s="96"/>
      <c r="ROE42" s="146"/>
      <c r="ROF42" s="146"/>
      <c r="ROG42" s="177"/>
      <c r="ROH42" s="94"/>
      <c r="ROI42" s="96"/>
      <c r="ROJ42" s="96"/>
      <c r="ROK42" s="96"/>
      <c r="ROL42" s="96"/>
      <c r="ROM42" s="96"/>
      <c r="RON42" s="96"/>
      <c r="ROO42" s="146"/>
      <c r="ROP42" s="146"/>
      <c r="ROQ42" s="177"/>
      <c r="ROR42" s="94"/>
      <c r="ROS42" s="96"/>
      <c r="ROT42" s="96"/>
      <c r="ROU42" s="96"/>
      <c r="ROV42" s="96"/>
      <c r="ROW42" s="96"/>
      <c r="ROX42" s="96"/>
      <c r="ROY42" s="146"/>
      <c r="ROZ42" s="146"/>
      <c r="RPA42" s="177"/>
      <c r="RPB42" s="94"/>
      <c r="RPC42" s="96"/>
      <c r="RPD42" s="96"/>
      <c r="RPE42" s="96"/>
      <c r="RPF42" s="96"/>
      <c r="RPG42" s="96"/>
      <c r="RPH42" s="96"/>
      <c r="RPI42" s="146"/>
      <c r="RPJ42" s="146"/>
      <c r="RPK42" s="177"/>
      <c r="RPL42" s="94"/>
      <c r="RPM42" s="96"/>
      <c r="RPN42" s="96"/>
      <c r="RPO42" s="96"/>
      <c r="RPP42" s="96"/>
      <c r="RPQ42" s="96"/>
      <c r="RPR42" s="96"/>
      <c r="RPS42" s="146"/>
      <c r="RPT42" s="146"/>
      <c r="RPU42" s="177"/>
      <c r="RPV42" s="94"/>
      <c r="RPW42" s="96"/>
      <c r="RPX42" s="96"/>
      <c r="RPY42" s="96"/>
      <c r="RPZ42" s="96"/>
      <c r="RQA42" s="96"/>
      <c r="RQB42" s="96"/>
      <c r="RQC42" s="146"/>
      <c r="RQD42" s="146"/>
      <c r="RQE42" s="177"/>
      <c r="RQF42" s="94"/>
      <c r="RQG42" s="96"/>
      <c r="RQH42" s="96"/>
      <c r="RQI42" s="96"/>
      <c r="RQJ42" s="96"/>
      <c r="RQK42" s="96"/>
      <c r="RQL42" s="96"/>
      <c r="RQM42" s="146"/>
      <c r="RQN42" s="146"/>
      <c r="RQO42" s="177"/>
      <c r="RQP42" s="94"/>
      <c r="RQQ42" s="96"/>
      <c r="RQR42" s="96"/>
      <c r="RQS42" s="96"/>
      <c r="RQT42" s="96"/>
      <c r="RQU42" s="96"/>
      <c r="RQV42" s="96"/>
      <c r="RQW42" s="146"/>
      <c r="RQX42" s="146"/>
      <c r="RQY42" s="177"/>
      <c r="RQZ42" s="94"/>
      <c r="RRA42" s="96"/>
      <c r="RRB42" s="96"/>
      <c r="RRC42" s="96"/>
      <c r="RRD42" s="96"/>
      <c r="RRE42" s="96"/>
      <c r="RRF42" s="96"/>
      <c r="RRG42" s="146"/>
      <c r="RRH42" s="146"/>
      <c r="RRI42" s="177"/>
      <c r="RRJ42" s="94"/>
      <c r="RRK42" s="96"/>
      <c r="RRL42" s="96"/>
      <c r="RRM42" s="96"/>
      <c r="RRN42" s="96"/>
      <c r="RRO42" s="96"/>
      <c r="RRP42" s="96"/>
      <c r="RRQ42" s="146"/>
      <c r="RRR42" s="146"/>
      <c r="RRS42" s="177"/>
      <c r="RRT42" s="94"/>
      <c r="RRU42" s="96"/>
      <c r="RRV42" s="96"/>
      <c r="RRW42" s="96"/>
      <c r="RRX42" s="96"/>
      <c r="RRY42" s="96"/>
      <c r="RRZ42" s="96"/>
      <c r="RSA42" s="146"/>
      <c r="RSB42" s="146"/>
      <c r="RSC42" s="177"/>
      <c r="RSD42" s="94"/>
      <c r="RSE42" s="96"/>
      <c r="RSF42" s="96"/>
      <c r="RSG42" s="96"/>
      <c r="RSH42" s="96"/>
      <c r="RSI42" s="96"/>
      <c r="RSJ42" s="96"/>
      <c r="RSK42" s="146"/>
      <c r="RSL42" s="146"/>
      <c r="RSM42" s="177"/>
      <c r="RSN42" s="94"/>
      <c r="RSO42" s="96"/>
      <c r="RSP42" s="96"/>
      <c r="RSQ42" s="96"/>
      <c r="RSR42" s="96"/>
      <c r="RSS42" s="96"/>
      <c r="RST42" s="96"/>
      <c r="RSU42" s="146"/>
      <c r="RSV42" s="146"/>
      <c r="RSW42" s="177"/>
      <c r="RSX42" s="94"/>
      <c r="RSY42" s="96"/>
      <c r="RSZ42" s="96"/>
      <c r="RTA42" s="96"/>
      <c r="RTB42" s="96"/>
      <c r="RTC42" s="96"/>
      <c r="RTD42" s="96"/>
      <c r="RTE42" s="146"/>
      <c r="RTF42" s="146"/>
      <c r="RTG42" s="177"/>
      <c r="RTH42" s="94"/>
      <c r="RTI42" s="96"/>
      <c r="RTJ42" s="96"/>
      <c r="RTK42" s="96"/>
      <c r="RTL42" s="96"/>
      <c r="RTM42" s="96"/>
      <c r="RTN42" s="96"/>
      <c r="RTO42" s="146"/>
      <c r="RTP42" s="146"/>
      <c r="RTQ42" s="177"/>
      <c r="RTR42" s="94"/>
      <c r="RTS42" s="96"/>
      <c r="RTT42" s="96"/>
      <c r="RTU42" s="96"/>
      <c r="RTV42" s="96"/>
      <c r="RTW42" s="96"/>
      <c r="RTX42" s="96"/>
      <c r="RTY42" s="146"/>
      <c r="RTZ42" s="146"/>
      <c r="RUA42" s="177"/>
      <c r="RUB42" s="94"/>
      <c r="RUC42" s="96"/>
      <c r="RUD42" s="96"/>
      <c r="RUE42" s="96"/>
      <c r="RUF42" s="96"/>
      <c r="RUG42" s="96"/>
      <c r="RUH42" s="96"/>
      <c r="RUI42" s="146"/>
      <c r="RUJ42" s="146"/>
      <c r="RUK42" s="177"/>
      <c r="RUL42" s="94"/>
      <c r="RUM42" s="96"/>
      <c r="RUN42" s="96"/>
      <c r="RUO42" s="96"/>
      <c r="RUP42" s="96"/>
      <c r="RUQ42" s="96"/>
      <c r="RUR42" s="96"/>
      <c r="RUS42" s="146"/>
      <c r="RUT42" s="146"/>
      <c r="RUU42" s="177"/>
      <c r="RUV42" s="94"/>
      <c r="RUW42" s="96"/>
      <c r="RUX42" s="96"/>
      <c r="RUY42" s="96"/>
      <c r="RUZ42" s="96"/>
      <c r="RVA42" s="96"/>
      <c r="RVB42" s="96"/>
      <c r="RVC42" s="146"/>
      <c r="RVD42" s="146"/>
      <c r="RVE42" s="177"/>
      <c r="RVF42" s="94"/>
      <c r="RVG42" s="96"/>
      <c r="RVH42" s="96"/>
      <c r="RVI42" s="96"/>
      <c r="RVJ42" s="96"/>
      <c r="RVK42" s="96"/>
      <c r="RVL42" s="96"/>
      <c r="RVM42" s="146"/>
      <c r="RVN42" s="146"/>
      <c r="RVO42" s="177"/>
      <c r="RVP42" s="94"/>
      <c r="RVQ42" s="96"/>
      <c r="RVR42" s="96"/>
      <c r="RVS42" s="96"/>
      <c r="RVT42" s="96"/>
      <c r="RVU42" s="96"/>
      <c r="RVV42" s="96"/>
      <c r="RVW42" s="146"/>
      <c r="RVX42" s="146"/>
      <c r="RVY42" s="177"/>
      <c r="RVZ42" s="94"/>
      <c r="RWA42" s="96"/>
      <c r="RWB42" s="96"/>
      <c r="RWC42" s="96"/>
      <c r="RWD42" s="96"/>
      <c r="RWE42" s="96"/>
      <c r="RWF42" s="96"/>
      <c r="RWG42" s="146"/>
      <c r="RWH42" s="146"/>
      <c r="RWI42" s="177"/>
      <c r="RWJ42" s="94"/>
      <c r="RWK42" s="96"/>
      <c r="RWL42" s="96"/>
      <c r="RWM42" s="96"/>
      <c r="RWN42" s="96"/>
      <c r="RWO42" s="96"/>
      <c r="RWP42" s="96"/>
      <c r="RWQ42" s="146"/>
      <c r="RWR42" s="146"/>
      <c r="RWS42" s="177"/>
      <c r="RWT42" s="94"/>
      <c r="RWU42" s="96"/>
      <c r="RWV42" s="96"/>
      <c r="RWW42" s="96"/>
      <c r="RWX42" s="96"/>
      <c r="RWY42" s="96"/>
      <c r="RWZ42" s="96"/>
      <c r="RXA42" s="146"/>
      <c r="RXB42" s="146"/>
      <c r="RXC42" s="177"/>
      <c r="RXD42" s="94"/>
      <c r="RXE42" s="96"/>
      <c r="RXF42" s="96"/>
      <c r="RXG42" s="96"/>
      <c r="RXH42" s="96"/>
      <c r="RXI42" s="96"/>
      <c r="RXJ42" s="96"/>
      <c r="RXK42" s="146"/>
      <c r="RXL42" s="146"/>
      <c r="RXM42" s="177"/>
      <c r="RXN42" s="94"/>
      <c r="RXO42" s="96"/>
      <c r="RXP42" s="96"/>
      <c r="RXQ42" s="96"/>
      <c r="RXR42" s="96"/>
      <c r="RXS42" s="96"/>
      <c r="RXT42" s="96"/>
      <c r="RXU42" s="146"/>
      <c r="RXV42" s="146"/>
      <c r="RXW42" s="177"/>
      <c r="RXX42" s="94"/>
      <c r="RXY42" s="96"/>
      <c r="RXZ42" s="96"/>
      <c r="RYA42" s="96"/>
      <c r="RYB42" s="96"/>
      <c r="RYC42" s="96"/>
      <c r="RYD42" s="96"/>
      <c r="RYE42" s="146"/>
      <c r="RYF42" s="146"/>
      <c r="RYG42" s="177"/>
      <c r="RYH42" s="94"/>
      <c r="RYI42" s="96"/>
      <c r="RYJ42" s="96"/>
      <c r="RYK42" s="96"/>
      <c r="RYL42" s="96"/>
      <c r="RYM42" s="96"/>
      <c r="RYN42" s="96"/>
      <c r="RYO42" s="146"/>
      <c r="RYP42" s="146"/>
      <c r="RYQ42" s="177"/>
      <c r="RYR42" s="94"/>
      <c r="RYS42" s="96"/>
      <c r="RYT42" s="96"/>
      <c r="RYU42" s="96"/>
      <c r="RYV42" s="96"/>
      <c r="RYW42" s="96"/>
      <c r="RYX42" s="96"/>
      <c r="RYY42" s="146"/>
      <c r="RYZ42" s="146"/>
      <c r="RZA42" s="177"/>
      <c r="RZB42" s="94"/>
      <c r="RZC42" s="96"/>
      <c r="RZD42" s="96"/>
      <c r="RZE42" s="96"/>
      <c r="RZF42" s="96"/>
      <c r="RZG42" s="96"/>
      <c r="RZH42" s="96"/>
      <c r="RZI42" s="146"/>
      <c r="RZJ42" s="146"/>
      <c r="RZK42" s="177"/>
      <c r="RZL42" s="94"/>
      <c r="RZM42" s="96"/>
      <c r="RZN42" s="96"/>
      <c r="RZO42" s="96"/>
      <c r="RZP42" s="96"/>
      <c r="RZQ42" s="96"/>
      <c r="RZR42" s="96"/>
      <c r="RZS42" s="146"/>
      <c r="RZT42" s="146"/>
      <c r="RZU42" s="177"/>
      <c r="RZV42" s="94"/>
      <c r="RZW42" s="96"/>
      <c r="RZX42" s="96"/>
      <c r="RZY42" s="96"/>
      <c r="RZZ42" s="96"/>
      <c r="SAA42" s="96"/>
      <c r="SAB42" s="96"/>
      <c r="SAC42" s="146"/>
      <c r="SAD42" s="146"/>
      <c r="SAE42" s="177"/>
      <c r="SAF42" s="94"/>
      <c r="SAG42" s="96"/>
      <c r="SAH42" s="96"/>
      <c r="SAI42" s="96"/>
      <c r="SAJ42" s="96"/>
      <c r="SAK42" s="96"/>
      <c r="SAL42" s="96"/>
      <c r="SAM42" s="146"/>
      <c r="SAN42" s="146"/>
      <c r="SAO42" s="177"/>
      <c r="SAP42" s="94"/>
      <c r="SAQ42" s="96"/>
      <c r="SAR42" s="96"/>
      <c r="SAS42" s="96"/>
      <c r="SAT42" s="96"/>
      <c r="SAU42" s="96"/>
      <c r="SAV42" s="96"/>
      <c r="SAW42" s="146"/>
      <c r="SAX42" s="146"/>
      <c r="SAY42" s="177"/>
      <c r="SAZ42" s="94"/>
      <c r="SBA42" s="96"/>
      <c r="SBB42" s="96"/>
      <c r="SBC42" s="96"/>
      <c r="SBD42" s="96"/>
      <c r="SBE42" s="96"/>
      <c r="SBF42" s="96"/>
      <c r="SBG42" s="146"/>
      <c r="SBH42" s="146"/>
      <c r="SBI42" s="177"/>
      <c r="SBJ42" s="94"/>
      <c r="SBK42" s="96"/>
      <c r="SBL42" s="96"/>
      <c r="SBM42" s="96"/>
      <c r="SBN42" s="96"/>
      <c r="SBO42" s="96"/>
      <c r="SBP42" s="96"/>
      <c r="SBQ42" s="146"/>
      <c r="SBR42" s="146"/>
      <c r="SBS42" s="177"/>
      <c r="SBT42" s="94"/>
      <c r="SBU42" s="96"/>
      <c r="SBV42" s="96"/>
      <c r="SBW42" s="96"/>
      <c r="SBX42" s="96"/>
      <c r="SBY42" s="96"/>
      <c r="SBZ42" s="96"/>
      <c r="SCA42" s="146"/>
      <c r="SCB42" s="146"/>
      <c r="SCC42" s="177"/>
      <c r="SCD42" s="94"/>
      <c r="SCE42" s="96"/>
      <c r="SCF42" s="96"/>
      <c r="SCG42" s="96"/>
      <c r="SCH42" s="96"/>
      <c r="SCI42" s="96"/>
      <c r="SCJ42" s="96"/>
      <c r="SCK42" s="146"/>
      <c r="SCL42" s="146"/>
      <c r="SCM42" s="177"/>
      <c r="SCN42" s="94"/>
      <c r="SCO42" s="96"/>
      <c r="SCP42" s="96"/>
      <c r="SCQ42" s="96"/>
      <c r="SCR42" s="96"/>
      <c r="SCS42" s="96"/>
      <c r="SCT42" s="96"/>
      <c r="SCU42" s="146"/>
      <c r="SCV42" s="146"/>
      <c r="SCW42" s="177"/>
      <c r="SCX42" s="94"/>
      <c r="SCY42" s="96"/>
      <c r="SCZ42" s="96"/>
      <c r="SDA42" s="96"/>
      <c r="SDB42" s="96"/>
      <c r="SDC42" s="96"/>
      <c r="SDD42" s="96"/>
      <c r="SDE42" s="146"/>
      <c r="SDF42" s="146"/>
      <c r="SDG42" s="177"/>
      <c r="SDH42" s="94"/>
      <c r="SDI42" s="96"/>
      <c r="SDJ42" s="96"/>
      <c r="SDK42" s="96"/>
      <c r="SDL42" s="96"/>
      <c r="SDM42" s="96"/>
      <c r="SDN42" s="96"/>
      <c r="SDO42" s="146"/>
      <c r="SDP42" s="146"/>
      <c r="SDQ42" s="177"/>
      <c r="SDR42" s="94"/>
      <c r="SDS42" s="96"/>
      <c r="SDT42" s="96"/>
      <c r="SDU42" s="96"/>
      <c r="SDV42" s="96"/>
      <c r="SDW42" s="96"/>
      <c r="SDX42" s="96"/>
      <c r="SDY42" s="146"/>
      <c r="SDZ42" s="146"/>
      <c r="SEA42" s="177"/>
      <c r="SEB42" s="94"/>
      <c r="SEC42" s="96"/>
      <c r="SED42" s="96"/>
      <c r="SEE42" s="96"/>
      <c r="SEF42" s="96"/>
      <c r="SEG42" s="96"/>
      <c r="SEH42" s="96"/>
      <c r="SEI42" s="146"/>
      <c r="SEJ42" s="146"/>
      <c r="SEK42" s="177"/>
      <c r="SEL42" s="94"/>
      <c r="SEM42" s="96"/>
      <c r="SEN42" s="96"/>
      <c r="SEO42" s="96"/>
      <c r="SEP42" s="96"/>
      <c r="SEQ42" s="96"/>
      <c r="SER42" s="96"/>
      <c r="SES42" s="146"/>
      <c r="SET42" s="146"/>
      <c r="SEU42" s="177"/>
      <c r="SEV42" s="94"/>
      <c r="SEW42" s="96"/>
      <c r="SEX42" s="96"/>
      <c r="SEY42" s="96"/>
      <c r="SEZ42" s="96"/>
      <c r="SFA42" s="96"/>
      <c r="SFB42" s="96"/>
      <c r="SFC42" s="146"/>
      <c r="SFD42" s="146"/>
      <c r="SFE42" s="177"/>
      <c r="SFF42" s="94"/>
      <c r="SFG42" s="96"/>
      <c r="SFH42" s="96"/>
      <c r="SFI42" s="96"/>
      <c r="SFJ42" s="96"/>
      <c r="SFK42" s="96"/>
      <c r="SFL42" s="96"/>
      <c r="SFM42" s="146"/>
      <c r="SFN42" s="146"/>
      <c r="SFO42" s="177"/>
      <c r="SFP42" s="94"/>
      <c r="SFQ42" s="96"/>
      <c r="SFR42" s="96"/>
      <c r="SFS42" s="96"/>
      <c r="SFT42" s="96"/>
      <c r="SFU42" s="96"/>
      <c r="SFV42" s="96"/>
      <c r="SFW42" s="146"/>
      <c r="SFX42" s="146"/>
      <c r="SFY42" s="177"/>
      <c r="SFZ42" s="94"/>
      <c r="SGA42" s="96"/>
      <c r="SGB42" s="96"/>
      <c r="SGC42" s="96"/>
      <c r="SGD42" s="96"/>
      <c r="SGE42" s="96"/>
      <c r="SGF42" s="96"/>
      <c r="SGG42" s="146"/>
      <c r="SGH42" s="146"/>
      <c r="SGI42" s="177"/>
      <c r="SGJ42" s="94"/>
      <c r="SGK42" s="96"/>
      <c r="SGL42" s="96"/>
      <c r="SGM42" s="96"/>
      <c r="SGN42" s="96"/>
      <c r="SGO42" s="96"/>
      <c r="SGP42" s="96"/>
      <c r="SGQ42" s="146"/>
      <c r="SGR42" s="146"/>
      <c r="SGS42" s="177"/>
      <c r="SGT42" s="94"/>
      <c r="SGU42" s="96"/>
      <c r="SGV42" s="96"/>
      <c r="SGW42" s="96"/>
      <c r="SGX42" s="96"/>
      <c r="SGY42" s="96"/>
      <c r="SGZ42" s="96"/>
      <c r="SHA42" s="146"/>
      <c r="SHB42" s="146"/>
      <c r="SHC42" s="177"/>
      <c r="SHD42" s="94"/>
      <c r="SHE42" s="96"/>
      <c r="SHF42" s="96"/>
      <c r="SHG42" s="96"/>
      <c r="SHH42" s="96"/>
      <c r="SHI42" s="96"/>
      <c r="SHJ42" s="96"/>
      <c r="SHK42" s="146"/>
      <c r="SHL42" s="146"/>
      <c r="SHM42" s="177"/>
      <c r="SHN42" s="94"/>
      <c r="SHO42" s="96"/>
      <c r="SHP42" s="96"/>
      <c r="SHQ42" s="96"/>
      <c r="SHR42" s="96"/>
      <c r="SHS42" s="96"/>
      <c r="SHT42" s="96"/>
      <c r="SHU42" s="146"/>
      <c r="SHV42" s="146"/>
      <c r="SHW42" s="177"/>
      <c r="SHX42" s="94"/>
      <c r="SHY42" s="96"/>
      <c r="SHZ42" s="96"/>
      <c r="SIA42" s="96"/>
      <c r="SIB42" s="96"/>
      <c r="SIC42" s="96"/>
      <c r="SID42" s="96"/>
      <c r="SIE42" s="146"/>
      <c r="SIF42" s="146"/>
      <c r="SIG42" s="177"/>
      <c r="SIH42" s="94"/>
      <c r="SII42" s="96"/>
      <c r="SIJ42" s="96"/>
      <c r="SIK42" s="96"/>
      <c r="SIL42" s="96"/>
      <c r="SIM42" s="96"/>
      <c r="SIN42" s="96"/>
      <c r="SIO42" s="146"/>
      <c r="SIP42" s="146"/>
      <c r="SIQ42" s="177"/>
      <c r="SIR42" s="94"/>
      <c r="SIS42" s="96"/>
      <c r="SIT42" s="96"/>
      <c r="SIU42" s="96"/>
      <c r="SIV42" s="96"/>
      <c r="SIW42" s="96"/>
      <c r="SIX42" s="96"/>
      <c r="SIY42" s="146"/>
      <c r="SIZ42" s="146"/>
      <c r="SJA42" s="177"/>
      <c r="SJB42" s="94"/>
      <c r="SJC42" s="96"/>
      <c r="SJD42" s="96"/>
      <c r="SJE42" s="96"/>
      <c r="SJF42" s="96"/>
      <c r="SJG42" s="96"/>
      <c r="SJH42" s="96"/>
      <c r="SJI42" s="146"/>
      <c r="SJJ42" s="146"/>
      <c r="SJK42" s="177"/>
      <c r="SJL42" s="94"/>
      <c r="SJM42" s="96"/>
      <c r="SJN42" s="96"/>
      <c r="SJO42" s="96"/>
      <c r="SJP42" s="96"/>
      <c r="SJQ42" s="96"/>
      <c r="SJR42" s="96"/>
      <c r="SJS42" s="146"/>
      <c r="SJT42" s="146"/>
      <c r="SJU42" s="177"/>
      <c r="SJV42" s="94"/>
      <c r="SJW42" s="96"/>
      <c r="SJX42" s="96"/>
      <c r="SJY42" s="96"/>
      <c r="SJZ42" s="96"/>
      <c r="SKA42" s="96"/>
      <c r="SKB42" s="96"/>
      <c r="SKC42" s="146"/>
      <c r="SKD42" s="146"/>
      <c r="SKE42" s="177"/>
      <c r="SKF42" s="94"/>
      <c r="SKG42" s="96"/>
      <c r="SKH42" s="96"/>
      <c r="SKI42" s="96"/>
      <c r="SKJ42" s="96"/>
      <c r="SKK42" s="96"/>
      <c r="SKL42" s="96"/>
      <c r="SKM42" s="146"/>
      <c r="SKN42" s="146"/>
      <c r="SKO42" s="177"/>
      <c r="SKP42" s="94"/>
      <c r="SKQ42" s="96"/>
      <c r="SKR42" s="96"/>
      <c r="SKS42" s="96"/>
      <c r="SKT42" s="96"/>
      <c r="SKU42" s="96"/>
      <c r="SKV42" s="96"/>
      <c r="SKW42" s="146"/>
      <c r="SKX42" s="146"/>
      <c r="SKY42" s="177"/>
      <c r="SKZ42" s="94"/>
      <c r="SLA42" s="96"/>
      <c r="SLB42" s="96"/>
      <c r="SLC42" s="96"/>
      <c r="SLD42" s="96"/>
      <c r="SLE42" s="96"/>
      <c r="SLF42" s="96"/>
      <c r="SLG42" s="146"/>
      <c r="SLH42" s="146"/>
      <c r="SLI42" s="177"/>
      <c r="SLJ42" s="94"/>
      <c r="SLK42" s="96"/>
      <c r="SLL42" s="96"/>
      <c r="SLM42" s="96"/>
      <c r="SLN42" s="96"/>
      <c r="SLO42" s="96"/>
      <c r="SLP42" s="96"/>
      <c r="SLQ42" s="146"/>
      <c r="SLR42" s="146"/>
      <c r="SLS42" s="177"/>
      <c r="SLT42" s="94"/>
      <c r="SLU42" s="96"/>
      <c r="SLV42" s="96"/>
      <c r="SLW42" s="96"/>
      <c r="SLX42" s="96"/>
      <c r="SLY42" s="96"/>
      <c r="SLZ42" s="96"/>
      <c r="SMA42" s="146"/>
      <c r="SMB42" s="146"/>
      <c r="SMC42" s="177"/>
      <c r="SMD42" s="94"/>
      <c r="SME42" s="96"/>
      <c r="SMF42" s="96"/>
      <c r="SMG42" s="96"/>
      <c r="SMH42" s="96"/>
      <c r="SMI42" s="96"/>
      <c r="SMJ42" s="96"/>
      <c r="SMK42" s="146"/>
      <c r="SML42" s="146"/>
      <c r="SMM42" s="177"/>
      <c r="SMN42" s="94"/>
      <c r="SMO42" s="96"/>
      <c r="SMP42" s="96"/>
      <c r="SMQ42" s="96"/>
      <c r="SMR42" s="96"/>
      <c r="SMS42" s="96"/>
      <c r="SMT42" s="96"/>
      <c r="SMU42" s="146"/>
      <c r="SMV42" s="146"/>
      <c r="SMW42" s="177"/>
      <c r="SMX42" s="94"/>
      <c r="SMY42" s="96"/>
      <c r="SMZ42" s="96"/>
      <c r="SNA42" s="96"/>
      <c r="SNB42" s="96"/>
      <c r="SNC42" s="96"/>
      <c r="SND42" s="96"/>
      <c r="SNE42" s="146"/>
      <c r="SNF42" s="146"/>
      <c r="SNG42" s="177"/>
      <c r="SNH42" s="94"/>
      <c r="SNI42" s="96"/>
      <c r="SNJ42" s="96"/>
      <c r="SNK42" s="96"/>
      <c r="SNL42" s="96"/>
      <c r="SNM42" s="96"/>
      <c r="SNN42" s="96"/>
      <c r="SNO42" s="146"/>
      <c r="SNP42" s="146"/>
      <c r="SNQ42" s="177"/>
      <c r="SNR42" s="94"/>
      <c r="SNS42" s="96"/>
      <c r="SNT42" s="96"/>
      <c r="SNU42" s="96"/>
      <c r="SNV42" s="96"/>
      <c r="SNW42" s="96"/>
      <c r="SNX42" s="96"/>
      <c r="SNY42" s="146"/>
      <c r="SNZ42" s="146"/>
      <c r="SOA42" s="177"/>
      <c r="SOB42" s="94"/>
      <c r="SOC42" s="96"/>
      <c r="SOD42" s="96"/>
      <c r="SOE42" s="96"/>
      <c r="SOF42" s="96"/>
      <c r="SOG42" s="96"/>
      <c r="SOH42" s="96"/>
      <c r="SOI42" s="146"/>
      <c r="SOJ42" s="146"/>
      <c r="SOK42" s="177"/>
      <c r="SOL42" s="94"/>
      <c r="SOM42" s="96"/>
      <c r="SON42" s="96"/>
      <c r="SOO42" s="96"/>
      <c r="SOP42" s="96"/>
      <c r="SOQ42" s="96"/>
      <c r="SOR42" s="96"/>
      <c r="SOS42" s="146"/>
      <c r="SOT42" s="146"/>
      <c r="SOU42" s="177"/>
      <c r="SOV42" s="94"/>
      <c r="SOW42" s="96"/>
      <c r="SOX42" s="96"/>
      <c r="SOY42" s="96"/>
      <c r="SOZ42" s="96"/>
      <c r="SPA42" s="96"/>
      <c r="SPB42" s="96"/>
      <c r="SPC42" s="146"/>
      <c r="SPD42" s="146"/>
      <c r="SPE42" s="177"/>
      <c r="SPF42" s="94"/>
      <c r="SPG42" s="96"/>
      <c r="SPH42" s="96"/>
      <c r="SPI42" s="96"/>
      <c r="SPJ42" s="96"/>
      <c r="SPK42" s="96"/>
      <c r="SPL42" s="96"/>
      <c r="SPM42" s="146"/>
      <c r="SPN42" s="146"/>
      <c r="SPO42" s="177"/>
      <c r="SPP42" s="94"/>
      <c r="SPQ42" s="96"/>
      <c r="SPR42" s="96"/>
      <c r="SPS42" s="96"/>
      <c r="SPT42" s="96"/>
      <c r="SPU42" s="96"/>
      <c r="SPV42" s="96"/>
      <c r="SPW42" s="146"/>
      <c r="SPX42" s="146"/>
      <c r="SPY42" s="177"/>
      <c r="SPZ42" s="94"/>
      <c r="SQA42" s="96"/>
      <c r="SQB42" s="96"/>
      <c r="SQC42" s="96"/>
      <c r="SQD42" s="96"/>
      <c r="SQE42" s="96"/>
      <c r="SQF42" s="96"/>
      <c r="SQG42" s="146"/>
      <c r="SQH42" s="146"/>
      <c r="SQI42" s="177"/>
      <c r="SQJ42" s="94"/>
      <c r="SQK42" s="96"/>
      <c r="SQL42" s="96"/>
      <c r="SQM42" s="96"/>
      <c r="SQN42" s="96"/>
      <c r="SQO42" s="96"/>
      <c r="SQP42" s="96"/>
      <c r="SQQ42" s="146"/>
      <c r="SQR42" s="146"/>
      <c r="SQS42" s="177"/>
      <c r="SQT42" s="94"/>
      <c r="SQU42" s="96"/>
      <c r="SQV42" s="96"/>
      <c r="SQW42" s="96"/>
      <c r="SQX42" s="96"/>
      <c r="SQY42" s="96"/>
      <c r="SQZ42" s="96"/>
      <c r="SRA42" s="146"/>
      <c r="SRB42" s="146"/>
      <c r="SRC42" s="177"/>
      <c r="SRD42" s="94"/>
      <c r="SRE42" s="96"/>
      <c r="SRF42" s="96"/>
      <c r="SRG42" s="96"/>
      <c r="SRH42" s="96"/>
      <c r="SRI42" s="96"/>
      <c r="SRJ42" s="96"/>
      <c r="SRK42" s="146"/>
      <c r="SRL42" s="146"/>
      <c r="SRM42" s="177"/>
      <c r="SRN42" s="94"/>
      <c r="SRO42" s="96"/>
      <c r="SRP42" s="96"/>
      <c r="SRQ42" s="96"/>
      <c r="SRR42" s="96"/>
      <c r="SRS42" s="96"/>
      <c r="SRT42" s="96"/>
      <c r="SRU42" s="146"/>
      <c r="SRV42" s="146"/>
      <c r="SRW42" s="177"/>
      <c r="SRX42" s="94"/>
      <c r="SRY42" s="96"/>
      <c r="SRZ42" s="96"/>
      <c r="SSA42" s="96"/>
      <c r="SSB42" s="96"/>
      <c r="SSC42" s="96"/>
      <c r="SSD42" s="96"/>
      <c r="SSE42" s="146"/>
      <c r="SSF42" s="146"/>
      <c r="SSG42" s="177"/>
      <c r="SSH42" s="94"/>
      <c r="SSI42" s="96"/>
      <c r="SSJ42" s="96"/>
      <c r="SSK42" s="96"/>
      <c r="SSL42" s="96"/>
      <c r="SSM42" s="96"/>
      <c r="SSN42" s="96"/>
      <c r="SSO42" s="146"/>
      <c r="SSP42" s="146"/>
      <c r="SSQ42" s="177"/>
      <c r="SSR42" s="94"/>
      <c r="SSS42" s="96"/>
      <c r="SST42" s="96"/>
      <c r="SSU42" s="96"/>
      <c r="SSV42" s="96"/>
      <c r="SSW42" s="96"/>
      <c r="SSX42" s="96"/>
      <c r="SSY42" s="146"/>
      <c r="SSZ42" s="146"/>
      <c r="STA42" s="177"/>
      <c r="STB42" s="94"/>
      <c r="STC42" s="96"/>
      <c r="STD42" s="96"/>
      <c r="STE42" s="96"/>
      <c r="STF42" s="96"/>
      <c r="STG42" s="96"/>
      <c r="STH42" s="96"/>
      <c r="STI42" s="146"/>
      <c r="STJ42" s="146"/>
      <c r="STK42" s="177"/>
      <c r="STL42" s="94"/>
      <c r="STM42" s="96"/>
      <c r="STN42" s="96"/>
      <c r="STO42" s="96"/>
      <c r="STP42" s="96"/>
      <c r="STQ42" s="96"/>
      <c r="STR42" s="96"/>
      <c r="STS42" s="146"/>
      <c r="STT42" s="146"/>
      <c r="STU42" s="177"/>
      <c r="STV42" s="94"/>
      <c r="STW42" s="96"/>
      <c r="STX42" s="96"/>
      <c r="STY42" s="96"/>
      <c r="STZ42" s="96"/>
      <c r="SUA42" s="96"/>
      <c r="SUB42" s="96"/>
      <c r="SUC42" s="146"/>
      <c r="SUD42" s="146"/>
      <c r="SUE42" s="177"/>
      <c r="SUF42" s="94"/>
      <c r="SUG42" s="96"/>
      <c r="SUH42" s="96"/>
      <c r="SUI42" s="96"/>
      <c r="SUJ42" s="96"/>
      <c r="SUK42" s="96"/>
      <c r="SUL42" s="96"/>
      <c r="SUM42" s="146"/>
      <c r="SUN42" s="146"/>
      <c r="SUO42" s="177"/>
      <c r="SUP42" s="94"/>
      <c r="SUQ42" s="96"/>
      <c r="SUR42" s="96"/>
      <c r="SUS42" s="96"/>
      <c r="SUT42" s="96"/>
      <c r="SUU42" s="96"/>
      <c r="SUV42" s="96"/>
      <c r="SUW42" s="146"/>
      <c r="SUX42" s="146"/>
      <c r="SUY42" s="177"/>
      <c r="SUZ42" s="94"/>
      <c r="SVA42" s="96"/>
      <c r="SVB42" s="96"/>
      <c r="SVC42" s="96"/>
      <c r="SVD42" s="96"/>
      <c r="SVE42" s="96"/>
      <c r="SVF42" s="96"/>
      <c r="SVG42" s="146"/>
      <c r="SVH42" s="146"/>
      <c r="SVI42" s="177"/>
      <c r="SVJ42" s="94"/>
      <c r="SVK42" s="96"/>
      <c r="SVL42" s="96"/>
      <c r="SVM42" s="96"/>
      <c r="SVN42" s="96"/>
      <c r="SVO42" s="96"/>
      <c r="SVP42" s="96"/>
      <c r="SVQ42" s="146"/>
      <c r="SVR42" s="146"/>
      <c r="SVS42" s="177"/>
      <c r="SVT42" s="94"/>
      <c r="SVU42" s="96"/>
      <c r="SVV42" s="96"/>
      <c r="SVW42" s="96"/>
      <c r="SVX42" s="96"/>
      <c r="SVY42" s="96"/>
      <c r="SVZ42" s="96"/>
      <c r="SWA42" s="146"/>
      <c r="SWB42" s="146"/>
      <c r="SWC42" s="177"/>
      <c r="SWD42" s="94"/>
      <c r="SWE42" s="96"/>
      <c r="SWF42" s="96"/>
      <c r="SWG42" s="96"/>
      <c r="SWH42" s="96"/>
      <c r="SWI42" s="96"/>
      <c r="SWJ42" s="96"/>
      <c r="SWK42" s="146"/>
      <c r="SWL42" s="146"/>
      <c r="SWM42" s="177"/>
      <c r="SWN42" s="94"/>
      <c r="SWO42" s="96"/>
      <c r="SWP42" s="96"/>
      <c r="SWQ42" s="96"/>
      <c r="SWR42" s="96"/>
      <c r="SWS42" s="96"/>
      <c r="SWT42" s="96"/>
      <c r="SWU42" s="146"/>
      <c r="SWV42" s="146"/>
      <c r="SWW42" s="177"/>
      <c r="SWX42" s="94"/>
      <c r="SWY42" s="96"/>
      <c r="SWZ42" s="96"/>
      <c r="SXA42" s="96"/>
      <c r="SXB42" s="96"/>
      <c r="SXC42" s="96"/>
      <c r="SXD42" s="96"/>
      <c r="SXE42" s="146"/>
      <c r="SXF42" s="146"/>
      <c r="SXG42" s="177"/>
      <c r="SXH42" s="94"/>
      <c r="SXI42" s="96"/>
      <c r="SXJ42" s="96"/>
      <c r="SXK42" s="96"/>
      <c r="SXL42" s="96"/>
      <c r="SXM42" s="96"/>
      <c r="SXN42" s="96"/>
      <c r="SXO42" s="146"/>
      <c r="SXP42" s="146"/>
      <c r="SXQ42" s="177"/>
      <c r="SXR42" s="94"/>
      <c r="SXS42" s="96"/>
      <c r="SXT42" s="96"/>
      <c r="SXU42" s="96"/>
      <c r="SXV42" s="96"/>
      <c r="SXW42" s="96"/>
      <c r="SXX42" s="96"/>
      <c r="SXY42" s="146"/>
      <c r="SXZ42" s="146"/>
      <c r="SYA42" s="177"/>
      <c r="SYB42" s="94"/>
      <c r="SYC42" s="96"/>
      <c r="SYD42" s="96"/>
      <c r="SYE42" s="96"/>
      <c r="SYF42" s="96"/>
      <c r="SYG42" s="96"/>
      <c r="SYH42" s="96"/>
      <c r="SYI42" s="146"/>
      <c r="SYJ42" s="146"/>
      <c r="SYK42" s="177"/>
      <c r="SYL42" s="94"/>
      <c r="SYM42" s="96"/>
      <c r="SYN42" s="96"/>
      <c r="SYO42" s="96"/>
      <c r="SYP42" s="96"/>
      <c r="SYQ42" s="96"/>
      <c r="SYR42" s="96"/>
      <c r="SYS42" s="146"/>
      <c r="SYT42" s="146"/>
      <c r="SYU42" s="177"/>
      <c r="SYV42" s="94"/>
      <c r="SYW42" s="96"/>
      <c r="SYX42" s="96"/>
      <c r="SYY42" s="96"/>
      <c r="SYZ42" s="96"/>
      <c r="SZA42" s="96"/>
      <c r="SZB42" s="96"/>
      <c r="SZC42" s="146"/>
      <c r="SZD42" s="146"/>
      <c r="SZE42" s="177"/>
      <c r="SZF42" s="94"/>
      <c r="SZG42" s="96"/>
      <c r="SZH42" s="96"/>
      <c r="SZI42" s="96"/>
      <c r="SZJ42" s="96"/>
      <c r="SZK42" s="96"/>
      <c r="SZL42" s="96"/>
      <c r="SZM42" s="146"/>
      <c r="SZN42" s="146"/>
      <c r="SZO42" s="177"/>
      <c r="SZP42" s="94"/>
      <c r="SZQ42" s="96"/>
      <c r="SZR42" s="96"/>
      <c r="SZS42" s="96"/>
      <c r="SZT42" s="96"/>
      <c r="SZU42" s="96"/>
      <c r="SZV42" s="96"/>
      <c r="SZW42" s="146"/>
      <c r="SZX42" s="146"/>
      <c r="SZY42" s="177"/>
      <c r="SZZ42" s="94"/>
      <c r="TAA42" s="96"/>
      <c r="TAB42" s="96"/>
      <c r="TAC42" s="96"/>
      <c r="TAD42" s="96"/>
      <c r="TAE42" s="96"/>
      <c r="TAF42" s="96"/>
      <c r="TAG42" s="146"/>
      <c r="TAH42" s="146"/>
      <c r="TAI42" s="177"/>
      <c r="TAJ42" s="94"/>
      <c r="TAK42" s="96"/>
      <c r="TAL42" s="96"/>
      <c r="TAM42" s="96"/>
      <c r="TAN42" s="96"/>
      <c r="TAO42" s="96"/>
      <c r="TAP42" s="96"/>
      <c r="TAQ42" s="146"/>
      <c r="TAR42" s="146"/>
      <c r="TAS42" s="177"/>
      <c r="TAT42" s="94"/>
      <c r="TAU42" s="96"/>
      <c r="TAV42" s="96"/>
      <c r="TAW42" s="96"/>
      <c r="TAX42" s="96"/>
      <c r="TAY42" s="96"/>
      <c r="TAZ42" s="96"/>
      <c r="TBA42" s="146"/>
      <c r="TBB42" s="146"/>
      <c r="TBC42" s="177"/>
      <c r="TBD42" s="94"/>
      <c r="TBE42" s="96"/>
      <c r="TBF42" s="96"/>
      <c r="TBG42" s="96"/>
      <c r="TBH42" s="96"/>
      <c r="TBI42" s="96"/>
      <c r="TBJ42" s="96"/>
      <c r="TBK42" s="146"/>
      <c r="TBL42" s="146"/>
      <c r="TBM42" s="177"/>
      <c r="TBN42" s="94"/>
      <c r="TBO42" s="96"/>
      <c r="TBP42" s="96"/>
      <c r="TBQ42" s="96"/>
      <c r="TBR42" s="96"/>
      <c r="TBS42" s="96"/>
      <c r="TBT42" s="96"/>
      <c r="TBU42" s="146"/>
      <c r="TBV42" s="146"/>
      <c r="TBW42" s="177"/>
      <c r="TBX42" s="94"/>
      <c r="TBY42" s="96"/>
      <c r="TBZ42" s="96"/>
      <c r="TCA42" s="96"/>
      <c r="TCB42" s="96"/>
      <c r="TCC42" s="96"/>
      <c r="TCD42" s="96"/>
      <c r="TCE42" s="146"/>
      <c r="TCF42" s="146"/>
      <c r="TCG42" s="177"/>
      <c r="TCH42" s="94"/>
      <c r="TCI42" s="96"/>
      <c r="TCJ42" s="96"/>
      <c r="TCK42" s="96"/>
      <c r="TCL42" s="96"/>
      <c r="TCM42" s="96"/>
      <c r="TCN42" s="96"/>
      <c r="TCO42" s="146"/>
      <c r="TCP42" s="146"/>
      <c r="TCQ42" s="177"/>
      <c r="TCR42" s="94"/>
      <c r="TCS42" s="96"/>
      <c r="TCT42" s="96"/>
      <c r="TCU42" s="96"/>
      <c r="TCV42" s="96"/>
      <c r="TCW42" s="96"/>
      <c r="TCX42" s="96"/>
      <c r="TCY42" s="146"/>
      <c r="TCZ42" s="146"/>
      <c r="TDA42" s="177"/>
      <c r="TDB42" s="94"/>
      <c r="TDC42" s="96"/>
      <c r="TDD42" s="96"/>
      <c r="TDE42" s="96"/>
      <c r="TDF42" s="96"/>
      <c r="TDG42" s="96"/>
      <c r="TDH42" s="96"/>
      <c r="TDI42" s="146"/>
      <c r="TDJ42" s="146"/>
      <c r="TDK42" s="177"/>
      <c r="TDL42" s="94"/>
      <c r="TDM42" s="96"/>
      <c r="TDN42" s="96"/>
      <c r="TDO42" s="96"/>
      <c r="TDP42" s="96"/>
      <c r="TDQ42" s="96"/>
      <c r="TDR42" s="96"/>
      <c r="TDS42" s="146"/>
      <c r="TDT42" s="146"/>
      <c r="TDU42" s="177"/>
      <c r="TDV42" s="94"/>
      <c r="TDW42" s="96"/>
      <c r="TDX42" s="96"/>
      <c r="TDY42" s="96"/>
      <c r="TDZ42" s="96"/>
      <c r="TEA42" s="96"/>
      <c r="TEB42" s="96"/>
      <c r="TEC42" s="146"/>
      <c r="TED42" s="146"/>
      <c r="TEE42" s="177"/>
      <c r="TEF42" s="94"/>
      <c r="TEG42" s="96"/>
      <c r="TEH42" s="96"/>
      <c r="TEI42" s="96"/>
      <c r="TEJ42" s="96"/>
      <c r="TEK42" s="96"/>
      <c r="TEL42" s="96"/>
      <c r="TEM42" s="146"/>
      <c r="TEN42" s="146"/>
      <c r="TEO42" s="177"/>
      <c r="TEP42" s="94"/>
      <c r="TEQ42" s="96"/>
      <c r="TER42" s="96"/>
      <c r="TES42" s="96"/>
      <c r="TET42" s="96"/>
      <c r="TEU42" s="96"/>
      <c r="TEV42" s="96"/>
      <c r="TEW42" s="146"/>
      <c r="TEX42" s="146"/>
      <c r="TEY42" s="177"/>
      <c r="TEZ42" s="94"/>
      <c r="TFA42" s="96"/>
      <c r="TFB42" s="96"/>
      <c r="TFC42" s="96"/>
      <c r="TFD42" s="96"/>
      <c r="TFE42" s="96"/>
      <c r="TFF42" s="96"/>
      <c r="TFG42" s="146"/>
      <c r="TFH42" s="146"/>
      <c r="TFI42" s="177"/>
      <c r="TFJ42" s="94"/>
      <c r="TFK42" s="96"/>
      <c r="TFL42" s="96"/>
      <c r="TFM42" s="96"/>
      <c r="TFN42" s="96"/>
      <c r="TFO42" s="96"/>
      <c r="TFP42" s="96"/>
      <c r="TFQ42" s="146"/>
      <c r="TFR42" s="146"/>
      <c r="TFS42" s="177"/>
      <c r="TFT42" s="94"/>
      <c r="TFU42" s="96"/>
      <c r="TFV42" s="96"/>
      <c r="TFW42" s="96"/>
      <c r="TFX42" s="96"/>
      <c r="TFY42" s="96"/>
      <c r="TFZ42" s="96"/>
      <c r="TGA42" s="146"/>
      <c r="TGB42" s="146"/>
      <c r="TGC42" s="177"/>
      <c r="TGD42" s="94"/>
      <c r="TGE42" s="96"/>
      <c r="TGF42" s="96"/>
      <c r="TGG42" s="96"/>
      <c r="TGH42" s="96"/>
      <c r="TGI42" s="96"/>
      <c r="TGJ42" s="96"/>
      <c r="TGK42" s="146"/>
      <c r="TGL42" s="146"/>
      <c r="TGM42" s="177"/>
      <c r="TGN42" s="94"/>
      <c r="TGO42" s="96"/>
      <c r="TGP42" s="96"/>
      <c r="TGQ42" s="96"/>
      <c r="TGR42" s="96"/>
      <c r="TGS42" s="96"/>
      <c r="TGT42" s="96"/>
      <c r="TGU42" s="146"/>
      <c r="TGV42" s="146"/>
      <c r="TGW42" s="177"/>
      <c r="TGX42" s="94"/>
      <c r="TGY42" s="96"/>
      <c r="TGZ42" s="96"/>
      <c r="THA42" s="96"/>
      <c r="THB42" s="96"/>
      <c r="THC42" s="96"/>
      <c r="THD42" s="96"/>
      <c r="THE42" s="146"/>
      <c r="THF42" s="146"/>
      <c r="THG42" s="177"/>
      <c r="THH42" s="94"/>
      <c r="THI42" s="96"/>
      <c r="THJ42" s="96"/>
      <c r="THK42" s="96"/>
      <c r="THL42" s="96"/>
      <c r="THM42" s="96"/>
      <c r="THN42" s="96"/>
      <c r="THO42" s="146"/>
      <c r="THP42" s="146"/>
      <c r="THQ42" s="177"/>
      <c r="THR42" s="94"/>
      <c r="THS42" s="96"/>
      <c r="THT42" s="96"/>
      <c r="THU42" s="96"/>
      <c r="THV42" s="96"/>
      <c r="THW42" s="96"/>
      <c r="THX42" s="96"/>
      <c r="THY42" s="146"/>
      <c r="THZ42" s="146"/>
      <c r="TIA42" s="177"/>
      <c r="TIB42" s="94"/>
      <c r="TIC42" s="96"/>
      <c r="TID42" s="96"/>
      <c r="TIE42" s="96"/>
      <c r="TIF42" s="96"/>
      <c r="TIG42" s="96"/>
      <c r="TIH42" s="96"/>
      <c r="TII42" s="146"/>
      <c r="TIJ42" s="146"/>
      <c r="TIK42" s="177"/>
      <c r="TIL42" s="94"/>
      <c r="TIM42" s="96"/>
      <c r="TIN42" s="96"/>
      <c r="TIO42" s="96"/>
      <c r="TIP42" s="96"/>
      <c r="TIQ42" s="96"/>
      <c r="TIR42" s="96"/>
      <c r="TIS42" s="146"/>
      <c r="TIT42" s="146"/>
      <c r="TIU42" s="177"/>
      <c r="TIV42" s="94"/>
      <c r="TIW42" s="96"/>
      <c r="TIX42" s="96"/>
      <c r="TIY42" s="96"/>
      <c r="TIZ42" s="96"/>
      <c r="TJA42" s="96"/>
      <c r="TJB42" s="96"/>
      <c r="TJC42" s="146"/>
      <c r="TJD42" s="146"/>
      <c r="TJE42" s="177"/>
      <c r="TJF42" s="94"/>
      <c r="TJG42" s="96"/>
      <c r="TJH42" s="96"/>
      <c r="TJI42" s="96"/>
      <c r="TJJ42" s="96"/>
      <c r="TJK42" s="96"/>
      <c r="TJL42" s="96"/>
      <c r="TJM42" s="146"/>
      <c r="TJN42" s="146"/>
      <c r="TJO42" s="177"/>
      <c r="TJP42" s="94"/>
      <c r="TJQ42" s="96"/>
      <c r="TJR42" s="96"/>
      <c r="TJS42" s="96"/>
      <c r="TJT42" s="96"/>
      <c r="TJU42" s="96"/>
      <c r="TJV42" s="96"/>
      <c r="TJW42" s="146"/>
      <c r="TJX42" s="146"/>
      <c r="TJY42" s="177"/>
      <c r="TJZ42" s="94"/>
      <c r="TKA42" s="96"/>
      <c r="TKB42" s="96"/>
      <c r="TKC42" s="96"/>
      <c r="TKD42" s="96"/>
      <c r="TKE42" s="96"/>
      <c r="TKF42" s="96"/>
      <c r="TKG42" s="146"/>
      <c r="TKH42" s="146"/>
      <c r="TKI42" s="177"/>
      <c r="TKJ42" s="94"/>
      <c r="TKK42" s="96"/>
      <c r="TKL42" s="96"/>
      <c r="TKM42" s="96"/>
      <c r="TKN42" s="96"/>
      <c r="TKO42" s="96"/>
      <c r="TKP42" s="96"/>
      <c r="TKQ42" s="146"/>
      <c r="TKR42" s="146"/>
      <c r="TKS42" s="177"/>
      <c r="TKT42" s="94"/>
      <c r="TKU42" s="96"/>
      <c r="TKV42" s="96"/>
      <c r="TKW42" s="96"/>
      <c r="TKX42" s="96"/>
      <c r="TKY42" s="96"/>
      <c r="TKZ42" s="96"/>
      <c r="TLA42" s="146"/>
      <c r="TLB42" s="146"/>
      <c r="TLC42" s="177"/>
      <c r="TLD42" s="94"/>
      <c r="TLE42" s="96"/>
      <c r="TLF42" s="96"/>
      <c r="TLG42" s="96"/>
      <c r="TLH42" s="96"/>
      <c r="TLI42" s="96"/>
      <c r="TLJ42" s="96"/>
      <c r="TLK42" s="146"/>
      <c r="TLL42" s="146"/>
      <c r="TLM42" s="177"/>
      <c r="TLN42" s="94"/>
      <c r="TLO42" s="96"/>
      <c r="TLP42" s="96"/>
      <c r="TLQ42" s="96"/>
      <c r="TLR42" s="96"/>
      <c r="TLS42" s="96"/>
      <c r="TLT42" s="96"/>
      <c r="TLU42" s="146"/>
      <c r="TLV42" s="146"/>
      <c r="TLW42" s="177"/>
      <c r="TLX42" s="94"/>
      <c r="TLY42" s="96"/>
      <c r="TLZ42" s="96"/>
      <c r="TMA42" s="96"/>
      <c r="TMB42" s="96"/>
      <c r="TMC42" s="96"/>
      <c r="TMD42" s="96"/>
      <c r="TME42" s="146"/>
      <c r="TMF42" s="146"/>
      <c r="TMG42" s="177"/>
      <c r="TMH42" s="94"/>
      <c r="TMI42" s="96"/>
      <c r="TMJ42" s="96"/>
      <c r="TMK42" s="96"/>
      <c r="TML42" s="96"/>
      <c r="TMM42" s="96"/>
      <c r="TMN42" s="96"/>
      <c r="TMO42" s="146"/>
      <c r="TMP42" s="146"/>
      <c r="TMQ42" s="177"/>
      <c r="TMR42" s="94"/>
      <c r="TMS42" s="96"/>
      <c r="TMT42" s="96"/>
      <c r="TMU42" s="96"/>
      <c r="TMV42" s="96"/>
      <c r="TMW42" s="96"/>
      <c r="TMX42" s="96"/>
      <c r="TMY42" s="146"/>
      <c r="TMZ42" s="146"/>
      <c r="TNA42" s="177"/>
      <c r="TNB42" s="94"/>
      <c r="TNC42" s="96"/>
      <c r="TND42" s="96"/>
      <c r="TNE42" s="96"/>
      <c r="TNF42" s="96"/>
      <c r="TNG42" s="96"/>
      <c r="TNH42" s="96"/>
      <c r="TNI42" s="146"/>
      <c r="TNJ42" s="146"/>
      <c r="TNK42" s="177"/>
      <c r="TNL42" s="94"/>
      <c r="TNM42" s="96"/>
      <c r="TNN42" s="96"/>
      <c r="TNO42" s="96"/>
      <c r="TNP42" s="96"/>
      <c r="TNQ42" s="96"/>
      <c r="TNR42" s="96"/>
      <c r="TNS42" s="146"/>
      <c r="TNT42" s="146"/>
      <c r="TNU42" s="177"/>
      <c r="TNV42" s="94"/>
      <c r="TNW42" s="96"/>
      <c r="TNX42" s="96"/>
      <c r="TNY42" s="96"/>
      <c r="TNZ42" s="96"/>
      <c r="TOA42" s="96"/>
      <c r="TOB42" s="96"/>
      <c r="TOC42" s="146"/>
      <c r="TOD42" s="146"/>
      <c r="TOE42" s="177"/>
      <c r="TOF42" s="94"/>
      <c r="TOG42" s="96"/>
      <c r="TOH42" s="96"/>
      <c r="TOI42" s="96"/>
      <c r="TOJ42" s="96"/>
      <c r="TOK42" s="96"/>
      <c r="TOL42" s="96"/>
      <c r="TOM42" s="146"/>
      <c r="TON42" s="146"/>
      <c r="TOO42" s="177"/>
      <c r="TOP42" s="94"/>
      <c r="TOQ42" s="96"/>
      <c r="TOR42" s="96"/>
      <c r="TOS42" s="96"/>
      <c r="TOT42" s="96"/>
      <c r="TOU42" s="96"/>
      <c r="TOV42" s="96"/>
      <c r="TOW42" s="146"/>
      <c r="TOX42" s="146"/>
      <c r="TOY42" s="177"/>
      <c r="TOZ42" s="94"/>
      <c r="TPA42" s="96"/>
      <c r="TPB42" s="96"/>
      <c r="TPC42" s="96"/>
      <c r="TPD42" s="96"/>
      <c r="TPE42" s="96"/>
      <c r="TPF42" s="96"/>
      <c r="TPG42" s="146"/>
      <c r="TPH42" s="146"/>
      <c r="TPI42" s="177"/>
      <c r="TPJ42" s="94"/>
      <c r="TPK42" s="96"/>
      <c r="TPL42" s="96"/>
      <c r="TPM42" s="96"/>
      <c r="TPN42" s="96"/>
      <c r="TPO42" s="96"/>
      <c r="TPP42" s="96"/>
      <c r="TPQ42" s="146"/>
      <c r="TPR42" s="146"/>
      <c r="TPS42" s="177"/>
      <c r="TPT42" s="94"/>
      <c r="TPU42" s="96"/>
      <c r="TPV42" s="96"/>
      <c r="TPW42" s="96"/>
      <c r="TPX42" s="96"/>
      <c r="TPY42" s="96"/>
      <c r="TPZ42" s="96"/>
      <c r="TQA42" s="146"/>
      <c r="TQB42" s="146"/>
      <c r="TQC42" s="177"/>
      <c r="TQD42" s="94"/>
      <c r="TQE42" s="96"/>
      <c r="TQF42" s="96"/>
      <c r="TQG42" s="96"/>
      <c r="TQH42" s="96"/>
      <c r="TQI42" s="96"/>
      <c r="TQJ42" s="96"/>
      <c r="TQK42" s="146"/>
      <c r="TQL42" s="146"/>
      <c r="TQM42" s="177"/>
      <c r="TQN42" s="94"/>
      <c r="TQO42" s="96"/>
      <c r="TQP42" s="96"/>
      <c r="TQQ42" s="96"/>
      <c r="TQR42" s="96"/>
      <c r="TQS42" s="96"/>
      <c r="TQT42" s="96"/>
      <c r="TQU42" s="146"/>
      <c r="TQV42" s="146"/>
      <c r="TQW42" s="177"/>
      <c r="TQX42" s="94"/>
      <c r="TQY42" s="96"/>
      <c r="TQZ42" s="96"/>
      <c r="TRA42" s="96"/>
      <c r="TRB42" s="96"/>
      <c r="TRC42" s="96"/>
      <c r="TRD42" s="96"/>
      <c r="TRE42" s="146"/>
      <c r="TRF42" s="146"/>
      <c r="TRG42" s="177"/>
      <c r="TRH42" s="94"/>
      <c r="TRI42" s="96"/>
      <c r="TRJ42" s="96"/>
      <c r="TRK42" s="96"/>
      <c r="TRL42" s="96"/>
      <c r="TRM42" s="96"/>
      <c r="TRN42" s="96"/>
      <c r="TRO42" s="146"/>
      <c r="TRP42" s="146"/>
      <c r="TRQ42" s="177"/>
      <c r="TRR42" s="94"/>
      <c r="TRS42" s="96"/>
      <c r="TRT42" s="96"/>
      <c r="TRU42" s="96"/>
      <c r="TRV42" s="96"/>
      <c r="TRW42" s="96"/>
      <c r="TRX42" s="96"/>
      <c r="TRY42" s="146"/>
      <c r="TRZ42" s="146"/>
      <c r="TSA42" s="177"/>
      <c r="TSB42" s="94"/>
      <c r="TSC42" s="96"/>
      <c r="TSD42" s="96"/>
      <c r="TSE42" s="96"/>
      <c r="TSF42" s="96"/>
      <c r="TSG42" s="96"/>
      <c r="TSH42" s="96"/>
      <c r="TSI42" s="146"/>
      <c r="TSJ42" s="146"/>
      <c r="TSK42" s="177"/>
      <c r="TSL42" s="94"/>
      <c r="TSM42" s="96"/>
      <c r="TSN42" s="96"/>
      <c r="TSO42" s="96"/>
      <c r="TSP42" s="96"/>
      <c r="TSQ42" s="96"/>
      <c r="TSR42" s="96"/>
      <c r="TSS42" s="146"/>
      <c r="TST42" s="146"/>
      <c r="TSU42" s="177"/>
      <c r="TSV42" s="94"/>
      <c r="TSW42" s="96"/>
      <c r="TSX42" s="96"/>
      <c r="TSY42" s="96"/>
      <c r="TSZ42" s="96"/>
      <c r="TTA42" s="96"/>
      <c r="TTB42" s="96"/>
      <c r="TTC42" s="146"/>
      <c r="TTD42" s="146"/>
      <c r="TTE42" s="177"/>
      <c r="TTF42" s="94"/>
      <c r="TTG42" s="96"/>
      <c r="TTH42" s="96"/>
      <c r="TTI42" s="96"/>
      <c r="TTJ42" s="96"/>
      <c r="TTK42" s="96"/>
      <c r="TTL42" s="96"/>
      <c r="TTM42" s="146"/>
      <c r="TTN42" s="146"/>
      <c r="TTO42" s="177"/>
      <c r="TTP42" s="94"/>
      <c r="TTQ42" s="96"/>
      <c r="TTR42" s="96"/>
      <c r="TTS42" s="96"/>
      <c r="TTT42" s="96"/>
      <c r="TTU42" s="96"/>
      <c r="TTV42" s="96"/>
      <c r="TTW42" s="146"/>
      <c r="TTX42" s="146"/>
      <c r="TTY42" s="177"/>
      <c r="TTZ42" s="94"/>
      <c r="TUA42" s="96"/>
      <c r="TUB42" s="96"/>
      <c r="TUC42" s="96"/>
      <c r="TUD42" s="96"/>
      <c r="TUE42" s="96"/>
      <c r="TUF42" s="96"/>
      <c r="TUG42" s="146"/>
      <c r="TUH42" s="146"/>
      <c r="TUI42" s="177"/>
      <c r="TUJ42" s="94"/>
      <c r="TUK42" s="96"/>
      <c r="TUL42" s="96"/>
      <c r="TUM42" s="96"/>
      <c r="TUN42" s="96"/>
      <c r="TUO42" s="96"/>
      <c r="TUP42" s="96"/>
      <c r="TUQ42" s="146"/>
      <c r="TUR42" s="146"/>
      <c r="TUS42" s="177"/>
      <c r="TUT42" s="94"/>
      <c r="TUU42" s="96"/>
      <c r="TUV42" s="96"/>
      <c r="TUW42" s="96"/>
      <c r="TUX42" s="96"/>
      <c r="TUY42" s="96"/>
      <c r="TUZ42" s="96"/>
      <c r="TVA42" s="146"/>
      <c r="TVB42" s="146"/>
      <c r="TVC42" s="177"/>
      <c r="TVD42" s="94"/>
      <c r="TVE42" s="96"/>
      <c r="TVF42" s="96"/>
      <c r="TVG42" s="96"/>
      <c r="TVH42" s="96"/>
      <c r="TVI42" s="96"/>
      <c r="TVJ42" s="96"/>
      <c r="TVK42" s="146"/>
      <c r="TVL42" s="146"/>
      <c r="TVM42" s="177"/>
      <c r="TVN42" s="94"/>
      <c r="TVO42" s="96"/>
      <c r="TVP42" s="96"/>
      <c r="TVQ42" s="96"/>
      <c r="TVR42" s="96"/>
      <c r="TVS42" s="96"/>
      <c r="TVT42" s="96"/>
      <c r="TVU42" s="146"/>
      <c r="TVV42" s="146"/>
      <c r="TVW42" s="177"/>
      <c r="TVX42" s="94"/>
      <c r="TVY42" s="96"/>
      <c r="TVZ42" s="96"/>
      <c r="TWA42" s="96"/>
      <c r="TWB42" s="96"/>
      <c r="TWC42" s="96"/>
      <c r="TWD42" s="96"/>
      <c r="TWE42" s="146"/>
      <c r="TWF42" s="146"/>
      <c r="TWG42" s="177"/>
      <c r="TWH42" s="94"/>
      <c r="TWI42" s="96"/>
      <c r="TWJ42" s="96"/>
      <c r="TWK42" s="96"/>
      <c r="TWL42" s="96"/>
      <c r="TWM42" s="96"/>
      <c r="TWN42" s="96"/>
      <c r="TWO42" s="146"/>
      <c r="TWP42" s="146"/>
      <c r="TWQ42" s="177"/>
      <c r="TWR42" s="94"/>
      <c r="TWS42" s="96"/>
      <c r="TWT42" s="96"/>
      <c r="TWU42" s="96"/>
      <c r="TWV42" s="96"/>
      <c r="TWW42" s="96"/>
      <c r="TWX42" s="96"/>
      <c r="TWY42" s="146"/>
      <c r="TWZ42" s="146"/>
      <c r="TXA42" s="177"/>
      <c r="TXB42" s="94"/>
      <c r="TXC42" s="96"/>
      <c r="TXD42" s="96"/>
      <c r="TXE42" s="96"/>
      <c r="TXF42" s="96"/>
      <c r="TXG42" s="96"/>
      <c r="TXH42" s="96"/>
      <c r="TXI42" s="146"/>
      <c r="TXJ42" s="146"/>
      <c r="TXK42" s="177"/>
      <c r="TXL42" s="94"/>
      <c r="TXM42" s="96"/>
      <c r="TXN42" s="96"/>
      <c r="TXO42" s="96"/>
      <c r="TXP42" s="96"/>
      <c r="TXQ42" s="96"/>
      <c r="TXR42" s="96"/>
      <c r="TXS42" s="146"/>
      <c r="TXT42" s="146"/>
      <c r="TXU42" s="177"/>
      <c r="TXV42" s="94"/>
      <c r="TXW42" s="96"/>
      <c r="TXX42" s="96"/>
      <c r="TXY42" s="96"/>
      <c r="TXZ42" s="96"/>
      <c r="TYA42" s="96"/>
      <c r="TYB42" s="96"/>
      <c r="TYC42" s="146"/>
      <c r="TYD42" s="146"/>
      <c r="TYE42" s="177"/>
      <c r="TYF42" s="94"/>
      <c r="TYG42" s="96"/>
      <c r="TYH42" s="96"/>
      <c r="TYI42" s="96"/>
      <c r="TYJ42" s="96"/>
      <c r="TYK42" s="96"/>
      <c r="TYL42" s="96"/>
      <c r="TYM42" s="146"/>
      <c r="TYN42" s="146"/>
      <c r="TYO42" s="177"/>
      <c r="TYP42" s="94"/>
      <c r="TYQ42" s="96"/>
      <c r="TYR42" s="96"/>
      <c r="TYS42" s="96"/>
      <c r="TYT42" s="96"/>
      <c r="TYU42" s="96"/>
      <c r="TYV42" s="96"/>
      <c r="TYW42" s="146"/>
      <c r="TYX42" s="146"/>
      <c r="TYY42" s="177"/>
      <c r="TYZ42" s="94"/>
      <c r="TZA42" s="96"/>
      <c r="TZB42" s="96"/>
      <c r="TZC42" s="96"/>
      <c r="TZD42" s="96"/>
      <c r="TZE42" s="96"/>
      <c r="TZF42" s="96"/>
      <c r="TZG42" s="146"/>
      <c r="TZH42" s="146"/>
      <c r="TZI42" s="177"/>
      <c r="TZJ42" s="94"/>
      <c r="TZK42" s="96"/>
      <c r="TZL42" s="96"/>
      <c r="TZM42" s="96"/>
      <c r="TZN42" s="96"/>
      <c r="TZO42" s="96"/>
      <c r="TZP42" s="96"/>
      <c r="TZQ42" s="146"/>
      <c r="TZR42" s="146"/>
      <c r="TZS42" s="177"/>
      <c r="TZT42" s="94"/>
      <c r="TZU42" s="96"/>
      <c r="TZV42" s="96"/>
      <c r="TZW42" s="96"/>
      <c r="TZX42" s="96"/>
      <c r="TZY42" s="96"/>
      <c r="TZZ42" s="96"/>
      <c r="UAA42" s="146"/>
      <c r="UAB42" s="146"/>
      <c r="UAC42" s="177"/>
      <c r="UAD42" s="94"/>
      <c r="UAE42" s="96"/>
      <c r="UAF42" s="96"/>
      <c r="UAG42" s="96"/>
      <c r="UAH42" s="96"/>
      <c r="UAI42" s="96"/>
      <c r="UAJ42" s="96"/>
      <c r="UAK42" s="146"/>
      <c r="UAL42" s="146"/>
      <c r="UAM42" s="177"/>
      <c r="UAN42" s="94"/>
      <c r="UAO42" s="96"/>
      <c r="UAP42" s="96"/>
      <c r="UAQ42" s="96"/>
      <c r="UAR42" s="96"/>
      <c r="UAS42" s="96"/>
      <c r="UAT42" s="96"/>
      <c r="UAU42" s="146"/>
      <c r="UAV42" s="146"/>
      <c r="UAW42" s="177"/>
      <c r="UAX42" s="94"/>
      <c r="UAY42" s="96"/>
      <c r="UAZ42" s="96"/>
      <c r="UBA42" s="96"/>
      <c r="UBB42" s="96"/>
      <c r="UBC42" s="96"/>
      <c r="UBD42" s="96"/>
      <c r="UBE42" s="146"/>
      <c r="UBF42" s="146"/>
      <c r="UBG42" s="177"/>
      <c r="UBH42" s="94"/>
      <c r="UBI42" s="96"/>
      <c r="UBJ42" s="96"/>
      <c r="UBK42" s="96"/>
      <c r="UBL42" s="96"/>
      <c r="UBM42" s="96"/>
      <c r="UBN42" s="96"/>
      <c r="UBO42" s="146"/>
      <c r="UBP42" s="146"/>
      <c r="UBQ42" s="177"/>
      <c r="UBR42" s="94"/>
      <c r="UBS42" s="96"/>
      <c r="UBT42" s="96"/>
      <c r="UBU42" s="96"/>
      <c r="UBV42" s="96"/>
      <c r="UBW42" s="96"/>
      <c r="UBX42" s="96"/>
      <c r="UBY42" s="146"/>
      <c r="UBZ42" s="146"/>
      <c r="UCA42" s="177"/>
      <c r="UCB42" s="94"/>
      <c r="UCC42" s="96"/>
      <c r="UCD42" s="96"/>
      <c r="UCE42" s="96"/>
      <c r="UCF42" s="96"/>
      <c r="UCG42" s="96"/>
      <c r="UCH42" s="96"/>
      <c r="UCI42" s="146"/>
      <c r="UCJ42" s="146"/>
      <c r="UCK42" s="177"/>
      <c r="UCL42" s="94"/>
      <c r="UCM42" s="96"/>
      <c r="UCN42" s="96"/>
      <c r="UCO42" s="96"/>
      <c r="UCP42" s="96"/>
      <c r="UCQ42" s="96"/>
      <c r="UCR42" s="96"/>
      <c r="UCS42" s="146"/>
      <c r="UCT42" s="146"/>
      <c r="UCU42" s="177"/>
      <c r="UCV42" s="94"/>
      <c r="UCW42" s="96"/>
      <c r="UCX42" s="96"/>
      <c r="UCY42" s="96"/>
      <c r="UCZ42" s="96"/>
      <c r="UDA42" s="96"/>
      <c r="UDB42" s="96"/>
      <c r="UDC42" s="146"/>
      <c r="UDD42" s="146"/>
      <c r="UDE42" s="177"/>
      <c r="UDF42" s="94"/>
      <c r="UDG42" s="96"/>
      <c r="UDH42" s="96"/>
      <c r="UDI42" s="96"/>
      <c r="UDJ42" s="96"/>
      <c r="UDK42" s="96"/>
      <c r="UDL42" s="96"/>
      <c r="UDM42" s="146"/>
      <c r="UDN42" s="146"/>
      <c r="UDO42" s="177"/>
      <c r="UDP42" s="94"/>
      <c r="UDQ42" s="96"/>
      <c r="UDR42" s="96"/>
      <c r="UDS42" s="96"/>
      <c r="UDT42" s="96"/>
      <c r="UDU42" s="96"/>
      <c r="UDV42" s="96"/>
      <c r="UDW42" s="146"/>
      <c r="UDX42" s="146"/>
      <c r="UDY42" s="177"/>
      <c r="UDZ42" s="94"/>
      <c r="UEA42" s="96"/>
      <c r="UEB42" s="96"/>
      <c r="UEC42" s="96"/>
      <c r="UED42" s="96"/>
      <c r="UEE42" s="96"/>
      <c r="UEF42" s="96"/>
      <c r="UEG42" s="146"/>
      <c r="UEH42" s="146"/>
      <c r="UEI42" s="177"/>
      <c r="UEJ42" s="94"/>
      <c r="UEK42" s="96"/>
      <c r="UEL42" s="96"/>
      <c r="UEM42" s="96"/>
      <c r="UEN42" s="96"/>
      <c r="UEO42" s="96"/>
      <c r="UEP42" s="96"/>
      <c r="UEQ42" s="146"/>
      <c r="UER42" s="146"/>
      <c r="UES42" s="177"/>
      <c r="UET42" s="94"/>
      <c r="UEU42" s="96"/>
      <c r="UEV42" s="96"/>
      <c r="UEW42" s="96"/>
      <c r="UEX42" s="96"/>
      <c r="UEY42" s="96"/>
      <c r="UEZ42" s="96"/>
      <c r="UFA42" s="146"/>
      <c r="UFB42" s="146"/>
      <c r="UFC42" s="177"/>
      <c r="UFD42" s="94"/>
      <c r="UFE42" s="96"/>
      <c r="UFF42" s="96"/>
      <c r="UFG42" s="96"/>
      <c r="UFH42" s="96"/>
      <c r="UFI42" s="96"/>
      <c r="UFJ42" s="96"/>
      <c r="UFK42" s="146"/>
      <c r="UFL42" s="146"/>
      <c r="UFM42" s="177"/>
      <c r="UFN42" s="94"/>
      <c r="UFO42" s="96"/>
      <c r="UFP42" s="96"/>
      <c r="UFQ42" s="96"/>
      <c r="UFR42" s="96"/>
      <c r="UFS42" s="96"/>
      <c r="UFT42" s="96"/>
      <c r="UFU42" s="146"/>
      <c r="UFV42" s="146"/>
      <c r="UFW42" s="177"/>
      <c r="UFX42" s="94"/>
      <c r="UFY42" s="96"/>
      <c r="UFZ42" s="96"/>
      <c r="UGA42" s="96"/>
      <c r="UGB42" s="96"/>
      <c r="UGC42" s="96"/>
      <c r="UGD42" s="96"/>
      <c r="UGE42" s="146"/>
      <c r="UGF42" s="146"/>
      <c r="UGG42" s="177"/>
      <c r="UGH42" s="94"/>
      <c r="UGI42" s="96"/>
      <c r="UGJ42" s="96"/>
      <c r="UGK42" s="96"/>
      <c r="UGL42" s="96"/>
      <c r="UGM42" s="96"/>
      <c r="UGN42" s="96"/>
      <c r="UGO42" s="146"/>
      <c r="UGP42" s="146"/>
      <c r="UGQ42" s="177"/>
      <c r="UGR42" s="94"/>
      <c r="UGS42" s="96"/>
      <c r="UGT42" s="96"/>
      <c r="UGU42" s="96"/>
      <c r="UGV42" s="96"/>
      <c r="UGW42" s="96"/>
      <c r="UGX42" s="96"/>
      <c r="UGY42" s="146"/>
      <c r="UGZ42" s="146"/>
      <c r="UHA42" s="177"/>
      <c r="UHB42" s="94"/>
      <c r="UHC42" s="96"/>
      <c r="UHD42" s="96"/>
      <c r="UHE42" s="96"/>
      <c r="UHF42" s="96"/>
      <c r="UHG42" s="96"/>
      <c r="UHH42" s="96"/>
      <c r="UHI42" s="146"/>
      <c r="UHJ42" s="146"/>
      <c r="UHK42" s="177"/>
      <c r="UHL42" s="94"/>
      <c r="UHM42" s="96"/>
      <c r="UHN42" s="96"/>
      <c r="UHO42" s="96"/>
      <c r="UHP42" s="96"/>
      <c r="UHQ42" s="96"/>
      <c r="UHR42" s="96"/>
      <c r="UHS42" s="146"/>
      <c r="UHT42" s="146"/>
      <c r="UHU42" s="177"/>
      <c r="UHV42" s="94"/>
      <c r="UHW42" s="96"/>
      <c r="UHX42" s="96"/>
      <c r="UHY42" s="96"/>
      <c r="UHZ42" s="96"/>
      <c r="UIA42" s="96"/>
      <c r="UIB42" s="96"/>
      <c r="UIC42" s="146"/>
      <c r="UID42" s="146"/>
      <c r="UIE42" s="177"/>
      <c r="UIF42" s="94"/>
      <c r="UIG42" s="96"/>
      <c r="UIH42" s="96"/>
      <c r="UII42" s="96"/>
      <c r="UIJ42" s="96"/>
      <c r="UIK42" s="96"/>
      <c r="UIL42" s="96"/>
      <c r="UIM42" s="146"/>
      <c r="UIN42" s="146"/>
      <c r="UIO42" s="177"/>
      <c r="UIP42" s="94"/>
      <c r="UIQ42" s="96"/>
      <c r="UIR42" s="96"/>
      <c r="UIS42" s="96"/>
      <c r="UIT42" s="96"/>
      <c r="UIU42" s="96"/>
      <c r="UIV42" s="96"/>
      <c r="UIW42" s="146"/>
      <c r="UIX42" s="146"/>
      <c r="UIY42" s="177"/>
      <c r="UIZ42" s="94"/>
      <c r="UJA42" s="96"/>
      <c r="UJB42" s="96"/>
      <c r="UJC42" s="96"/>
      <c r="UJD42" s="96"/>
      <c r="UJE42" s="96"/>
      <c r="UJF42" s="96"/>
      <c r="UJG42" s="146"/>
      <c r="UJH42" s="146"/>
      <c r="UJI42" s="177"/>
      <c r="UJJ42" s="94"/>
      <c r="UJK42" s="96"/>
      <c r="UJL42" s="96"/>
      <c r="UJM42" s="96"/>
      <c r="UJN42" s="96"/>
      <c r="UJO42" s="96"/>
      <c r="UJP42" s="96"/>
      <c r="UJQ42" s="146"/>
      <c r="UJR42" s="146"/>
      <c r="UJS42" s="177"/>
      <c r="UJT42" s="94"/>
      <c r="UJU42" s="96"/>
      <c r="UJV42" s="96"/>
      <c r="UJW42" s="96"/>
      <c r="UJX42" s="96"/>
      <c r="UJY42" s="96"/>
      <c r="UJZ42" s="96"/>
      <c r="UKA42" s="146"/>
      <c r="UKB42" s="146"/>
      <c r="UKC42" s="177"/>
      <c r="UKD42" s="94"/>
      <c r="UKE42" s="96"/>
      <c r="UKF42" s="96"/>
      <c r="UKG42" s="96"/>
      <c r="UKH42" s="96"/>
      <c r="UKI42" s="96"/>
      <c r="UKJ42" s="96"/>
      <c r="UKK42" s="146"/>
      <c r="UKL42" s="146"/>
      <c r="UKM42" s="177"/>
      <c r="UKN42" s="94"/>
      <c r="UKO42" s="96"/>
      <c r="UKP42" s="96"/>
      <c r="UKQ42" s="96"/>
      <c r="UKR42" s="96"/>
      <c r="UKS42" s="96"/>
      <c r="UKT42" s="96"/>
      <c r="UKU42" s="146"/>
      <c r="UKV42" s="146"/>
      <c r="UKW42" s="177"/>
      <c r="UKX42" s="94"/>
      <c r="UKY42" s="96"/>
      <c r="UKZ42" s="96"/>
      <c r="ULA42" s="96"/>
      <c r="ULB42" s="96"/>
      <c r="ULC42" s="96"/>
      <c r="ULD42" s="96"/>
      <c r="ULE42" s="146"/>
      <c r="ULF42" s="146"/>
      <c r="ULG42" s="177"/>
      <c r="ULH42" s="94"/>
      <c r="ULI42" s="96"/>
      <c r="ULJ42" s="96"/>
      <c r="ULK42" s="96"/>
      <c r="ULL42" s="96"/>
      <c r="ULM42" s="96"/>
      <c r="ULN42" s="96"/>
      <c r="ULO42" s="146"/>
      <c r="ULP42" s="146"/>
      <c r="ULQ42" s="177"/>
      <c r="ULR42" s="94"/>
      <c r="ULS42" s="96"/>
      <c r="ULT42" s="96"/>
      <c r="ULU42" s="96"/>
      <c r="ULV42" s="96"/>
      <c r="ULW42" s="96"/>
      <c r="ULX42" s="96"/>
      <c r="ULY42" s="146"/>
      <c r="ULZ42" s="146"/>
      <c r="UMA42" s="177"/>
      <c r="UMB42" s="94"/>
      <c r="UMC42" s="96"/>
      <c r="UMD42" s="96"/>
      <c r="UME42" s="96"/>
      <c r="UMF42" s="96"/>
      <c r="UMG42" s="96"/>
      <c r="UMH42" s="96"/>
      <c r="UMI42" s="146"/>
      <c r="UMJ42" s="146"/>
      <c r="UMK42" s="177"/>
      <c r="UML42" s="94"/>
      <c r="UMM42" s="96"/>
      <c r="UMN42" s="96"/>
      <c r="UMO42" s="96"/>
      <c r="UMP42" s="96"/>
      <c r="UMQ42" s="96"/>
      <c r="UMR42" s="96"/>
      <c r="UMS42" s="146"/>
      <c r="UMT42" s="146"/>
      <c r="UMU42" s="177"/>
      <c r="UMV42" s="94"/>
      <c r="UMW42" s="96"/>
      <c r="UMX42" s="96"/>
      <c r="UMY42" s="96"/>
      <c r="UMZ42" s="96"/>
      <c r="UNA42" s="96"/>
      <c r="UNB42" s="96"/>
      <c r="UNC42" s="146"/>
      <c r="UND42" s="146"/>
      <c r="UNE42" s="177"/>
      <c r="UNF42" s="94"/>
      <c r="UNG42" s="96"/>
      <c r="UNH42" s="96"/>
      <c r="UNI42" s="96"/>
      <c r="UNJ42" s="96"/>
      <c r="UNK42" s="96"/>
      <c r="UNL42" s="96"/>
      <c r="UNM42" s="146"/>
      <c r="UNN42" s="146"/>
      <c r="UNO42" s="177"/>
      <c r="UNP42" s="94"/>
      <c r="UNQ42" s="96"/>
      <c r="UNR42" s="96"/>
      <c r="UNS42" s="96"/>
      <c r="UNT42" s="96"/>
      <c r="UNU42" s="96"/>
      <c r="UNV42" s="96"/>
      <c r="UNW42" s="146"/>
      <c r="UNX42" s="146"/>
      <c r="UNY42" s="177"/>
      <c r="UNZ42" s="94"/>
      <c r="UOA42" s="96"/>
      <c r="UOB42" s="96"/>
      <c r="UOC42" s="96"/>
      <c r="UOD42" s="96"/>
      <c r="UOE42" s="96"/>
      <c r="UOF42" s="96"/>
      <c r="UOG42" s="146"/>
      <c r="UOH42" s="146"/>
      <c r="UOI42" s="177"/>
      <c r="UOJ42" s="94"/>
      <c r="UOK42" s="96"/>
      <c r="UOL42" s="96"/>
      <c r="UOM42" s="96"/>
      <c r="UON42" s="96"/>
      <c r="UOO42" s="96"/>
      <c r="UOP42" s="96"/>
      <c r="UOQ42" s="146"/>
      <c r="UOR42" s="146"/>
      <c r="UOS42" s="177"/>
      <c r="UOT42" s="94"/>
      <c r="UOU42" s="96"/>
      <c r="UOV42" s="96"/>
      <c r="UOW42" s="96"/>
      <c r="UOX42" s="96"/>
      <c r="UOY42" s="96"/>
      <c r="UOZ42" s="96"/>
      <c r="UPA42" s="146"/>
      <c r="UPB42" s="146"/>
      <c r="UPC42" s="177"/>
      <c r="UPD42" s="94"/>
      <c r="UPE42" s="96"/>
      <c r="UPF42" s="96"/>
      <c r="UPG42" s="96"/>
      <c r="UPH42" s="96"/>
      <c r="UPI42" s="96"/>
      <c r="UPJ42" s="96"/>
      <c r="UPK42" s="146"/>
      <c r="UPL42" s="146"/>
      <c r="UPM42" s="177"/>
      <c r="UPN42" s="94"/>
      <c r="UPO42" s="96"/>
      <c r="UPP42" s="96"/>
      <c r="UPQ42" s="96"/>
      <c r="UPR42" s="96"/>
      <c r="UPS42" s="96"/>
      <c r="UPT42" s="96"/>
      <c r="UPU42" s="146"/>
      <c r="UPV42" s="146"/>
      <c r="UPW42" s="177"/>
      <c r="UPX42" s="94"/>
      <c r="UPY42" s="96"/>
      <c r="UPZ42" s="96"/>
      <c r="UQA42" s="96"/>
      <c r="UQB42" s="96"/>
      <c r="UQC42" s="96"/>
      <c r="UQD42" s="96"/>
      <c r="UQE42" s="146"/>
      <c r="UQF42" s="146"/>
      <c r="UQG42" s="177"/>
      <c r="UQH42" s="94"/>
      <c r="UQI42" s="96"/>
      <c r="UQJ42" s="96"/>
      <c r="UQK42" s="96"/>
      <c r="UQL42" s="96"/>
      <c r="UQM42" s="96"/>
      <c r="UQN42" s="96"/>
      <c r="UQO42" s="146"/>
      <c r="UQP42" s="146"/>
      <c r="UQQ42" s="177"/>
      <c r="UQR42" s="94"/>
      <c r="UQS42" s="96"/>
      <c r="UQT42" s="96"/>
      <c r="UQU42" s="96"/>
      <c r="UQV42" s="96"/>
      <c r="UQW42" s="96"/>
      <c r="UQX42" s="96"/>
      <c r="UQY42" s="146"/>
      <c r="UQZ42" s="146"/>
      <c r="URA42" s="177"/>
      <c r="URB42" s="94"/>
      <c r="URC42" s="96"/>
      <c r="URD42" s="96"/>
      <c r="URE42" s="96"/>
      <c r="URF42" s="96"/>
      <c r="URG42" s="96"/>
      <c r="URH42" s="96"/>
      <c r="URI42" s="146"/>
      <c r="URJ42" s="146"/>
      <c r="URK42" s="177"/>
      <c r="URL42" s="94"/>
      <c r="URM42" s="96"/>
      <c r="URN42" s="96"/>
      <c r="URO42" s="96"/>
      <c r="URP42" s="96"/>
      <c r="URQ42" s="96"/>
      <c r="URR42" s="96"/>
      <c r="URS42" s="146"/>
      <c r="URT42" s="146"/>
      <c r="URU42" s="177"/>
      <c r="URV42" s="94"/>
      <c r="URW42" s="96"/>
      <c r="URX42" s="96"/>
      <c r="URY42" s="96"/>
      <c r="URZ42" s="96"/>
      <c r="USA42" s="96"/>
      <c r="USB42" s="96"/>
      <c r="USC42" s="146"/>
      <c r="USD42" s="146"/>
      <c r="USE42" s="177"/>
      <c r="USF42" s="94"/>
      <c r="USG42" s="96"/>
      <c r="USH42" s="96"/>
      <c r="USI42" s="96"/>
      <c r="USJ42" s="96"/>
      <c r="USK42" s="96"/>
      <c r="USL42" s="96"/>
      <c r="USM42" s="146"/>
      <c r="USN42" s="146"/>
      <c r="USO42" s="177"/>
      <c r="USP42" s="94"/>
      <c r="USQ42" s="96"/>
      <c r="USR42" s="96"/>
      <c r="USS42" s="96"/>
      <c r="UST42" s="96"/>
      <c r="USU42" s="96"/>
      <c r="USV42" s="96"/>
      <c r="USW42" s="146"/>
      <c r="USX42" s="146"/>
      <c r="USY42" s="177"/>
      <c r="USZ42" s="94"/>
      <c r="UTA42" s="96"/>
      <c r="UTB42" s="96"/>
      <c r="UTC42" s="96"/>
      <c r="UTD42" s="96"/>
      <c r="UTE42" s="96"/>
      <c r="UTF42" s="96"/>
      <c r="UTG42" s="146"/>
      <c r="UTH42" s="146"/>
      <c r="UTI42" s="177"/>
      <c r="UTJ42" s="94"/>
      <c r="UTK42" s="96"/>
      <c r="UTL42" s="96"/>
      <c r="UTM42" s="96"/>
      <c r="UTN42" s="96"/>
      <c r="UTO42" s="96"/>
      <c r="UTP42" s="96"/>
      <c r="UTQ42" s="146"/>
      <c r="UTR42" s="146"/>
      <c r="UTS42" s="177"/>
      <c r="UTT42" s="94"/>
      <c r="UTU42" s="96"/>
      <c r="UTV42" s="96"/>
      <c r="UTW42" s="96"/>
      <c r="UTX42" s="96"/>
      <c r="UTY42" s="96"/>
      <c r="UTZ42" s="96"/>
      <c r="UUA42" s="146"/>
      <c r="UUB42" s="146"/>
      <c r="UUC42" s="177"/>
      <c r="UUD42" s="94"/>
      <c r="UUE42" s="96"/>
      <c r="UUF42" s="96"/>
      <c r="UUG42" s="96"/>
      <c r="UUH42" s="96"/>
      <c r="UUI42" s="96"/>
      <c r="UUJ42" s="96"/>
      <c r="UUK42" s="146"/>
      <c r="UUL42" s="146"/>
      <c r="UUM42" s="177"/>
      <c r="UUN42" s="94"/>
      <c r="UUO42" s="96"/>
      <c r="UUP42" s="96"/>
      <c r="UUQ42" s="96"/>
      <c r="UUR42" s="96"/>
      <c r="UUS42" s="96"/>
      <c r="UUT42" s="96"/>
      <c r="UUU42" s="146"/>
      <c r="UUV42" s="146"/>
      <c r="UUW42" s="177"/>
      <c r="UUX42" s="94"/>
      <c r="UUY42" s="96"/>
      <c r="UUZ42" s="96"/>
      <c r="UVA42" s="96"/>
      <c r="UVB42" s="96"/>
      <c r="UVC42" s="96"/>
      <c r="UVD42" s="96"/>
      <c r="UVE42" s="146"/>
      <c r="UVF42" s="146"/>
      <c r="UVG42" s="177"/>
      <c r="UVH42" s="94"/>
      <c r="UVI42" s="96"/>
      <c r="UVJ42" s="96"/>
      <c r="UVK42" s="96"/>
      <c r="UVL42" s="96"/>
      <c r="UVM42" s="96"/>
      <c r="UVN42" s="96"/>
      <c r="UVO42" s="146"/>
      <c r="UVP42" s="146"/>
      <c r="UVQ42" s="177"/>
      <c r="UVR42" s="94"/>
      <c r="UVS42" s="96"/>
      <c r="UVT42" s="96"/>
      <c r="UVU42" s="96"/>
      <c r="UVV42" s="96"/>
      <c r="UVW42" s="96"/>
      <c r="UVX42" s="96"/>
      <c r="UVY42" s="146"/>
      <c r="UVZ42" s="146"/>
      <c r="UWA42" s="177"/>
      <c r="UWB42" s="94"/>
      <c r="UWC42" s="96"/>
      <c r="UWD42" s="96"/>
      <c r="UWE42" s="96"/>
      <c r="UWF42" s="96"/>
      <c r="UWG42" s="96"/>
      <c r="UWH42" s="96"/>
      <c r="UWI42" s="146"/>
      <c r="UWJ42" s="146"/>
      <c r="UWK42" s="177"/>
      <c r="UWL42" s="94"/>
      <c r="UWM42" s="96"/>
      <c r="UWN42" s="96"/>
      <c r="UWO42" s="96"/>
      <c r="UWP42" s="96"/>
      <c r="UWQ42" s="96"/>
      <c r="UWR42" s="96"/>
      <c r="UWS42" s="146"/>
      <c r="UWT42" s="146"/>
      <c r="UWU42" s="177"/>
      <c r="UWV42" s="94"/>
      <c r="UWW42" s="96"/>
      <c r="UWX42" s="96"/>
      <c r="UWY42" s="96"/>
      <c r="UWZ42" s="96"/>
      <c r="UXA42" s="96"/>
      <c r="UXB42" s="96"/>
      <c r="UXC42" s="146"/>
      <c r="UXD42" s="146"/>
      <c r="UXE42" s="177"/>
      <c r="UXF42" s="94"/>
      <c r="UXG42" s="96"/>
      <c r="UXH42" s="96"/>
      <c r="UXI42" s="96"/>
      <c r="UXJ42" s="96"/>
      <c r="UXK42" s="96"/>
      <c r="UXL42" s="96"/>
      <c r="UXM42" s="146"/>
      <c r="UXN42" s="146"/>
      <c r="UXO42" s="177"/>
      <c r="UXP42" s="94"/>
      <c r="UXQ42" s="96"/>
      <c r="UXR42" s="96"/>
      <c r="UXS42" s="96"/>
      <c r="UXT42" s="96"/>
      <c r="UXU42" s="96"/>
      <c r="UXV42" s="96"/>
      <c r="UXW42" s="146"/>
      <c r="UXX42" s="146"/>
      <c r="UXY42" s="177"/>
      <c r="UXZ42" s="94"/>
      <c r="UYA42" s="96"/>
      <c r="UYB42" s="96"/>
      <c r="UYC42" s="96"/>
      <c r="UYD42" s="96"/>
      <c r="UYE42" s="96"/>
      <c r="UYF42" s="96"/>
      <c r="UYG42" s="146"/>
      <c r="UYH42" s="146"/>
      <c r="UYI42" s="177"/>
      <c r="UYJ42" s="94"/>
      <c r="UYK42" s="96"/>
      <c r="UYL42" s="96"/>
      <c r="UYM42" s="96"/>
      <c r="UYN42" s="96"/>
      <c r="UYO42" s="96"/>
      <c r="UYP42" s="96"/>
      <c r="UYQ42" s="146"/>
      <c r="UYR42" s="146"/>
      <c r="UYS42" s="177"/>
      <c r="UYT42" s="94"/>
      <c r="UYU42" s="96"/>
      <c r="UYV42" s="96"/>
      <c r="UYW42" s="96"/>
      <c r="UYX42" s="96"/>
      <c r="UYY42" s="96"/>
      <c r="UYZ42" s="96"/>
      <c r="UZA42" s="146"/>
      <c r="UZB42" s="146"/>
      <c r="UZC42" s="177"/>
      <c r="UZD42" s="94"/>
      <c r="UZE42" s="96"/>
      <c r="UZF42" s="96"/>
      <c r="UZG42" s="96"/>
      <c r="UZH42" s="96"/>
      <c r="UZI42" s="96"/>
      <c r="UZJ42" s="96"/>
      <c r="UZK42" s="146"/>
      <c r="UZL42" s="146"/>
      <c r="UZM42" s="177"/>
      <c r="UZN42" s="94"/>
      <c r="UZO42" s="96"/>
      <c r="UZP42" s="96"/>
      <c r="UZQ42" s="96"/>
      <c r="UZR42" s="96"/>
      <c r="UZS42" s="96"/>
      <c r="UZT42" s="96"/>
      <c r="UZU42" s="146"/>
      <c r="UZV42" s="146"/>
      <c r="UZW42" s="177"/>
      <c r="UZX42" s="94"/>
      <c r="UZY42" s="96"/>
      <c r="UZZ42" s="96"/>
      <c r="VAA42" s="96"/>
      <c r="VAB42" s="96"/>
      <c r="VAC42" s="96"/>
      <c r="VAD42" s="96"/>
      <c r="VAE42" s="146"/>
      <c r="VAF42" s="146"/>
      <c r="VAG42" s="177"/>
      <c r="VAH42" s="94"/>
      <c r="VAI42" s="96"/>
      <c r="VAJ42" s="96"/>
      <c r="VAK42" s="96"/>
      <c r="VAL42" s="96"/>
      <c r="VAM42" s="96"/>
      <c r="VAN42" s="96"/>
      <c r="VAO42" s="146"/>
      <c r="VAP42" s="146"/>
      <c r="VAQ42" s="177"/>
      <c r="VAR42" s="94"/>
      <c r="VAS42" s="96"/>
      <c r="VAT42" s="96"/>
      <c r="VAU42" s="96"/>
      <c r="VAV42" s="96"/>
      <c r="VAW42" s="96"/>
      <c r="VAX42" s="96"/>
      <c r="VAY42" s="146"/>
      <c r="VAZ42" s="146"/>
      <c r="VBA42" s="177"/>
      <c r="VBB42" s="94"/>
      <c r="VBC42" s="96"/>
      <c r="VBD42" s="96"/>
      <c r="VBE42" s="96"/>
      <c r="VBF42" s="96"/>
      <c r="VBG42" s="96"/>
      <c r="VBH42" s="96"/>
      <c r="VBI42" s="146"/>
      <c r="VBJ42" s="146"/>
      <c r="VBK42" s="177"/>
      <c r="VBL42" s="94"/>
      <c r="VBM42" s="96"/>
      <c r="VBN42" s="96"/>
      <c r="VBO42" s="96"/>
      <c r="VBP42" s="96"/>
      <c r="VBQ42" s="96"/>
      <c r="VBR42" s="96"/>
      <c r="VBS42" s="146"/>
      <c r="VBT42" s="146"/>
      <c r="VBU42" s="177"/>
      <c r="VBV42" s="94"/>
      <c r="VBW42" s="96"/>
      <c r="VBX42" s="96"/>
      <c r="VBY42" s="96"/>
      <c r="VBZ42" s="96"/>
      <c r="VCA42" s="96"/>
      <c r="VCB42" s="96"/>
      <c r="VCC42" s="146"/>
      <c r="VCD42" s="146"/>
      <c r="VCE42" s="177"/>
      <c r="VCF42" s="94"/>
      <c r="VCG42" s="96"/>
      <c r="VCH42" s="96"/>
      <c r="VCI42" s="96"/>
      <c r="VCJ42" s="96"/>
      <c r="VCK42" s="96"/>
      <c r="VCL42" s="96"/>
      <c r="VCM42" s="146"/>
      <c r="VCN42" s="146"/>
      <c r="VCO42" s="177"/>
      <c r="VCP42" s="94"/>
      <c r="VCQ42" s="96"/>
      <c r="VCR42" s="96"/>
      <c r="VCS42" s="96"/>
      <c r="VCT42" s="96"/>
      <c r="VCU42" s="96"/>
      <c r="VCV42" s="96"/>
      <c r="VCW42" s="146"/>
      <c r="VCX42" s="146"/>
      <c r="VCY42" s="177"/>
      <c r="VCZ42" s="94"/>
      <c r="VDA42" s="96"/>
      <c r="VDB42" s="96"/>
      <c r="VDC42" s="96"/>
      <c r="VDD42" s="96"/>
      <c r="VDE42" s="96"/>
      <c r="VDF42" s="96"/>
      <c r="VDG42" s="146"/>
      <c r="VDH42" s="146"/>
      <c r="VDI42" s="177"/>
      <c r="VDJ42" s="94"/>
      <c r="VDK42" s="96"/>
      <c r="VDL42" s="96"/>
      <c r="VDM42" s="96"/>
      <c r="VDN42" s="96"/>
      <c r="VDO42" s="96"/>
      <c r="VDP42" s="96"/>
      <c r="VDQ42" s="146"/>
      <c r="VDR42" s="146"/>
      <c r="VDS42" s="177"/>
      <c r="VDT42" s="94"/>
      <c r="VDU42" s="96"/>
      <c r="VDV42" s="96"/>
      <c r="VDW42" s="96"/>
      <c r="VDX42" s="96"/>
      <c r="VDY42" s="96"/>
      <c r="VDZ42" s="96"/>
      <c r="VEA42" s="146"/>
      <c r="VEB42" s="146"/>
      <c r="VEC42" s="177"/>
      <c r="VED42" s="94"/>
      <c r="VEE42" s="96"/>
      <c r="VEF42" s="96"/>
      <c r="VEG42" s="96"/>
      <c r="VEH42" s="96"/>
      <c r="VEI42" s="96"/>
      <c r="VEJ42" s="96"/>
      <c r="VEK42" s="146"/>
      <c r="VEL42" s="146"/>
      <c r="VEM42" s="177"/>
      <c r="VEN42" s="94"/>
      <c r="VEO42" s="96"/>
      <c r="VEP42" s="96"/>
      <c r="VEQ42" s="96"/>
      <c r="VER42" s="96"/>
      <c r="VES42" s="96"/>
      <c r="VET42" s="96"/>
      <c r="VEU42" s="146"/>
      <c r="VEV42" s="146"/>
      <c r="VEW42" s="177"/>
      <c r="VEX42" s="94"/>
      <c r="VEY42" s="96"/>
      <c r="VEZ42" s="96"/>
      <c r="VFA42" s="96"/>
      <c r="VFB42" s="96"/>
      <c r="VFC42" s="96"/>
      <c r="VFD42" s="96"/>
      <c r="VFE42" s="146"/>
      <c r="VFF42" s="146"/>
      <c r="VFG42" s="177"/>
      <c r="VFH42" s="94"/>
      <c r="VFI42" s="96"/>
      <c r="VFJ42" s="96"/>
      <c r="VFK42" s="96"/>
      <c r="VFL42" s="96"/>
      <c r="VFM42" s="96"/>
      <c r="VFN42" s="96"/>
      <c r="VFO42" s="146"/>
      <c r="VFP42" s="146"/>
      <c r="VFQ42" s="177"/>
      <c r="VFR42" s="94"/>
      <c r="VFS42" s="96"/>
      <c r="VFT42" s="96"/>
      <c r="VFU42" s="96"/>
      <c r="VFV42" s="96"/>
      <c r="VFW42" s="96"/>
      <c r="VFX42" s="96"/>
      <c r="VFY42" s="146"/>
      <c r="VFZ42" s="146"/>
      <c r="VGA42" s="177"/>
      <c r="VGB42" s="94"/>
      <c r="VGC42" s="96"/>
      <c r="VGD42" s="96"/>
      <c r="VGE42" s="96"/>
      <c r="VGF42" s="96"/>
      <c r="VGG42" s="96"/>
      <c r="VGH42" s="96"/>
      <c r="VGI42" s="146"/>
      <c r="VGJ42" s="146"/>
      <c r="VGK42" s="177"/>
      <c r="VGL42" s="94"/>
      <c r="VGM42" s="96"/>
      <c r="VGN42" s="96"/>
      <c r="VGO42" s="96"/>
      <c r="VGP42" s="96"/>
      <c r="VGQ42" s="96"/>
      <c r="VGR42" s="96"/>
      <c r="VGS42" s="146"/>
      <c r="VGT42" s="146"/>
      <c r="VGU42" s="177"/>
      <c r="VGV42" s="94"/>
      <c r="VGW42" s="96"/>
      <c r="VGX42" s="96"/>
      <c r="VGY42" s="96"/>
      <c r="VGZ42" s="96"/>
      <c r="VHA42" s="96"/>
      <c r="VHB42" s="96"/>
      <c r="VHC42" s="146"/>
      <c r="VHD42" s="146"/>
      <c r="VHE42" s="177"/>
      <c r="VHF42" s="94"/>
      <c r="VHG42" s="96"/>
      <c r="VHH42" s="96"/>
      <c r="VHI42" s="96"/>
      <c r="VHJ42" s="96"/>
      <c r="VHK42" s="96"/>
      <c r="VHL42" s="96"/>
      <c r="VHM42" s="146"/>
      <c r="VHN42" s="146"/>
      <c r="VHO42" s="177"/>
      <c r="VHP42" s="94"/>
      <c r="VHQ42" s="96"/>
      <c r="VHR42" s="96"/>
      <c r="VHS42" s="96"/>
      <c r="VHT42" s="96"/>
      <c r="VHU42" s="96"/>
      <c r="VHV42" s="96"/>
      <c r="VHW42" s="146"/>
      <c r="VHX42" s="146"/>
      <c r="VHY42" s="177"/>
      <c r="VHZ42" s="94"/>
      <c r="VIA42" s="96"/>
      <c r="VIB42" s="96"/>
      <c r="VIC42" s="96"/>
      <c r="VID42" s="96"/>
      <c r="VIE42" s="96"/>
      <c r="VIF42" s="96"/>
      <c r="VIG42" s="146"/>
      <c r="VIH42" s="146"/>
      <c r="VII42" s="177"/>
      <c r="VIJ42" s="94"/>
      <c r="VIK42" s="96"/>
      <c r="VIL42" s="96"/>
      <c r="VIM42" s="96"/>
      <c r="VIN42" s="96"/>
      <c r="VIO42" s="96"/>
      <c r="VIP42" s="96"/>
      <c r="VIQ42" s="146"/>
      <c r="VIR42" s="146"/>
      <c r="VIS42" s="177"/>
      <c r="VIT42" s="94"/>
      <c r="VIU42" s="96"/>
      <c r="VIV42" s="96"/>
      <c r="VIW42" s="96"/>
      <c r="VIX42" s="96"/>
      <c r="VIY42" s="96"/>
      <c r="VIZ42" s="96"/>
      <c r="VJA42" s="146"/>
      <c r="VJB42" s="146"/>
      <c r="VJC42" s="177"/>
      <c r="VJD42" s="94"/>
      <c r="VJE42" s="96"/>
      <c r="VJF42" s="96"/>
      <c r="VJG42" s="96"/>
      <c r="VJH42" s="96"/>
      <c r="VJI42" s="96"/>
      <c r="VJJ42" s="96"/>
      <c r="VJK42" s="146"/>
      <c r="VJL42" s="146"/>
      <c r="VJM42" s="177"/>
      <c r="VJN42" s="94"/>
      <c r="VJO42" s="96"/>
      <c r="VJP42" s="96"/>
      <c r="VJQ42" s="96"/>
      <c r="VJR42" s="96"/>
      <c r="VJS42" s="96"/>
      <c r="VJT42" s="96"/>
      <c r="VJU42" s="146"/>
      <c r="VJV42" s="146"/>
      <c r="VJW42" s="177"/>
      <c r="VJX42" s="94"/>
      <c r="VJY42" s="96"/>
      <c r="VJZ42" s="96"/>
      <c r="VKA42" s="96"/>
      <c r="VKB42" s="96"/>
      <c r="VKC42" s="96"/>
      <c r="VKD42" s="96"/>
      <c r="VKE42" s="146"/>
      <c r="VKF42" s="146"/>
      <c r="VKG42" s="177"/>
      <c r="VKH42" s="94"/>
      <c r="VKI42" s="96"/>
      <c r="VKJ42" s="96"/>
      <c r="VKK42" s="96"/>
      <c r="VKL42" s="96"/>
      <c r="VKM42" s="96"/>
      <c r="VKN42" s="96"/>
      <c r="VKO42" s="146"/>
      <c r="VKP42" s="146"/>
      <c r="VKQ42" s="177"/>
      <c r="VKR42" s="94"/>
      <c r="VKS42" s="96"/>
      <c r="VKT42" s="96"/>
      <c r="VKU42" s="96"/>
      <c r="VKV42" s="96"/>
      <c r="VKW42" s="96"/>
      <c r="VKX42" s="96"/>
      <c r="VKY42" s="146"/>
      <c r="VKZ42" s="146"/>
      <c r="VLA42" s="177"/>
      <c r="VLB42" s="94"/>
      <c r="VLC42" s="96"/>
      <c r="VLD42" s="96"/>
      <c r="VLE42" s="96"/>
      <c r="VLF42" s="96"/>
      <c r="VLG42" s="96"/>
      <c r="VLH42" s="96"/>
      <c r="VLI42" s="146"/>
      <c r="VLJ42" s="146"/>
      <c r="VLK42" s="177"/>
      <c r="VLL42" s="94"/>
      <c r="VLM42" s="96"/>
      <c r="VLN42" s="96"/>
      <c r="VLO42" s="96"/>
      <c r="VLP42" s="96"/>
      <c r="VLQ42" s="96"/>
      <c r="VLR42" s="96"/>
      <c r="VLS42" s="146"/>
      <c r="VLT42" s="146"/>
      <c r="VLU42" s="177"/>
      <c r="VLV42" s="94"/>
      <c r="VLW42" s="96"/>
      <c r="VLX42" s="96"/>
      <c r="VLY42" s="96"/>
      <c r="VLZ42" s="96"/>
      <c r="VMA42" s="96"/>
      <c r="VMB42" s="96"/>
      <c r="VMC42" s="146"/>
      <c r="VMD42" s="146"/>
      <c r="VME42" s="177"/>
      <c r="VMF42" s="94"/>
      <c r="VMG42" s="96"/>
      <c r="VMH42" s="96"/>
      <c r="VMI42" s="96"/>
      <c r="VMJ42" s="96"/>
      <c r="VMK42" s="96"/>
      <c r="VML42" s="96"/>
      <c r="VMM42" s="146"/>
      <c r="VMN42" s="146"/>
      <c r="VMO42" s="177"/>
      <c r="VMP42" s="94"/>
      <c r="VMQ42" s="96"/>
      <c r="VMR42" s="96"/>
      <c r="VMS42" s="96"/>
      <c r="VMT42" s="96"/>
      <c r="VMU42" s="96"/>
      <c r="VMV42" s="96"/>
      <c r="VMW42" s="146"/>
      <c r="VMX42" s="146"/>
      <c r="VMY42" s="177"/>
      <c r="VMZ42" s="94"/>
      <c r="VNA42" s="96"/>
      <c r="VNB42" s="96"/>
      <c r="VNC42" s="96"/>
      <c r="VND42" s="96"/>
      <c r="VNE42" s="96"/>
      <c r="VNF42" s="96"/>
      <c r="VNG42" s="146"/>
      <c r="VNH42" s="146"/>
      <c r="VNI42" s="177"/>
      <c r="VNJ42" s="94"/>
      <c r="VNK42" s="96"/>
      <c r="VNL42" s="96"/>
      <c r="VNM42" s="96"/>
      <c r="VNN42" s="96"/>
      <c r="VNO42" s="96"/>
      <c r="VNP42" s="96"/>
      <c r="VNQ42" s="146"/>
      <c r="VNR42" s="146"/>
      <c r="VNS42" s="177"/>
      <c r="VNT42" s="94"/>
      <c r="VNU42" s="96"/>
      <c r="VNV42" s="96"/>
      <c r="VNW42" s="96"/>
      <c r="VNX42" s="96"/>
      <c r="VNY42" s="96"/>
      <c r="VNZ42" s="96"/>
      <c r="VOA42" s="146"/>
      <c r="VOB42" s="146"/>
      <c r="VOC42" s="177"/>
      <c r="VOD42" s="94"/>
      <c r="VOE42" s="96"/>
      <c r="VOF42" s="96"/>
      <c r="VOG42" s="96"/>
      <c r="VOH42" s="96"/>
      <c r="VOI42" s="96"/>
      <c r="VOJ42" s="96"/>
      <c r="VOK42" s="146"/>
      <c r="VOL42" s="146"/>
      <c r="VOM42" s="177"/>
      <c r="VON42" s="94"/>
      <c r="VOO42" s="96"/>
      <c r="VOP42" s="96"/>
      <c r="VOQ42" s="96"/>
      <c r="VOR42" s="96"/>
      <c r="VOS42" s="96"/>
      <c r="VOT42" s="96"/>
      <c r="VOU42" s="146"/>
      <c r="VOV42" s="146"/>
      <c r="VOW42" s="177"/>
      <c r="VOX42" s="94"/>
      <c r="VOY42" s="96"/>
      <c r="VOZ42" s="96"/>
      <c r="VPA42" s="96"/>
      <c r="VPB42" s="96"/>
      <c r="VPC42" s="96"/>
      <c r="VPD42" s="96"/>
      <c r="VPE42" s="146"/>
      <c r="VPF42" s="146"/>
      <c r="VPG42" s="177"/>
      <c r="VPH42" s="94"/>
      <c r="VPI42" s="96"/>
      <c r="VPJ42" s="96"/>
      <c r="VPK42" s="96"/>
      <c r="VPL42" s="96"/>
      <c r="VPM42" s="96"/>
      <c r="VPN42" s="96"/>
      <c r="VPO42" s="146"/>
      <c r="VPP42" s="146"/>
      <c r="VPQ42" s="177"/>
      <c r="VPR42" s="94"/>
      <c r="VPS42" s="96"/>
      <c r="VPT42" s="96"/>
      <c r="VPU42" s="96"/>
      <c r="VPV42" s="96"/>
      <c r="VPW42" s="96"/>
      <c r="VPX42" s="96"/>
      <c r="VPY42" s="146"/>
      <c r="VPZ42" s="146"/>
      <c r="VQA42" s="177"/>
      <c r="VQB42" s="94"/>
      <c r="VQC42" s="96"/>
      <c r="VQD42" s="96"/>
      <c r="VQE42" s="96"/>
      <c r="VQF42" s="96"/>
      <c r="VQG42" s="96"/>
      <c r="VQH42" s="96"/>
      <c r="VQI42" s="146"/>
      <c r="VQJ42" s="146"/>
      <c r="VQK42" s="177"/>
      <c r="VQL42" s="94"/>
      <c r="VQM42" s="96"/>
      <c r="VQN42" s="96"/>
      <c r="VQO42" s="96"/>
      <c r="VQP42" s="96"/>
      <c r="VQQ42" s="96"/>
      <c r="VQR42" s="96"/>
      <c r="VQS42" s="146"/>
      <c r="VQT42" s="146"/>
      <c r="VQU42" s="177"/>
      <c r="VQV42" s="94"/>
      <c r="VQW42" s="96"/>
      <c r="VQX42" s="96"/>
      <c r="VQY42" s="96"/>
      <c r="VQZ42" s="96"/>
      <c r="VRA42" s="96"/>
      <c r="VRB42" s="96"/>
      <c r="VRC42" s="146"/>
      <c r="VRD42" s="146"/>
      <c r="VRE42" s="177"/>
      <c r="VRF42" s="94"/>
      <c r="VRG42" s="96"/>
      <c r="VRH42" s="96"/>
      <c r="VRI42" s="96"/>
      <c r="VRJ42" s="96"/>
      <c r="VRK42" s="96"/>
      <c r="VRL42" s="96"/>
      <c r="VRM42" s="146"/>
      <c r="VRN42" s="146"/>
      <c r="VRO42" s="177"/>
      <c r="VRP42" s="94"/>
      <c r="VRQ42" s="96"/>
      <c r="VRR42" s="96"/>
      <c r="VRS42" s="96"/>
      <c r="VRT42" s="96"/>
      <c r="VRU42" s="96"/>
      <c r="VRV42" s="96"/>
      <c r="VRW42" s="146"/>
      <c r="VRX42" s="146"/>
      <c r="VRY42" s="177"/>
      <c r="VRZ42" s="94"/>
      <c r="VSA42" s="96"/>
      <c r="VSB42" s="96"/>
      <c r="VSC42" s="96"/>
      <c r="VSD42" s="96"/>
      <c r="VSE42" s="96"/>
      <c r="VSF42" s="96"/>
      <c r="VSG42" s="146"/>
      <c r="VSH42" s="146"/>
      <c r="VSI42" s="177"/>
      <c r="VSJ42" s="94"/>
      <c r="VSK42" s="96"/>
      <c r="VSL42" s="96"/>
      <c r="VSM42" s="96"/>
      <c r="VSN42" s="96"/>
      <c r="VSO42" s="96"/>
      <c r="VSP42" s="96"/>
      <c r="VSQ42" s="146"/>
      <c r="VSR42" s="146"/>
      <c r="VSS42" s="177"/>
      <c r="VST42" s="94"/>
      <c r="VSU42" s="96"/>
      <c r="VSV42" s="96"/>
      <c r="VSW42" s="96"/>
      <c r="VSX42" s="96"/>
      <c r="VSY42" s="96"/>
      <c r="VSZ42" s="96"/>
      <c r="VTA42" s="146"/>
      <c r="VTB42" s="146"/>
      <c r="VTC42" s="177"/>
      <c r="VTD42" s="94"/>
      <c r="VTE42" s="96"/>
      <c r="VTF42" s="96"/>
      <c r="VTG42" s="96"/>
      <c r="VTH42" s="96"/>
      <c r="VTI42" s="96"/>
      <c r="VTJ42" s="96"/>
      <c r="VTK42" s="146"/>
      <c r="VTL42" s="146"/>
      <c r="VTM42" s="177"/>
      <c r="VTN42" s="94"/>
      <c r="VTO42" s="96"/>
      <c r="VTP42" s="96"/>
      <c r="VTQ42" s="96"/>
      <c r="VTR42" s="96"/>
      <c r="VTS42" s="96"/>
      <c r="VTT42" s="96"/>
      <c r="VTU42" s="146"/>
      <c r="VTV42" s="146"/>
      <c r="VTW42" s="177"/>
      <c r="VTX42" s="94"/>
      <c r="VTY42" s="96"/>
      <c r="VTZ42" s="96"/>
      <c r="VUA42" s="96"/>
      <c r="VUB42" s="96"/>
      <c r="VUC42" s="96"/>
      <c r="VUD42" s="96"/>
      <c r="VUE42" s="146"/>
      <c r="VUF42" s="146"/>
      <c r="VUG42" s="177"/>
      <c r="VUH42" s="94"/>
      <c r="VUI42" s="96"/>
      <c r="VUJ42" s="96"/>
      <c r="VUK42" s="96"/>
      <c r="VUL42" s="96"/>
      <c r="VUM42" s="96"/>
      <c r="VUN42" s="96"/>
      <c r="VUO42" s="146"/>
      <c r="VUP42" s="146"/>
      <c r="VUQ42" s="177"/>
      <c r="VUR42" s="94"/>
      <c r="VUS42" s="96"/>
      <c r="VUT42" s="96"/>
      <c r="VUU42" s="96"/>
      <c r="VUV42" s="96"/>
      <c r="VUW42" s="96"/>
      <c r="VUX42" s="96"/>
      <c r="VUY42" s="146"/>
      <c r="VUZ42" s="146"/>
      <c r="VVA42" s="177"/>
      <c r="VVB42" s="94"/>
      <c r="VVC42" s="96"/>
      <c r="VVD42" s="96"/>
      <c r="VVE42" s="96"/>
      <c r="VVF42" s="96"/>
      <c r="VVG42" s="96"/>
      <c r="VVH42" s="96"/>
      <c r="VVI42" s="146"/>
      <c r="VVJ42" s="146"/>
      <c r="VVK42" s="177"/>
      <c r="VVL42" s="94"/>
      <c r="VVM42" s="96"/>
      <c r="VVN42" s="96"/>
      <c r="VVO42" s="96"/>
      <c r="VVP42" s="96"/>
      <c r="VVQ42" s="96"/>
      <c r="VVR42" s="96"/>
      <c r="VVS42" s="146"/>
      <c r="VVT42" s="146"/>
      <c r="VVU42" s="177"/>
      <c r="VVV42" s="94"/>
      <c r="VVW42" s="96"/>
      <c r="VVX42" s="96"/>
      <c r="VVY42" s="96"/>
      <c r="VVZ42" s="96"/>
      <c r="VWA42" s="96"/>
      <c r="VWB42" s="96"/>
      <c r="VWC42" s="146"/>
      <c r="VWD42" s="146"/>
      <c r="VWE42" s="177"/>
      <c r="VWF42" s="94"/>
      <c r="VWG42" s="96"/>
      <c r="VWH42" s="96"/>
      <c r="VWI42" s="96"/>
      <c r="VWJ42" s="96"/>
      <c r="VWK42" s="96"/>
      <c r="VWL42" s="96"/>
      <c r="VWM42" s="146"/>
      <c r="VWN42" s="146"/>
      <c r="VWO42" s="177"/>
      <c r="VWP42" s="94"/>
      <c r="VWQ42" s="96"/>
      <c r="VWR42" s="96"/>
      <c r="VWS42" s="96"/>
      <c r="VWT42" s="96"/>
      <c r="VWU42" s="96"/>
      <c r="VWV42" s="96"/>
      <c r="VWW42" s="146"/>
      <c r="VWX42" s="146"/>
      <c r="VWY42" s="177"/>
      <c r="VWZ42" s="94"/>
      <c r="VXA42" s="96"/>
      <c r="VXB42" s="96"/>
      <c r="VXC42" s="96"/>
      <c r="VXD42" s="96"/>
      <c r="VXE42" s="96"/>
      <c r="VXF42" s="96"/>
      <c r="VXG42" s="146"/>
      <c r="VXH42" s="146"/>
      <c r="VXI42" s="177"/>
      <c r="VXJ42" s="94"/>
      <c r="VXK42" s="96"/>
      <c r="VXL42" s="96"/>
      <c r="VXM42" s="96"/>
      <c r="VXN42" s="96"/>
      <c r="VXO42" s="96"/>
      <c r="VXP42" s="96"/>
      <c r="VXQ42" s="146"/>
      <c r="VXR42" s="146"/>
      <c r="VXS42" s="177"/>
      <c r="VXT42" s="94"/>
      <c r="VXU42" s="96"/>
      <c r="VXV42" s="96"/>
      <c r="VXW42" s="96"/>
      <c r="VXX42" s="96"/>
      <c r="VXY42" s="96"/>
      <c r="VXZ42" s="96"/>
      <c r="VYA42" s="146"/>
      <c r="VYB42" s="146"/>
      <c r="VYC42" s="177"/>
      <c r="VYD42" s="94"/>
      <c r="VYE42" s="96"/>
      <c r="VYF42" s="96"/>
      <c r="VYG42" s="96"/>
      <c r="VYH42" s="96"/>
      <c r="VYI42" s="96"/>
      <c r="VYJ42" s="96"/>
      <c r="VYK42" s="146"/>
      <c r="VYL42" s="146"/>
      <c r="VYM42" s="177"/>
      <c r="VYN42" s="94"/>
      <c r="VYO42" s="96"/>
      <c r="VYP42" s="96"/>
      <c r="VYQ42" s="96"/>
      <c r="VYR42" s="96"/>
      <c r="VYS42" s="96"/>
      <c r="VYT42" s="96"/>
      <c r="VYU42" s="146"/>
      <c r="VYV42" s="146"/>
      <c r="VYW42" s="177"/>
      <c r="VYX42" s="94"/>
      <c r="VYY42" s="96"/>
      <c r="VYZ42" s="96"/>
      <c r="VZA42" s="96"/>
      <c r="VZB42" s="96"/>
      <c r="VZC42" s="96"/>
      <c r="VZD42" s="96"/>
      <c r="VZE42" s="146"/>
      <c r="VZF42" s="146"/>
      <c r="VZG42" s="177"/>
      <c r="VZH42" s="94"/>
      <c r="VZI42" s="96"/>
      <c r="VZJ42" s="96"/>
      <c r="VZK42" s="96"/>
      <c r="VZL42" s="96"/>
      <c r="VZM42" s="96"/>
      <c r="VZN42" s="96"/>
      <c r="VZO42" s="146"/>
      <c r="VZP42" s="146"/>
      <c r="VZQ42" s="177"/>
      <c r="VZR42" s="94"/>
      <c r="VZS42" s="96"/>
      <c r="VZT42" s="96"/>
      <c r="VZU42" s="96"/>
      <c r="VZV42" s="96"/>
      <c r="VZW42" s="96"/>
      <c r="VZX42" s="96"/>
      <c r="VZY42" s="146"/>
      <c r="VZZ42" s="146"/>
      <c r="WAA42" s="177"/>
      <c r="WAB42" s="94"/>
      <c r="WAC42" s="96"/>
      <c r="WAD42" s="96"/>
      <c r="WAE42" s="96"/>
      <c r="WAF42" s="96"/>
      <c r="WAG42" s="96"/>
      <c r="WAH42" s="96"/>
      <c r="WAI42" s="146"/>
      <c r="WAJ42" s="146"/>
      <c r="WAK42" s="177"/>
      <c r="WAL42" s="94"/>
      <c r="WAM42" s="96"/>
      <c r="WAN42" s="96"/>
      <c r="WAO42" s="96"/>
      <c r="WAP42" s="96"/>
      <c r="WAQ42" s="96"/>
      <c r="WAR42" s="96"/>
      <c r="WAS42" s="146"/>
      <c r="WAT42" s="146"/>
      <c r="WAU42" s="177"/>
      <c r="WAV42" s="94"/>
      <c r="WAW42" s="96"/>
      <c r="WAX42" s="96"/>
      <c r="WAY42" s="96"/>
      <c r="WAZ42" s="96"/>
      <c r="WBA42" s="96"/>
      <c r="WBB42" s="96"/>
      <c r="WBC42" s="146"/>
      <c r="WBD42" s="146"/>
      <c r="WBE42" s="177"/>
      <c r="WBF42" s="94"/>
      <c r="WBG42" s="96"/>
      <c r="WBH42" s="96"/>
      <c r="WBI42" s="96"/>
      <c r="WBJ42" s="96"/>
      <c r="WBK42" s="96"/>
      <c r="WBL42" s="96"/>
      <c r="WBM42" s="146"/>
      <c r="WBN42" s="146"/>
      <c r="WBO42" s="177"/>
      <c r="WBP42" s="94"/>
      <c r="WBQ42" s="96"/>
      <c r="WBR42" s="96"/>
      <c r="WBS42" s="96"/>
      <c r="WBT42" s="96"/>
      <c r="WBU42" s="96"/>
      <c r="WBV42" s="96"/>
      <c r="WBW42" s="146"/>
      <c r="WBX42" s="146"/>
      <c r="WBY42" s="177"/>
      <c r="WBZ42" s="94"/>
      <c r="WCA42" s="96"/>
      <c r="WCB42" s="96"/>
      <c r="WCC42" s="96"/>
      <c r="WCD42" s="96"/>
      <c r="WCE42" s="96"/>
      <c r="WCF42" s="96"/>
      <c r="WCG42" s="146"/>
      <c r="WCH42" s="146"/>
      <c r="WCI42" s="177"/>
      <c r="WCJ42" s="94"/>
      <c r="WCK42" s="96"/>
      <c r="WCL42" s="96"/>
      <c r="WCM42" s="96"/>
      <c r="WCN42" s="96"/>
      <c r="WCO42" s="96"/>
      <c r="WCP42" s="96"/>
      <c r="WCQ42" s="146"/>
      <c r="WCR42" s="146"/>
      <c r="WCS42" s="177"/>
      <c r="WCT42" s="94"/>
      <c r="WCU42" s="96"/>
      <c r="WCV42" s="96"/>
      <c r="WCW42" s="96"/>
      <c r="WCX42" s="96"/>
      <c r="WCY42" s="96"/>
      <c r="WCZ42" s="96"/>
      <c r="WDA42" s="146"/>
      <c r="WDB42" s="146"/>
      <c r="WDC42" s="177"/>
      <c r="WDD42" s="94"/>
      <c r="WDE42" s="96"/>
      <c r="WDF42" s="96"/>
      <c r="WDG42" s="96"/>
      <c r="WDH42" s="96"/>
      <c r="WDI42" s="96"/>
      <c r="WDJ42" s="96"/>
      <c r="WDK42" s="146"/>
      <c r="WDL42" s="146"/>
      <c r="WDM42" s="177"/>
      <c r="WDN42" s="94"/>
      <c r="WDO42" s="96"/>
      <c r="WDP42" s="96"/>
      <c r="WDQ42" s="96"/>
      <c r="WDR42" s="96"/>
      <c r="WDS42" s="96"/>
      <c r="WDT42" s="96"/>
      <c r="WDU42" s="146"/>
      <c r="WDV42" s="146"/>
      <c r="WDW42" s="177"/>
      <c r="WDX42" s="94"/>
      <c r="WDY42" s="96"/>
      <c r="WDZ42" s="96"/>
      <c r="WEA42" s="96"/>
      <c r="WEB42" s="96"/>
      <c r="WEC42" s="96"/>
      <c r="WED42" s="96"/>
      <c r="WEE42" s="146"/>
      <c r="WEF42" s="146"/>
      <c r="WEG42" s="177"/>
      <c r="WEH42" s="94"/>
      <c r="WEI42" s="96"/>
      <c r="WEJ42" s="96"/>
      <c r="WEK42" s="96"/>
      <c r="WEL42" s="96"/>
      <c r="WEM42" s="96"/>
      <c r="WEN42" s="96"/>
      <c r="WEO42" s="146"/>
      <c r="WEP42" s="146"/>
      <c r="WEQ42" s="177"/>
      <c r="WER42" s="94"/>
      <c r="WES42" s="96"/>
      <c r="WET42" s="96"/>
      <c r="WEU42" s="96"/>
      <c r="WEV42" s="96"/>
      <c r="WEW42" s="96"/>
      <c r="WEX42" s="96"/>
      <c r="WEY42" s="146"/>
      <c r="WEZ42" s="146"/>
      <c r="WFA42" s="177"/>
      <c r="WFB42" s="94"/>
      <c r="WFC42" s="96"/>
      <c r="WFD42" s="96"/>
      <c r="WFE42" s="96"/>
      <c r="WFF42" s="96"/>
      <c r="WFG42" s="96"/>
      <c r="WFH42" s="96"/>
      <c r="WFI42" s="146"/>
      <c r="WFJ42" s="146"/>
      <c r="WFK42" s="177"/>
      <c r="WFL42" s="94"/>
      <c r="WFM42" s="96"/>
      <c r="WFN42" s="96"/>
      <c r="WFO42" s="96"/>
      <c r="WFP42" s="96"/>
      <c r="WFQ42" s="96"/>
      <c r="WFR42" s="96"/>
      <c r="WFS42" s="146"/>
      <c r="WFT42" s="146"/>
      <c r="WFU42" s="177"/>
      <c r="WFV42" s="94"/>
      <c r="WFW42" s="96"/>
      <c r="WFX42" s="96"/>
      <c r="WFY42" s="96"/>
      <c r="WFZ42" s="96"/>
      <c r="WGA42" s="96"/>
      <c r="WGB42" s="96"/>
      <c r="WGC42" s="146"/>
      <c r="WGD42" s="146"/>
      <c r="WGE42" s="177"/>
      <c r="WGF42" s="94"/>
      <c r="WGG42" s="96"/>
      <c r="WGH42" s="96"/>
      <c r="WGI42" s="96"/>
      <c r="WGJ42" s="96"/>
      <c r="WGK42" s="96"/>
      <c r="WGL42" s="96"/>
      <c r="WGM42" s="146"/>
      <c r="WGN42" s="146"/>
      <c r="WGO42" s="177"/>
      <c r="WGP42" s="94"/>
      <c r="WGQ42" s="96"/>
      <c r="WGR42" s="96"/>
      <c r="WGS42" s="96"/>
      <c r="WGT42" s="96"/>
      <c r="WGU42" s="96"/>
      <c r="WGV42" s="96"/>
      <c r="WGW42" s="146"/>
      <c r="WGX42" s="146"/>
      <c r="WGY42" s="177"/>
      <c r="WGZ42" s="94"/>
      <c r="WHA42" s="96"/>
      <c r="WHB42" s="96"/>
      <c r="WHC42" s="96"/>
      <c r="WHD42" s="96"/>
      <c r="WHE42" s="96"/>
      <c r="WHF42" s="96"/>
      <c r="WHG42" s="146"/>
      <c r="WHH42" s="146"/>
      <c r="WHI42" s="177"/>
      <c r="WHJ42" s="94"/>
      <c r="WHK42" s="96"/>
      <c r="WHL42" s="96"/>
      <c r="WHM42" s="96"/>
      <c r="WHN42" s="96"/>
      <c r="WHO42" s="96"/>
      <c r="WHP42" s="96"/>
      <c r="WHQ42" s="146"/>
      <c r="WHR42" s="146"/>
      <c r="WHS42" s="177"/>
      <c r="WHT42" s="94"/>
      <c r="WHU42" s="96"/>
      <c r="WHV42" s="96"/>
      <c r="WHW42" s="96"/>
      <c r="WHX42" s="96"/>
      <c r="WHY42" s="96"/>
      <c r="WHZ42" s="96"/>
      <c r="WIA42" s="146"/>
      <c r="WIB42" s="146"/>
      <c r="WIC42" s="177"/>
      <c r="WID42" s="94"/>
      <c r="WIE42" s="96"/>
      <c r="WIF42" s="96"/>
      <c r="WIG42" s="96"/>
      <c r="WIH42" s="96"/>
      <c r="WII42" s="96"/>
      <c r="WIJ42" s="96"/>
      <c r="WIK42" s="146"/>
      <c r="WIL42" s="146"/>
      <c r="WIM42" s="177"/>
      <c r="WIN42" s="94"/>
      <c r="WIO42" s="96"/>
      <c r="WIP42" s="96"/>
      <c r="WIQ42" s="96"/>
      <c r="WIR42" s="96"/>
      <c r="WIS42" s="96"/>
      <c r="WIT42" s="96"/>
      <c r="WIU42" s="146"/>
      <c r="WIV42" s="146"/>
      <c r="WIW42" s="177"/>
      <c r="WIX42" s="94"/>
      <c r="WIY42" s="96"/>
      <c r="WIZ42" s="96"/>
      <c r="WJA42" s="96"/>
      <c r="WJB42" s="96"/>
      <c r="WJC42" s="96"/>
      <c r="WJD42" s="96"/>
      <c r="WJE42" s="146"/>
      <c r="WJF42" s="146"/>
      <c r="WJG42" s="177"/>
      <c r="WJH42" s="94"/>
      <c r="WJI42" s="96"/>
      <c r="WJJ42" s="96"/>
      <c r="WJK42" s="96"/>
      <c r="WJL42" s="96"/>
      <c r="WJM42" s="96"/>
      <c r="WJN42" s="96"/>
      <c r="WJO42" s="146"/>
      <c r="WJP42" s="146"/>
      <c r="WJQ42" s="177"/>
      <c r="WJR42" s="94"/>
      <c r="WJS42" s="96"/>
      <c r="WJT42" s="96"/>
      <c r="WJU42" s="96"/>
      <c r="WJV42" s="96"/>
      <c r="WJW42" s="96"/>
      <c r="WJX42" s="96"/>
      <c r="WJY42" s="146"/>
      <c r="WJZ42" s="146"/>
      <c r="WKA42" s="177"/>
      <c r="WKB42" s="94"/>
      <c r="WKC42" s="96"/>
      <c r="WKD42" s="96"/>
      <c r="WKE42" s="96"/>
      <c r="WKF42" s="96"/>
      <c r="WKG42" s="96"/>
      <c r="WKH42" s="96"/>
      <c r="WKI42" s="146"/>
      <c r="WKJ42" s="146"/>
      <c r="WKK42" s="177"/>
      <c r="WKL42" s="94"/>
      <c r="WKM42" s="96"/>
      <c r="WKN42" s="96"/>
      <c r="WKO42" s="96"/>
      <c r="WKP42" s="96"/>
      <c r="WKQ42" s="96"/>
      <c r="WKR42" s="96"/>
      <c r="WKS42" s="146"/>
      <c r="WKT42" s="146"/>
      <c r="WKU42" s="177"/>
      <c r="WKV42" s="94"/>
      <c r="WKW42" s="96"/>
      <c r="WKX42" s="96"/>
      <c r="WKY42" s="96"/>
      <c r="WKZ42" s="96"/>
      <c r="WLA42" s="96"/>
      <c r="WLB42" s="96"/>
      <c r="WLC42" s="146"/>
      <c r="WLD42" s="146"/>
      <c r="WLE42" s="177"/>
      <c r="WLF42" s="94"/>
      <c r="WLG42" s="96"/>
      <c r="WLH42" s="96"/>
      <c r="WLI42" s="96"/>
      <c r="WLJ42" s="96"/>
      <c r="WLK42" s="96"/>
      <c r="WLL42" s="96"/>
      <c r="WLM42" s="146"/>
      <c r="WLN42" s="146"/>
      <c r="WLO42" s="177"/>
      <c r="WLP42" s="94"/>
      <c r="WLQ42" s="96"/>
      <c r="WLR42" s="96"/>
      <c r="WLS42" s="96"/>
      <c r="WLT42" s="96"/>
      <c r="WLU42" s="96"/>
      <c r="WLV42" s="96"/>
      <c r="WLW42" s="146"/>
      <c r="WLX42" s="146"/>
      <c r="WLY42" s="177"/>
      <c r="WLZ42" s="94"/>
      <c r="WMA42" s="96"/>
      <c r="WMB42" s="96"/>
      <c r="WMC42" s="96"/>
      <c r="WMD42" s="96"/>
      <c r="WME42" s="96"/>
      <c r="WMF42" s="96"/>
      <c r="WMG42" s="146"/>
      <c r="WMH42" s="146"/>
      <c r="WMI42" s="177"/>
      <c r="WMJ42" s="94"/>
      <c r="WMK42" s="96"/>
      <c r="WML42" s="96"/>
      <c r="WMM42" s="96"/>
      <c r="WMN42" s="96"/>
      <c r="WMO42" s="96"/>
      <c r="WMP42" s="96"/>
      <c r="WMQ42" s="146"/>
      <c r="WMR42" s="146"/>
      <c r="WMS42" s="177"/>
      <c r="WMT42" s="94"/>
      <c r="WMU42" s="96"/>
      <c r="WMV42" s="96"/>
      <c r="WMW42" s="96"/>
      <c r="WMX42" s="96"/>
      <c r="WMY42" s="96"/>
      <c r="WMZ42" s="96"/>
      <c r="WNA42" s="146"/>
      <c r="WNB42" s="146"/>
      <c r="WNC42" s="177"/>
      <c r="WND42" s="94"/>
      <c r="WNE42" s="96"/>
      <c r="WNF42" s="96"/>
      <c r="WNG42" s="96"/>
      <c r="WNH42" s="96"/>
      <c r="WNI42" s="96"/>
      <c r="WNJ42" s="96"/>
      <c r="WNK42" s="146"/>
      <c r="WNL42" s="146"/>
      <c r="WNM42" s="177"/>
      <c r="WNN42" s="94"/>
      <c r="WNO42" s="96"/>
      <c r="WNP42" s="96"/>
      <c r="WNQ42" s="96"/>
      <c r="WNR42" s="96"/>
      <c r="WNS42" s="96"/>
      <c r="WNT42" s="96"/>
      <c r="WNU42" s="146"/>
      <c r="WNV42" s="146"/>
      <c r="WNW42" s="177"/>
      <c r="WNX42" s="94"/>
      <c r="WNY42" s="96"/>
      <c r="WNZ42" s="96"/>
      <c r="WOA42" s="96"/>
      <c r="WOB42" s="96"/>
      <c r="WOC42" s="96"/>
      <c r="WOD42" s="96"/>
      <c r="WOE42" s="146"/>
      <c r="WOF42" s="146"/>
      <c r="WOG42" s="177"/>
      <c r="WOH42" s="94"/>
      <c r="WOI42" s="96"/>
      <c r="WOJ42" s="96"/>
      <c r="WOK42" s="96"/>
      <c r="WOL42" s="96"/>
      <c r="WOM42" s="96"/>
      <c r="WON42" s="96"/>
      <c r="WOO42" s="146"/>
      <c r="WOP42" s="146"/>
      <c r="WOQ42" s="177"/>
      <c r="WOR42" s="94"/>
      <c r="WOS42" s="96"/>
      <c r="WOT42" s="96"/>
      <c r="WOU42" s="96"/>
      <c r="WOV42" s="96"/>
      <c r="WOW42" s="96"/>
      <c r="WOX42" s="96"/>
      <c r="WOY42" s="146"/>
      <c r="WOZ42" s="146"/>
      <c r="WPA42" s="177"/>
      <c r="WPB42" s="94"/>
      <c r="WPC42" s="96"/>
      <c r="WPD42" s="96"/>
      <c r="WPE42" s="96"/>
      <c r="WPF42" s="96"/>
      <c r="WPG42" s="96"/>
      <c r="WPH42" s="96"/>
      <c r="WPI42" s="146"/>
      <c r="WPJ42" s="146"/>
      <c r="WPK42" s="177"/>
      <c r="WPL42" s="94"/>
      <c r="WPM42" s="96"/>
      <c r="WPN42" s="96"/>
      <c r="WPO42" s="96"/>
      <c r="WPP42" s="96"/>
      <c r="WPQ42" s="96"/>
      <c r="WPR42" s="96"/>
      <c r="WPS42" s="146"/>
      <c r="WPT42" s="146"/>
      <c r="WPU42" s="177"/>
      <c r="WPV42" s="94"/>
      <c r="WPW42" s="96"/>
      <c r="WPX42" s="96"/>
      <c r="WPY42" s="96"/>
      <c r="WPZ42" s="96"/>
      <c r="WQA42" s="96"/>
      <c r="WQB42" s="96"/>
      <c r="WQC42" s="146"/>
      <c r="WQD42" s="146"/>
      <c r="WQE42" s="177"/>
      <c r="WQF42" s="94"/>
      <c r="WQG42" s="96"/>
      <c r="WQH42" s="96"/>
      <c r="WQI42" s="96"/>
      <c r="WQJ42" s="96"/>
      <c r="WQK42" s="96"/>
      <c r="WQL42" s="96"/>
      <c r="WQM42" s="146"/>
      <c r="WQN42" s="146"/>
      <c r="WQO42" s="177"/>
      <c r="WQP42" s="94"/>
      <c r="WQQ42" s="96"/>
      <c r="WQR42" s="96"/>
      <c r="WQS42" s="96"/>
      <c r="WQT42" s="96"/>
      <c r="WQU42" s="96"/>
      <c r="WQV42" s="96"/>
      <c r="WQW42" s="146"/>
      <c r="WQX42" s="146"/>
      <c r="WQY42" s="177"/>
      <c r="WQZ42" s="94"/>
      <c r="WRA42" s="96"/>
      <c r="WRB42" s="96"/>
      <c r="WRC42" s="96"/>
      <c r="WRD42" s="96"/>
      <c r="WRE42" s="96"/>
      <c r="WRF42" s="96"/>
      <c r="WRG42" s="146"/>
      <c r="WRH42" s="146"/>
      <c r="WRI42" s="177"/>
      <c r="WRJ42" s="94"/>
      <c r="WRK42" s="96"/>
      <c r="WRL42" s="96"/>
      <c r="WRM42" s="96"/>
      <c r="WRN42" s="96"/>
      <c r="WRO42" s="96"/>
      <c r="WRP42" s="96"/>
      <c r="WRQ42" s="146"/>
      <c r="WRR42" s="146"/>
      <c r="WRS42" s="177"/>
      <c r="WRT42" s="94"/>
      <c r="WRU42" s="96"/>
      <c r="WRV42" s="96"/>
      <c r="WRW42" s="96"/>
      <c r="WRX42" s="96"/>
      <c r="WRY42" s="96"/>
      <c r="WRZ42" s="96"/>
      <c r="WSA42" s="146"/>
      <c r="WSB42" s="146"/>
      <c r="WSC42" s="177"/>
      <c r="WSD42" s="94"/>
      <c r="WSE42" s="96"/>
      <c r="WSF42" s="96"/>
      <c r="WSG42" s="96"/>
      <c r="WSH42" s="96"/>
      <c r="WSI42" s="96"/>
      <c r="WSJ42" s="96"/>
      <c r="WSK42" s="146"/>
      <c r="WSL42" s="146"/>
      <c r="WSM42" s="177"/>
      <c r="WSN42" s="94"/>
      <c r="WSO42" s="96"/>
      <c r="WSP42" s="96"/>
      <c r="WSQ42" s="96"/>
      <c r="WSR42" s="96"/>
      <c r="WSS42" s="96"/>
      <c r="WST42" s="96"/>
      <c r="WSU42" s="146"/>
      <c r="WSV42" s="146"/>
      <c r="WSW42" s="177"/>
      <c r="WSX42" s="94"/>
      <c r="WSY42" s="96"/>
      <c r="WSZ42" s="96"/>
      <c r="WTA42" s="96"/>
      <c r="WTB42" s="96"/>
      <c r="WTC42" s="96"/>
      <c r="WTD42" s="96"/>
      <c r="WTE42" s="146"/>
      <c r="WTF42" s="146"/>
      <c r="WTG42" s="177"/>
      <c r="WTH42" s="94"/>
      <c r="WTI42" s="96"/>
      <c r="WTJ42" s="96"/>
      <c r="WTK42" s="96"/>
      <c r="WTL42" s="96"/>
      <c r="WTM42" s="96"/>
      <c r="WTN42" s="96"/>
      <c r="WTO42" s="146"/>
      <c r="WTP42" s="146"/>
      <c r="WTQ42" s="177"/>
      <c r="WTR42" s="94"/>
      <c r="WTS42" s="96"/>
      <c r="WTT42" s="96"/>
      <c r="WTU42" s="96"/>
      <c r="WTV42" s="96"/>
      <c r="WTW42" s="96"/>
      <c r="WTX42" s="96"/>
      <c r="WTY42" s="146"/>
      <c r="WTZ42" s="146"/>
      <c r="WUA42" s="177"/>
      <c r="WUB42" s="94"/>
      <c r="WUC42" s="96"/>
      <c r="WUD42" s="96"/>
      <c r="WUE42" s="96"/>
      <c r="WUF42" s="96"/>
      <c r="WUG42" s="96"/>
      <c r="WUH42" s="96"/>
      <c r="WUI42" s="146"/>
      <c r="WUJ42" s="146"/>
      <c r="WUK42" s="177"/>
      <c r="WUL42" s="94"/>
      <c r="WUM42" s="96"/>
      <c r="WUN42" s="96"/>
      <c r="WUO42" s="96"/>
      <c r="WUP42" s="96"/>
      <c r="WUQ42" s="96"/>
      <c r="WUR42" s="96"/>
      <c r="WUS42" s="146"/>
      <c r="WUT42" s="146"/>
      <c r="WUU42" s="177"/>
      <c r="WUV42" s="94"/>
      <c r="WUW42" s="96"/>
      <c r="WUX42" s="96"/>
      <c r="WUY42" s="96"/>
      <c r="WUZ42" s="96"/>
      <c r="WVA42" s="96"/>
      <c r="WVB42" s="96"/>
      <c r="WVC42" s="146"/>
      <c r="WVD42" s="146"/>
      <c r="WVE42" s="177"/>
      <c r="WVF42" s="94"/>
      <c r="WVG42" s="96"/>
      <c r="WVH42" s="96"/>
      <c r="WVI42" s="96"/>
      <c r="WVJ42" s="96"/>
      <c r="WVK42" s="96"/>
      <c r="WVL42" s="96"/>
      <c r="WVM42" s="146"/>
      <c r="WVN42" s="146"/>
      <c r="WVO42" s="177"/>
      <c r="WVP42" s="94"/>
      <c r="WVQ42" s="96"/>
      <c r="WVR42" s="96"/>
      <c r="WVS42" s="96"/>
      <c r="WVT42" s="96"/>
      <c r="WVU42" s="96"/>
      <c r="WVV42" s="96"/>
      <c r="WVW42" s="146"/>
      <c r="WVX42" s="146"/>
      <c r="WVY42" s="177"/>
      <c r="WVZ42" s="94"/>
      <c r="WWA42" s="96"/>
      <c r="WWB42" s="96"/>
      <c r="WWC42" s="96"/>
      <c r="WWD42" s="96"/>
      <c r="WWE42" s="96"/>
      <c r="WWF42" s="96"/>
      <c r="WWG42" s="146"/>
      <c r="WWH42" s="146"/>
      <c r="WWI42" s="177"/>
      <c r="WWJ42" s="94"/>
      <c r="WWK42" s="96"/>
      <c r="WWL42" s="96"/>
      <c r="WWM42" s="96"/>
      <c r="WWN42" s="96"/>
      <c r="WWO42" s="96"/>
      <c r="WWP42" s="96"/>
      <c r="WWQ42" s="146"/>
      <c r="WWR42" s="146"/>
      <c r="WWS42" s="177"/>
      <c r="WWT42" s="94"/>
      <c r="WWU42" s="96"/>
      <c r="WWV42" s="96"/>
      <c r="WWW42" s="96"/>
      <c r="WWX42" s="96"/>
      <c r="WWY42" s="96"/>
      <c r="WWZ42" s="96"/>
      <c r="WXA42" s="146"/>
      <c r="WXB42" s="146"/>
      <c r="WXC42" s="177"/>
      <c r="WXD42" s="94"/>
      <c r="WXE42" s="96"/>
      <c r="WXF42" s="96"/>
      <c r="WXG42" s="96"/>
      <c r="WXH42" s="96"/>
      <c r="WXI42" s="96"/>
      <c r="WXJ42" s="96"/>
      <c r="WXK42" s="146"/>
      <c r="WXL42" s="146"/>
      <c r="WXM42" s="177"/>
      <c r="WXN42" s="94"/>
      <c r="WXO42" s="96"/>
      <c r="WXP42" s="96"/>
      <c r="WXQ42" s="96"/>
      <c r="WXR42" s="96"/>
      <c r="WXS42" s="96"/>
      <c r="WXT42" s="96"/>
      <c r="WXU42" s="146"/>
      <c r="WXV42" s="146"/>
      <c r="WXW42" s="177"/>
      <c r="WXX42" s="94"/>
      <c r="WXY42" s="96"/>
      <c r="WXZ42" s="96"/>
      <c r="WYA42" s="96"/>
      <c r="WYB42" s="96"/>
      <c r="WYC42" s="96"/>
      <c r="WYD42" s="96"/>
      <c r="WYE42" s="146"/>
      <c r="WYF42" s="146"/>
      <c r="WYG42" s="177"/>
      <c r="WYH42" s="94"/>
      <c r="WYI42" s="96"/>
      <c r="WYJ42" s="96"/>
      <c r="WYK42" s="96"/>
      <c r="WYL42" s="96"/>
      <c r="WYM42" s="96"/>
      <c r="WYN42" s="96"/>
      <c r="WYO42" s="146"/>
      <c r="WYP42" s="146"/>
      <c r="WYQ42" s="177"/>
      <c r="WYR42" s="94"/>
      <c r="WYS42" s="96"/>
      <c r="WYT42" s="96"/>
      <c r="WYU42" s="96"/>
      <c r="WYV42" s="96"/>
      <c r="WYW42" s="96"/>
      <c r="WYX42" s="96"/>
      <c r="WYY42" s="146"/>
      <c r="WYZ42" s="146"/>
      <c r="WZA42" s="177"/>
      <c r="WZB42" s="94"/>
      <c r="WZC42" s="96"/>
      <c r="WZD42" s="96"/>
      <c r="WZE42" s="96"/>
      <c r="WZF42" s="96"/>
      <c r="WZG42" s="96"/>
      <c r="WZH42" s="96"/>
      <c r="WZI42" s="146"/>
      <c r="WZJ42" s="146"/>
      <c r="WZK42" s="177"/>
      <c r="WZL42" s="94"/>
      <c r="WZM42" s="96"/>
      <c r="WZN42" s="96"/>
      <c r="WZO42" s="96"/>
      <c r="WZP42" s="96"/>
      <c r="WZQ42" s="96"/>
      <c r="WZR42" s="96"/>
      <c r="WZS42" s="146"/>
      <c r="WZT42" s="146"/>
      <c r="WZU42" s="177"/>
      <c r="WZV42" s="94"/>
      <c r="WZW42" s="96"/>
      <c r="WZX42" s="96"/>
      <c r="WZY42" s="96"/>
      <c r="WZZ42" s="96"/>
      <c r="XAA42" s="96"/>
      <c r="XAB42" s="96"/>
      <c r="XAC42" s="146"/>
      <c r="XAD42" s="146"/>
      <c r="XAE42" s="177"/>
      <c r="XAF42" s="94"/>
      <c r="XAG42" s="96"/>
      <c r="XAH42" s="96"/>
      <c r="XAI42" s="96"/>
      <c r="XAJ42" s="96"/>
      <c r="XAK42" s="96"/>
      <c r="XAL42" s="96"/>
      <c r="XAM42" s="146"/>
      <c r="XAN42" s="146"/>
      <c r="XAO42" s="177"/>
      <c r="XAP42" s="94"/>
      <c r="XAQ42" s="96"/>
      <c r="XAR42" s="96"/>
      <c r="XAS42" s="96"/>
      <c r="XAT42" s="96"/>
      <c r="XAU42" s="96"/>
      <c r="XAV42" s="96"/>
      <c r="XAW42" s="146"/>
      <c r="XAX42" s="146"/>
      <c r="XAY42" s="177"/>
      <c r="XAZ42" s="94"/>
      <c r="XBA42" s="96"/>
      <c r="XBB42" s="96"/>
      <c r="XBC42" s="96"/>
      <c r="XBD42" s="96"/>
      <c r="XBE42" s="96"/>
      <c r="XBF42" s="96"/>
      <c r="XBG42" s="146"/>
      <c r="XBH42" s="146"/>
      <c r="XBI42" s="177"/>
      <c r="XBJ42" s="94"/>
      <c r="XBK42" s="96"/>
      <c r="XBL42" s="96"/>
      <c r="XBM42" s="96"/>
      <c r="XBN42" s="96"/>
      <c r="XBO42" s="96"/>
      <c r="XBP42" s="96"/>
      <c r="XBQ42" s="146"/>
      <c r="XBR42" s="146"/>
      <c r="XBS42" s="177"/>
      <c r="XBT42" s="94"/>
      <c r="XBU42" s="96"/>
      <c r="XBV42" s="96"/>
      <c r="XBW42" s="96"/>
      <c r="XBX42" s="96"/>
      <c r="XBY42" s="96"/>
      <c r="XBZ42" s="96"/>
      <c r="XCA42" s="146"/>
      <c r="XCB42" s="146"/>
      <c r="XCC42" s="177"/>
      <c r="XCD42" s="94"/>
      <c r="XCE42" s="96"/>
      <c r="XCF42" s="96"/>
      <c r="XCG42" s="96"/>
      <c r="XCH42" s="96"/>
      <c r="XCI42" s="96"/>
      <c r="XCJ42" s="96"/>
      <c r="XCK42" s="146"/>
      <c r="XCL42" s="146"/>
      <c r="XCM42" s="177"/>
      <c r="XCN42" s="94"/>
      <c r="XCO42" s="96"/>
      <c r="XCP42" s="96"/>
      <c r="XCQ42" s="96"/>
      <c r="XCR42" s="96"/>
      <c r="XCS42" s="96"/>
      <c r="XCT42" s="96"/>
      <c r="XCU42" s="146"/>
      <c r="XCV42" s="146"/>
      <c r="XCW42" s="177"/>
      <c r="XCX42" s="94"/>
      <c r="XCY42" s="96"/>
      <c r="XCZ42" s="96"/>
      <c r="XDA42" s="96"/>
      <c r="XDB42" s="96"/>
      <c r="XDC42" s="96"/>
      <c r="XDD42" s="96"/>
      <c r="XDE42" s="146"/>
      <c r="XDF42" s="146"/>
      <c r="XDG42" s="177"/>
      <c r="XDH42" s="94"/>
      <c r="XDI42" s="96"/>
      <c r="XDJ42" s="96"/>
      <c r="XDK42" s="96"/>
      <c r="XDL42" s="96"/>
      <c r="XDM42" s="96"/>
      <c r="XDN42" s="96"/>
      <c r="XDO42" s="146"/>
      <c r="XDP42" s="146"/>
      <c r="XDQ42" s="177"/>
      <c r="XDR42" s="94"/>
      <c r="XDS42" s="96"/>
      <c r="XDT42" s="96"/>
      <c r="XDU42" s="96"/>
      <c r="XDV42" s="96"/>
      <c r="XDW42" s="96"/>
      <c r="XDX42" s="96"/>
      <c r="XDY42" s="146"/>
      <c r="XDZ42" s="146"/>
      <c r="XEA42" s="177"/>
      <c r="XEB42" s="94"/>
      <c r="XEC42" s="96"/>
      <c r="XED42" s="96"/>
      <c r="XEE42" s="96"/>
      <c r="XEF42" s="96"/>
      <c r="XEG42" s="96"/>
      <c r="XEH42" s="96"/>
      <c r="XEI42" s="146"/>
      <c r="XEJ42" s="146"/>
      <c r="XEK42" s="177"/>
      <c r="XEL42" s="94"/>
      <c r="XEM42" s="96"/>
      <c r="XEN42" s="96"/>
      <c r="XEO42" s="96"/>
      <c r="XEP42" s="96"/>
      <c r="XEQ42" s="96"/>
      <c r="XER42" s="96"/>
      <c r="XES42" s="146"/>
      <c r="XET42" s="146"/>
      <c r="XEU42" s="177"/>
      <c r="XEV42" s="94"/>
      <c r="XEW42" s="96"/>
      <c r="XEX42" s="96"/>
      <c r="XEY42" s="96"/>
      <c r="XEZ42" s="96"/>
      <c r="XFA42" s="96"/>
      <c r="XFB42" s="96"/>
      <c r="XFC42" s="146"/>
      <c r="XFD42" s="146"/>
    </row>
    <row r="43" spans="1:16384" s="96" customFormat="1" x14ac:dyDescent="0.15">
      <c r="A43" s="94"/>
      <c r="AP43" s="148"/>
      <c r="AQ43" s="146"/>
      <c r="AS43" s="177"/>
      <c r="AT43" s="94"/>
      <c r="AZ43" s="148"/>
      <c r="BA43" s="146"/>
      <c r="BC43" s="177"/>
      <c r="BD43" s="94"/>
      <c r="BJ43" s="148"/>
      <c r="BK43" s="146"/>
      <c r="BM43" s="177"/>
      <c r="BN43" s="94"/>
      <c r="BT43" s="148"/>
      <c r="BU43" s="146"/>
      <c r="BW43" s="177"/>
      <c r="BX43" s="94"/>
      <c r="CD43" s="148"/>
      <c r="CE43" s="146"/>
      <c r="CG43" s="177"/>
      <c r="CH43" s="94"/>
      <c r="CN43" s="148"/>
      <c r="CO43" s="146"/>
      <c r="CQ43" s="177"/>
      <c r="CR43" s="94"/>
      <c r="CX43" s="148"/>
      <c r="CY43" s="146"/>
      <c r="DA43" s="177"/>
      <c r="DB43" s="94"/>
      <c r="DH43" s="148"/>
      <c r="DI43" s="146"/>
      <c r="DK43" s="177"/>
      <c r="DL43" s="94"/>
      <c r="DR43" s="148"/>
      <c r="DS43" s="146"/>
      <c r="DU43" s="177"/>
      <c r="DV43" s="94"/>
      <c r="EB43" s="148"/>
      <c r="EC43" s="146"/>
      <c r="EE43" s="177"/>
      <c r="EF43" s="94"/>
      <c r="EL43" s="148"/>
      <c r="EM43" s="146"/>
      <c r="EO43" s="177"/>
      <c r="EP43" s="94"/>
      <c r="EV43" s="148"/>
      <c r="EW43" s="146"/>
      <c r="EY43" s="177"/>
      <c r="EZ43" s="94"/>
      <c r="FF43" s="148"/>
      <c r="FG43" s="146"/>
      <c r="FI43" s="177"/>
      <c r="FJ43" s="94"/>
      <c r="FP43" s="148"/>
      <c r="FQ43" s="146"/>
      <c r="FS43" s="177"/>
      <c r="FT43" s="94"/>
      <c r="FZ43" s="148"/>
      <c r="GA43" s="146"/>
      <c r="GC43" s="177"/>
      <c r="GD43" s="94"/>
      <c r="GJ43" s="148"/>
      <c r="GK43" s="146"/>
      <c r="GM43" s="177"/>
      <c r="GN43" s="94"/>
      <c r="GT43" s="148"/>
      <c r="GU43" s="146"/>
      <c r="GW43" s="177"/>
      <c r="GX43" s="94"/>
      <c r="HD43" s="148"/>
      <c r="HE43" s="146"/>
      <c r="HG43" s="177"/>
      <c r="HH43" s="94"/>
      <c r="HN43" s="148"/>
      <c r="HO43" s="146"/>
      <c r="HQ43" s="177"/>
      <c r="HR43" s="94"/>
      <c r="HX43" s="148"/>
      <c r="HY43" s="146"/>
      <c r="IA43" s="177"/>
      <c r="IB43" s="94"/>
      <c r="IH43" s="148"/>
      <c r="II43" s="146"/>
      <c r="IK43" s="177"/>
      <c r="IL43" s="94"/>
      <c r="IR43" s="148"/>
      <c r="IS43" s="146"/>
      <c r="IU43" s="177"/>
      <c r="IV43" s="94"/>
      <c r="JB43" s="148"/>
      <c r="JC43" s="146"/>
      <c r="JE43" s="177"/>
      <c r="JF43" s="94"/>
      <c r="JL43" s="148"/>
      <c r="JM43" s="146"/>
      <c r="JO43" s="177"/>
      <c r="JP43" s="94"/>
      <c r="JV43" s="148"/>
      <c r="JW43" s="146"/>
      <c r="JY43" s="177"/>
      <c r="JZ43" s="94"/>
      <c r="KF43" s="148"/>
      <c r="KG43" s="146"/>
      <c r="KI43" s="177"/>
      <c r="KJ43" s="94"/>
      <c r="KP43" s="148"/>
      <c r="KQ43" s="146"/>
      <c r="KS43" s="177"/>
      <c r="KT43" s="94"/>
      <c r="KZ43" s="148"/>
      <c r="LA43" s="146"/>
      <c r="LC43" s="177"/>
      <c r="LD43" s="94"/>
      <c r="LJ43" s="148"/>
      <c r="LK43" s="146"/>
      <c r="LM43" s="177"/>
      <c r="LN43" s="94"/>
      <c r="LT43" s="148"/>
      <c r="LU43" s="146"/>
      <c r="LW43" s="177"/>
      <c r="LX43" s="94"/>
      <c r="MD43" s="148"/>
      <c r="ME43" s="146"/>
      <c r="MG43" s="177"/>
      <c r="MH43" s="94"/>
      <c r="MN43" s="148"/>
      <c r="MO43" s="146"/>
      <c r="MQ43" s="177"/>
      <c r="MR43" s="94"/>
      <c r="MX43" s="148"/>
      <c r="MY43" s="146"/>
      <c r="NA43" s="177"/>
      <c r="NB43" s="94"/>
      <c r="NH43" s="148"/>
      <c r="NI43" s="146"/>
      <c r="NK43" s="177"/>
      <c r="NL43" s="94"/>
      <c r="NR43" s="148"/>
      <c r="NS43" s="146"/>
      <c r="NU43" s="177"/>
      <c r="NV43" s="94"/>
      <c r="OB43" s="148"/>
      <c r="OC43" s="146"/>
      <c r="OE43" s="177"/>
      <c r="OF43" s="94"/>
      <c r="OL43" s="148"/>
      <c r="OM43" s="146"/>
      <c r="OO43" s="177"/>
      <c r="OP43" s="94"/>
      <c r="OV43" s="148"/>
      <c r="OW43" s="146"/>
      <c r="OY43" s="177"/>
      <c r="OZ43" s="94"/>
      <c r="PF43" s="148"/>
      <c r="PG43" s="146"/>
      <c r="PI43" s="177"/>
      <c r="PJ43" s="94"/>
      <c r="PP43" s="148"/>
      <c r="PQ43" s="146"/>
      <c r="PS43" s="177"/>
      <c r="PT43" s="94"/>
      <c r="PZ43" s="148"/>
      <c r="QA43" s="146"/>
      <c r="QC43" s="177"/>
      <c r="QD43" s="94"/>
      <c r="QJ43" s="148"/>
      <c r="QK43" s="146"/>
      <c r="QM43" s="177"/>
      <c r="QN43" s="94"/>
      <c r="QT43" s="148"/>
      <c r="QU43" s="146"/>
      <c r="QW43" s="177"/>
      <c r="QX43" s="94"/>
      <c r="RD43" s="148"/>
      <c r="RE43" s="146"/>
      <c r="RG43" s="177"/>
      <c r="RH43" s="94"/>
      <c r="RN43" s="148"/>
      <c r="RO43" s="146"/>
      <c r="RQ43" s="177"/>
      <c r="RR43" s="94"/>
      <c r="RX43" s="148"/>
      <c r="RY43" s="146"/>
      <c r="SA43" s="177"/>
      <c r="SB43" s="94"/>
      <c r="SH43" s="148"/>
      <c r="SI43" s="146"/>
      <c r="SK43" s="177"/>
      <c r="SL43" s="94"/>
      <c r="SR43" s="148"/>
      <c r="SS43" s="146"/>
      <c r="SU43" s="177"/>
      <c r="SV43" s="94"/>
      <c r="TB43" s="148"/>
      <c r="TC43" s="146"/>
      <c r="TE43" s="177"/>
      <c r="TF43" s="94"/>
      <c r="TL43" s="148"/>
      <c r="TM43" s="146"/>
      <c r="TO43" s="177"/>
      <c r="TP43" s="94"/>
      <c r="TV43" s="148"/>
      <c r="TW43" s="146"/>
      <c r="TY43" s="177"/>
      <c r="TZ43" s="94"/>
      <c r="UF43" s="148"/>
      <c r="UG43" s="146"/>
      <c r="UI43" s="177"/>
      <c r="UJ43" s="94"/>
      <c r="UP43" s="148"/>
      <c r="UQ43" s="146"/>
      <c r="US43" s="177"/>
      <c r="UT43" s="94"/>
      <c r="UZ43" s="148"/>
      <c r="VA43" s="146"/>
      <c r="VC43" s="177"/>
      <c r="VD43" s="94"/>
      <c r="VJ43" s="148"/>
      <c r="VK43" s="146"/>
      <c r="VM43" s="177"/>
      <c r="VN43" s="94"/>
      <c r="VT43" s="148"/>
      <c r="VU43" s="146"/>
      <c r="VW43" s="177"/>
      <c r="VX43" s="94"/>
      <c r="WD43" s="148"/>
      <c r="WE43" s="146"/>
      <c r="WG43" s="177"/>
      <c r="WH43" s="94"/>
      <c r="WN43" s="148"/>
      <c r="WO43" s="146"/>
      <c r="WQ43" s="177"/>
      <c r="WR43" s="94"/>
      <c r="WX43" s="148"/>
      <c r="WY43" s="146"/>
      <c r="XA43" s="177"/>
      <c r="XB43" s="94"/>
      <c r="XH43" s="148"/>
      <c r="XI43" s="146"/>
      <c r="XK43" s="177"/>
      <c r="XL43" s="94"/>
      <c r="XR43" s="148"/>
      <c r="XS43" s="146"/>
      <c r="XU43" s="177"/>
      <c r="XV43" s="94"/>
      <c r="YB43" s="148"/>
      <c r="YC43" s="146"/>
      <c r="YE43" s="177"/>
      <c r="YF43" s="94"/>
      <c r="YL43" s="148"/>
      <c r="YM43" s="146"/>
      <c r="YO43" s="177"/>
      <c r="YP43" s="94"/>
      <c r="YV43" s="148"/>
      <c r="YW43" s="146"/>
      <c r="YY43" s="177"/>
      <c r="YZ43" s="94"/>
      <c r="ZF43" s="148"/>
      <c r="ZG43" s="146"/>
      <c r="ZI43" s="177"/>
      <c r="ZJ43" s="94"/>
      <c r="ZP43" s="148"/>
      <c r="ZQ43" s="146"/>
      <c r="ZS43" s="177"/>
      <c r="ZT43" s="94"/>
      <c r="ZZ43" s="148"/>
      <c r="AAA43" s="146"/>
      <c r="AAC43" s="177"/>
      <c r="AAD43" s="94"/>
      <c r="AAJ43" s="148"/>
      <c r="AAK43" s="146"/>
      <c r="AAM43" s="177"/>
      <c r="AAN43" s="94"/>
      <c r="AAT43" s="148"/>
      <c r="AAU43" s="146"/>
      <c r="AAW43" s="177"/>
      <c r="AAX43" s="94"/>
      <c r="ABD43" s="148"/>
      <c r="ABE43" s="146"/>
      <c r="ABG43" s="177"/>
      <c r="ABH43" s="94"/>
      <c r="ABN43" s="148"/>
      <c r="ABO43" s="146"/>
      <c r="ABQ43" s="177"/>
      <c r="ABR43" s="94"/>
      <c r="ABX43" s="148"/>
      <c r="ABY43" s="146"/>
      <c r="ACA43" s="177"/>
      <c r="ACB43" s="94"/>
      <c r="ACH43" s="148"/>
      <c r="ACI43" s="146"/>
      <c r="ACK43" s="177"/>
      <c r="ACL43" s="94"/>
      <c r="ACR43" s="148"/>
      <c r="ACS43" s="146"/>
      <c r="ACU43" s="177"/>
      <c r="ACV43" s="94"/>
      <c r="ADB43" s="148"/>
      <c r="ADC43" s="146"/>
      <c r="ADE43" s="177"/>
      <c r="ADF43" s="94"/>
      <c r="ADL43" s="148"/>
      <c r="ADM43" s="146"/>
      <c r="ADO43" s="177"/>
      <c r="ADP43" s="94"/>
      <c r="ADV43" s="148"/>
      <c r="ADW43" s="146"/>
      <c r="ADY43" s="177"/>
      <c r="ADZ43" s="94"/>
      <c r="AEF43" s="148"/>
      <c r="AEG43" s="146"/>
      <c r="AEI43" s="177"/>
      <c r="AEJ43" s="94"/>
      <c r="AEP43" s="148"/>
      <c r="AEQ43" s="146"/>
      <c r="AES43" s="177"/>
      <c r="AET43" s="94"/>
      <c r="AEZ43" s="148"/>
      <c r="AFA43" s="146"/>
      <c r="AFC43" s="177"/>
      <c r="AFD43" s="94"/>
      <c r="AFJ43" s="148"/>
      <c r="AFK43" s="146"/>
      <c r="AFM43" s="177"/>
      <c r="AFN43" s="94"/>
      <c r="AFT43" s="148"/>
      <c r="AFU43" s="146"/>
      <c r="AFW43" s="177"/>
      <c r="AFX43" s="94"/>
      <c r="AGD43" s="148"/>
      <c r="AGE43" s="146"/>
      <c r="AGG43" s="177"/>
      <c r="AGH43" s="94"/>
      <c r="AGN43" s="148"/>
      <c r="AGO43" s="146"/>
      <c r="AGQ43" s="177"/>
      <c r="AGR43" s="94"/>
      <c r="AGX43" s="148"/>
      <c r="AGY43" s="146"/>
      <c r="AHA43" s="177"/>
      <c r="AHB43" s="94"/>
      <c r="AHH43" s="148"/>
      <c r="AHI43" s="146"/>
      <c r="AHK43" s="177"/>
      <c r="AHL43" s="94"/>
      <c r="AHR43" s="148"/>
      <c r="AHS43" s="146"/>
      <c r="AHU43" s="177"/>
      <c r="AHV43" s="94"/>
      <c r="AIB43" s="148"/>
      <c r="AIC43" s="146"/>
      <c r="AIE43" s="177"/>
      <c r="AIF43" s="94"/>
      <c r="AIL43" s="148"/>
      <c r="AIM43" s="146"/>
      <c r="AIO43" s="177"/>
      <c r="AIP43" s="94"/>
      <c r="AIV43" s="148"/>
      <c r="AIW43" s="146"/>
      <c r="AIY43" s="177"/>
      <c r="AIZ43" s="94"/>
      <c r="AJF43" s="148"/>
      <c r="AJG43" s="146"/>
      <c r="AJI43" s="177"/>
      <c r="AJJ43" s="94"/>
      <c r="AJP43" s="148"/>
      <c r="AJQ43" s="146"/>
      <c r="AJS43" s="177"/>
      <c r="AJT43" s="94"/>
      <c r="AJZ43" s="148"/>
      <c r="AKA43" s="146"/>
      <c r="AKC43" s="177"/>
      <c r="AKD43" s="94"/>
      <c r="AKJ43" s="148"/>
      <c r="AKK43" s="146"/>
      <c r="AKM43" s="177"/>
      <c r="AKN43" s="94"/>
      <c r="AKT43" s="148"/>
      <c r="AKU43" s="146"/>
      <c r="AKW43" s="177"/>
      <c r="AKX43" s="94"/>
      <c r="ALD43" s="148"/>
      <c r="ALE43" s="146"/>
      <c r="ALG43" s="177"/>
      <c r="ALH43" s="94"/>
      <c r="ALN43" s="148"/>
      <c r="ALO43" s="146"/>
      <c r="ALQ43" s="177"/>
      <c r="ALR43" s="94"/>
      <c r="ALX43" s="148"/>
      <c r="ALY43" s="146"/>
      <c r="AMA43" s="177"/>
      <c r="AMB43" s="94"/>
      <c r="AMH43" s="148"/>
      <c r="AMI43" s="146"/>
      <c r="AMK43" s="177"/>
      <c r="AML43" s="94"/>
      <c r="AMR43" s="148"/>
      <c r="AMS43" s="146"/>
      <c r="AMU43" s="177"/>
      <c r="AMV43" s="94"/>
      <c r="ANB43" s="148"/>
      <c r="ANC43" s="146"/>
      <c r="ANE43" s="177"/>
      <c r="ANF43" s="94"/>
      <c r="ANL43" s="148"/>
      <c r="ANM43" s="146"/>
      <c r="ANO43" s="177"/>
      <c r="ANP43" s="94"/>
      <c r="ANV43" s="148"/>
      <c r="ANW43" s="146"/>
      <c r="ANY43" s="177"/>
      <c r="ANZ43" s="94"/>
      <c r="AOF43" s="148"/>
      <c r="AOG43" s="146"/>
      <c r="AOI43" s="177"/>
      <c r="AOJ43" s="94"/>
      <c r="AOP43" s="148"/>
      <c r="AOQ43" s="146"/>
      <c r="AOS43" s="177"/>
      <c r="AOT43" s="94"/>
      <c r="AOZ43" s="148"/>
      <c r="APA43" s="146"/>
      <c r="APC43" s="177"/>
      <c r="APD43" s="94"/>
      <c r="APJ43" s="148"/>
      <c r="APK43" s="146"/>
      <c r="APM43" s="177"/>
      <c r="APN43" s="94"/>
      <c r="APT43" s="148"/>
      <c r="APU43" s="146"/>
      <c r="APW43" s="177"/>
      <c r="APX43" s="94"/>
      <c r="AQD43" s="148"/>
      <c r="AQE43" s="146"/>
      <c r="AQG43" s="177"/>
      <c r="AQH43" s="94"/>
      <c r="AQN43" s="148"/>
      <c r="AQO43" s="146"/>
      <c r="AQQ43" s="177"/>
      <c r="AQR43" s="94"/>
      <c r="AQX43" s="148"/>
      <c r="AQY43" s="146"/>
      <c r="ARA43" s="177"/>
      <c r="ARB43" s="94"/>
      <c r="ARH43" s="148"/>
      <c r="ARI43" s="146"/>
      <c r="ARK43" s="177"/>
      <c r="ARL43" s="94"/>
      <c r="ARR43" s="148"/>
      <c r="ARS43" s="146"/>
      <c r="ARU43" s="177"/>
      <c r="ARV43" s="94"/>
      <c r="ASB43" s="148"/>
      <c r="ASC43" s="146"/>
      <c r="ASE43" s="177"/>
      <c r="ASF43" s="94"/>
      <c r="ASL43" s="148"/>
      <c r="ASM43" s="146"/>
      <c r="ASO43" s="177"/>
      <c r="ASP43" s="94"/>
      <c r="ASV43" s="148"/>
      <c r="ASW43" s="146"/>
      <c r="ASY43" s="177"/>
      <c r="ASZ43" s="94"/>
      <c r="ATF43" s="148"/>
      <c r="ATG43" s="146"/>
      <c r="ATI43" s="177"/>
      <c r="ATJ43" s="94"/>
      <c r="ATP43" s="148"/>
      <c r="ATQ43" s="146"/>
      <c r="ATS43" s="177"/>
      <c r="ATT43" s="94"/>
      <c r="ATZ43" s="148"/>
      <c r="AUA43" s="146"/>
      <c r="AUC43" s="177"/>
      <c r="AUD43" s="94"/>
      <c r="AUJ43" s="148"/>
      <c r="AUK43" s="146"/>
      <c r="AUM43" s="177"/>
      <c r="AUN43" s="94"/>
      <c r="AUT43" s="148"/>
      <c r="AUU43" s="146"/>
      <c r="AUW43" s="177"/>
      <c r="AUX43" s="94"/>
      <c r="AVD43" s="148"/>
      <c r="AVE43" s="146"/>
      <c r="AVG43" s="177"/>
      <c r="AVH43" s="94"/>
      <c r="AVN43" s="148"/>
      <c r="AVO43" s="146"/>
      <c r="AVQ43" s="177"/>
      <c r="AVR43" s="94"/>
      <c r="AVX43" s="148"/>
      <c r="AVY43" s="146"/>
      <c r="AWA43" s="177"/>
      <c r="AWB43" s="94"/>
      <c r="AWH43" s="148"/>
      <c r="AWI43" s="146"/>
      <c r="AWK43" s="177"/>
      <c r="AWL43" s="94"/>
      <c r="AWR43" s="148"/>
      <c r="AWS43" s="146"/>
      <c r="AWU43" s="177"/>
      <c r="AWV43" s="94"/>
      <c r="AXB43" s="148"/>
      <c r="AXC43" s="146"/>
      <c r="AXE43" s="177"/>
      <c r="AXF43" s="94"/>
      <c r="AXL43" s="148"/>
      <c r="AXM43" s="146"/>
      <c r="AXO43" s="177"/>
      <c r="AXP43" s="94"/>
      <c r="AXV43" s="148"/>
      <c r="AXW43" s="146"/>
      <c r="AXY43" s="177"/>
      <c r="AXZ43" s="94"/>
      <c r="AYF43" s="148"/>
      <c r="AYG43" s="146"/>
      <c r="AYI43" s="177"/>
      <c r="AYJ43" s="94"/>
      <c r="AYP43" s="148"/>
      <c r="AYQ43" s="146"/>
      <c r="AYS43" s="177"/>
      <c r="AYT43" s="94"/>
      <c r="AYZ43" s="148"/>
      <c r="AZA43" s="146"/>
      <c r="AZC43" s="177"/>
      <c r="AZD43" s="94"/>
      <c r="AZJ43" s="148"/>
      <c r="AZK43" s="146"/>
      <c r="AZM43" s="177"/>
      <c r="AZN43" s="94"/>
      <c r="AZT43" s="148"/>
      <c r="AZU43" s="146"/>
      <c r="AZW43" s="177"/>
      <c r="AZX43" s="94"/>
      <c r="BAD43" s="148"/>
      <c r="BAE43" s="146"/>
      <c r="BAG43" s="177"/>
      <c r="BAH43" s="94"/>
      <c r="BAN43" s="148"/>
      <c r="BAO43" s="146"/>
      <c r="BAQ43" s="177"/>
      <c r="BAR43" s="94"/>
      <c r="BAX43" s="148"/>
      <c r="BAY43" s="146"/>
      <c r="BBA43" s="177"/>
      <c r="BBB43" s="94"/>
      <c r="BBH43" s="148"/>
      <c r="BBI43" s="146"/>
      <c r="BBK43" s="177"/>
      <c r="BBL43" s="94"/>
      <c r="BBR43" s="148"/>
      <c r="BBS43" s="146"/>
      <c r="BBU43" s="177"/>
      <c r="BBV43" s="94"/>
      <c r="BCB43" s="148"/>
      <c r="BCC43" s="146"/>
      <c r="BCE43" s="177"/>
      <c r="BCF43" s="94"/>
      <c r="BCL43" s="148"/>
      <c r="BCM43" s="146"/>
      <c r="BCO43" s="177"/>
      <c r="BCP43" s="94"/>
      <c r="BCV43" s="148"/>
      <c r="BCW43" s="146"/>
      <c r="BCY43" s="177"/>
      <c r="BCZ43" s="94"/>
      <c r="BDF43" s="148"/>
      <c r="BDG43" s="146"/>
      <c r="BDI43" s="177"/>
      <c r="BDJ43" s="94"/>
      <c r="BDP43" s="148"/>
      <c r="BDQ43" s="146"/>
      <c r="BDS43" s="177"/>
      <c r="BDT43" s="94"/>
      <c r="BDZ43" s="148"/>
      <c r="BEA43" s="146"/>
      <c r="BEC43" s="177"/>
      <c r="BED43" s="94"/>
      <c r="BEJ43" s="148"/>
      <c r="BEK43" s="146"/>
      <c r="BEM43" s="177"/>
      <c r="BEN43" s="94"/>
      <c r="BET43" s="148"/>
      <c r="BEU43" s="146"/>
      <c r="BEW43" s="177"/>
      <c r="BEX43" s="94"/>
      <c r="BFD43" s="148"/>
      <c r="BFE43" s="146"/>
      <c r="BFG43" s="177"/>
      <c r="BFH43" s="94"/>
      <c r="BFN43" s="148"/>
      <c r="BFO43" s="146"/>
      <c r="BFQ43" s="177"/>
      <c r="BFR43" s="94"/>
      <c r="BFX43" s="148"/>
      <c r="BFY43" s="146"/>
      <c r="BGA43" s="177"/>
      <c r="BGB43" s="94"/>
      <c r="BGH43" s="148"/>
      <c r="BGI43" s="146"/>
      <c r="BGK43" s="177"/>
      <c r="BGL43" s="94"/>
      <c r="BGR43" s="148"/>
      <c r="BGS43" s="146"/>
      <c r="BGU43" s="177"/>
      <c r="BGV43" s="94"/>
      <c r="BHB43" s="148"/>
      <c r="BHC43" s="146"/>
      <c r="BHE43" s="177"/>
      <c r="BHF43" s="94"/>
      <c r="BHL43" s="148"/>
      <c r="BHM43" s="146"/>
      <c r="BHO43" s="177"/>
      <c r="BHP43" s="94"/>
      <c r="BHV43" s="148"/>
      <c r="BHW43" s="146"/>
      <c r="BHY43" s="177"/>
      <c r="BHZ43" s="94"/>
      <c r="BIF43" s="148"/>
      <c r="BIG43" s="146"/>
      <c r="BII43" s="177"/>
      <c r="BIJ43" s="94"/>
      <c r="BIP43" s="148"/>
      <c r="BIQ43" s="146"/>
      <c r="BIS43" s="177"/>
      <c r="BIT43" s="94"/>
      <c r="BIZ43" s="148"/>
      <c r="BJA43" s="146"/>
      <c r="BJC43" s="177"/>
      <c r="BJD43" s="94"/>
      <c r="BJJ43" s="148"/>
      <c r="BJK43" s="146"/>
      <c r="BJM43" s="177"/>
      <c r="BJN43" s="94"/>
      <c r="BJT43" s="148"/>
      <c r="BJU43" s="146"/>
      <c r="BJW43" s="177"/>
      <c r="BJX43" s="94"/>
      <c r="BKD43" s="148"/>
      <c r="BKE43" s="146"/>
      <c r="BKG43" s="177"/>
      <c r="BKH43" s="94"/>
      <c r="BKN43" s="148"/>
      <c r="BKO43" s="146"/>
      <c r="BKQ43" s="177"/>
      <c r="BKR43" s="94"/>
      <c r="BKX43" s="148"/>
      <c r="BKY43" s="146"/>
      <c r="BLA43" s="177"/>
      <c r="BLB43" s="94"/>
      <c r="BLH43" s="148"/>
      <c r="BLI43" s="146"/>
      <c r="BLK43" s="177"/>
      <c r="BLL43" s="94"/>
      <c r="BLR43" s="148"/>
      <c r="BLS43" s="146"/>
      <c r="BLU43" s="177"/>
      <c r="BLV43" s="94"/>
      <c r="BMB43" s="148"/>
      <c r="BMC43" s="146"/>
      <c r="BME43" s="177"/>
      <c r="BMF43" s="94"/>
      <c r="BML43" s="148"/>
      <c r="BMM43" s="146"/>
      <c r="BMO43" s="177"/>
      <c r="BMP43" s="94"/>
      <c r="BMV43" s="148"/>
      <c r="BMW43" s="146"/>
      <c r="BMY43" s="177"/>
      <c r="BMZ43" s="94"/>
      <c r="BNF43" s="148"/>
      <c r="BNG43" s="146"/>
      <c r="BNI43" s="177"/>
      <c r="BNJ43" s="94"/>
      <c r="BNP43" s="148"/>
      <c r="BNQ43" s="146"/>
      <c r="BNS43" s="177"/>
      <c r="BNT43" s="94"/>
      <c r="BNZ43" s="148"/>
      <c r="BOA43" s="146"/>
      <c r="BOC43" s="177"/>
      <c r="BOD43" s="94"/>
      <c r="BOJ43" s="148"/>
      <c r="BOK43" s="146"/>
      <c r="BOM43" s="177"/>
      <c r="BON43" s="94"/>
      <c r="BOT43" s="148"/>
      <c r="BOU43" s="146"/>
      <c r="BOW43" s="177"/>
      <c r="BOX43" s="94"/>
      <c r="BPD43" s="148"/>
      <c r="BPE43" s="146"/>
      <c r="BPG43" s="177"/>
      <c r="BPH43" s="94"/>
      <c r="BPN43" s="148"/>
      <c r="BPO43" s="146"/>
      <c r="BPQ43" s="177"/>
      <c r="BPR43" s="94"/>
      <c r="BPX43" s="148"/>
      <c r="BPY43" s="146"/>
      <c r="BQA43" s="177"/>
      <c r="BQB43" s="94"/>
      <c r="BQH43" s="148"/>
      <c r="BQI43" s="146"/>
      <c r="BQK43" s="177"/>
      <c r="BQL43" s="94"/>
      <c r="BQR43" s="148"/>
      <c r="BQS43" s="146"/>
      <c r="BQU43" s="177"/>
      <c r="BQV43" s="94"/>
      <c r="BRB43" s="148"/>
      <c r="BRC43" s="146"/>
      <c r="BRE43" s="177"/>
      <c r="BRF43" s="94"/>
      <c r="BRL43" s="148"/>
      <c r="BRM43" s="146"/>
      <c r="BRO43" s="177"/>
      <c r="BRP43" s="94"/>
      <c r="BRV43" s="148"/>
      <c r="BRW43" s="146"/>
      <c r="BRY43" s="177"/>
      <c r="BRZ43" s="94"/>
      <c r="BSF43" s="148"/>
      <c r="BSG43" s="146"/>
      <c r="BSI43" s="177"/>
      <c r="BSJ43" s="94"/>
      <c r="BSP43" s="148"/>
      <c r="BSQ43" s="146"/>
      <c r="BSS43" s="177"/>
      <c r="BST43" s="94"/>
      <c r="BSZ43" s="148"/>
      <c r="BTA43" s="146"/>
      <c r="BTC43" s="177"/>
      <c r="BTD43" s="94"/>
      <c r="BTJ43" s="148"/>
      <c r="BTK43" s="146"/>
      <c r="BTM43" s="177"/>
      <c r="BTN43" s="94"/>
      <c r="BTT43" s="148"/>
      <c r="BTU43" s="146"/>
      <c r="BTW43" s="177"/>
      <c r="BTX43" s="94"/>
      <c r="BUD43" s="148"/>
      <c r="BUE43" s="146"/>
      <c r="BUG43" s="177"/>
      <c r="BUH43" s="94"/>
      <c r="BUN43" s="148"/>
      <c r="BUO43" s="146"/>
      <c r="BUQ43" s="177"/>
      <c r="BUR43" s="94"/>
      <c r="BUX43" s="148"/>
      <c r="BUY43" s="146"/>
      <c r="BVA43" s="177"/>
      <c r="BVB43" s="94"/>
      <c r="BVH43" s="148"/>
      <c r="BVI43" s="146"/>
      <c r="BVK43" s="177"/>
      <c r="BVL43" s="94"/>
      <c r="BVR43" s="148"/>
      <c r="BVS43" s="146"/>
      <c r="BVU43" s="177"/>
      <c r="BVV43" s="94"/>
      <c r="BWB43" s="148"/>
      <c r="BWC43" s="146"/>
      <c r="BWE43" s="177"/>
      <c r="BWF43" s="94"/>
      <c r="BWL43" s="148"/>
      <c r="BWM43" s="146"/>
      <c r="BWO43" s="177"/>
      <c r="BWP43" s="94"/>
      <c r="BWV43" s="148"/>
      <c r="BWW43" s="146"/>
      <c r="BWY43" s="177"/>
      <c r="BWZ43" s="94"/>
      <c r="BXF43" s="148"/>
      <c r="BXG43" s="146"/>
      <c r="BXI43" s="177"/>
      <c r="BXJ43" s="94"/>
      <c r="BXP43" s="148"/>
      <c r="BXQ43" s="146"/>
      <c r="BXS43" s="177"/>
      <c r="BXT43" s="94"/>
      <c r="BXZ43" s="148"/>
      <c r="BYA43" s="146"/>
      <c r="BYC43" s="177"/>
      <c r="BYD43" s="94"/>
      <c r="BYJ43" s="148"/>
      <c r="BYK43" s="146"/>
      <c r="BYM43" s="177"/>
      <c r="BYN43" s="94"/>
      <c r="BYT43" s="148"/>
      <c r="BYU43" s="146"/>
      <c r="BYW43" s="177"/>
      <c r="BYX43" s="94"/>
      <c r="BZD43" s="148"/>
      <c r="BZE43" s="146"/>
      <c r="BZG43" s="177"/>
      <c r="BZH43" s="94"/>
      <c r="BZN43" s="148"/>
      <c r="BZO43" s="146"/>
      <c r="BZQ43" s="177"/>
      <c r="BZR43" s="94"/>
      <c r="BZX43" s="148"/>
      <c r="BZY43" s="146"/>
      <c r="CAA43" s="177"/>
      <c r="CAB43" s="94"/>
      <c r="CAH43" s="148"/>
      <c r="CAI43" s="146"/>
      <c r="CAK43" s="177"/>
      <c r="CAL43" s="94"/>
      <c r="CAR43" s="148"/>
      <c r="CAS43" s="146"/>
      <c r="CAU43" s="177"/>
      <c r="CAV43" s="94"/>
      <c r="CBB43" s="148"/>
      <c r="CBC43" s="146"/>
      <c r="CBE43" s="177"/>
      <c r="CBF43" s="94"/>
      <c r="CBL43" s="148"/>
      <c r="CBM43" s="146"/>
      <c r="CBO43" s="177"/>
      <c r="CBP43" s="94"/>
      <c r="CBV43" s="148"/>
      <c r="CBW43" s="146"/>
      <c r="CBY43" s="177"/>
      <c r="CBZ43" s="94"/>
      <c r="CCF43" s="148"/>
      <c r="CCG43" s="146"/>
      <c r="CCI43" s="177"/>
      <c r="CCJ43" s="94"/>
      <c r="CCP43" s="148"/>
      <c r="CCQ43" s="146"/>
      <c r="CCS43" s="177"/>
      <c r="CCT43" s="94"/>
      <c r="CCZ43" s="148"/>
      <c r="CDA43" s="146"/>
      <c r="CDC43" s="177"/>
      <c r="CDD43" s="94"/>
      <c r="CDJ43" s="148"/>
      <c r="CDK43" s="146"/>
      <c r="CDM43" s="177"/>
      <c r="CDN43" s="94"/>
      <c r="CDT43" s="148"/>
      <c r="CDU43" s="146"/>
      <c r="CDW43" s="177"/>
      <c r="CDX43" s="94"/>
      <c r="CED43" s="148"/>
      <c r="CEE43" s="146"/>
      <c r="CEG43" s="177"/>
      <c r="CEH43" s="94"/>
      <c r="CEN43" s="148"/>
      <c r="CEO43" s="146"/>
      <c r="CEQ43" s="177"/>
      <c r="CER43" s="94"/>
      <c r="CEX43" s="148"/>
      <c r="CEY43" s="146"/>
      <c r="CFA43" s="177"/>
      <c r="CFB43" s="94"/>
      <c r="CFH43" s="148"/>
      <c r="CFI43" s="146"/>
      <c r="CFK43" s="177"/>
      <c r="CFL43" s="94"/>
      <c r="CFR43" s="148"/>
      <c r="CFS43" s="146"/>
      <c r="CFU43" s="177"/>
      <c r="CFV43" s="94"/>
      <c r="CGB43" s="148"/>
      <c r="CGC43" s="146"/>
      <c r="CGE43" s="177"/>
      <c r="CGF43" s="94"/>
      <c r="CGL43" s="148"/>
      <c r="CGM43" s="146"/>
      <c r="CGO43" s="177"/>
      <c r="CGP43" s="94"/>
      <c r="CGV43" s="148"/>
      <c r="CGW43" s="146"/>
      <c r="CGY43" s="177"/>
      <c r="CGZ43" s="94"/>
      <c r="CHF43" s="148"/>
      <c r="CHG43" s="146"/>
      <c r="CHI43" s="177"/>
      <c r="CHJ43" s="94"/>
      <c r="CHP43" s="148"/>
      <c r="CHQ43" s="146"/>
      <c r="CHS43" s="177"/>
      <c r="CHT43" s="94"/>
      <c r="CHZ43" s="148"/>
      <c r="CIA43" s="146"/>
      <c r="CIC43" s="177"/>
      <c r="CID43" s="94"/>
      <c r="CIJ43" s="148"/>
      <c r="CIK43" s="146"/>
      <c r="CIM43" s="177"/>
      <c r="CIN43" s="94"/>
      <c r="CIT43" s="148"/>
      <c r="CIU43" s="146"/>
      <c r="CIW43" s="177"/>
      <c r="CIX43" s="94"/>
      <c r="CJD43" s="148"/>
      <c r="CJE43" s="146"/>
      <c r="CJG43" s="177"/>
      <c r="CJH43" s="94"/>
      <c r="CJN43" s="148"/>
      <c r="CJO43" s="146"/>
      <c r="CJQ43" s="177"/>
      <c r="CJR43" s="94"/>
      <c r="CJX43" s="148"/>
      <c r="CJY43" s="146"/>
      <c r="CKA43" s="177"/>
      <c r="CKB43" s="94"/>
      <c r="CKH43" s="148"/>
      <c r="CKI43" s="146"/>
      <c r="CKK43" s="177"/>
      <c r="CKL43" s="94"/>
      <c r="CKR43" s="148"/>
      <c r="CKS43" s="146"/>
      <c r="CKU43" s="177"/>
      <c r="CKV43" s="94"/>
      <c r="CLB43" s="148"/>
      <c r="CLC43" s="146"/>
      <c r="CLE43" s="177"/>
      <c r="CLF43" s="94"/>
      <c r="CLL43" s="148"/>
      <c r="CLM43" s="146"/>
      <c r="CLO43" s="177"/>
      <c r="CLP43" s="94"/>
      <c r="CLV43" s="148"/>
      <c r="CLW43" s="146"/>
      <c r="CLY43" s="177"/>
      <c r="CLZ43" s="94"/>
      <c r="CMF43" s="148"/>
      <c r="CMG43" s="146"/>
      <c r="CMI43" s="177"/>
      <c r="CMJ43" s="94"/>
      <c r="CMP43" s="148"/>
      <c r="CMQ43" s="146"/>
      <c r="CMS43" s="177"/>
      <c r="CMT43" s="94"/>
      <c r="CMZ43" s="148"/>
      <c r="CNA43" s="146"/>
      <c r="CNC43" s="177"/>
      <c r="CND43" s="94"/>
      <c r="CNJ43" s="148"/>
      <c r="CNK43" s="146"/>
      <c r="CNM43" s="177"/>
      <c r="CNN43" s="94"/>
      <c r="CNT43" s="148"/>
      <c r="CNU43" s="146"/>
      <c r="CNW43" s="177"/>
      <c r="CNX43" s="94"/>
      <c r="COD43" s="148"/>
      <c r="COE43" s="146"/>
      <c r="COG43" s="177"/>
      <c r="COH43" s="94"/>
      <c r="CON43" s="148"/>
      <c r="COO43" s="146"/>
      <c r="COQ43" s="177"/>
      <c r="COR43" s="94"/>
      <c r="COX43" s="148"/>
      <c r="COY43" s="146"/>
      <c r="CPA43" s="177"/>
      <c r="CPB43" s="94"/>
      <c r="CPH43" s="148"/>
      <c r="CPI43" s="146"/>
      <c r="CPK43" s="177"/>
      <c r="CPL43" s="94"/>
      <c r="CPR43" s="148"/>
      <c r="CPS43" s="146"/>
      <c r="CPU43" s="177"/>
      <c r="CPV43" s="94"/>
      <c r="CQB43" s="148"/>
      <c r="CQC43" s="146"/>
      <c r="CQE43" s="177"/>
      <c r="CQF43" s="94"/>
      <c r="CQL43" s="148"/>
      <c r="CQM43" s="146"/>
      <c r="CQO43" s="177"/>
      <c r="CQP43" s="94"/>
      <c r="CQV43" s="148"/>
      <c r="CQW43" s="146"/>
      <c r="CQY43" s="177"/>
      <c r="CQZ43" s="94"/>
      <c r="CRF43" s="148"/>
      <c r="CRG43" s="146"/>
      <c r="CRI43" s="177"/>
      <c r="CRJ43" s="94"/>
      <c r="CRP43" s="148"/>
      <c r="CRQ43" s="146"/>
      <c r="CRS43" s="177"/>
      <c r="CRT43" s="94"/>
      <c r="CRZ43" s="148"/>
      <c r="CSA43" s="146"/>
      <c r="CSC43" s="177"/>
      <c r="CSD43" s="94"/>
      <c r="CSJ43" s="148"/>
      <c r="CSK43" s="146"/>
      <c r="CSM43" s="177"/>
      <c r="CSN43" s="94"/>
      <c r="CST43" s="148"/>
      <c r="CSU43" s="146"/>
      <c r="CSW43" s="177"/>
      <c r="CSX43" s="94"/>
      <c r="CTD43" s="148"/>
      <c r="CTE43" s="146"/>
      <c r="CTG43" s="177"/>
      <c r="CTH43" s="94"/>
      <c r="CTN43" s="148"/>
      <c r="CTO43" s="146"/>
      <c r="CTQ43" s="177"/>
      <c r="CTR43" s="94"/>
      <c r="CTX43" s="148"/>
      <c r="CTY43" s="146"/>
      <c r="CUA43" s="177"/>
      <c r="CUB43" s="94"/>
      <c r="CUH43" s="148"/>
      <c r="CUI43" s="146"/>
      <c r="CUK43" s="177"/>
      <c r="CUL43" s="94"/>
      <c r="CUR43" s="148"/>
      <c r="CUS43" s="146"/>
      <c r="CUU43" s="177"/>
      <c r="CUV43" s="94"/>
      <c r="CVB43" s="148"/>
      <c r="CVC43" s="146"/>
      <c r="CVE43" s="177"/>
      <c r="CVF43" s="94"/>
      <c r="CVL43" s="148"/>
      <c r="CVM43" s="146"/>
      <c r="CVO43" s="177"/>
      <c r="CVP43" s="94"/>
      <c r="CVV43" s="148"/>
      <c r="CVW43" s="146"/>
      <c r="CVY43" s="177"/>
      <c r="CVZ43" s="94"/>
      <c r="CWF43" s="148"/>
      <c r="CWG43" s="146"/>
      <c r="CWI43" s="177"/>
      <c r="CWJ43" s="94"/>
      <c r="CWP43" s="148"/>
      <c r="CWQ43" s="146"/>
      <c r="CWS43" s="177"/>
      <c r="CWT43" s="94"/>
      <c r="CWZ43" s="148"/>
      <c r="CXA43" s="146"/>
      <c r="CXC43" s="177"/>
      <c r="CXD43" s="94"/>
      <c r="CXJ43" s="148"/>
      <c r="CXK43" s="146"/>
      <c r="CXM43" s="177"/>
      <c r="CXN43" s="94"/>
      <c r="CXT43" s="148"/>
      <c r="CXU43" s="146"/>
      <c r="CXW43" s="177"/>
      <c r="CXX43" s="94"/>
      <c r="CYD43" s="148"/>
      <c r="CYE43" s="146"/>
      <c r="CYG43" s="177"/>
      <c r="CYH43" s="94"/>
      <c r="CYN43" s="148"/>
      <c r="CYO43" s="146"/>
      <c r="CYQ43" s="177"/>
      <c r="CYR43" s="94"/>
      <c r="CYX43" s="148"/>
      <c r="CYY43" s="146"/>
      <c r="CZA43" s="177"/>
      <c r="CZB43" s="94"/>
      <c r="CZH43" s="148"/>
      <c r="CZI43" s="146"/>
      <c r="CZK43" s="177"/>
      <c r="CZL43" s="94"/>
      <c r="CZR43" s="148"/>
      <c r="CZS43" s="146"/>
      <c r="CZU43" s="177"/>
      <c r="CZV43" s="94"/>
      <c r="DAB43" s="148"/>
      <c r="DAC43" s="146"/>
      <c r="DAE43" s="177"/>
      <c r="DAF43" s="94"/>
      <c r="DAL43" s="148"/>
      <c r="DAM43" s="146"/>
      <c r="DAO43" s="177"/>
      <c r="DAP43" s="94"/>
      <c r="DAV43" s="148"/>
      <c r="DAW43" s="146"/>
      <c r="DAY43" s="177"/>
      <c r="DAZ43" s="94"/>
      <c r="DBF43" s="148"/>
      <c r="DBG43" s="146"/>
      <c r="DBI43" s="177"/>
      <c r="DBJ43" s="94"/>
      <c r="DBP43" s="148"/>
      <c r="DBQ43" s="146"/>
      <c r="DBS43" s="177"/>
      <c r="DBT43" s="94"/>
      <c r="DBZ43" s="148"/>
      <c r="DCA43" s="146"/>
      <c r="DCC43" s="177"/>
      <c r="DCD43" s="94"/>
      <c r="DCJ43" s="148"/>
      <c r="DCK43" s="146"/>
      <c r="DCM43" s="177"/>
      <c r="DCN43" s="94"/>
      <c r="DCT43" s="148"/>
      <c r="DCU43" s="146"/>
      <c r="DCW43" s="177"/>
      <c r="DCX43" s="94"/>
      <c r="DDD43" s="148"/>
      <c r="DDE43" s="146"/>
      <c r="DDG43" s="177"/>
      <c r="DDH43" s="94"/>
      <c r="DDN43" s="148"/>
      <c r="DDO43" s="146"/>
      <c r="DDQ43" s="177"/>
      <c r="DDR43" s="94"/>
      <c r="DDX43" s="148"/>
      <c r="DDY43" s="146"/>
      <c r="DEA43" s="177"/>
      <c r="DEB43" s="94"/>
      <c r="DEH43" s="148"/>
      <c r="DEI43" s="146"/>
      <c r="DEK43" s="177"/>
      <c r="DEL43" s="94"/>
      <c r="DER43" s="148"/>
      <c r="DES43" s="146"/>
      <c r="DEU43" s="177"/>
      <c r="DEV43" s="94"/>
      <c r="DFB43" s="148"/>
      <c r="DFC43" s="146"/>
      <c r="DFE43" s="177"/>
      <c r="DFF43" s="94"/>
      <c r="DFL43" s="148"/>
      <c r="DFM43" s="146"/>
      <c r="DFO43" s="177"/>
      <c r="DFP43" s="94"/>
      <c r="DFV43" s="148"/>
      <c r="DFW43" s="146"/>
      <c r="DFY43" s="177"/>
      <c r="DFZ43" s="94"/>
      <c r="DGF43" s="148"/>
      <c r="DGG43" s="146"/>
      <c r="DGI43" s="177"/>
      <c r="DGJ43" s="94"/>
      <c r="DGP43" s="148"/>
      <c r="DGQ43" s="146"/>
      <c r="DGS43" s="177"/>
      <c r="DGT43" s="94"/>
      <c r="DGZ43" s="148"/>
      <c r="DHA43" s="146"/>
      <c r="DHC43" s="177"/>
      <c r="DHD43" s="94"/>
      <c r="DHJ43" s="148"/>
      <c r="DHK43" s="146"/>
      <c r="DHM43" s="177"/>
      <c r="DHN43" s="94"/>
      <c r="DHT43" s="148"/>
      <c r="DHU43" s="146"/>
      <c r="DHW43" s="177"/>
      <c r="DHX43" s="94"/>
      <c r="DID43" s="148"/>
      <c r="DIE43" s="146"/>
      <c r="DIG43" s="177"/>
      <c r="DIH43" s="94"/>
      <c r="DIN43" s="148"/>
      <c r="DIO43" s="146"/>
      <c r="DIQ43" s="177"/>
      <c r="DIR43" s="94"/>
      <c r="DIX43" s="148"/>
      <c r="DIY43" s="146"/>
      <c r="DJA43" s="177"/>
      <c r="DJB43" s="94"/>
      <c r="DJH43" s="148"/>
      <c r="DJI43" s="146"/>
      <c r="DJK43" s="177"/>
      <c r="DJL43" s="94"/>
      <c r="DJR43" s="148"/>
      <c r="DJS43" s="146"/>
      <c r="DJU43" s="177"/>
      <c r="DJV43" s="94"/>
      <c r="DKB43" s="148"/>
      <c r="DKC43" s="146"/>
      <c r="DKE43" s="177"/>
      <c r="DKF43" s="94"/>
      <c r="DKL43" s="148"/>
      <c r="DKM43" s="146"/>
      <c r="DKO43" s="177"/>
      <c r="DKP43" s="94"/>
      <c r="DKV43" s="148"/>
      <c r="DKW43" s="146"/>
      <c r="DKY43" s="177"/>
      <c r="DKZ43" s="94"/>
      <c r="DLF43" s="148"/>
      <c r="DLG43" s="146"/>
      <c r="DLI43" s="177"/>
      <c r="DLJ43" s="94"/>
      <c r="DLP43" s="148"/>
      <c r="DLQ43" s="146"/>
      <c r="DLS43" s="177"/>
      <c r="DLT43" s="94"/>
      <c r="DLZ43" s="148"/>
      <c r="DMA43" s="146"/>
      <c r="DMC43" s="177"/>
      <c r="DMD43" s="94"/>
      <c r="DMJ43" s="148"/>
      <c r="DMK43" s="146"/>
      <c r="DMM43" s="177"/>
      <c r="DMN43" s="94"/>
      <c r="DMT43" s="148"/>
      <c r="DMU43" s="146"/>
      <c r="DMW43" s="177"/>
      <c r="DMX43" s="94"/>
      <c r="DND43" s="148"/>
      <c r="DNE43" s="146"/>
      <c r="DNG43" s="177"/>
      <c r="DNH43" s="94"/>
      <c r="DNN43" s="148"/>
      <c r="DNO43" s="146"/>
      <c r="DNQ43" s="177"/>
      <c r="DNR43" s="94"/>
      <c r="DNX43" s="148"/>
      <c r="DNY43" s="146"/>
      <c r="DOA43" s="177"/>
      <c r="DOB43" s="94"/>
      <c r="DOH43" s="148"/>
      <c r="DOI43" s="146"/>
      <c r="DOK43" s="177"/>
      <c r="DOL43" s="94"/>
      <c r="DOR43" s="148"/>
      <c r="DOS43" s="146"/>
      <c r="DOU43" s="177"/>
      <c r="DOV43" s="94"/>
      <c r="DPB43" s="148"/>
      <c r="DPC43" s="146"/>
      <c r="DPE43" s="177"/>
      <c r="DPF43" s="94"/>
      <c r="DPL43" s="148"/>
      <c r="DPM43" s="146"/>
      <c r="DPO43" s="177"/>
      <c r="DPP43" s="94"/>
      <c r="DPV43" s="148"/>
      <c r="DPW43" s="146"/>
      <c r="DPY43" s="177"/>
      <c r="DPZ43" s="94"/>
      <c r="DQF43" s="148"/>
      <c r="DQG43" s="146"/>
      <c r="DQI43" s="177"/>
      <c r="DQJ43" s="94"/>
      <c r="DQP43" s="148"/>
      <c r="DQQ43" s="146"/>
      <c r="DQS43" s="177"/>
      <c r="DQT43" s="94"/>
      <c r="DQZ43" s="148"/>
      <c r="DRA43" s="146"/>
      <c r="DRC43" s="177"/>
      <c r="DRD43" s="94"/>
      <c r="DRJ43" s="148"/>
      <c r="DRK43" s="146"/>
      <c r="DRM43" s="177"/>
      <c r="DRN43" s="94"/>
      <c r="DRT43" s="148"/>
      <c r="DRU43" s="146"/>
      <c r="DRW43" s="177"/>
      <c r="DRX43" s="94"/>
      <c r="DSD43" s="148"/>
      <c r="DSE43" s="146"/>
      <c r="DSG43" s="177"/>
      <c r="DSH43" s="94"/>
      <c r="DSN43" s="148"/>
      <c r="DSO43" s="146"/>
      <c r="DSQ43" s="177"/>
      <c r="DSR43" s="94"/>
      <c r="DSX43" s="148"/>
      <c r="DSY43" s="146"/>
      <c r="DTA43" s="177"/>
      <c r="DTB43" s="94"/>
      <c r="DTH43" s="148"/>
      <c r="DTI43" s="146"/>
      <c r="DTK43" s="177"/>
      <c r="DTL43" s="94"/>
      <c r="DTR43" s="148"/>
      <c r="DTS43" s="146"/>
      <c r="DTU43" s="177"/>
      <c r="DTV43" s="94"/>
      <c r="DUB43" s="148"/>
      <c r="DUC43" s="146"/>
      <c r="DUE43" s="177"/>
      <c r="DUF43" s="94"/>
      <c r="DUL43" s="148"/>
      <c r="DUM43" s="146"/>
      <c r="DUO43" s="177"/>
      <c r="DUP43" s="94"/>
      <c r="DUV43" s="148"/>
      <c r="DUW43" s="146"/>
      <c r="DUY43" s="177"/>
      <c r="DUZ43" s="94"/>
      <c r="DVF43" s="148"/>
      <c r="DVG43" s="146"/>
      <c r="DVI43" s="177"/>
      <c r="DVJ43" s="94"/>
      <c r="DVP43" s="148"/>
      <c r="DVQ43" s="146"/>
      <c r="DVS43" s="177"/>
      <c r="DVT43" s="94"/>
      <c r="DVZ43" s="148"/>
      <c r="DWA43" s="146"/>
      <c r="DWC43" s="177"/>
      <c r="DWD43" s="94"/>
      <c r="DWJ43" s="148"/>
      <c r="DWK43" s="146"/>
      <c r="DWM43" s="177"/>
      <c r="DWN43" s="94"/>
      <c r="DWT43" s="148"/>
      <c r="DWU43" s="146"/>
      <c r="DWW43" s="177"/>
      <c r="DWX43" s="94"/>
      <c r="DXD43" s="148"/>
      <c r="DXE43" s="146"/>
      <c r="DXG43" s="177"/>
      <c r="DXH43" s="94"/>
      <c r="DXN43" s="148"/>
      <c r="DXO43" s="146"/>
      <c r="DXQ43" s="177"/>
      <c r="DXR43" s="94"/>
      <c r="DXX43" s="148"/>
      <c r="DXY43" s="146"/>
      <c r="DYA43" s="177"/>
      <c r="DYB43" s="94"/>
      <c r="DYH43" s="148"/>
      <c r="DYI43" s="146"/>
      <c r="DYK43" s="177"/>
      <c r="DYL43" s="94"/>
      <c r="DYR43" s="148"/>
      <c r="DYS43" s="146"/>
      <c r="DYU43" s="177"/>
      <c r="DYV43" s="94"/>
      <c r="DZB43" s="148"/>
      <c r="DZC43" s="146"/>
      <c r="DZE43" s="177"/>
      <c r="DZF43" s="94"/>
      <c r="DZL43" s="148"/>
      <c r="DZM43" s="146"/>
      <c r="DZO43" s="177"/>
      <c r="DZP43" s="94"/>
      <c r="DZV43" s="148"/>
      <c r="DZW43" s="146"/>
      <c r="DZY43" s="177"/>
      <c r="DZZ43" s="94"/>
      <c r="EAF43" s="148"/>
      <c r="EAG43" s="146"/>
      <c r="EAI43" s="177"/>
      <c r="EAJ43" s="94"/>
      <c r="EAP43" s="148"/>
      <c r="EAQ43" s="146"/>
      <c r="EAS43" s="177"/>
      <c r="EAT43" s="94"/>
      <c r="EAZ43" s="148"/>
      <c r="EBA43" s="146"/>
      <c r="EBC43" s="177"/>
      <c r="EBD43" s="94"/>
      <c r="EBJ43" s="148"/>
      <c r="EBK43" s="146"/>
      <c r="EBM43" s="177"/>
      <c r="EBN43" s="94"/>
      <c r="EBT43" s="148"/>
      <c r="EBU43" s="146"/>
      <c r="EBW43" s="177"/>
      <c r="EBX43" s="94"/>
      <c r="ECD43" s="148"/>
      <c r="ECE43" s="146"/>
      <c r="ECG43" s="177"/>
      <c r="ECH43" s="94"/>
      <c r="ECN43" s="148"/>
      <c r="ECO43" s="146"/>
      <c r="ECQ43" s="177"/>
      <c r="ECR43" s="94"/>
      <c r="ECX43" s="148"/>
      <c r="ECY43" s="146"/>
      <c r="EDA43" s="177"/>
      <c r="EDB43" s="94"/>
      <c r="EDH43" s="148"/>
      <c r="EDI43" s="146"/>
      <c r="EDK43" s="177"/>
      <c r="EDL43" s="94"/>
      <c r="EDR43" s="148"/>
      <c r="EDS43" s="146"/>
      <c r="EDU43" s="177"/>
      <c r="EDV43" s="94"/>
      <c r="EEB43" s="148"/>
      <c r="EEC43" s="146"/>
      <c r="EEE43" s="177"/>
      <c r="EEF43" s="94"/>
      <c r="EEL43" s="148"/>
      <c r="EEM43" s="146"/>
      <c r="EEO43" s="177"/>
      <c r="EEP43" s="94"/>
      <c r="EEV43" s="148"/>
      <c r="EEW43" s="146"/>
      <c r="EEY43" s="177"/>
      <c r="EEZ43" s="94"/>
      <c r="EFF43" s="148"/>
      <c r="EFG43" s="146"/>
      <c r="EFI43" s="177"/>
      <c r="EFJ43" s="94"/>
      <c r="EFP43" s="148"/>
      <c r="EFQ43" s="146"/>
      <c r="EFS43" s="177"/>
      <c r="EFT43" s="94"/>
      <c r="EFZ43" s="148"/>
      <c r="EGA43" s="146"/>
      <c r="EGC43" s="177"/>
      <c r="EGD43" s="94"/>
      <c r="EGJ43" s="148"/>
      <c r="EGK43" s="146"/>
      <c r="EGM43" s="177"/>
      <c r="EGN43" s="94"/>
      <c r="EGT43" s="148"/>
      <c r="EGU43" s="146"/>
      <c r="EGW43" s="177"/>
      <c r="EGX43" s="94"/>
      <c r="EHD43" s="148"/>
      <c r="EHE43" s="146"/>
      <c r="EHG43" s="177"/>
      <c r="EHH43" s="94"/>
      <c r="EHN43" s="148"/>
      <c r="EHO43" s="146"/>
      <c r="EHQ43" s="177"/>
      <c r="EHR43" s="94"/>
      <c r="EHX43" s="148"/>
      <c r="EHY43" s="146"/>
      <c r="EIA43" s="177"/>
      <c r="EIB43" s="94"/>
      <c r="EIH43" s="148"/>
      <c r="EII43" s="146"/>
      <c r="EIK43" s="177"/>
      <c r="EIL43" s="94"/>
      <c r="EIR43" s="148"/>
      <c r="EIS43" s="146"/>
      <c r="EIU43" s="177"/>
      <c r="EIV43" s="94"/>
      <c r="EJB43" s="148"/>
      <c r="EJC43" s="146"/>
      <c r="EJE43" s="177"/>
      <c r="EJF43" s="94"/>
      <c r="EJL43" s="148"/>
      <c r="EJM43" s="146"/>
      <c r="EJO43" s="177"/>
      <c r="EJP43" s="94"/>
      <c r="EJV43" s="148"/>
      <c r="EJW43" s="146"/>
      <c r="EJY43" s="177"/>
      <c r="EJZ43" s="94"/>
      <c r="EKF43" s="148"/>
      <c r="EKG43" s="146"/>
      <c r="EKI43" s="177"/>
      <c r="EKJ43" s="94"/>
      <c r="EKP43" s="148"/>
      <c r="EKQ43" s="146"/>
      <c r="EKS43" s="177"/>
      <c r="EKT43" s="94"/>
      <c r="EKZ43" s="148"/>
      <c r="ELA43" s="146"/>
      <c r="ELC43" s="177"/>
      <c r="ELD43" s="94"/>
      <c r="ELJ43" s="148"/>
      <c r="ELK43" s="146"/>
      <c r="ELM43" s="177"/>
      <c r="ELN43" s="94"/>
      <c r="ELT43" s="148"/>
      <c r="ELU43" s="146"/>
      <c r="ELW43" s="177"/>
      <c r="ELX43" s="94"/>
      <c r="EMD43" s="148"/>
      <c r="EME43" s="146"/>
      <c r="EMG43" s="177"/>
      <c r="EMH43" s="94"/>
      <c r="EMN43" s="148"/>
      <c r="EMO43" s="146"/>
      <c r="EMQ43" s="177"/>
      <c r="EMR43" s="94"/>
      <c r="EMX43" s="148"/>
      <c r="EMY43" s="146"/>
      <c r="ENA43" s="177"/>
      <c r="ENB43" s="94"/>
      <c r="ENH43" s="148"/>
      <c r="ENI43" s="146"/>
      <c r="ENK43" s="177"/>
      <c r="ENL43" s="94"/>
      <c r="ENR43" s="148"/>
      <c r="ENS43" s="146"/>
      <c r="ENU43" s="177"/>
      <c r="ENV43" s="94"/>
      <c r="EOB43" s="148"/>
      <c r="EOC43" s="146"/>
      <c r="EOE43" s="177"/>
      <c r="EOF43" s="94"/>
      <c r="EOL43" s="148"/>
      <c r="EOM43" s="146"/>
      <c r="EOO43" s="177"/>
      <c r="EOP43" s="94"/>
      <c r="EOV43" s="148"/>
      <c r="EOW43" s="146"/>
      <c r="EOY43" s="177"/>
      <c r="EOZ43" s="94"/>
      <c r="EPF43" s="148"/>
      <c r="EPG43" s="146"/>
      <c r="EPI43" s="177"/>
      <c r="EPJ43" s="94"/>
      <c r="EPP43" s="148"/>
      <c r="EPQ43" s="146"/>
      <c r="EPS43" s="177"/>
      <c r="EPT43" s="94"/>
      <c r="EPZ43" s="148"/>
      <c r="EQA43" s="146"/>
      <c r="EQC43" s="177"/>
      <c r="EQD43" s="94"/>
      <c r="EQJ43" s="148"/>
      <c r="EQK43" s="146"/>
      <c r="EQM43" s="177"/>
      <c r="EQN43" s="94"/>
      <c r="EQT43" s="148"/>
      <c r="EQU43" s="146"/>
      <c r="EQW43" s="177"/>
      <c r="EQX43" s="94"/>
      <c r="ERD43" s="148"/>
      <c r="ERE43" s="146"/>
      <c r="ERG43" s="177"/>
      <c r="ERH43" s="94"/>
      <c r="ERN43" s="148"/>
      <c r="ERO43" s="146"/>
      <c r="ERQ43" s="177"/>
      <c r="ERR43" s="94"/>
      <c r="ERX43" s="148"/>
      <c r="ERY43" s="146"/>
      <c r="ESA43" s="177"/>
      <c r="ESB43" s="94"/>
      <c r="ESH43" s="148"/>
      <c r="ESI43" s="146"/>
      <c r="ESK43" s="177"/>
      <c r="ESL43" s="94"/>
      <c r="ESR43" s="148"/>
      <c r="ESS43" s="146"/>
      <c r="ESU43" s="177"/>
      <c r="ESV43" s="94"/>
      <c r="ETB43" s="148"/>
      <c r="ETC43" s="146"/>
      <c r="ETE43" s="177"/>
      <c r="ETF43" s="94"/>
      <c r="ETL43" s="148"/>
      <c r="ETM43" s="146"/>
      <c r="ETO43" s="177"/>
      <c r="ETP43" s="94"/>
      <c r="ETV43" s="148"/>
      <c r="ETW43" s="146"/>
      <c r="ETY43" s="177"/>
      <c r="ETZ43" s="94"/>
      <c r="EUF43" s="148"/>
      <c r="EUG43" s="146"/>
      <c r="EUI43" s="177"/>
      <c r="EUJ43" s="94"/>
      <c r="EUP43" s="148"/>
      <c r="EUQ43" s="146"/>
      <c r="EUS43" s="177"/>
      <c r="EUT43" s="94"/>
      <c r="EUZ43" s="148"/>
      <c r="EVA43" s="146"/>
      <c r="EVC43" s="177"/>
      <c r="EVD43" s="94"/>
      <c r="EVJ43" s="148"/>
      <c r="EVK43" s="146"/>
      <c r="EVM43" s="177"/>
      <c r="EVN43" s="94"/>
      <c r="EVT43" s="148"/>
      <c r="EVU43" s="146"/>
      <c r="EVW43" s="177"/>
      <c r="EVX43" s="94"/>
      <c r="EWD43" s="148"/>
      <c r="EWE43" s="146"/>
      <c r="EWG43" s="177"/>
      <c r="EWH43" s="94"/>
      <c r="EWN43" s="148"/>
      <c r="EWO43" s="146"/>
      <c r="EWQ43" s="177"/>
      <c r="EWR43" s="94"/>
      <c r="EWX43" s="148"/>
      <c r="EWY43" s="146"/>
      <c r="EXA43" s="177"/>
      <c r="EXB43" s="94"/>
      <c r="EXH43" s="148"/>
      <c r="EXI43" s="146"/>
      <c r="EXK43" s="177"/>
      <c r="EXL43" s="94"/>
      <c r="EXR43" s="148"/>
      <c r="EXS43" s="146"/>
      <c r="EXU43" s="177"/>
      <c r="EXV43" s="94"/>
      <c r="EYB43" s="148"/>
      <c r="EYC43" s="146"/>
      <c r="EYE43" s="177"/>
      <c r="EYF43" s="94"/>
      <c r="EYL43" s="148"/>
      <c r="EYM43" s="146"/>
      <c r="EYO43" s="177"/>
      <c r="EYP43" s="94"/>
      <c r="EYV43" s="148"/>
      <c r="EYW43" s="146"/>
      <c r="EYY43" s="177"/>
      <c r="EYZ43" s="94"/>
      <c r="EZF43" s="148"/>
      <c r="EZG43" s="146"/>
      <c r="EZI43" s="177"/>
      <c r="EZJ43" s="94"/>
      <c r="EZP43" s="148"/>
      <c r="EZQ43" s="146"/>
      <c r="EZS43" s="177"/>
      <c r="EZT43" s="94"/>
      <c r="EZZ43" s="148"/>
      <c r="FAA43" s="146"/>
      <c r="FAC43" s="177"/>
      <c r="FAD43" s="94"/>
      <c r="FAJ43" s="148"/>
      <c r="FAK43" s="146"/>
      <c r="FAM43" s="177"/>
      <c r="FAN43" s="94"/>
      <c r="FAT43" s="148"/>
      <c r="FAU43" s="146"/>
      <c r="FAW43" s="177"/>
      <c r="FAX43" s="94"/>
      <c r="FBD43" s="148"/>
      <c r="FBE43" s="146"/>
      <c r="FBG43" s="177"/>
      <c r="FBH43" s="94"/>
      <c r="FBN43" s="148"/>
      <c r="FBO43" s="146"/>
      <c r="FBQ43" s="177"/>
      <c r="FBR43" s="94"/>
      <c r="FBX43" s="148"/>
      <c r="FBY43" s="146"/>
      <c r="FCA43" s="177"/>
      <c r="FCB43" s="94"/>
      <c r="FCH43" s="148"/>
      <c r="FCI43" s="146"/>
      <c r="FCK43" s="177"/>
      <c r="FCL43" s="94"/>
      <c r="FCR43" s="148"/>
      <c r="FCS43" s="146"/>
      <c r="FCU43" s="177"/>
      <c r="FCV43" s="94"/>
      <c r="FDB43" s="148"/>
      <c r="FDC43" s="146"/>
      <c r="FDE43" s="177"/>
      <c r="FDF43" s="94"/>
      <c r="FDL43" s="148"/>
      <c r="FDM43" s="146"/>
      <c r="FDO43" s="177"/>
      <c r="FDP43" s="94"/>
      <c r="FDV43" s="148"/>
      <c r="FDW43" s="146"/>
      <c r="FDY43" s="177"/>
      <c r="FDZ43" s="94"/>
      <c r="FEF43" s="148"/>
      <c r="FEG43" s="146"/>
      <c r="FEI43" s="177"/>
      <c r="FEJ43" s="94"/>
      <c r="FEP43" s="148"/>
      <c r="FEQ43" s="146"/>
      <c r="FES43" s="177"/>
      <c r="FET43" s="94"/>
      <c r="FEZ43" s="148"/>
      <c r="FFA43" s="146"/>
      <c r="FFC43" s="177"/>
      <c r="FFD43" s="94"/>
      <c r="FFJ43" s="148"/>
      <c r="FFK43" s="146"/>
      <c r="FFM43" s="177"/>
      <c r="FFN43" s="94"/>
      <c r="FFT43" s="148"/>
      <c r="FFU43" s="146"/>
      <c r="FFW43" s="177"/>
      <c r="FFX43" s="94"/>
      <c r="FGD43" s="148"/>
      <c r="FGE43" s="146"/>
      <c r="FGG43" s="177"/>
      <c r="FGH43" s="94"/>
      <c r="FGN43" s="148"/>
      <c r="FGO43" s="146"/>
      <c r="FGQ43" s="177"/>
      <c r="FGR43" s="94"/>
      <c r="FGX43" s="148"/>
      <c r="FGY43" s="146"/>
      <c r="FHA43" s="177"/>
      <c r="FHB43" s="94"/>
      <c r="FHH43" s="148"/>
      <c r="FHI43" s="146"/>
      <c r="FHK43" s="177"/>
      <c r="FHL43" s="94"/>
      <c r="FHR43" s="148"/>
      <c r="FHS43" s="146"/>
      <c r="FHU43" s="177"/>
      <c r="FHV43" s="94"/>
      <c r="FIB43" s="148"/>
      <c r="FIC43" s="146"/>
      <c r="FIE43" s="177"/>
      <c r="FIF43" s="94"/>
      <c r="FIL43" s="148"/>
      <c r="FIM43" s="146"/>
      <c r="FIO43" s="177"/>
      <c r="FIP43" s="94"/>
      <c r="FIV43" s="148"/>
      <c r="FIW43" s="146"/>
      <c r="FIY43" s="177"/>
      <c r="FIZ43" s="94"/>
      <c r="FJF43" s="148"/>
      <c r="FJG43" s="146"/>
      <c r="FJI43" s="177"/>
      <c r="FJJ43" s="94"/>
      <c r="FJP43" s="148"/>
      <c r="FJQ43" s="146"/>
      <c r="FJS43" s="177"/>
      <c r="FJT43" s="94"/>
      <c r="FJZ43" s="148"/>
      <c r="FKA43" s="146"/>
      <c r="FKC43" s="177"/>
      <c r="FKD43" s="94"/>
      <c r="FKJ43" s="148"/>
      <c r="FKK43" s="146"/>
      <c r="FKM43" s="177"/>
      <c r="FKN43" s="94"/>
      <c r="FKT43" s="148"/>
      <c r="FKU43" s="146"/>
      <c r="FKW43" s="177"/>
      <c r="FKX43" s="94"/>
      <c r="FLD43" s="148"/>
      <c r="FLE43" s="146"/>
      <c r="FLG43" s="177"/>
      <c r="FLH43" s="94"/>
      <c r="FLN43" s="148"/>
      <c r="FLO43" s="146"/>
      <c r="FLQ43" s="177"/>
      <c r="FLR43" s="94"/>
      <c r="FLX43" s="148"/>
      <c r="FLY43" s="146"/>
      <c r="FMA43" s="177"/>
      <c r="FMB43" s="94"/>
      <c r="FMH43" s="148"/>
      <c r="FMI43" s="146"/>
      <c r="FMK43" s="177"/>
      <c r="FML43" s="94"/>
      <c r="FMR43" s="148"/>
      <c r="FMS43" s="146"/>
      <c r="FMU43" s="177"/>
      <c r="FMV43" s="94"/>
      <c r="FNB43" s="148"/>
      <c r="FNC43" s="146"/>
      <c r="FNE43" s="177"/>
      <c r="FNF43" s="94"/>
      <c r="FNL43" s="148"/>
      <c r="FNM43" s="146"/>
      <c r="FNO43" s="177"/>
      <c r="FNP43" s="94"/>
      <c r="FNV43" s="148"/>
      <c r="FNW43" s="146"/>
      <c r="FNY43" s="177"/>
      <c r="FNZ43" s="94"/>
      <c r="FOF43" s="148"/>
      <c r="FOG43" s="146"/>
      <c r="FOI43" s="177"/>
      <c r="FOJ43" s="94"/>
      <c r="FOP43" s="148"/>
      <c r="FOQ43" s="146"/>
      <c r="FOS43" s="177"/>
      <c r="FOT43" s="94"/>
      <c r="FOZ43" s="148"/>
      <c r="FPA43" s="146"/>
      <c r="FPC43" s="177"/>
      <c r="FPD43" s="94"/>
      <c r="FPJ43" s="148"/>
      <c r="FPK43" s="146"/>
      <c r="FPM43" s="177"/>
      <c r="FPN43" s="94"/>
      <c r="FPT43" s="148"/>
      <c r="FPU43" s="146"/>
      <c r="FPW43" s="177"/>
      <c r="FPX43" s="94"/>
      <c r="FQD43" s="148"/>
      <c r="FQE43" s="146"/>
      <c r="FQG43" s="177"/>
      <c r="FQH43" s="94"/>
      <c r="FQN43" s="148"/>
      <c r="FQO43" s="146"/>
      <c r="FQQ43" s="177"/>
      <c r="FQR43" s="94"/>
      <c r="FQX43" s="148"/>
      <c r="FQY43" s="146"/>
      <c r="FRA43" s="177"/>
      <c r="FRB43" s="94"/>
      <c r="FRH43" s="148"/>
      <c r="FRI43" s="146"/>
      <c r="FRK43" s="177"/>
      <c r="FRL43" s="94"/>
      <c r="FRR43" s="148"/>
      <c r="FRS43" s="146"/>
      <c r="FRU43" s="177"/>
      <c r="FRV43" s="94"/>
      <c r="FSB43" s="148"/>
      <c r="FSC43" s="146"/>
      <c r="FSE43" s="177"/>
      <c r="FSF43" s="94"/>
      <c r="FSL43" s="148"/>
      <c r="FSM43" s="146"/>
      <c r="FSO43" s="177"/>
      <c r="FSP43" s="94"/>
      <c r="FSV43" s="148"/>
      <c r="FSW43" s="146"/>
      <c r="FSY43" s="177"/>
      <c r="FSZ43" s="94"/>
      <c r="FTF43" s="148"/>
      <c r="FTG43" s="146"/>
      <c r="FTI43" s="177"/>
      <c r="FTJ43" s="94"/>
      <c r="FTP43" s="148"/>
      <c r="FTQ43" s="146"/>
      <c r="FTS43" s="177"/>
      <c r="FTT43" s="94"/>
      <c r="FTZ43" s="148"/>
      <c r="FUA43" s="146"/>
      <c r="FUC43" s="177"/>
      <c r="FUD43" s="94"/>
      <c r="FUJ43" s="148"/>
      <c r="FUK43" s="146"/>
      <c r="FUM43" s="177"/>
      <c r="FUN43" s="94"/>
      <c r="FUT43" s="148"/>
      <c r="FUU43" s="146"/>
      <c r="FUW43" s="177"/>
      <c r="FUX43" s="94"/>
      <c r="FVD43" s="148"/>
      <c r="FVE43" s="146"/>
      <c r="FVG43" s="177"/>
      <c r="FVH43" s="94"/>
      <c r="FVN43" s="148"/>
      <c r="FVO43" s="146"/>
      <c r="FVQ43" s="177"/>
      <c r="FVR43" s="94"/>
      <c r="FVX43" s="148"/>
      <c r="FVY43" s="146"/>
      <c r="FWA43" s="177"/>
      <c r="FWB43" s="94"/>
      <c r="FWH43" s="148"/>
      <c r="FWI43" s="146"/>
      <c r="FWK43" s="177"/>
      <c r="FWL43" s="94"/>
      <c r="FWR43" s="148"/>
      <c r="FWS43" s="146"/>
      <c r="FWU43" s="177"/>
      <c r="FWV43" s="94"/>
      <c r="FXB43" s="148"/>
      <c r="FXC43" s="146"/>
      <c r="FXE43" s="177"/>
      <c r="FXF43" s="94"/>
      <c r="FXL43" s="148"/>
      <c r="FXM43" s="146"/>
      <c r="FXO43" s="177"/>
      <c r="FXP43" s="94"/>
      <c r="FXV43" s="148"/>
      <c r="FXW43" s="146"/>
      <c r="FXY43" s="177"/>
      <c r="FXZ43" s="94"/>
      <c r="FYF43" s="148"/>
      <c r="FYG43" s="146"/>
      <c r="FYI43" s="177"/>
      <c r="FYJ43" s="94"/>
      <c r="FYP43" s="148"/>
      <c r="FYQ43" s="146"/>
      <c r="FYS43" s="177"/>
      <c r="FYT43" s="94"/>
      <c r="FYZ43" s="148"/>
      <c r="FZA43" s="146"/>
      <c r="FZC43" s="177"/>
      <c r="FZD43" s="94"/>
      <c r="FZJ43" s="148"/>
      <c r="FZK43" s="146"/>
      <c r="FZM43" s="177"/>
      <c r="FZN43" s="94"/>
      <c r="FZT43" s="148"/>
      <c r="FZU43" s="146"/>
      <c r="FZW43" s="177"/>
      <c r="FZX43" s="94"/>
      <c r="GAD43" s="148"/>
      <c r="GAE43" s="146"/>
      <c r="GAG43" s="177"/>
      <c r="GAH43" s="94"/>
      <c r="GAN43" s="148"/>
      <c r="GAO43" s="146"/>
      <c r="GAQ43" s="177"/>
      <c r="GAR43" s="94"/>
      <c r="GAX43" s="148"/>
      <c r="GAY43" s="146"/>
      <c r="GBA43" s="177"/>
      <c r="GBB43" s="94"/>
      <c r="GBH43" s="148"/>
      <c r="GBI43" s="146"/>
      <c r="GBK43" s="177"/>
      <c r="GBL43" s="94"/>
      <c r="GBR43" s="148"/>
      <c r="GBS43" s="146"/>
      <c r="GBU43" s="177"/>
      <c r="GBV43" s="94"/>
      <c r="GCB43" s="148"/>
      <c r="GCC43" s="146"/>
      <c r="GCE43" s="177"/>
      <c r="GCF43" s="94"/>
      <c r="GCL43" s="148"/>
      <c r="GCM43" s="146"/>
      <c r="GCO43" s="177"/>
      <c r="GCP43" s="94"/>
      <c r="GCV43" s="148"/>
      <c r="GCW43" s="146"/>
      <c r="GCY43" s="177"/>
      <c r="GCZ43" s="94"/>
      <c r="GDF43" s="148"/>
      <c r="GDG43" s="146"/>
      <c r="GDI43" s="177"/>
      <c r="GDJ43" s="94"/>
      <c r="GDP43" s="148"/>
      <c r="GDQ43" s="146"/>
      <c r="GDS43" s="177"/>
      <c r="GDT43" s="94"/>
      <c r="GDZ43" s="148"/>
      <c r="GEA43" s="146"/>
      <c r="GEC43" s="177"/>
      <c r="GED43" s="94"/>
      <c r="GEJ43" s="148"/>
      <c r="GEK43" s="146"/>
      <c r="GEM43" s="177"/>
      <c r="GEN43" s="94"/>
      <c r="GET43" s="148"/>
      <c r="GEU43" s="146"/>
      <c r="GEW43" s="177"/>
      <c r="GEX43" s="94"/>
      <c r="GFD43" s="148"/>
      <c r="GFE43" s="146"/>
      <c r="GFG43" s="177"/>
      <c r="GFH43" s="94"/>
      <c r="GFN43" s="148"/>
      <c r="GFO43" s="146"/>
      <c r="GFQ43" s="177"/>
      <c r="GFR43" s="94"/>
      <c r="GFX43" s="148"/>
      <c r="GFY43" s="146"/>
      <c r="GGA43" s="177"/>
      <c r="GGB43" s="94"/>
      <c r="GGH43" s="148"/>
      <c r="GGI43" s="146"/>
      <c r="GGK43" s="177"/>
      <c r="GGL43" s="94"/>
      <c r="GGR43" s="148"/>
      <c r="GGS43" s="146"/>
      <c r="GGU43" s="177"/>
      <c r="GGV43" s="94"/>
      <c r="GHB43" s="148"/>
      <c r="GHC43" s="146"/>
      <c r="GHE43" s="177"/>
      <c r="GHF43" s="94"/>
      <c r="GHL43" s="148"/>
      <c r="GHM43" s="146"/>
      <c r="GHO43" s="177"/>
      <c r="GHP43" s="94"/>
      <c r="GHV43" s="148"/>
      <c r="GHW43" s="146"/>
      <c r="GHY43" s="177"/>
      <c r="GHZ43" s="94"/>
      <c r="GIF43" s="148"/>
      <c r="GIG43" s="146"/>
      <c r="GII43" s="177"/>
      <c r="GIJ43" s="94"/>
      <c r="GIP43" s="148"/>
      <c r="GIQ43" s="146"/>
      <c r="GIS43" s="177"/>
      <c r="GIT43" s="94"/>
      <c r="GIZ43" s="148"/>
      <c r="GJA43" s="146"/>
      <c r="GJC43" s="177"/>
      <c r="GJD43" s="94"/>
      <c r="GJJ43" s="148"/>
      <c r="GJK43" s="146"/>
      <c r="GJM43" s="177"/>
      <c r="GJN43" s="94"/>
      <c r="GJT43" s="148"/>
      <c r="GJU43" s="146"/>
      <c r="GJW43" s="177"/>
      <c r="GJX43" s="94"/>
      <c r="GKD43" s="148"/>
      <c r="GKE43" s="146"/>
      <c r="GKG43" s="177"/>
      <c r="GKH43" s="94"/>
      <c r="GKN43" s="148"/>
      <c r="GKO43" s="146"/>
      <c r="GKQ43" s="177"/>
      <c r="GKR43" s="94"/>
      <c r="GKX43" s="148"/>
      <c r="GKY43" s="146"/>
      <c r="GLA43" s="177"/>
      <c r="GLB43" s="94"/>
      <c r="GLH43" s="148"/>
      <c r="GLI43" s="146"/>
      <c r="GLK43" s="177"/>
      <c r="GLL43" s="94"/>
      <c r="GLR43" s="148"/>
      <c r="GLS43" s="146"/>
      <c r="GLU43" s="177"/>
      <c r="GLV43" s="94"/>
      <c r="GMB43" s="148"/>
      <c r="GMC43" s="146"/>
      <c r="GME43" s="177"/>
      <c r="GMF43" s="94"/>
      <c r="GML43" s="148"/>
      <c r="GMM43" s="146"/>
      <c r="GMO43" s="177"/>
      <c r="GMP43" s="94"/>
      <c r="GMV43" s="148"/>
      <c r="GMW43" s="146"/>
      <c r="GMY43" s="177"/>
      <c r="GMZ43" s="94"/>
      <c r="GNF43" s="148"/>
      <c r="GNG43" s="146"/>
      <c r="GNI43" s="177"/>
      <c r="GNJ43" s="94"/>
      <c r="GNP43" s="148"/>
      <c r="GNQ43" s="146"/>
      <c r="GNS43" s="177"/>
      <c r="GNT43" s="94"/>
      <c r="GNZ43" s="148"/>
      <c r="GOA43" s="146"/>
      <c r="GOC43" s="177"/>
      <c r="GOD43" s="94"/>
      <c r="GOJ43" s="148"/>
      <c r="GOK43" s="146"/>
      <c r="GOM43" s="177"/>
      <c r="GON43" s="94"/>
      <c r="GOT43" s="148"/>
      <c r="GOU43" s="146"/>
      <c r="GOW43" s="177"/>
      <c r="GOX43" s="94"/>
      <c r="GPD43" s="148"/>
      <c r="GPE43" s="146"/>
      <c r="GPG43" s="177"/>
      <c r="GPH43" s="94"/>
      <c r="GPN43" s="148"/>
      <c r="GPO43" s="146"/>
      <c r="GPQ43" s="177"/>
      <c r="GPR43" s="94"/>
      <c r="GPX43" s="148"/>
      <c r="GPY43" s="146"/>
      <c r="GQA43" s="177"/>
      <c r="GQB43" s="94"/>
      <c r="GQH43" s="148"/>
      <c r="GQI43" s="146"/>
      <c r="GQK43" s="177"/>
      <c r="GQL43" s="94"/>
      <c r="GQR43" s="148"/>
      <c r="GQS43" s="146"/>
      <c r="GQU43" s="177"/>
      <c r="GQV43" s="94"/>
      <c r="GRB43" s="148"/>
      <c r="GRC43" s="146"/>
      <c r="GRE43" s="177"/>
      <c r="GRF43" s="94"/>
      <c r="GRL43" s="148"/>
      <c r="GRM43" s="146"/>
      <c r="GRO43" s="177"/>
      <c r="GRP43" s="94"/>
      <c r="GRV43" s="148"/>
      <c r="GRW43" s="146"/>
      <c r="GRY43" s="177"/>
      <c r="GRZ43" s="94"/>
      <c r="GSF43" s="148"/>
      <c r="GSG43" s="146"/>
      <c r="GSI43" s="177"/>
      <c r="GSJ43" s="94"/>
      <c r="GSP43" s="148"/>
      <c r="GSQ43" s="146"/>
      <c r="GSS43" s="177"/>
      <c r="GST43" s="94"/>
      <c r="GSZ43" s="148"/>
      <c r="GTA43" s="146"/>
      <c r="GTC43" s="177"/>
      <c r="GTD43" s="94"/>
      <c r="GTJ43" s="148"/>
      <c r="GTK43" s="146"/>
      <c r="GTM43" s="177"/>
      <c r="GTN43" s="94"/>
      <c r="GTT43" s="148"/>
      <c r="GTU43" s="146"/>
      <c r="GTW43" s="177"/>
      <c r="GTX43" s="94"/>
      <c r="GUD43" s="148"/>
      <c r="GUE43" s="146"/>
      <c r="GUG43" s="177"/>
      <c r="GUH43" s="94"/>
      <c r="GUN43" s="148"/>
      <c r="GUO43" s="146"/>
      <c r="GUQ43" s="177"/>
      <c r="GUR43" s="94"/>
      <c r="GUX43" s="148"/>
      <c r="GUY43" s="146"/>
      <c r="GVA43" s="177"/>
      <c r="GVB43" s="94"/>
      <c r="GVH43" s="148"/>
      <c r="GVI43" s="146"/>
      <c r="GVK43" s="177"/>
      <c r="GVL43" s="94"/>
      <c r="GVR43" s="148"/>
      <c r="GVS43" s="146"/>
      <c r="GVU43" s="177"/>
      <c r="GVV43" s="94"/>
      <c r="GWB43" s="148"/>
      <c r="GWC43" s="146"/>
      <c r="GWE43" s="177"/>
      <c r="GWF43" s="94"/>
      <c r="GWL43" s="148"/>
      <c r="GWM43" s="146"/>
      <c r="GWO43" s="177"/>
      <c r="GWP43" s="94"/>
      <c r="GWV43" s="148"/>
      <c r="GWW43" s="146"/>
      <c r="GWY43" s="177"/>
      <c r="GWZ43" s="94"/>
      <c r="GXF43" s="148"/>
      <c r="GXG43" s="146"/>
      <c r="GXI43" s="177"/>
      <c r="GXJ43" s="94"/>
      <c r="GXP43" s="148"/>
      <c r="GXQ43" s="146"/>
      <c r="GXS43" s="177"/>
      <c r="GXT43" s="94"/>
      <c r="GXZ43" s="148"/>
      <c r="GYA43" s="146"/>
      <c r="GYC43" s="177"/>
      <c r="GYD43" s="94"/>
      <c r="GYJ43" s="148"/>
      <c r="GYK43" s="146"/>
      <c r="GYM43" s="177"/>
      <c r="GYN43" s="94"/>
      <c r="GYT43" s="148"/>
      <c r="GYU43" s="146"/>
      <c r="GYW43" s="177"/>
      <c r="GYX43" s="94"/>
      <c r="GZD43" s="148"/>
      <c r="GZE43" s="146"/>
      <c r="GZG43" s="177"/>
      <c r="GZH43" s="94"/>
      <c r="GZN43" s="148"/>
      <c r="GZO43" s="146"/>
      <c r="GZQ43" s="177"/>
      <c r="GZR43" s="94"/>
      <c r="GZX43" s="148"/>
      <c r="GZY43" s="146"/>
      <c r="HAA43" s="177"/>
      <c r="HAB43" s="94"/>
      <c r="HAH43" s="148"/>
      <c r="HAI43" s="146"/>
      <c r="HAK43" s="177"/>
      <c r="HAL43" s="94"/>
      <c r="HAR43" s="148"/>
      <c r="HAS43" s="146"/>
      <c r="HAU43" s="177"/>
      <c r="HAV43" s="94"/>
      <c r="HBB43" s="148"/>
      <c r="HBC43" s="146"/>
      <c r="HBE43" s="177"/>
      <c r="HBF43" s="94"/>
      <c r="HBL43" s="148"/>
      <c r="HBM43" s="146"/>
      <c r="HBO43" s="177"/>
      <c r="HBP43" s="94"/>
      <c r="HBV43" s="148"/>
      <c r="HBW43" s="146"/>
      <c r="HBY43" s="177"/>
      <c r="HBZ43" s="94"/>
      <c r="HCF43" s="148"/>
      <c r="HCG43" s="146"/>
      <c r="HCI43" s="177"/>
      <c r="HCJ43" s="94"/>
      <c r="HCP43" s="148"/>
      <c r="HCQ43" s="146"/>
      <c r="HCS43" s="177"/>
      <c r="HCT43" s="94"/>
      <c r="HCZ43" s="148"/>
      <c r="HDA43" s="146"/>
      <c r="HDC43" s="177"/>
      <c r="HDD43" s="94"/>
      <c r="HDJ43" s="148"/>
      <c r="HDK43" s="146"/>
      <c r="HDM43" s="177"/>
      <c r="HDN43" s="94"/>
      <c r="HDT43" s="148"/>
      <c r="HDU43" s="146"/>
      <c r="HDW43" s="177"/>
      <c r="HDX43" s="94"/>
      <c r="HED43" s="148"/>
      <c r="HEE43" s="146"/>
      <c r="HEG43" s="177"/>
      <c r="HEH43" s="94"/>
      <c r="HEN43" s="148"/>
      <c r="HEO43" s="146"/>
      <c r="HEQ43" s="177"/>
      <c r="HER43" s="94"/>
      <c r="HEX43" s="148"/>
      <c r="HEY43" s="146"/>
      <c r="HFA43" s="177"/>
      <c r="HFB43" s="94"/>
      <c r="HFH43" s="148"/>
      <c r="HFI43" s="146"/>
      <c r="HFK43" s="177"/>
      <c r="HFL43" s="94"/>
      <c r="HFR43" s="148"/>
      <c r="HFS43" s="146"/>
      <c r="HFU43" s="177"/>
      <c r="HFV43" s="94"/>
      <c r="HGB43" s="148"/>
      <c r="HGC43" s="146"/>
      <c r="HGE43" s="177"/>
      <c r="HGF43" s="94"/>
      <c r="HGL43" s="148"/>
      <c r="HGM43" s="146"/>
      <c r="HGO43" s="177"/>
      <c r="HGP43" s="94"/>
      <c r="HGV43" s="148"/>
      <c r="HGW43" s="146"/>
      <c r="HGY43" s="177"/>
      <c r="HGZ43" s="94"/>
      <c r="HHF43" s="148"/>
      <c r="HHG43" s="146"/>
      <c r="HHI43" s="177"/>
      <c r="HHJ43" s="94"/>
      <c r="HHP43" s="148"/>
      <c r="HHQ43" s="146"/>
      <c r="HHS43" s="177"/>
      <c r="HHT43" s="94"/>
      <c r="HHZ43" s="148"/>
      <c r="HIA43" s="146"/>
      <c r="HIC43" s="177"/>
      <c r="HID43" s="94"/>
      <c r="HIJ43" s="148"/>
      <c r="HIK43" s="146"/>
      <c r="HIM43" s="177"/>
      <c r="HIN43" s="94"/>
      <c r="HIT43" s="148"/>
      <c r="HIU43" s="146"/>
      <c r="HIW43" s="177"/>
      <c r="HIX43" s="94"/>
      <c r="HJD43" s="148"/>
      <c r="HJE43" s="146"/>
      <c r="HJG43" s="177"/>
      <c r="HJH43" s="94"/>
      <c r="HJN43" s="148"/>
      <c r="HJO43" s="146"/>
      <c r="HJQ43" s="177"/>
      <c r="HJR43" s="94"/>
      <c r="HJX43" s="148"/>
      <c r="HJY43" s="146"/>
      <c r="HKA43" s="177"/>
      <c r="HKB43" s="94"/>
      <c r="HKH43" s="148"/>
      <c r="HKI43" s="146"/>
      <c r="HKK43" s="177"/>
      <c r="HKL43" s="94"/>
      <c r="HKR43" s="148"/>
      <c r="HKS43" s="146"/>
      <c r="HKU43" s="177"/>
      <c r="HKV43" s="94"/>
      <c r="HLB43" s="148"/>
      <c r="HLC43" s="146"/>
      <c r="HLE43" s="177"/>
      <c r="HLF43" s="94"/>
      <c r="HLL43" s="148"/>
      <c r="HLM43" s="146"/>
      <c r="HLO43" s="177"/>
      <c r="HLP43" s="94"/>
      <c r="HLV43" s="148"/>
      <c r="HLW43" s="146"/>
      <c r="HLY43" s="177"/>
      <c r="HLZ43" s="94"/>
      <c r="HMF43" s="148"/>
      <c r="HMG43" s="146"/>
      <c r="HMI43" s="177"/>
      <c r="HMJ43" s="94"/>
      <c r="HMP43" s="148"/>
      <c r="HMQ43" s="146"/>
      <c r="HMS43" s="177"/>
      <c r="HMT43" s="94"/>
      <c r="HMZ43" s="148"/>
      <c r="HNA43" s="146"/>
      <c r="HNC43" s="177"/>
      <c r="HND43" s="94"/>
      <c r="HNJ43" s="148"/>
      <c r="HNK43" s="146"/>
      <c r="HNM43" s="177"/>
      <c r="HNN43" s="94"/>
      <c r="HNT43" s="148"/>
      <c r="HNU43" s="146"/>
      <c r="HNW43" s="177"/>
      <c r="HNX43" s="94"/>
      <c r="HOD43" s="148"/>
      <c r="HOE43" s="146"/>
      <c r="HOG43" s="177"/>
      <c r="HOH43" s="94"/>
      <c r="HON43" s="148"/>
      <c r="HOO43" s="146"/>
      <c r="HOQ43" s="177"/>
      <c r="HOR43" s="94"/>
      <c r="HOX43" s="148"/>
      <c r="HOY43" s="146"/>
      <c r="HPA43" s="177"/>
      <c r="HPB43" s="94"/>
      <c r="HPH43" s="148"/>
      <c r="HPI43" s="146"/>
      <c r="HPK43" s="177"/>
      <c r="HPL43" s="94"/>
      <c r="HPR43" s="148"/>
      <c r="HPS43" s="146"/>
      <c r="HPU43" s="177"/>
      <c r="HPV43" s="94"/>
      <c r="HQB43" s="148"/>
      <c r="HQC43" s="146"/>
      <c r="HQE43" s="177"/>
      <c r="HQF43" s="94"/>
      <c r="HQL43" s="148"/>
      <c r="HQM43" s="146"/>
      <c r="HQO43" s="177"/>
      <c r="HQP43" s="94"/>
      <c r="HQV43" s="148"/>
      <c r="HQW43" s="146"/>
      <c r="HQY43" s="177"/>
      <c r="HQZ43" s="94"/>
      <c r="HRF43" s="148"/>
      <c r="HRG43" s="146"/>
      <c r="HRI43" s="177"/>
      <c r="HRJ43" s="94"/>
      <c r="HRP43" s="148"/>
      <c r="HRQ43" s="146"/>
      <c r="HRS43" s="177"/>
      <c r="HRT43" s="94"/>
      <c r="HRZ43" s="148"/>
      <c r="HSA43" s="146"/>
      <c r="HSC43" s="177"/>
      <c r="HSD43" s="94"/>
      <c r="HSJ43" s="148"/>
      <c r="HSK43" s="146"/>
      <c r="HSM43" s="177"/>
      <c r="HSN43" s="94"/>
      <c r="HST43" s="148"/>
      <c r="HSU43" s="146"/>
      <c r="HSW43" s="177"/>
      <c r="HSX43" s="94"/>
      <c r="HTD43" s="148"/>
      <c r="HTE43" s="146"/>
      <c r="HTG43" s="177"/>
      <c r="HTH43" s="94"/>
      <c r="HTN43" s="148"/>
      <c r="HTO43" s="146"/>
      <c r="HTQ43" s="177"/>
      <c r="HTR43" s="94"/>
      <c r="HTX43" s="148"/>
      <c r="HTY43" s="146"/>
      <c r="HUA43" s="177"/>
      <c r="HUB43" s="94"/>
      <c r="HUH43" s="148"/>
      <c r="HUI43" s="146"/>
      <c r="HUK43" s="177"/>
      <c r="HUL43" s="94"/>
      <c r="HUR43" s="148"/>
      <c r="HUS43" s="146"/>
      <c r="HUU43" s="177"/>
      <c r="HUV43" s="94"/>
      <c r="HVB43" s="148"/>
      <c r="HVC43" s="146"/>
      <c r="HVE43" s="177"/>
      <c r="HVF43" s="94"/>
      <c r="HVL43" s="148"/>
      <c r="HVM43" s="146"/>
      <c r="HVO43" s="177"/>
      <c r="HVP43" s="94"/>
      <c r="HVV43" s="148"/>
      <c r="HVW43" s="146"/>
      <c r="HVY43" s="177"/>
      <c r="HVZ43" s="94"/>
      <c r="HWF43" s="148"/>
      <c r="HWG43" s="146"/>
      <c r="HWI43" s="177"/>
      <c r="HWJ43" s="94"/>
      <c r="HWP43" s="148"/>
      <c r="HWQ43" s="146"/>
      <c r="HWS43" s="177"/>
      <c r="HWT43" s="94"/>
      <c r="HWZ43" s="148"/>
      <c r="HXA43" s="146"/>
      <c r="HXC43" s="177"/>
      <c r="HXD43" s="94"/>
      <c r="HXJ43" s="148"/>
      <c r="HXK43" s="146"/>
      <c r="HXM43" s="177"/>
      <c r="HXN43" s="94"/>
      <c r="HXT43" s="148"/>
      <c r="HXU43" s="146"/>
      <c r="HXW43" s="177"/>
      <c r="HXX43" s="94"/>
      <c r="HYD43" s="148"/>
      <c r="HYE43" s="146"/>
      <c r="HYG43" s="177"/>
      <c r="HYH43" s="94"/>
      <c r="HYN43" s="148"/>
      <c r="HYO43" s="146"/>
      <c r="HYQ43" s="177"/>
      <c r="HYR43" s="94"/>
      <c r="HYX43" s="148"/>
      <c r="HYY43" s="146"/>
      <c r="HZA43" s="177"/>
      <c r="HZB43" s="94"/>
      <c r="HZH43" s="148"/>
      <c r="HZI43" s="146"/>
      <c r="HZK43" s="177"/>
      <c r="HZL43" s="94"/>
      <c r="HZR43" s="148"/>
      <c r="HZS43" s="146"/>
      <c r="HZU43" s="177"/>
      <c r="HZV43" s="94"/>
      <c r="IAB43" s="148"/>
      <c r="IAC43" s="146"/>
      <c r="IAE43" s="177"/>
      <c r="IAF43" s="94"/>
      <c r="IAL43" s="148"/>
      <c r="IAM43" s="146"/>
      <c r="IAO43" s="177"/>
      <c r="IAP43" s="94"/>
      <c r="IAV43" s="148"/>
      <c r="IAW43" s="146"/>
      <c r="IAY43" s="177"/>
      <c r="IAZ43" s="94"/>
      <c r="IBF43" s="148"/>
      <c r="IBG43" s="146"/>
      <c r="IBI43" s="177"/>
      <c r="IBJ43" s="94"/>
      <c r="IBP43" s="148"/>
      <c r="IBQ43" s="146"/>
      <c r="IBS43" s="177"/>
      <c r="IBT43" s="94"/>
      <c r="IBZ43" s="148"/>
      <c r="ICA43" s="146"/>
      <c r="ICC43" s="177"/>
      <c r="ICD43" s="94"/>
      <c r="ICJ43" s="148"/>
      <c r="ICK43" s="146"/>
      <c r="ICM43" s="177"/>
      <c r="ICN43" s="94"/>
      <c r="ICT43" s="148"/>
      <c r="ICU43" s="146"/>
      <c r="ICW43" s="177"/>
      <c r="ICX43" s="94"/>
      <c r="IDD43" s="148"/>
      <c r="IDE43" s="146"/>
      <c r="IDG43" s="177"/>
      <c r="IDH43" s="94"/>
      <c r="IDN43" s="148"/>
      <c r="IDO43" s="146"/>
      <c r="IDQ43" s="177"/>
      <c r="IDR43" s="94"/>
      <c r="IDX43" s="148"/>
      <c r="IDY43" s="146"/>
      <c r="IEA43" s="177"/>
      <c r="IEB43" s="94"/>
      <c r="IEH43" s="148"/>
      <c r="IEI43" s="146"/>
      <c r="IEK43" s="177"/>
      <c r="IEL43" s="94"/>
      <c r="IER43" s="148"/>
      <c r="IES43" s="146"/>
      <c r="IEU43" s="177"/>
      <c r="IEV43" s="94"/>
      <c r="IFB43" s="148"/>
      <c r="IFC43" s="146"/>
      <c r="IFE43" s="177"/>
      <c r="IFF43" s="94"/>
      <c r="IFL43" s="148"/>
      <c r="IFM43" s="146"/>
      <c r="IFO43" s="177"/>
      <c r="IFP43" s="94"/>
      <c r="IFV43" s="148"/>
      <c r="IFW43" s="146"/>
      <c r="IFY43" s="177"/>
      <c r="IFZ43" s="94"/>
      <c r="IGF43" s="148"/>
      <c r="IGG43" s="146"/>
      <c r="IGI43" s="177"/>
      <c r="IGJ43" s="94"/>
      <c r="IGP43" s="148"/>
      <c r="IGQ43" s="146"/>
      <c r="IGS43" s="177"/>
      <c r="IGT43" s="94"/>
      <c r="IGZ43" s="148"/>
      <c r="IHA43" s="146"/>
      <c r="IHC43" s="177"/>
      <c r="IHD43" s="94"/>
      <c r="IHJ43" s="148"/>
      <c r="IHK43" s="146"/>
      <c r="IHM43" s="177"/>
      <c r="IHN43" s="94"/>
      <c r="IHT43" s="148"/>
      <c r="IHU43" s="146"/>
      <c r="IHW43" s="177"/>
      <c r="IHX43" s="94"/>
      <c r="IID43" s="148"/>
      <c r="IIE43" s="146"/>
      <c r="IIG43" s="177"/>
      <c r="IIH43" s="94"/>
      <c r="IIN43" s="148"/>
      <c r="IIO43" s="146"/>
      <c r="IIQ43" s="177"/>
      <c r="IIR43" s="94"/>
      <c r="IIX43" s="148"/>
      <c r="IIY43" s="146"/>
      <c r="IJA43" s="177"/>
      <c r="IJB43" s="94"/>
      <c r="IJH43" s="148"/>
      <c r="IJI43" s="146"/>
      <c r="IJK43" s="177"/>
      <c r="IJL43" s="94"/>
      <c r="IJR43" s="148"/>
      <c r="IJS43" s="146"/>
      <c r="IJU43" s="177"/>
      <c r="IJV43" s="94"/>
      <c r="IKB43" s="148"/>
      <c r="IKC43" s="146"/>
      <c r="IKE43" s="177"/>
      <c r="IKF43" s="94"/>
      <c r="IKL43" s="148"/>
      <c r="IKM43" s="146"/>
      <c r="IKO43" s="177"/>
      <c r="IKP43" s="94"/>
      <c r="IKV43" s="148"/>
      <c r="IKW43" s="146"/>
      <c r="IKY43" s="177"/>
      <c r="IKZ43" s="94"/>
      <c r="ILF43" s="148"/>
      <c r="ILG43" s="146"/>
      <c r="ILI43" s="177"/>
      <c r="ILJ43" s="94"/>
      <c r="ILP43" s="148"/>
      <c r="ILQ43" s="146"/>
      <c r="ILS43" s="177"/>
      <c r="ILT43" s="94"/>
      <c r="ILZ43" s="148"/>
      <c r="IMA43" s="146"/>
      <c r="IMC43" s="177"/>
      <c r="IMD43" s="94"/>
      <c r="IMJ43" s="148"/>
      <c r="IMK43" s="146"/>
      <c r="IMM43" s="177"/>
      <c r="IMN43" s="94"/>
      <c r="IMT43" s="148"/>
      <c r="IMU43" s="146"/>
      <c r="IMW43" s="177"/>
      <c r="IMX43" s="94"/>
      <c r="IND43" s="148"/>
      <c r="INE43" s="146"/>
      <c r="ING43" s="177"/>
      <c r="INH43" s="94"/>
      <c r="INN43" s="148"/>
      <c r="INO43" s="146"/>
      <c r="INQ43" s="177"/>
      <c r="INR43" s="94"/>
      <c r="INX43" s="148"/>
      <c r="INY43" s="146"/>
      <c r="IOA43" s="177"/>
      <c r="IOB43" s="94"/>
      <c r="IOH43" s="148"/>
      <c r="IOI43" s="146"/>
      <c r="IOK43" s="177"/>
      <c r="IOL43" s="94"/>
      <c r="IOR43" s="148"/>
      <c r="IOS43" s="146"/>
      <c r="IOU43" s="177"/>
      <c r="IOV43" s="94"/>
      <c r="IPB43" s="148"/>
      <c r="IPC43" s="146"/>
      <c r="IPE43" s="177"/>
      <c r="IPF43" s="94"/>
      <c r="IPL43" s="148"/>
      <c r="IPM43" s="146"/>
      <c r="IPO43" s="177"/>
      <c r="IPP43" s="94"/>
      <c r="IPV43" s="148"/>
      <c r="IPW43" s="146"/>
      <c r="IPY43" s="177"/>
      <c r="IPZ43" s="94"/>
      <c r="IQF43" s="148"/>
      <c r="IQG43" s="146"/>
      <c r="IQI43" s="177"/>
      <c r="IQJ43" s="94"/>
      <c r="IQP43" s="148"/>
      <c r="IQQ43" s="146"/>
      <c r="IQS43" s="177"/>
      <c r="IQT43" s="94"/>
      <c r="IQZ43" s="148"/>
      <c r="IRA43" s="146"/>
      <c r="IRC43" s="177"/>
      <c r="IRD43" s="94"/>
      <c r="IRJ43" s="148"/>
      <c r="IRK43" s="146"/>
      <c r="IRM43" s="177"/>
      <c r="IRN43" s="94"/>
      <c r="IRT43" s="148"/>
      <c r="IRU43" s="146"/>
      <c r="IRW43" s="177"/>
      <c r="IRX43" s="94"/>
      <c r="ISD43" s="148"/>
      <c r="ISE43" s="146"/>
      <c r="ISG43" s="177"/>
      <c r="ISH43" s="94"/>
      <c r="ISN43" s="148"/>
      <c r="ISO43" s="146"/>
      <c r="ISQ43" s="177"/>
      <c r="ISR43" s="94"/>
      <c r="ISX43" s="148"/>
      <c r="ISY43" s="146"/>
      <c r="ITA43" s="177"/>
      <c r="ITB43" s="94"/>
      <c r="ITH43" s="148"/>
      <c r="ITI43" s="146"/>
      <c r="ITK43" s="177"/>
      <c r="ITL43" s="94"/>
      <c r="ITR43" s="148"/>
      <c r="ITS43" s="146"/>
      <c r="ITU43" s="177"/>
      <c r="ITV43" s="94"/>
      <c r="IUB43" s="148"/>
      <c r="IUC43" s="146"/>
      <c r="IUE43" s="177"/>
      <c r="IUF43" s="94"/>
      <c r="IUL43" s="148"/>
      <c r="IUM43" s="146"/>
      <c r="IUO43" s="177"/>
      <c r="IUP43" s="94"/>
      <c r="IUV43" s="148"/>
      <c r="IUW43" s="146"/>
      <c r="IUY43" s="177"/>
      <c r="IUZ43" s="94"/>
      <c r="IVF43" s="148"/>
      <c r="IVG43" s="146"/>
      <c r="IVI43" s="177"/>
      <c r="IVJ43" s="94"/>
      <c r="IVP43" s="148"/>
      <c r="IVQ43" s="146"/>
      <c r="IVS43" s="177"/>
      <c r="IVT43" s="94"/>
      <c r="IVZ43" s="148"/>
      <c r="IWA43" s="146"/>
      <c r="IWC43" s="177"/>
      <c r="IWD43" s="94"/>
      <c r="IWJ43" s="148"/>
      <c r="IWK43" s="146"/>
      <c r="IWM43" s="177"/>
      <c r="IWN43" s="94"/>
      <c r="IWT43" s="148"/>
      <c r="IWU43" s="146"/>
      <c r="IWW43" s="177"/>
      <c r="IWX43" s="94"/>
      <c r="IXD43" s="148"/>
      <c r="IXE43" s="146"/>
      <c r="IXG43" s="177"/>
      <c r="IXH43" s="94"/>
      <c r="IXN43" s="148"/>
      <c r="IXO43" s="146"/>
      <c r="IXQ43" s="177"/>
      <c r="IXR43" s="94"/>
      <c r="IXX43" s="148"/>
      <c r="IXY43" s="146"/>
      <c r="IYA43" s="177"/>
      <c r="IYB43" s="94"/>
      <c r="IYH43" s="148"/>
      <c r="IYI43" s="146"/>
      <c r="IYK43" s="177"/>
      <c r="IYL43" s="94"/>
      <c r="IYR43" s="148"/>
      <c r="IYS43" s="146"/>
      <c r="IYU43" s="177"/>
      <c r="IYV43" s="94"/>
      <c r="IZB43" s="148"/>
      <c r="IZC43" s="146"/>
      <c r="IZE43" s="177"/>
      <c r="IZF43" s="94"/>
      <c r="IZL43" s="148"/>
      <c r="IZM43" s="146"/>
      <c r="IZO43" s="177"/>
      <c r="IZP43" s="94"/>
      <c r="IZV43" s="148"/>
      <c r="IZW43" s="146"/>
      <c r="IZY43" s="177"/>
      <c r="IZZ43" s="94"/>
      <c r="JAF43" s="148"/>
      <c r="JAG43" s="146"/>
      <c r="JAI43" s="177"/>
      <c r="JAJ43" s="94"/>
      <c r="JAP43" s="148"/>
      <c r="JAQ43" s="146"/>
      <c r="JAS43" s="177"/>
      <c r="JAT43" s="94"/>
      <c r="JAZ43" s="148"/>
      <c r="JBA43" s="146"/>
      <c r="JBC43" s="177"/>
      <c r="JBD43" s="94"/>
      <c r="JBJ43" s="148"/>
      <c r="JBK43" s="146"/>
      <c r="JBM43" s="177"/>
      <c r="JBN43" s="94"/>
      <c r="JBT43" s="148"/>
      <c r="JBU43" s="146"/>
      <c r="JBW43" s="177"/>
      <c r="JBX43" s="94"/>
      <c r="JCD43" s="148"/>
      <c r="JCE43" s="146"/>
      <c r="JCG43" s="177"/>
      <c r="JCH43" s="94"/>
      <c r="JCN43" s="148"/>
      <c r="JCO43" s="146"/>
      <c r="JCQ43" s="177"/>
      <c r="JCR43" s="94"/>
      <c r="JCX43" s="148"/>
      <c r="JCY43" s="146"/>
      <c r="JDA43" s="177"/>
      <c r="JDB43" s="94"/>
      <c r="JDH43" s="148"/>
      <c r="JDI43" s="146"/>
      <c r="JDK43" s="177"/>
      <c r="JDL43" s="94"/>
      <c r="JDR43" s="148"/>
      <c r="JDS43" s="146"/>
      <c r="JDU43" s="177"/>
      <c r="JDV43" s="94"/>
      <c r="JEB43" s="148"/>
      <c r="JEC43" s="146"/>
      <c r="JEE43" s="177"/>
      <c r="JEF43" s="94"/>
      <c r="JEL43" s="148"/>
      <c r="JEM43" s="146"/>
      <c r="JEO43" s="177"/>
      <c r="JEP43" s="94"/>
      <c r="JEV43" s="148"/>
      <c r="JEW43" s="146"/>
      <c r="JEY43" s="177"/>
      <c r="JEZ43" s="94"/>
      <c r="JFF43" s="148"/>
      <c r="JFG43" s="146"/>
      <c r="JFI43" s="177"/>
      <c r="JFJ43" s="94"/>
      <c r="JFP43" s="148"/>
      <c r="JFQ43" s="146"/>
      <c r="JFS43" s="177"/>
      <c r="JFT43" s="94"/>
      <c r="JFZ43" s="148"/>
      <c r="JGA43" s="146"/>
      <c r="JGC43" s="177"/>
      <c r="JGD43" s="94"/>
      <c r="JGJ43" s="148"/>
      <c r="JGK43" s="146"/>
      <c r="JGM43" s="177"/>
      <c r="JGN43" s="94"/>
      <c r="JGT43" s="148"/>
      <c r="JGU43" s="146"/>
      <c r="JGW43" s="177"/>
      <c r="JGX43" s="94"/>
      <c r="JHD43" s="148"/>
      <c r="JHE43" s="146"/>
      <c r="JHG43" s="177"/>
      <c r="JHH43" s="94"/>
      <c r="JHN43" s="148"/>
      <c r="JHO43" s="146"/>
      <c r="JHQ43" s="177"/>
      <c r="JHR43" s="94"/>
      <c r="JHX43" s="148"/>
      <c r="JHY43" s="146"/>
      <c r="JIA43" s="177"/>
      <c r="JIB43" s="94"/>
      <c r="JIH43" s="148"/>
      <c r="JII43" s="146"/>
      <c r="JIK43" s="177"/>
      <c r="JIL43" s="94"/>
      <c r="JIR43" s="148"/>
      <c r="JIS43" s="146"/>
      <c r="JIU43" s="177"/>
      <c r="JIV43" s="94"/>
      <c r="JJB43" s="148"/>
      <c r="JJC43" s="146"/>
      <c r="JJE43" s="177"/>
      <c r="JJF43" s="94"/>
      <c r="JJL43" s="148"/>
      <c r="JJM43" s="146"/>
      <c r="JJO43" s="177"/>
      <c r="JJP43" s="94"/>
      <c r="JJV43" s="148"/>
      <c r="JJW43" s="146"/>
      <c r="JJY43" s="177"/>
      <c r="JJZ43" s="94"/>
      <c r="JKF43" s="148"/>
      <c r="JKG43" s="146"/>
      <c r="JKI43" s="177"/>
      <c r="JKJ43" s="94"/>
      <c r="JKP43" s="148"/>
      <c r="JKQ43" s="146"/>
      <c r="JKS43" s="177"/>
      <c r="JKT43" s="94"/>
      <c r="JKZ43" s="148"/>
      <c r="JLA43" s="146"/>
      <c r="JLC43" s="177"/>
      <c r="JLD43" s="94"/>
      <c r="JLJ43" s="148"/>
      <c r="JLK43" s="146"/>
      <c r="JLM43" s="177"/>
      <c r="JLN43" s="94"/>
      <c r="JLT43" s="148"/>
      <c r="JLU43" s="146"/>
      <c r="JLW43" s="177"/>
      <c r="JLX43" s="94"/>
      <c r="JMD43" s="148"/>
      <c r="JME43" s="146"/>
      <c r="JMG43" s="177"/>
      <c r="JMH43" s="94"/>
      <c r="JMN43" s="148"/>
      <c r="JMO43" s="146"/>
      <c r="JMQ43" s="177"/>
      <c r="JMR43" s="94"/>
      <c r="JMX43" s="148"/>
      <c r="JMY43" s="146"/>
      <c r="JNA43" s="177"/>
      <c r="JNB43" s="94"/>
      <c r="JNH43" s="148"/>
      <c r="JNI43" s="146"/>
      <c r="JNK43" s="177"/>
      <c r="JNL43" s="94"/>
      <c r="JNR43" s="148"/>
      <c r="JNS43" s="146"/>
      <c r="JNU43" s="177"/>
      <c r="JNV43" s="94"/>
      <c r="JOB43" s="148"/>
      <c r="JOC43" s="146"/>
      <c r="JOE43" s="177"/>
      <c r="JOF43" s="94"/>
      <c r="JOL43" s="148"/>
      <c r="JOM43" s="146"/>
      <c r="JOO43" s="177"/>
      <c r="JOP43" s="94"/>
      <c r="JOV43" s="148"/>
      <c r="JOW43" s="146"/>
      <c r="JOY43" s="177"/>
      <c r="JOZ43" s="94"/>
      <c r="JPF43" s="148"/>
      <c r="JPG43" s="146"/>
      <c r="JPI43" s="177"/>
      <c r="JPJ43" s="94"/>
      <c r="JPP43" s="148"/>
      <c r="JPQ43" s="146"/>
      <c r="JPS43" s="177"/>
      <c r="JPT43" s="94"/>
      <c r="JPZ43" s="148"/>
      <c r="JQA43" s="146"/>
      <c r="JQC43" s="177"/>
      <c r="JQD43" s="94"/>
      <c r="JQJ43" s="148"/>
      <c r="JQK43" s="146"/>
      <c r="JQM43" s="177"/>
      <c r="JQN43" s="94"/>
      <c r="JQT43" s="148"/>
      <c r="JQU43" s="146"/>
      <c r="JQW43" s="177"/>
      <c r="JQX43" s="94"/>
      <c r="JRD43" s="148"/>
      <c r="JRE43" s="146"/>
      <c r="JRG43" s="177"/>
      <c r="JRH43" s="94"/>
      <c r="JRN43" s="148"/>
      <c r="JRO43" s="146"/>
      <c r="JRQ43" s="177"/>
      <c r="JRR43" s="94"/>
      <c r="JRX43" s="148"/>
      <c r="JRY43" s="146"/>
      <c r="JSA43" s="177"/>
      <c r="JSB43" s="94"/>
      <c r="JSH43" s="148"/>
      <c r="JSI43" s="146"/>
      <c r="JSK43" s="177"/>
      <c r="JSL43" s="94"/>
      <c r="JSR43" s="148"/>
      <c r="JSS43" s="146"/>
      <c r="JSU43" s="177"/>
      <c r="JSV43" s="94"/>
      <c r="JTB43" s="148"/>
      <c r="JTC43" s="146"/>
      <c r="JTE43" s="177"/>
      <c r="JTF43" s="94"/>
      <c r="JTL43" s="148"/>
      <c r="JTM43" s="146"/>
      <c r="JTO43" s="177"/>
      <c r="JTP43" s="94"/>
      <c r="JTV43" s="148"/>
      <c r="JTW43" s="146"/>
      <c r="JTY43" s="177"/>
      <c r="JTZ43" s="94"/>
      <c r="JUF43" s="148"/>
      <c r="JUG43" s="146"/>
      <c r="JUI43" s="177"/>
      <c r="JUJ43" s="94"/>
      <c r="JUP43" s="148"/>
      <c r="JUQ43" s="146"/>
      <c r="JUS43" s="177"/>
      <c r="JUT43" s="94"/>
      <c r="JUZ43" s="148"/>
      <c r="JVA43" s="146"/>
      <c r="JVC43" s="177"/>
      <c r="JVD43" s="94"/>
      <c r="JVJ43" s="148"/>
      <c r="JVK43" s="146"/>
      <c r="JVM43" s="177"/>
      <c r="JVN43" s="94"/>
      <c r="JVT43" s="148"/>
      <c r="JVU43" s="146"/>
      <c r="JVW43" s="177"/>
      <c r="JVX43" s="94"/>
      <c r="JWD43" s="148"/>
      <c r="JWE43" s="146"/>
      <c r="JWG43" s="177"/>
      <c r="JWH43" s="94"/>
      <c r="JWN43" s="148"/>
      <c r="JWO43" s="146"/>
      <c r="JWQ43" s="177"/>
      <c r="JWR43" s="94"/>
      <c r="JWX43" s="148"/>
      <c r="JWY43" s="146"/>
      <c r="JXA43" s="177"/>
      <c r="JXB43" s="94"/>
      <c r="JXH43" s="148"/>
      <c r="JXI43" s="146"/>
      <c r="JXK43" s="177"/>
      <c r="JXL43" s="94"/>
      <c r="JXR43" s="148"/>
      <c r="JXS43" s="146"/>
      <c r="JXU43" s="177"/>
      <c r="JXV43" s="94"/>
      <c r="JYB43" s="148"/>
      <c r="JYC43" s="146"/>
      <c r="JYE43" s="177"/>
      <c r="JYF43" s="94"/>
      <c r="JYL43" s="148"/>
      <c r="JYM43" s="146"/>
      <c r="JYO43" s="177"/>
      <c r="JYP43" s="94"/>
      <c r="JYV43" s="148"/>
      <c r="JYW43" s="146"/>
      <c r="JYY43" s="177"/>
      <c r="JYZ43" s="94"/>
      <c r="JZF43" s="148"/>
      <c r="JZG43" s="146"/>
      <c r="JZI43" s="177"/>
      <c r="JZJ43" s="94"/>
      <c r="JZP43" s="148"/>
      <c r="JZQ43" s="146"/>
      <c r="JZS43" s="177"/>
      <c r="JZT43" s="94"/>
      <c r="JZZ43" s="148"/>
      <c r="KAA43" s="146"/>
      <c r="KAC43" s="177"/>
      <c r="KAD43" s="94"/>
      <c r="KAJ43" s="148"/>
      <c r="KAK43" s="146"/>
      <c r="KAM43" s="177"/>
      <c r="KAN43" s="94"/>
      <c r="KAT43" s="148"/>
      <c r="KAU43" s="146"/>
      <c r="KAW43" s="177"/>
      <c r="KAX43" s="94"/>
      <c r="KBD43" s="148"/>
      <c r="KBE43" s="146"/>
      <c r="KBG43" s="177"/>
      <c r="KBH43" s="94"/>
      <c r="KBN43" s="148"/>
      <c r="KBO43" s="146"/>
      <c r="KBQ43" s="177"/>
      <c r="KBR43" s="94"/>
      <c r="KBX43" s="148"/>
      <c r="KBY43" s="146"/>
      <c r="KCA43" s="177"/>
      <c r="KCB43" s="94"/>
      <c r="KCH43" s="148"/>
      <c r="KCI43" s="146"/>
      <c r="KCK43" s="177"/>
      <c r="KCL43" s="94"/>
      <c r="KCR43" s="148"/>
      <c r="KCS43" s="146"/>
      <c r="KCU43" s="177"/>
      <c r="KCV43" s="94"/>
      <c r="KDB43" s="148"/>
      <c r="KDC43" s="146"/>
      <c r="KDE43" s="177"/>
      <c r="KDF43" s="94"/>
      <c r="KDL43" s="148"/>
      <c r="KDM43" s="146"/>
      <c r="KDO43" s="177"/>
      <c r="KDP43" s="94"/>
      <c r="KDV43" s="148"/>
      <c r="KDW43" s="146"/>
      <c r="KDY43" s="177"/>
      <c r="KDZ43" s="94"/>
      <c r="KEF43" s="148"/>
      <c r="KEG43" s="146"/>
      <c r="KEI43" s="177"/>
      <c r="KEJ43" s="94"/>
      <c r="KEP43" s="148"/>
      <c r="KEQ43" s="146"/>
      <c r="KES43" s="177"/>
      <c r="KET43" s="94"/>
      <c r="KEZ43" s="148"/>
      <c r="KFA43" s="146"/>
      <c r="KFC43" s="177"/>
      <c r="KFD43" s="94"/>
      <c r="KFJ43" s="148"/>
      <c r="KFK43" s="146"/>
      <c r="KFM43" s="177"/>
      <c r="KFN43" s="94"/>
      <c r="KFT43" s="148"/>
      <c r="KFU43" s="146"/>
      <c r="KFW43" s="177"/>
      <c r="KFX43" s="94"/>
      <c r="KGD43" s="148"/>
      <c r="KGE43" s="146"/>
      <c r="KGG43" s="177"/>
      <c r="KGH43" s="94"/>
      <c r="KGN43" s="148"/>
      <c r="KGO43" s="146"/>
      <c r="KGQ43" s="177"/>
      <c r="KGR43" s="94"/>
      <c r="KGX43" s="148"/>
      <c r="KGY43" s="146"/>
      <c r="KHA43" s="177"/>
      <c r="KHB43" s="94"/>
      <c r="KHH43" s="148"/>
      <c r="KHI43" s="146"/>
      <c r="KHK43" s="177"/>
      <c r="KHL43" s="94"/>
      <c r="KHR43" s="148"/>
      <c r="KHS43" s="146"/>
      <c r="KHU43" s="177"/>
      <c r="KHV43" s="94"/>
      <c r="KIB43" s="148"/>
      <c r="KIC43" s="146"/>
      <c r="KIE43" s="177"/>
      <c r="KIF43" s="94"/>
      <c r="KIL43" s="148"/>
      <c r="KIM43" s="146"/>
      <c r="KIO43" s="177"/>
      <c r="KIP43" s="94"/>
      <c r="KIV43" s="148"/>
      <c r="KIW43" s="146"/>
      <c r="KIY43" s="177"/>
      <c r="KIZ43" s="94"/>
      <c r="KJF43" s="148"/>
      <c r="KJG43" s="146"/>
      <c r="KJI43" s="177"/>
      <c r="KJJ43" s="94"/>
      <c r="KJP43" s="148"/>
      <c r="KJQ43" s="146"/>
      <c r="KJS43" s="177"/>
      <c r="KJT43" s="94"/>
      <c r="KJZ43" s="148"/>
      <c r="KKA43" s="146"/>
      <c r="KKC43" s="177"/>
      <c r="KKD43" s="94"/>
      <c r="KKJ43" s="148"/>
      <c r="KKK43" s="146"/>
      <c r="KKM43" s="177"/>
      <c r="KKN43" s="94"/>
      <c r="KKT43" s="148"/>
      <c r="KKU43" s="146"/>
      <c r="KKW43" s="177"/>
      <c r="KKX43" s="94"/>
      <c r="KLD43" s="148"/>
      <c r="KLE43" s="146"/>
      <c r="KLG43" s="177"/>
      <c r="KLH43" s="94"/>
      <c r="KLN43" s="148"/>
      <c r="KLO43" s="146"/>
      <c r="KLQ43" s="177"/>
      <c r="KLR43" s="94"/>
      <c r="KLX43" s="148"/>
      <c r="KLY43" s="146"/>
      <c r="KMA43" s="177"/>
      <c r="KMB43" s="94"/>
      <c r="KMH43" s="148"/>
      <c r="KMI43" s="146"/>
      <c r="KMK43" s="177"/>
      <c r="KML43" s="94"/>
      <c r="KMR43" s="148"/>
      <c r="KMS43" s="146"/>
      <c r="KMU43" s="177"/>
      <c r="KMV43" s="94"/>
      <c r="KNB43" s="148"/>
      <c r="KNC43" s="146"/>
      <c r="KNE43" s="177"/>
      <c r="KNF43" s="94"/>
      <c r="KNL43" s="148"/>
      <c r="KNM43" s="146"/>
      <c r="KNO43" s="177"/>
      <c r="KNP43" s="94"/>
      <c r="KNV43" s="148"/>
      <c r="KNW43" s="146"/>
      <c r="KNY43" s="177"/>
      <c r="KNZ43" s="94"/>
      <c r="KOF43" s="148"/>
      <c r="KOG43" s="146"/>
      <c r="KOI43" s="177"/>
      <c r="KOJ43" s="94"/>
      <c r="KOP43" s="148"/>
      <c r="KOQ43" s="146"/>
      <c r="KOS43" s="177"/>
      <c r="KOT43" s="94"/>
      <c r="KOZ43" s="148"/>
      <c r="KPA43" s="146"/>
      <c r="KPC43" s="177"/>
      <c r="KPD43" s="94"/>
      <c r="KPJ43" s="148"/>
      <c r="KPK43" s="146"/>
      <c r="KPM43" s="177"/>
      <c r="KPN43" s="94"/>
      <c r="KPT43" s="148"/>
      <c r="KPU43" s="146"/>
      <c r="KPW43" s="177"/>
      <c r="KPX43" s="94"/>
      <c r="KQD43" s="148"/>
      <c r="KQE43" s="146"/>
      <c r="KQG43" s="177"/>
      <c r="KQH43" s="94"/>
      <c r="KQN43" s="148"/>
      <c r="KQO43" s="146"/>
      <c r="KQQ43" s="177"/>
      <c r="KQR43" s="94"/>
      <c r="KQX43" s="148"/>
      <c r="KQY43" s="146"/>
      <c r="KRA43" s="177"/>
      <c r="KRB43" s="94"/>
      <c r="KRH43" s="148"/>
      <c r="KRI43" s="146"/>
      <c r="KRK43" s="177"/>
      <c r="KRL43" s="94"/>
      <c r="KRR43" s="148"/>
      <c r="KRS43" s="146"/>
      <c r="KRU43" s="177"/>
      <c r="KRV43" s="94"/>
      <c r="KSB43" s="148"/>
      <c r="KSC43" s="146"/>
      <c r="KSE43" s="177"/>
      <c r="KSF43" s="94"/>
      <c r="KSL43" s="148"/>
      <c r="KSM43" s="146"/>
      <c r="KSO43" s="177"/>
      <c r="KSP43" s="94"/>
      <c r="KSV43" s="148"/>
      <c r="KSW43" s="146"/>
      <c r="KSY43" s="177"/>
      <c r="KSZ43" s="94"/>
      <c r="KTF43" s="148"/>
      <c r="KTG43" s="146"/>
      <c r="KTI43" s="177"/>
      <c r="KTJ43" s="94"/>
      <c r="KTP43" s="148"/>
      <c r="KTQ43" s="146"/>
      <c r="KTS43" s="177"/>
      <c r="KTT43" s="94"/>
      <c r="KTZ43" s="148"/>
      <c r="KUA43" s="146"/>
      <c r="KUC43" s="177"/>
      <c r="KUD43" s="94"/>
      <c r="KUJ43" s="148"/>
      <c r="KUK43" s="146"/>
      <c r="KUM43" s="177"/>
      <c r="KUN43" s="94"/>
      <c r="KUT43" s="148"/>
      <c r="KUU43" s="146"/>
      <c r="KUW43" s="177"/>
      <c r="KUX43" s="94"/>
      <c r="KVD43" s="148"/>
      <c r="KVE43" s="146"/>
      <c r="KVG43" s="177"/>
      <c r="KVH43" s="94"/>
      <c r="KVN43" s="148"/>
      <c r="KVO43" s="146"/>
      <c r="KVQ43" s="177"/>
      <c r="KVR43" s="94"/>
      <c r="KVX43" s="148"/>
      <c r="KVY43" s="146"/>
      <c r="KWA43" s="177"/>
      <c r="KWB43" s="94"/>
      <c r="KWH43" s="148"/>
      <c r="KWI43" s="146"/>
      <c r="KWK43" s="177"/>
      <c r="KWL43" s="94"/>
      <c r="KWR43" s="148"/>
      <c r="KWS43" s="146"/>
      <c r="KWU43" s="177"/>
      <c r="KWV43" s="94"/>
      <c r="KXB43" s="148"/>
      <c r="KXC43" s="146"/>
      <c r="KXE43" s="177"/>
      <c r="KXF43" s="94"/>
      <c r="KXL43" s="148"/>
      <c r="KXM43" s="146"/>
      <c r="KXO43" s="177"/>
      <c r="KXP43" s="94"/>
      <c r="KXV43" s="148"/>
      <c r="KXW43" s="146"/>
      <c r="KXY43" s="177"/>
      <c r="KXZ43" s="94"/>
      <c r="KYF43" s="148"/>
      <c r="KYG43" s="146"/>
      <c r="KYI43" s="177"/>
      <c r="KYJ43" s="94"/>
      <c r="KYP43" s="148"/>
      <c r="KYQ43" s="146"/>
      <c r="KYS43" s="177"/>
      <c r="KYT43" s="94"/>
      <c r="KYZ43" s="148"/>
      <c r="KZA43" s="146"/>
      <c r="KZC43" s="177"/>
      <c r="KZD43" s="94"/>
      <c r="KZJ43" s="148"/>
      <c r="KZK43" s="146"/>
      <c r="KZM43" s="177"/>
      <c r="KZN43" s="94"/>
      <c r="KZT43" s="148"/>
      <c r="KZU43" s="146"/>
      <c r="KZW43" s="177"/>
      <c r="KZX43" s="94"/>
      <c r="LAD43" s="148"/>
      <c r="LAE43" s="146"/>
      <c r="LAG43" s="177"/>
      <c r="LAH43" s="94"/>
      <c r="LAN43" s="148"/>
      <c r="LAO43" s="146"/>
      <c r="LAQ43" s="177"/>
      <c r="LAR43" s="94"/>
      <c r="LAX43" s="148"/>
      <c r="LAY43" s="146"/>
      <c r="LBA43" s="177"/>
      <c r="LBB43" s="94"/>
      <c r="LBH43" s="148"/>
      <c r="LBI43" s="146"/>
      <c r="LBK43" s="177"/>
      <c r="LBL43" s="94"/>
      <c r="LBR43" s="148"/>
      <c r="LBS43" s="146"/>
      <c r="LBU43" s="177"/>
      <c r="LBV43" s="94"/>
      <c r="LCB43" s="148"/>
      <c r="LCC43" s="146"/>
      <c r="LCE43" s="177"/>
      <c r="LCF43" s="94"/>
      <c r="LCL43" s="148"/>
      <c r="LCM43" s="146"/>
      <c r="LCO43" s="177"/>
      <c r="LCP43" s="94"/>
      <c r="LCV43" s="148"/>
      <c r="LCW43" s="146"/>
      <c r="LCY43" s="177"/>
      <c r="LCZ43" s="94"/>
      <c r="LDF43" s="148"/>
      <c r="LDG43" s="146"/>
      <c r="LDI43" s="177"/>
      <c r="LDJ43" s="94"/>
      <c r="LDP43" s="148"/>
      <c r="LDQ43" s="146"/>
      <c r="LDS43" s="177"/>
      <c r="LDT43" s="94"/>
      <c r="LDZ43" s="148"/>
      <c r="LEA43" s="146"/>
      <c r="LEC43" s="177"/>
      <c r="LED43" s="94"/>
      <c r="LEJ43" s="148"/>
      <c r="LEK43" s="146"/>
      <c r="LEM43" s="177"/>
      <c r="LEN43" s="94"/>
      <c r="LET43" s="148"/>
      <c r="LEU43" s="146"/>
      <c r="LEW43" s="177"/>
      <c r="LEX43" s="94"/>
      <c r="LFD43" s="148"/>
      <c r="LFE43" s="146"/>
      <c r="LFG43" s="177"/>
      <c r="LFH43" s="94"/>
      <c r="LFN43" s="148"/>
      <c r="LFO43" s="146"/>
      <c r="LFQ43" s="177"/>
      <c r="LFR43" s="94"/>
      <c r="LFX43" s="148"/>
      <c r="LFY43" s="146"/>
      <c r="LGA43" s="177"/>
      <c r="LGB43" s="94"/>
      <c r="LGH43" s="148"/>
      <c r="LGI43" s="146"/>
      <c r="LGK43" s="177"/>
      <c r="LGL43" s="94"/>
      <c r="LGR43" s="148"/>
      <c r="LGS43" s="146"/>
      <c r="LGU43" s="177"/>
      <c r="LGV43" s="94"/>
      <c r="LHB43" s="148"/>
      <c r="LHC43" s="146"/>
      <c r="LHE43" s="177"/>
      <c r="LHF43" s="94"/>
      <c r="LHL43" s="148"/>
      <c r="LHM43" s="146"/>
      <c r="LHO43" s="177"/>
      <c r="LHP43" s="94"/>
      <c r="LHV43" s="148"/>
      <c r="LHW43" s="146"/>
      <c r="LHY43" s="177"/>
      <c r="LHZ43" s="94"/>
      <c r="LIF43" s="148"/>
      <c r="LIG43" s="146"/>
      <c r="LII43" s="177"/>
      <c r="LIJ43" s="94"/>
      <c r="LIP43" s="148"/>
      <c r="LIQ43" s="146"/>
      <c r="LIS43" s="177"/>
      <c r="LIT43" s="94"/>
      <c r="LIZ43" s="148"/>
      <c r="LJA43" s="146"/>
      <c r="LJC43" s="177"/>
      <c r="LJD43" s="94"/>
      <c r="LJJ43" s="148"/>
      <c r="LJK43" s="146"/>
      <c r="LJM43" s="177"/>
      <c r="LJN43" s="94"/>
      <c r="LJT43" s="148"/>
      <c r="LJU43" s="146"/>
      <c r="LJW43" s="177"/>
      <c r="LJX43" s="94"/>
      <c r="LKD43" s="148"/>
      <c r="LKE43" s="146"/>
      <c r="LKG43" s="177"/>
      <c r="LKH43" s="94"/>
      <c r="LKN43" s="148"/>
      <c r="LKO43" s="146"/>
      <c r="LKQ43" s="177"/>
      <c r="LKR43" s="94"/>
      <c r="LKX43" s="148"/>
      <c r="LKY43" s="146"/>
      <c r="LLA43" s="177"/>
      <c r="LLB43" s="94"/>
      <c r="LLH43" s="148"/>
      <c r="LLI43" s="146"/>
      <c r="LLK43" s="177"/>
      <c r="LLL43" s="94"/>
      <c r="LLR43" s="148"/>
      <c r="LLS43" s="146"/>
      <c r="LLU43" s="177"/>
      <c r="LLV43" s="94"/>
      <c r="LMB43" s="148"/>
      <c r="LMC43" s="146"/>
      <c r="LME43" s="177"/>
      <c r="LMF43" s="94"/>
      <c r="LML43" s="148"/>
      <c r="LMM43" s="146"/>
      <c r="LMO43" s="177"/>
      <c r="LMP43" s="94"/>
      <c r="LMV43" s="148"/>
      <c r="LMW43" s="146"/>
      <c r="LMY43" s="177"/>
      <c r="LMZ43" s="94"/>
      <c r="LNF43" s="148"/>
      <c r="LNG43" s="146"/>
      <c r="LNI43" s="177"/>
      <c r="LNJ43" s="94"/>
      <c r="LNP43" s="148"/>
      <c r="LNQ43" s="146"/>
      <c r="LNS43" s="177"/>
      <c r="LNT43" s="94"/>
      <c r="LNZ43" s="148"/>
      <c r="LOA43" s="146"/>
      <c r="LOC43" s="177"/>
      <c r="LOD43" s="94"/>
      <c r="LOJ43" s="148"/>
      <c r="LOK43" s="146"/>
      <c r="LOM43" s="177"/>
      <c r="LON43" s="94"/>
      <c r="LOT43" s="148"/>
      <c r="LOU43" s="146"/>
      <c r="LOW43" s="177"/>
      <c r="LOX43" s="94"/>
      <c r="LPD43" s="148"/>
      <c r="LPE43" s="146"/>
      <c r="LPG43" s="177"/>
      <c r="LPH43" s="94"/>
      <c r="LPN43" s="148"/>
      <c r="LPO43" s="146"/>
      <c r="LPQ43" s="177"/>
      <c r="LPR43" s="94"/>
      <c r="LPX43" s="148"/>
      <c r="LPY43" s="146"/>
      <c r="LQA43" s="177"/>
      <c r="LQB43" s="94"/>
      <c r="LQH43" s="148"/>
      <c r="LQI43" s="146"/>
      <c r="LQK43" s="177"/>
      <c r="LQL43" s="94"/>
      <c r="LQR43" s="148"/>
      <c r="LQS43" s="146"/>
      <c r="LQU43" s="177"/>
      <c r="LQV43" s="94"/>
      <c r="LRB43" s="148"/>
      <c r="LRC43" s="146"/>
      <c r="LRE43" s="177"/>
      <c r="LRF43" s="94"/>
      <c r="LRL43" s="148"/>
      <c r="LRM43" s="146"/>
      <c r="LRO43" s="177"/>
      <c r="LRP43" s="94"/>
      <c r="LRV43" s="148"/>
      <c r="LRW43" s="146"/>
      <c r="LRY43" s="177"/>
      <c r="LRZ43" s="94"/>
      <c r="LSF43" s="148"/>
      <c r="LSG43" s="146"/>
      <c r="LSI43" s="177"/>
      <c r="LSJ43" s="94"/>
      <c r="LSP43" s="148"/>
      <c r="LSQ43" s="146"/>
      <c r="LSS43" s="177"/>
      <c r="LST43" s="94"/>
      <c r="LSZ43" s="148"/>
      <c r="LTA43" s="146"/>
      <c r="LTC43" s="177"/>
      <c r="LTD43" s="94"/>
      <c r="LTJ43" s="148"/>
      <c r="LTK43" s="146"/>
      <c r="LTM43" s="177"/>
      <c r="LTN43" s="94"/>
      <c r="LTT43" s="148"/>
      <c r="LTU43" s="146"/>
      <c r="LTW43" s="177"/>
      <c r="LTX43" s="94"/>
      <c r="LUD43" s="148"/>
      <c r="LUE43" s="146"/>
      <c r="LUG43" s="177"/>
      <c r="LUH43" s="94"/>
      <c r="LUN43" s="148"/>
      <c r="LUO43" s="146"/>
      <c r="LUQ43" s="177"/>
      <c r="LUR43" s="94"/>
      <c r="LUX43" s="148"/>
      <c r="LUY43" s="146"/>
      <c r="LVA43" s="177"/>
      <c r="LVB43" s="94"/>
      <c r="LVH43" s="148"/>
      <c r="LVI43" s="146"/>
      <c r="LVK43" s="177"/>
      <c r="LVL43" s="94"/>
      <c r="LVR43" s="148"/>
      <c r="LVS43" s="146"/>
      <c r="LVU43" s="177"/>
      <c r="LVV43" s="94"/>
      <c r="LWB43" s="148"/>
      <c r="LWC43" s="146"/>
      <c r="LWE43" s="177"/>
      <c r="LWF43" s="94"/>
      <c r="LWL43" s="148"/>
      <c r="LWM43" s="146"/>
      <c r="LWO43" s="177"/>
      <c r="LWP43" s="94"/>
      <c r="LWV43" s="148"/>
      <c r="LWW43" s="146"/>
      <c r="LWY43" s="177"/>
      <c r="LWZ43" s="94"/>
      <c r="LXF43" s="148"/>
      <c r="LXG43" s="146"/>
      <c r="LXI43" s="177"/>
      <c r="LXJ43" s="94"/>
      <c r="LXP43" s="148"/>
      <c r="LXQ43" s="146"/>
      <c r="LXS43" s="177"/>
      <c r="LXT43" s="94"/>
      <c r="LXZ43" s="148"/>
      <c r="LYA43" s="146"/>
      <c r="LYC43" s="177"/>
      <c r="LYD43" s="94"/>
      <c r="LYJ43" s="148"/>
      <c r="LYK43" s="146"/>
      <c r="LYM43" s="177"/>
      <c r="LYN43" s="94"/>
      <c r="LYT43" s="148"/>
      <c r="LYU43" s="146"/>
      <c r="LYW43" s="177"/>
      <c r="LYX43" s="94"/>
      <c r="LZD43" s="148"/>
      <c r="LZE43" s="146"/>
      <c r="LZG43" s="177"/>
      <c r="LZH43" s="94"/>
      <c r="LZN43" s="148"/>
      <c r="LZO43" s="146"/>
      <c r="LZQ43" s="177"/>
      <c r="LZR43" s="94"/>
      <c r="LZX43" s="148"/>
      <c r="LZY43" s="146"/>
      <c r="MAA43" s="177"/>
      <c r="MAB43" s="94"/>
      <c r="MAH43" s="148"/>
      <c r="MAI43" s="146"/>
      <c r="MAK43" s="177"/>
      <c r="MAL43" s="94"/>
      <c r="MAR43" s="148"/>
      <c r="MAS43" s="146"/>
      <c r="MAU43" s="177"/>
      <c r="MAV43" s="94"/>
      <c r="MBB43" s="148"/>
      <c r="MBC43" s="146"/>
      <c r="MBE43" s="177"/>
      <c r="MBF43" s="94"/>
      <c r="MBL43" s="148"/>
      <c r="MBM43" s="146"/>
      <c r="MBO43" s="177"/>
      <c r="MBP43" s="94"/>
      <c r="MBV43" s="148"/>
      <c r="MBW43" s="146"/>
      <c r="MBY43" s="177"/>
      <c r="MBZ43" s="94"/>
      <c r="MCF43" s="148"/>
      <c r="MCG43" s="146"/>
      <c r="MCI43" s="177"/>
      <c r="MCJ43" s="94"/>
      <c r="MCP43" s="148"/>
      <c r="MCQ43" s="146"/>
      <c r="MCS43" s="177"/>
      <c r="MCT43" s="94"/>
      <c r="MCZ43" s="148"/>
      <c r="MDA43" s="146"/>
      <c r="MDC43" s="177"/>
      <c r="MDD43" s="94"/>
      <c r="MDJ43" s="148"/>
      <c r="MDK43" s="146"/>
      <c r="MDM43" s="177"/>
      <c r="MDN43" s="94"/>
      <c r="MDT43" s="148"/>
      <c r="MDU43" s="146"/>
      <c r="MDW43" s="177"/>
      <c r="MDX43" s="94"/>
      <c r="MED43" s="148"/>
      <c r="MEE43" s="146"/>
      <c r="MEG43" s="177"/>
      <c r="MEH43" s="94"/>
      <c r="MEN43" s="148"/>
      <c r="MEO43" s="146"/>
      <c r="MEQ43" s="177"/>
      <c r="MER43" s="94"/>
      <c r="MEX43" s="148"/>
      <c r="MEY43" s="146"/>
      <c r="MFA43" s="177"/>
      <c r="MFB43" s="94"/>
      <c r="MFH43" s="148"/>
      <c r="MFI43" s="146"/>
      <c r="MFK43" s="177"/>
      <c r="MFL43" s="94"/>
      <c r="MFR43" s="148"/>
      <c r="MFS43" s="146"/>
      <c r="MFU43" s="177"/>
      <c r="MFV43" s="94"/>
      <c r="MGB43" s="148"/>
      <c r="MGC43" s="146"/>
      <c r="MGE43" s="177"/>
      <c r="MGF43" s="94"/>
      <c r="MGL43" s="148"/>
      <c r="MGM43" s="146"/>
      <c r="MGO43" s="177"/>
      <c r="MGP43" s="94"/>
      <c r="MGV43" s="148"/>
      <c r="MGW43" s="146"/>
      <c r="MGY43" s="177"/>
      <c r="MGZ43" s="94"/>
      <c r="MHF43" s="148"/>
      <c r="MHG43" s="146"/>
      <c r="MHI43" s="177"/>
      <c r="MHJ43" s="94"/>
      <c r="MHP43" s="148"/>
      <c r="MHQ43" s="146"/>
      <c r="MHS43" s="177"/>
      <c r="MHT43" s="94"/>
      <c r="MHZ43" s="148"/>
      <c r="MIA43" s="146"/>
      <c r="MIC43" s="177"/>
      <c r="MID43" s="94"/>
      <c r="MIJ43" s="148"/>
      <c r="MIK43" s="146"/>
      <c r="MIM43" s="177"/>
      <c r="MIN43" s="94"/>
      <c r="MIT43" s="148"/>
      <c r="MIU43" s="146"/>
      <c r="MIW43" s="177"/>
      <c r="MIX43" s="94"/>
      <c r="MJD43" s="148"/>
      <c r="MJE43" s="146"/>
      <c r="MJG43" s="177"/>
      <c r="MJH43" s="94"/>
      <c r="MJN43" s="148"/>
      <c r="MJO43" s="146"/>
      <c r="MJQ43" s="177"/>
      <c r="MJR43" s="94"/>
      <c r="MJX43" s="148"/>
      <c r="MJY43" s="146"/>
      <c r="MKA43" s="177"/>
      <c r="MKB43" s="94"/>
      <c r="MKH43" s="148"/>
      <c r="MKI43" s="146"/>
      <c r="MKK43" s="177"/>
      <c r="MKL43" s="94"/>
      <c r="MKR43" s="148"/>
      <c r="MKS43" s="146"/>
      <c r="MKU43" s="177"/>
      <c r="MKV43" s="94"/>
      <c r="MLB43" s="148"/>
      <c r="MLC43" s="146"/>
      <c r="MLE43" s="177"/>
      <c r="MLF43" s="94"/>
      <c r="MLL43" s="148"/>
      <c r="MLM43" s="146"/>
      <c r="MLO43" s="177"/>
      <c r="MLP43" s="94"/>
      <c r="MLV43" s="148"/>
      <c r="MLW43" s="146"/>
      <c r="MLY43" s="177"/>
      <c r="MLZ43" s="94"/>
      <c r="MMF43" s="148"/>
      <c r="MMG43" s="146"/>
      <c r="MMI43" s="177"/>
      <c r="MMJ43" s="94"/>
      <c r="MMP43" s="148"/>
      <c r="MMQ43" s="146"/>
      <c r="MMS43" s="177"/>
      <c r="MMT43" s="94"/>
      <c r="MMZ43" s="148"/>
      <c r="MNA43" s="146"/>
      <c r="MNC43" s="177"/>
      <c r="MND43" s="94"/>
      <c r="MNJ43" s="148"/>
      <c r="MNK43" s="146"/>
      <c r="MNM43" s="177"/>
      <c r="MNN43" s="94"/>
      <c r="MNT43" s="148"/>
      <c r="MNU43" s="146"/>
      <c r="MNW43" s="177"/>
      <c r="MNX43" s="94"/>
      <c r="MOD43" s="148"/>
      <c r="MOE43" s="146"/>
      <c r="MOG43" s="177"/>
      <c r="MOH43" s="94"/>
      <c r="MON43" s="148"/>
      <c r="MOO43" s="146"/>
      <c r="MOQ43" s="177"/>
      <c r="MOR43" s="94"/>
      <c r="MOX43" s="148"/>
      <c r="MOY43" s="146"/>
      <c r="MPA43" s="177"/>
      <c r="MPB43" s="94"/>
      <c r="MPH43" s="148"/>
      <c r="MPI43" s="146"/>
      <c r="MPK43" s="177"/>
      <c r="MPL43" s="94"/>
      <c r="MPR43" s="148"/>
      <c r="MPS43" s="146"/>
      <c r="MPU43" s="177"/>
      <c r="MPV43" s="94"/>
      <c r="MQB43" s="148"/>
      <c r="MQC43" s="146"/>
      <c r="MQE43" s="177"/>
      <c r="MQF43" s="94"/>
      <c r="MQL43" s="148"/>
      <c r="MQM43" s="146"/>
      <c r="MQO43" s="177"/>
      <c r="MQP43" s="94"/>
      <c r="MQV43" s="148"/>
      <c r="MQW43" s="146"/>
      <c r="MQY43" s="177"/>
      <c r="MQZ43" s="94"/>
      <c r="MRF43" s="148"/>
      <c r="MRG43" s="146"/>
      <c r="MRI43" s="177"/>
      <c r="MRJ43" s="94"/>
      <c r="MRP43" s="148"/>
      <c r="MRQ43" s="146"/>
      <c r="MRS43" s="177"/>
      <c r="MRT43" s="94"/>
      <c r="MRZ43" s="148"/>
      <c r="MSA43" s="146"/>
      <c r="MSC43" s="177"/>
      <c r="MSD43" s="94"/>
      <c r="MSJ43" s="148"/>
      <c r="MSK43" s="146"/>
      <c r="MSM43" s="177"/>
      <c r="MSN43" s="94"/>
      <c r="MST43" s="148"/>
      <c r="MSU43" s="146"/>
      <c r="MSW43" s="177"/>
      <c r="MSX43" s="94"/>
      <c r="MTD43" s="148"/>
      <c r="MTE43" s="146"/>
      <c r="MTG43" s="177"/>
      <c r="MTH43" s="94"/>
      <c r="MTN43" s="148"/>
      <c r="MTO43" s="146"/>
      <c r="MTQ43" s="177"/>
      <c r="MTR43" s="94"/>
      <c r="MTX43" s="148"/>
      <c r="MTY43" s="146"/>
      <c r="MUA43" s="177"/>
      <c r="MUB43" s="94"/>
      <c r="MUH43" s="148"/>
      <c r="MUI43" s="146"/>
      <c r="MUK43" s="177"/>
      <c r="MUL43" s="94"/>
      <c r="MUR43" s="148"/>
      <c r="MUS43" s="146"/>
      <c r="MUU43" s="177"/>
      <c r="MUV43" s="94"/>
      <c r="MVB43" s="148"/>
      <c r="MVC43" s="146"/>
      <c r="MVE43" s="177"/>
      <c r="MVF43" s="94"/>
      <c r="MVL43" s="148"/>
      <c r="MVM43" s="146"/>
      <c r="MVO43" s="177"/>
      <c r="MVP43" s="94"/>
      <c r="MVV43" s="148"/>
      <c r="MVW43" s="146"/>
      <c r="MVY43" s="177"/>
      <c r="MVZ43" s="94"/>
      <c r="MWF43" s="148"/>
      <c r="MWG43" s="146"/>
      <c r="MWI43" s="177"/>
      <c r="MWJ43" s="94"/>
      <c r="MWP43" s="148"/>
      <c r="MWQ43" s="146"/>
      <c r="MWS43" s="177"/>
      <c r="MWT43" s="94"/>
      <c r="MWZ43" s="148"/>
      <c r="MXA43" s="146"/>
      <c r="MXC43" s="177"/>
      <c r="MXD43" s="94"/>
      <c r="MXJ43" s="148"/>
      <c r="MXK43" s="146"/>
      <c r="MXM43" s="177"/>
      <c r="MXN43" s="94"/>
      <c r="MXT43" s="148"/>
      <c r="MXU43" s="146"/>
      <c r="MXW43" s="177"/>
      <c r="MXX43" s="94"/>
      <c r="MYD43" s="148"/>
      <c r="MYE43" s="146"/>
      <c r="MYG43" s="177"/>
      <c r="MYH43" s="94"/>
      <c r="MYN43" s="148"/>
      <c r="MYO43" s="146"/>
      <c r="MYQ43" s="177"/>
      <c r="MYR43" s="94"/>
      <c r="MYX43" s="148"/>
      <c r="MYY43" s="146"/>
      <c r="MZA43" s="177"/>
      <c r="MZB43" s="94"/>
      <c r="MZH43" s="148"/>
      <c r="MZI43" s="146"/>
      <c r="MZK43" s="177"/>
      <c r="MZL43" s="94"/>
      <c r="MZR43" s="148"/>
      <c r="MZS43" s="146"/>
      <c r="MZU43" s="177"/>
      <c r="MZV43" s="94"/>
      <c r="NAB43" s="148"/>
      <c r="NAC43" s="146"/>
      <c r="NAE43" s="177"/>
      <c r="NAF43" s="94"/>
      <c r="NAL43" s="148"/>
      <c r="NAM43" s="146"/>
      <c r="NAO43" s="177"/>
      <c r="NAP43" s="94"/>
      <c r="NAV43" s="148"/>
      <c r="NAW43" s="146"/>
      <c r="NAY43" s="177"/>
      <c r="NAZ43" s="94"/>
      <c r="NBF43" s="148"/>
      <c r="NBG43" s="146"/>
      <c r="NBI43" s="177"/>
      <c r="NBJ43" s="94"/>
      <c r="NBP43" s="148"/>
      <c r="NBQ43" s="146"/>
      <c r="NBS43" s="177"/>
      <c r="NBT43" s="94"/>
      <c r="NBZ43" s="148"/>
      <c r="NCA43" s="146"/>
      <c r="NCC43" s="177"/>
      <c r="NCD43" s="94"/>
      <c r="NCJ43" s="148"/>
      <c r="NCK43" s="146"/>
      <c r="NCM43" s="177"/>
      <c r="NCN43" s="94"/>
      <c r="NCT43" s="148"/>
      <c r="NCU43" s="146"/>
      <c r="NCW43" s="177"/>
      <c r="NCX43" s="94"/>
      <c r="NDD43" s="148"/>
      <c r="NDE43" s="146"/>
      <c r="NDG43" s="177"/>
      <c r="NDH43" s="94"/>
      <c r="NDN43" s="148"/>
      <c r="NDO43" s="146"/>
      <c r="NDQ43" s="177"/>
      <c r="NDR43" s="94"/>
      <c r="NDX43" s="148"/>
      <c r="NDY43" s="146"/>
      <c r="NEA43" s="177"/>
      <c r="NEB43" s="94"/>
      <c r="NEH43" s="148"/>
      <c r="NEI43" s="146"/>
      <c r="NEK43" s="177"/>
      <c r="NEL43" s="94"/>
      <c r="NER43" s="148"/>
      <c r="NES43" s="146"/>
      <c r="NEU43" s="177"/>
      <c r="NEV43" s="94"/>
      <c r="NFB43" s="148"/>
      <c r="NFC43" s="146"/>
      <c r="NFE43" s="177"/>
      <c r="NFF43" s="94"/>
      <c r="NFL43" s="148"/>
      <c r="NFM43" s="146"/>
      <c r="NFO43" s="177"/>
      <c r="NFP43" s="94"/>
      <c r="NFV43" s="148"/>
      <c r="NFW43" s="146"/>
      <c r="NFY43" s="177"/>
      <c r="NFZ43" s="94"/>
      <c r="NGF43" s="148"/>
      <c r="NGG43" s="146"/>
      <c r="NGI43" s="177"/>
      <c r="NGJ43" s="94"/>
      <c r="NGP43" s="148"/>
      <c r="NGQ43" s="146"/>
      <c r="NGS43" s="177"/>
      <c r="NGT43" s="94"/>
      <c r="NGZ43" s="148"/>
      <c r="NHA43" s="146"/>
      <c r="NHC43" s="177"/>
      <c r="NHD43" s="94"/>
      <c r="NHJ43" s="148"/>
      <c r="NHK43" s="146"/>
      <c r="NHM43" s="177"/>
      <c r="NHN43" s="94"/>
      <c r="NHT43" s="148"/>
      <c r="NHU43" s="146"/>
      <c r="NHW43" s="177"/>
      <c r="NHX43" s="94"/>
      <c r="NID43" s="148"/>
      <c r="NIE43" s="146"/>
      <c r="NIG43" s="177"/>
      <c r="NIH43" s="94"/>
      <c r="NIN43" s="148"/>
      <c r="NIO43" s="146"/>
      <c r="NIQ43" s="177"/>
      <c r="NIR43" s="94"/>
      <c r="NIX43" s="148"/>
      <c r="NIY43" s="146"/>
      <c r="NJA43" s="177"/>
      <c r="NJB43" s="94"/>
      <c r="NJH43" s="148"/>
      <c r="NJI43" s="146"/>
      <c r="NJK43" s="177"/>
      <c r="NJL43" s="94"/>
      <c r="NJR43" s="148"/>
      <c r="NJS43" s="146"/>
      <c r="NJU43" s="177"/>
      <c r="NJV43" s="94"/>
      <c r="NKB43" s="148"/>
      <c r="NKC43" s="146"/>
      <c r="NKE43" s="177"/>
      <c r="NKF43" s="94"/>
      <c r="NKL43" s="148"/>
      <c r="NKM43" s="146"/>
      <c r="NKO43" s="177"/>
      <c r="NKP43" s="94"/>
      <c r="NKV43" s="148"/>
      <c r="NKW43" s="146"/>
      <c r="NKY43" s="177"/>
      <c r="NKZ43" s="94"/>
      <c r="NLF43" s="148"/>
      <c r="NLG43" s="146"/>
      <c r="NLI43" s="177"/>
      <c r="NLJ43" s="94"/>
      <c r="NLP43" s="148"/>
      <c r="NLQ43" s="146"/>
      <c r="NLS43" s="177"/>
      <c r="NLT43" s="94"/>
      <c r="NLZ43" s="148"/>
      <c r="NMA43" s="146"/>
      <c r="NMC43" s="177"/>
      <c r="NMD43" s="94"/>
      <c r="NMJ43" s="148"/>
      <c r="NMK43" s="146"/>
      <c r="NMM43" s="177"/>
      <c r="NMN43" s="94"/>
      <c r="NMT43" s="148"/>
      <c r="NMU43" s="146"/>
      <c r="NMW43" s="177"/>
      <c r="NMX43" s="94"/>
      <c r="NND43" s="148"/>
      <c r="NNE43" s="146"/>
      <c r="NNG43" s="177"/>
      <c r="NNH43" s="94"/>
      <c r="NNN43" s="148"/>
      <c r="NNO43" s="146"/>
      <c r="NNQ43" s="177"/>
      <c r="NNR43" s="94"/>
      <c r="NNX43" s="148"/>
      <c r="NNY43" s="146"/>
      <c r="NOA43" s="177"/>
      <c r="NOB43" s="94"/>
      <c r="NOH43" s="148"/>
      <c r="NOI43" s="146"/>
      <c r="NOK43" s="177"/>
      <c r="NOL43" s="94"/>
      <c r="NOR43" s="148"/>
      <c r="NOS43" s="146"/>
      <c r="NOU43" s="177"/>
      <c r="NOV43" s="94"/>
      <c r="NPB43" s="148"/>
      <c r="NPC43" s="146"/>
      <c r="NPE43" s="177"/>
      <c r="NPF43" s="94"/>
      <c r="NPL43" s="148"/>
      <c r="NPM43" s="146"/>
      <c r="NPO43" s="177"/>
      <c r="NPP43" s="94"/>
      <c r="NPV43" s="148"/>
      <c r="NPW43" s="146"/>
      <c r="NPY43" s="177"/>
      <c r="NPZ43" s="94"/>
      <c r="NQF43" s="148"/>
      <c r="NQG43" s="146"/>
      <c r="NQI43" s="177"/>
      <c r="NQJ43" s="94"/>
      <c r="NQP43" s="148"/>
      <c r="NQQ43" s="146"/>
      <c r="NQS43" s="177"/>
      <c r="NQT43" s="94"/>
      <c r="NQZ43" s="148"/>
      <c r="NRA43" s="146"/>
      <c r="NRC43" s="177"/>
      <c r="NRD43" s="94"/>
      <c r="NRJ43" s="148"/>
      <c r="NRK43" s="146"/>
      <c r="NRM43" s="177"/>
      <c r="NRN43" s="94"/>
      <c r="NRT43" s="148"/>
      <c r="NRU43" s="146"/>
      <c r="NRW43" s="177"/>
      <c r="NRX43" s="94"/>
      <c r="NSD43" s="148"/>
      <c r="NSE43" s="146"/>
      <c r="NSG43" s="177"/>
      <c r="NSH43" s="94"/>
      <c r="NSN43" s="148"/>
      <c r="NSO43" s="146"/>
      <c r="NSQ43" s="177"/>
      <c r="NSR43" s="94"/>
      <c r="NSX43" s="148"/>
      <c r="NSY43" s="146"/>
      <c r="NTA43" s="177"/>
      <c r="NTB43" s="94"/>
      <c r="NTH43" s="148"/>
      <c r="NTI43" s="146"/>
      <c r="NTK43" s="177"/>
      <c r="NTL43" s="94"/>
      <c r="NTR43" s="148"/>
      <c r="NTS43" s="146"/>
      <c r="NTU43" s="177"/>
      <c r="NTV43" s="94"/>
      <c r="NUB43" s="148"/>
      <c r="NUC43" s="146"/>
      <c r="NUE43" s="177"/>
      <c r="NUF43" s="94"/>
      <c r="NUL43" s="148"/>
      <c r="NUM43" s="146"/>
      <c r="NUO43" s="177"/>
      <c r="NUP43" s="94"/>
      <c r="NUV43" s="148"/>
      <c r="NUW43" s="146"/>
      <c r="NUY43" s="177"/>
      <c r="NUZ43" s="94"/>
      <c r="NVF43" s="148"/>
      <c r="NVG43" s="146"/>
      <c r="NVI43" s="177"/>
      <c r="NVJ43" s="94"/>
      <c r="NVP43" s="148"/>
      <c r="NVQ43" s="146"/>
      <c r="NVS43" s="177"/>
      <c r="NVT43" s="94"/>
      <c r="NVZ43" s="148"/>
      <c r="NWA43" s="146"/>
      <c r="NWC43" s="177"/>
      <c r="NWD43" s="94"/>
      <c r="NWJ43" s="148"/>
      <c r="NWK43" s="146"/>
      <c r="NWM43" s="177"/>
      <c r="NWN43" s="94"/>
      <c r="NWT43" s="148"/>
      <c r="NWU43" s="146"/>
      <c r="NWW43" s="177"/>
      <c r="NWX43" s="94"/>
      <c r="NXD43" s="148"/>
      <c r="NXE43" s="146"/>
      <c r="NXG43" s="177"/>
      <c r="NXH43" s="94"/>
      <c r="NXN43" s="148"/>
      <c r="NXO43" s="146"/>
      <c r="NXQ43" s="177"/>
      <c r="NXR43" s="94"/>
      <c r="NXX43" s="148"/>
      <c r="NXY43" s="146"/>
      <c r="NYA43" s="177"/>
      <c r="NYB43" s="94"/>
      <c r="NYH43" s="148"/>
      <c r="NYI43" s="146"/>
      <c r="NYK43" s="177"/>
      <c r="NYL43" s="94"/>
      <c r="NYR43" s="148"/>
      <c r="NYS43" s="146"/>
      <c r="NYU43" s="177"/>
      <c r="NYV43" s="94"/>
      <c r="NZB43" s="148"/>
      <c r="NZC43" s="146"/>
      <c r="NZE43" s="177"/>
      <c r="NZF43" s="94"/>
      <c r="NZL43" s="148"/>
      <c r="NZM43" s="146"/>
      <c r="NZO43" s="177"/>
      <c r="NZP43" s="94"/>
      <c r="NZV43" s="148"/>
      <c r="NZW43" s="146"/>
      <c r="NZY43" s="177"/>
      <c r="NZZ43" s="94"/>
      <c r="OAF43" s="148"/>
      <c r="OAG43" s="146"/>
      <c r="OAI43" s="177"/>
      <c r="OAJ43" s="94"/>
      <c r="OAP43" s="148"/>
      <c r="OAQ43" s="146"/>
      <c r="OAS43" s="177"/>
      <c r="OAT43" s="94"/>
      <c r="OAZ43" s="148"/>
      <c r="OBA43" s="146"/>
      <c r="OBC43" s="177"/>
      <c r="OBD43" s="94"/>
      <c r="OBJ43" s="148"/>
      <c r="OBK43" s="146"/>
      <c r="OBM43" s="177"/>
      <c r="OBN43" s="94"/>
      <c r="OBT43" s="148"/>
      <c r="OBU43" s="146"/>
      <c r="OBW43" s="177"/>
      <c r="OBX43" s="94"/>
      <c r="OCD43" s="148"/>
      <c r="OCE43" s="146"/>
      <c r="OCG43" s="177"/>
      <c r="OCH43" s="94"/>
      <c r="OCN43" s="148"/>
      <c r="OCO43" s="146"/>
      <c r="OCQ43" s="177"/>
      <c r="OCR43" s="94"/>
      <c r="OCX43" s="148"/>
      <c r="OCY43" s="146"/>
      <c r="ODA43" s="177"/>
      <c r="ODB43" s="94"/>
      <c r="ODH43" s="148"/>
      <c r="ODI43" s="146"/>
      <c r="ODK43" s="177"/>
      <c r="ODL43" s="94"/>
      <c r="ODR43" s="148"/>
      <c r="ODS43" s="146"/>
      <c r="ODU43" s="177"/>
      <c r="ODV43" s="94"/>
      <c r="OEB43" s="148"/>
      <c r="OEC43" s="146"/>
      <c r="OEE43" s="177"/>
      <c r="OEF43" s="94"/>
      <c r="OEL43" s="148"/>
      <c r="OEM43" s="146"/>
      <c r="OEO43" s="177"/>
      <c r="OEP43" s="94"/>
      <c r="OEV43" s="148"/>
      <c r="OEW43" s="146"/>
      <c r="OEY43" s="177"/>
      <c r="OEZ43" s="94"/>
      <c r="OFF43" s="148"/>
      <c r="OFG43" s="146"/>
      <c r="OFI43" s="177"/>
      <c r="OFJ43" s="94"/>
      <c r="OFP43" s="148"/>
      <c r="OFQ43" s="146"/>
      <c r="OFS43" s="177"/>
      <c r="OFT43" s="94"/>
      <c r="OFZ43" s="148"/>
      <c r="OGA43" s="146"/>
      <c r="OGC43" s="177"/>
      <c r="OGD43" s="94"/>
      <c r="OGJ43" s="148"/>
      <c r="OGK43" s="146"/>
      <c r="OGM43" s="177"/>
      <c r="OGN43" s="94"/>
      <c r="OGT43" s="148"/>
      <c r="OGU43" s="146"/>
      <c r="OGW43" s="177"/>
      <c r="OGX43" s="94"/>
      <c r="OHD43" s="148"/>
      <c r="OHE43" s="146"/>
      <c r="OHG43" s="177"/>
      <c r="OHH43" s="94"/>
      <c r="OHN43" s="148"/>
      <c r="OHO43" s="146"/>
      <c r="OHQ43" s="177"/>
      <c r="OHR43" s="94"/>
      <c r="OHX43" s="148"/>
      <c r="OHY43" s="146"/>
      <c r="OIA43" s="177"/>
      <c r="OIB43" s="94"/>
      <c r="OIH43" s="148"/>
      <c r="OII43" s="146"/>
      <c r="OIK43" s="177"/>
      <c r="OIL43" s="94"/>
      <c r="OIR43" s="148"/>
      <c r="OIS43" s="146"/>
      <c r="OIU43" s="177"/>
      <c r="OIV43" s="94"/>
      <c r="OJB43" s="148"/>
      <c r="OJC43" s="146"/>
      <c r="OJE43" s="177"/>
      <c r="OJF43" s="94"/>
      <c r="OJL43" s="148"/>
      <c r="OJM43" s="146"/>
      <c r="OJO43" s="177"/>
      <c r="OJP43" s="94"/>
      <c r="OJV43" s="148"/>
      <c r="OJW43" s="146"/>
      <c r="OJY43" s="177"/>
      <c r="OJZ43" s="94"/>
      <c r="OKF43" s="148"/>
      <c r="OKG43" s="146"/>
      <c r="OKI43" s="177"/>
      <c r="OKJ43" s="94"/>
      <c r="OKP43" s="148"/>
      <c r="OKQ43" s="146"/>
      <c r="OKS43" s="177"/>
      <c r="OKT43" s="94"/>
      <c r="OKZ43" s="148"/>
      <c r="OLA43" s="146"/>
      <c r="OLC43" s="177"/>
      <c r="OLD43" s="94"/>
      <c r="OLJ43" s="148"/>
      <c r="OLK43" s="146"/>
      <c r="OLM43" s="177"/>
      <c r="OLN43" s="94"/>
      <c r="OLT43" s="148"/>
      <c r="OLU43" s="146"/>
      <c r="OLW43" s="177"/>
      <c r="OLX43" s="94"/>
      <c r="OMD43" s="148"/>
      <c r="OME43" s="146"/>
      <c r="OMG43" s="177"/>
      <c r="OMH43" s="94"/>
      <c r="OMN43" s="148"/>
      <c r="OMO43" s="146"/>
      <c r="OMQ43" s="177"/>
      <c r="OMR43" s="94"/>
      <c r="OMX43" s="148"/>
      <c r="OMY43" s="146"/>
      <c r="ONA43" s="177"/>
      <c r="ONB43" s="94"/>
      <c r="ONH43" s="148"/>
      <c r="ONI43" s="146"/>
      <c r="ONK43" s="177"/>
      <c r="ONL43" s="94"/>
      <c r="ONR43" s="148"/>
      <c r="ONS43" s="146"/>
      <c r="ONU43" s="177"/>
      <c r="ONV43" s="94"/>
      <c r="OOB43" s="148"/>
      <c r="OOC43" s="146"/>
      <c r="OOE43" s="177"/>
      <c r="OOF43" s="94"/>
      <c r="OOL43" s="148"/>
      <c r="OOM43" s="146"/>
      <c r="OOO43" s="177"/>
      <c r="OOP43" s="94"/>
      <c r="OOV43" s="148"/>
      <c r="OOW43" s="146"/>
      <c r="OOY43" s="177"/>
      <c r="OOZ43" s="94"/>
      <c r="OPF43" s="148"/>
      <c r="OPG43" s="146"/>
      <c r="OPI43" s="177"/>
      <c r="OPJ43" s="94"/>
      <c r="OPP43" s="148"/>
      <c r="OPQ43" s="146"/>
      <c r="OPS43" s="177"/>
      <c r="OPT43" s="94"/>
      <c r="OPZ43" s="148"/>
      <c r="OQA43" s="146"/>
      <c r="OQC43" s="177"/>
      <c r="OQD43" s="94"/>
      <c r="OQJ43" s="148"/>
      <c r="OQK43" s="146"/>
      <c r="OQM43" s="177"/>
      <c r="OQN43" s="94"/>
      <c r="OQT43" s="148"/>
      <c r="OQU43" s="146"/>
      <c r="OQW43" s="177"/>
      <c r="OQX43" s="94"/>
      <c r="ORD43" s="148"/>
      <c r="ORE43" s="146"/>
      <c r="ORG43" s="177"/>
      <c r="ORH43" s="94"/>
      <c r="ORN43" s="148"/>
      <c r="ORO43" s="146"/>
      <c r="ORQ43" s="177"/>
      <c r="ORR43" s="94"/>
      <c r="ORX43" s="148"/>
      <c r="ORY43" s="146"/>
      <c r="OSA43" s="177"/>
      <c r="OSB43" s="94"/>
      <c r="OSH43" s="148"/>
      <c r="OSI43" s="146"/>
      <c r="OSK43" s="177"/>
      <c r="OSL43" s="94"/>
      <c r="OSR43" s="148"/>
      <c r="OSS43" s="146"/>
      <c r="OSU43" s="177"/>
      <c r="OSV43" s="94"/>
      <c r="OTB43" s="148"/>
      <c r="OTC43" s="146"/>
      <c r="OTE43" s="177"/>
      <c r="OTF43" s="94"/>
      <c r="OTL43" s="148"/>
      <c r="OTM43" s="146"/>
      <c r="OTO43" s="177"/>
      <c r="OTP43" s="94"/>
      <c r="OTV43" s="148"/>
      <c r="OTW43" s="146"/>
      <c r="OTY43" s="177"/>
      <c r="OTZ43" s="94"/>
      <c r="OUF43" s="148"/>
      <c r="OUG43" s="146"/>
      <c r="OUI43" s="177"/>
      <c r="OUJ43" s="94"/>
      <c r="OUP43" s="148"/>
      <c r="OUQ43" s="146"/>
      <c r="OUS43" s="177"/>
      <c r="OUT43" s="94"/>
      <c r="OUZ43" s="148"/>
      <c r="OVA43" s="146"/>
      <c r="OVC43" s="177"/>
      <c r="OVD43" s="94"/>
      <c r="OVJ43" s="148"/>
      <c r="OVK43" s="146"/>
      <c r="OVM43" s="177"/>
      <c r="OVN43" s="94"/>
      <c r="OVT43" s="148"/>
      <c r="OVU43" s="146"/>
      <c r="OVW43" s="177"/>
      <c r="OVX43" s="94"/>
      <c r="OWD43" s="148"/>
      <c r="OWE43" s="146"/>
      <c r="OWG43" s="177"/>
      <c r="OWH43" s="94"/>
      <c r="OWN43" s="148"/>
      <c r="OWO43" s="146"/>
      <c r="OWQ43" s="177"/>
      <c r="OWR43" s="94"/>
      <c r="OWX43" s="148"/>
      <c r="OWY43" s="146"/>
      <c r="OXA43" s="177"/>
      <c r="OXB43" s="94"/>
      <c r="OXH43" s="148"/>
      <c r="OXI43" s="146"/>
      <c r="OXK43" s="177"/>
      <c r="OXL43" s="94"/>
      <c r="OXR43" s="148"/>
      <c r="OXS43" s="146"/>
      <c r="OXU43" s="177"/>
      <c r="OXV43" s="94"/>
      <c r="OYB43" s="148"/>
      <c r="OYC43" s="146"/>
      <c r="OYE43" s="177"/>
      <c r="OYF43" s="94"/>
      <c r="OYL43" s="148"/>
      <c r="OYM43" s="146"/>
      <c r="OYO43" s="177"/>
      <c r="OYP43" s="94"/>
      <c r="OYV43" s="148"/>
      <c r="OYW43" s="146"/>
      <c r="OYY43" s="177"/>
      <c r="OYZ43" s="94"/>
      <c r="OZF43" s="148"/>
      <c r="OZG43" s="146"/>
      <c r="OZI43" s="177"/>
      <c r="OZJ43" s="94"/>
      <c r="OZP43" s="148"/>
      <c r="OZQ43" s="146"/>
      <c r="OZS43" s="177"/>
      <c r="OZT43" s="94"/>
      <c r="OZZ43" s="148"/>
      <c r="PAA43" s="146"/>
      <c r="PAC43" s="177"/>
      <c r="PAD43" s="94"/>
      <c r="PAJ43" s="148"/>
      <c r="PAK43" s="146"/>
      <c r="PAM43" s="177"/>
      <c r="PAN43" s="94"/>
      <c r="PAT43" s="148"/>
      <c r="PAU43" s="146"/>
      <c r="PAW43" s="177"/>
      <c r="PAX43" s="94"/>
      <c r="PBD43" s="148"/>
      <c r="PBE43" s="146"/>
      <c r="PBG43" s="177"/>
      <c r="PBH43" s="94"/>
      <c r="PBN43" s="148"/>
      <c r="PBO43" s="146"/>
      <c r="PBQ43" s="177"/>
      <c r="PBR43" s="94"/>
      <c r="PBX43" s="148"/>
      <c r="PBY43" s="146"/>
      <c r="PCA43" s="177"/>
      <c r="PCB43" s="94"/>
      <c r="PCH43" s="148"/>
      <c r="PCI43" s="146"/>
      <c r="PCK43" s="177"/>
      <c r="PCL43" s="94"/>
      <c r="PCR43" s="148"/>
      <c r="PCS43" s="146"/>
      <c r="PCU43" s="177"/>
      <c r="PCV43" s="94"/>
      <c r="PDB43" s="148"/>
      <c r="PDC43" s="146"/>
      <c r="PDE43" s="177"/>
      <c r="PDF43" s="94"/>
      <c r="PDL43" s="148"/>
      <c r="PDM43" s="146"/>
      <c r="PDO43" s="177"/>
      <c r="PDP43" s="94"/>
      <c r="PDV43" s="148"/>
      <c r="PDW43" s="146"/>
      <c r="PDY43" s="177"/>
      <c r="PDZ43" s="94"/>
      <c r="PEF43" s="148"/>
      <c r="PEG43" s="146"/>
      <c r="PEI43" s="177"/>
      <c r="PEJ43" s="94"/>
      <c r="PEP43" s="148"/>
      <c r="PEQ43" s="146"/>
      <c r="PES43" s="177"/>
      <c r="PET43" s="94"/>
      <c r="PEZ43" s="148"/>
      <c r="PFA43" s="146"/>
      <c r="PFC43" s="177"/>
      <c r="PFD43" s="94"/>
      <c r="PFJ43" s="148"/>
      <c r="PFK43" s="146"/>
      <c r="PFM43" s="177"/>
      <c r="PFN43" s="94"/>
      <c r="PFT43" s="148"/>
      <c r="PFU43" s="146"/>
      <c r="PFW43" s="177"/>
      <c r="PFX43" s="94"/>
      <c r="PGD43" s="148"/>
      <c r="PGE43" s="146"/>
      <c r="PGG43" s="177"/>
      <c r="PGH43" s="94"/>
      <c r="PGN43" s="148"/>
      <c r="PGO43" s="146"/>
      <c r="PGQ43" s="177"/>
      <c r="PGR43" s="94"/>
      <c r="PGX43" s="148"/>
      <c r="PGY43" s="146"/>
      <c r="PHA43" s="177"/>
      <c r="PHB43" s="94"/>
      <c r="PHH43" s="148"/>
      <c r="PHI43" s="146"/>
      <c r="PHK43" s="177"/>
      <c r="PHL43" s="94"/>
      <c r="PHR43" s="148"/>
      <c r="PHS43" s="146"/>
      <c r="PHU43" s="177"/>
      <c r="PHV43" s="94"/>
      <c r="PIB43" s="148"/>
      <c r="PIC43" s="146"/>
      <c r="PIE43" s="177"/>
      <c r="PIF43" s="94"/>
      <c r="PIL43" s="148"/>
      <c r="PIM43" s="146"/>
      <c r="PIO43" s="177"/>
      <c r="PIP43" s="94"/>
      <c r="PIV43" s="148"/>
      <c r="PIW43" s="146"/>
      <c r="PIY43" s="177"/>
      <c r="PIZ43" s="94"/>
      <c r="PJF43" s="148"/>
      <c r="PJG43" s="146"/>
      <c r="PJI43" s="177"/>
      <c r="PJJ43" s="94"/>
      <c r="PJP43" s="148"/>
      <c r="PJQ43" s="146"/>
      <c r="PJS43" s="177"/>
      <c r="PJT43" s="94"/>
      <c r="PJZ43" s="148"/>
      <c r="PKA43" s="146"/>
      <c r="PKC43" s="177"/>
      <c r="PKD43" s="94"/>
      <c r="PKJ43" s="148"/>
      <c r="PKK43" s="146"/>
      <c r="PKM43" s="177"/>
      <c r="PKN43" s="94"/>
      <c r="PKT43" s="148"/>
      <c r="PKU43" s="146"/>
      <c r="PKW43" s="177"/>
      <c r="PKX43" s="94"/>
      <c r="PLD43" s="148"/>
      <c r="PLE43" s="146"/>
      <c r="PLG43" s="177"/>
      <c r="PLH43" s="94"/>
      <c r="PLN43" s="148"/>
      <c r="PLO43" s="146"/>
      <c r="PLQ43" s="177"/>
      <c r="PLR43" s="94"/>
      <c r="PLX43" s="148"/>
      <c r="PLY43" s="146"/>
      <c r="PMA43" s="177"/>
      <c r="PMB43" s="94"/>
      <c r="PMH43" s="148"/>
      <c r="PMI43" s="146"/>
      <c r="PMK43" s="177"/>
      <c r="PML43" s="94"/>
      <c r="PMR43" s="148"/>
      <c r="PMS43" s="146"/>
      <c r="PMU43" s="177"/>
      <c r="PMV43" s="94"/>
      <c r="PNB43" s="148"/>
      <c r="PNC43" s="146"/>
      <c r="PNE43" s="177"/>
      <c r="PNF43" s="94"/>
      <c r="PNL43" s="148"/>
      <c r="PNM43" s="146"/>
      <c r="PNO43" s="177"/>
      <c r="PNP43" s="94"/>
      <c r="PNV43" s="148"/>
      <c r="PNW43" s="146"/>
      <c r="PNY43" s="177"/>
      <c r="PNZ43" s="94"/>
      <c r="POF43" s="148"/>
      <c r="POG43" s="146"/>
      <c r="POI43" s="177"/>
      <c r="POJ43" s="94"/>
      <c r="POP43" s="148"/>
      <c r="POQ43" s="146"/>
      <c r="POS43" s="177"/>
      <c r="POT43" s="94"/>
      <c r="POZ43" s="148"/>
      <c r="PPA43" s="146"/>
      <c r="PPC43" s="177"/>
      <c r="PPD43" s="94"/>
      <c r="PPJ43" s="148"/>
      <c r="PPK43" s="146"/>
      <c r="PPM43" s="177"/>
      <c r="PPN43" s="94"/>
      <c r="PPT43" s="148"/>
      <c r="PPU43" s="146"/>
      <c r="PPW43" s="177"/>
      <c r="PPX43" s="94"/>
      <c r="PQD43" s="148"/>
      <c r="PQE43" s="146"/>
      <c r="PQG43" s="177"/>
      <c r="PQH43" s="94"/>
      <c r="PQN43" s="148"/>
      <c r="PQO43" s="146"/>
      <c r="PQQ43" s="177"/>
      <c r="PQR43" s="94"/>
      <c r="PQX43" s="148"/>
      <c r="PQY43" s="146"/>
      <c r="PRA43" s="177"/>
      <c r="PRB43" s="94"/>
      <c r="PRH43" s="148"/>
      <c r="PRI43" s="146"/>
      <c r="PRK43" s="177"/>
      <c r="PRL43" s="94"/>
      <c r="PRR43" s="148"/>
      <c r="PRS43" s="146"/>
      <c r="PRU43" s="177"/>
      <c r="PRV43" s="94"/>
      <c r="PSB43" s="148"/>
      <c r="PSC43" s="146"/>
      <c r="PSE43" s="177"/>
      <c r="PSF43" s="94"/>
      <c r="PSL43" s="148"/>
      <c r="PSM43" s="146"/>
      <c r="PSO43" s="177"/>
      <c r="PSP43" s="94"/>
      <c r="PSV43" s="148"/>
      <c r="PSW43" s="146"/>
      <c r="PSY43" s="177"/>
      <c r="PSZ43" s="94"/>
      <c r="PTF43" s="148"/>
      <c r="PTG43" s="146"/>
      <c r="PTI43" s="177"/>
      <c r="PTJ43" s="94"/>
      <c r="PTP43" s="148"/>
      <c r="PTQ43" s="146"/>
      <c r="PTS43" s="177"/>
      <c r="PTT43" s="94"/>
      <c r="PTZ43" s="148"/>
      <c r="PUA43" s="146"/>
      <c r="PUC43" s="177"/>
      <c r="PUD43" s="94"/>
      <c r="PUJ43" s="148"/>
      <c r="PUK43" s="146"/>
      <c r="PUM43" s="177"/>
      <c r="PUN43" s="94"/>
      <c r="PUT43" s="148"/>
      <c r="PUU43" s="146"/>
      <c r="PUW43" s="177"/>
      <c r="PUX43" s="94"/>
      <c r="PVD43" s="148"/>
      <c r="PVE43" s="146"/>
      <c r="PVG43" s="177"/>
      <c r="PVH43" s="94"/>
      <c r="PVN43" s="148"/>
      <c r="PVO43" s="146"/>
      <c r="PVQ43" s="177"/>
      <c r="PVR43" s="94"/>
      <c r="PVX43" s="148"/>
      <c r="PVY43" s="146"/>
      <c r="PWA43" s="177"/>
      <c r="PWB43" s="94"/>
      <c r="PWH43" s="148"/>
      <c r="PWI43" s="146"/>
      <c r="PWK43" s="177"/>
      <c r="PWL43" s="94"/>
      <c r="PWR43" s="148"/>
      <c r="PWS43" s="146"/>
      <c r="PWU43" s="177"/>
      <c r="PWV43" s="94"/>
      <c r="PXB43" s="148"/>
      <c r="PXC43" s="146"/>
      <c r="PXE43" s="177"/>
      <c r="PXF43" s="94"/>
      <c r="PXL43" s="148"/>
      <c r="PXM43" s="146"/>
      <c r="PXO43" s="177"/>
      <c r="PXP43" s="94"/>
      <c r="PXV43" s="148"/>
      <c r="PXW43" s="146"/>
      <c r="PXY43" s="177"/>
      <c r="PXZ43" s="94"/>
      <c r="PYF43" s="148"/>
      <c r="PYG43" s="146"/>
      <c r="PYI43" s="177"/>
      <c r="PYJ43" s="94"/>
      <c r="PYP43" s="148"/>
      <c r="PYQ43" s="146"/>
      <c r="PYS43" s="177"/>
      <c r="PYT43" s="94"/>
      <c r="PYZ43" s="148"/>
      <c r="PZA43" s="146"/>
      <c r="PZC43" s="177"/>
      <c r="PZD43" s="94"/>
      <c r="PZJ43" s="148"/>
      <c r="PZK43" s="146"/>
      <c r="PZM43" s="177"/>
      <c r="PZN43" s="94"/>
      <c r="PZT43" s="148"/>
      <c r="PZU43" s="146"/>
      <c r="PZW43" s="177"/>
      <c r="PZX43" s="94"/>
      <c r="QAD43" s="148"/>
      <c r="QAE43" s="146"/>
      <c r="QAG43" s="177"/>
      <c r="QAH43" s="94"/>
      <c r="QAN43" s="148"/>
      <c r="QAO43" s="146"/>
      <c r="QAQ43" s="177"/>
      <c r="QAR43" s="94"/>
      <c r="QAX43" s="148"/>
      <c r="QAY43" s="146"/>
      <c r="QBA43" s="177"/>
      <c r="QBB43" s="94"/>
      <c r="QBH43" s="148"/>
      <c r="QBI43" s="146"/>
      <c r="QBK43" s="177"/>
      <c r="QBL43" s="94"/>
      <c r="QBR43" s="148"/>
      <c r="QBS43" s="146"/>
      <c r="QBU43" s="177"/>
      <c r="QBV43" s="94"/>
      <c r="QCB43" s="148"/>
      <c r="QCC43" s="146"/>
      <c r="QCE43" s="177"/>
      <c r="QCF43" s="94"/>
      <c r="QCL43" s="148"/>
      <c r="QCM43" s="146"/>
      <c r="QCO43" s="177"/>
      <c r="QCP43" s="94"/>
      <c r="QCV43" s="148"/>
      <c r="QCW43" s="146"/>
      <c r="QCY43" s="177"/>
      <c r="QCZ43" s="94"/>
      <c r="QDF43" s="148"/>
      <c r="QDG43" s="146"/>
      <c r="QDI43" s="177"/>
      <c r="QDJ43" s="94"/>
      <c r="QDP43" s="148"/>
      <c r="QDQ43" s="146"/>
      <c r="QDS43" s="177"/>
      <c r="QDT43" s="94"/>
      <c r="QDZ43" s="148"/>
      <c r="QEA43" s="146"/>
      <c r="QEC43" s="177"/>
      <c r="QED43" s="94"/>
      <c r="QEJ43" s="148"/>
      <c r="QEK43" s="146"/>
      <c r="QEM43" s="177"/>
      <c r="QEN43" s="94"/>
      <c r="QET43" s="148"/>
      <c r="QEU43" s="146"/>
      <c r="QEW43" s="177"/>
      <c r="QEX43" s="94"/>
      <c r="QFD43" s="148"/>
      <c r="QFE43" s="146"/>
      <c r="QFG43" s="177"/>
      <c r="QFH43" s="94"/>
      <c r="QFN43" s="148"/>
      <c r="QFO43" s="146"/>
      <c r="QFQ43" s="177"/>
      <c r="QFR43" s="94"/>
      <c r="QFX43" s="148"/>
      <c r="QFY43" s="146"/>
      <c r="QGA43" s="177"/>
      <c r="QGB43" s="94"/>
      <c r="QGH43" s="148"/>
      <c r="QGI43" s="146"/>
      <c r="QGK43" s="177"/>
      <c r="QGL43" s="94"/>
      <c r="QGR43" s="148"/>
      <c r="QGS43" s="146"/>
      <c r="QGU43" s="177"/>
      <c r="QGV43" s="94"/>
      <c r="QHB43" s="148"/>
      <c r="QHC43" s="146"/>
      <c r="QHE43" s="177"/>
      <c r="QHF43" s="94"/>
      <c r="QHL43" s="148"/>
      <c r="QHM43" s="146"/>
      <c r="QHO43" s="177"/>
      <c r="QHP43" s="94"/>
      <c r="QHV43" s="148"/>
      <c r="QHW43" s="146"/>
      <c r="QHY43" s="177"/>
      <c r="QHZ43" s="94"/>
      <c r="QIF43" s="148"/>
      <c r="QIG43" s="146"/>
      <c r="QII43" s="177"/>
      <c r="QIJ43" s="94"/>
      <c r="QIP43" s="148"/>
      <c r="QIQ43" s="146"/>
      <c r="QIS43" s="177"/>
      <c r="QIT43" s="94"/>
      <c r="QIZ43" s="148"/>
      <c r="QJA43" s="146"/>
      <c r="QJC43" s="177"/>
      <c r="QJD43" s="94"/>
      <c r="QJJ43" s="148"/>
      <c r="QJK43" s="146"/>
      <c r="QJM43" s="177"/>
      <c r="QJN43" s="94"/>
      <c r="QJT43" s="148"/>
      <c r="QJU43" s="146"/>
      <c r="QJW43" s="177"/>
      <c r="QJX43" s="94"/>
      <c r="QKD43" s="148"/>
      <c r="QKE43" s="146"/>
      <c r="QKG43" s="177"/>
      <c r="QKH43" s="94"/>
      <c r="QKN43" s="148"/>
      <c r="QKO43" s="146"/>
      <c r="QKQ43" s="177"/>
      <c r="QKR43" s="94"/>
      <c r="QKX43" s="148"/>
      <c r="QKY43" s="146"/>
      <c r="QLA43" s="177"/>
      <c r="QLB43" s="94"/>
      <c r="QLH43" s="148"/>
      <c r="QLI43" s="146"/>
      <c r="QLK43" s="177"/>
      <c r="QLL43" s="94"/>
      <c r="QLR43" s="148"/>
      <c r="QLS43" s="146"/>
      <c r="QLU43" s="177"/>
      <c r="QLV43" s="94"/>
      <c r="QMB43" s="148"/>
      <c r="QMC43" s="146"/>
      <c r="QME43" s="177"/>
      <c r="QMF43" s="94"/>
      <c r="QML43" s="148"/>
      <c r="QMM43" s="146"/>
      <c r="QMO43" s="177"/>
      <c r="QMP43" s="94"/>
      <c r="QMV43" s="148"/>
      <c r="QMW43" s="146"/>
      <c r="QMY43" s="177"/>
      <c r="QMZ43" s="94"/>
      <c r="QNF43" s="148"/>
      <c r="QNG43" s="146"/>
      <c r="QNI43" s="177"/>
      <c r="QNJ43" s="94"/>
      <c r="QNP43" s="148"/>
      <c r="QNQ43" s="146"/>
      <c r="QNS43" s="177"/>
      <c r="QNT43" s="94"/>
      <c r="QNZ43" s="148"/>
      <c r="QOA43" s="146"/>
      <c r="QOC43" s="177"/>
      <c r="QOD43" s="94"/>
      <c r="QOJ43" s="148"/>
      <c r="QOK43" s="146"/>
      <c r="QOM43" s="177"/>
      <c r="QON43" s="94"/>
      <c r="QOT43" s="148"/>
      <c r="QOU43" s="146"/>
      <c r="QOW43" s="177"/>
      <c r="QOX43" s="94"/>
      <c r="QPD43" s="148"/>
      <c r="QPE43" s="146"/>
      <c r="QPG43" s="177"/>
      <c r="QPH43" s="94"/>
      <c r="QPN43" s="148"/>
      <c r="QPO43" s="146"/>
      <c r="QPQ43" s="177"/>
      <c r="QPR43" s="94"/>
      <c r="QPX43" s="148"/>
      <c r="QPY43" s="146"/>
      <c r="QQA43" s="177"/>
      <c r="QQB43" s="94"/>
      <c r="QQH43" s="148"/>
      <c r="QQI43" s="146"/>
      <c r="QQK43" s="177"/>
      <c r="QQL43" s="94"/>
      <c r="QQR43" s="148"/>
      <c r="QQS43" s="146"/>
      <c r="QQU43" s="177"/>
      <c r="QQV43" s="94"/>
      <c r="QRB43" s="148"/>
      <c r="QRC43" s="146"/>
      <c r="QRE43" s="177"/>
      <c r="QRF43" s="94"/>
      <c r="QRL43" s="148"/>
      <c r="QRM43" s="146"/>
      <c r="QRO43" s="177"/>
      <c r="QRP43" s="94"/>
      <c r="QRV43" s="148"/>
      <c r="QRW43" s="146"/>
      <c r="QRY43" s="177"/>
      <c r="QRZ43" s="94"/>
      <c r="QSF43" s="148"/>
      <c r="QSG43" s="146"/>
      <c r="QSI43" s="177"/>
      <c r="QSJ43" s="94"/>
      <c r="QSP43" s="148"/>
      <c r="QSQ43" s="146"/>
      <c r="QSS43" s="177"/>
      <c r="QST43" s="94"/>
      <c r="QSZ43" s="148"/>
      <c r="QTA43" s="146"/>
      <c r="QTC43" s="177"/>
      <c r="QTD43" s="94"/>
      <c r="QTJ43" s="148"/>
      <c r="QTK43" s="146"/>
      <c r="QTM43" s="177"/>
      <c r="QTN43" s="94"/>
      <c r="QTT43" s="148"/>
      <c r="QTU43" s="146"/>
      <c r="QTW43" s="177"/>
      <c r="QTX43" s="94"/>
      <c r="QUD43" s="148"/>
      <c r="QUE43" s="146"/>
      <c r="QUG43" s="177"/>
      <c r="QUH43" s="94"/>
      <c r="QUN43" s="148"/>
      <c r="QUO43" s="146"/>
      <c r="QUQ43" s="177"/>
      <c r="QUR43" s="94"/>
      <c r="QUX43" s="148"/>
      <c r="QUY43" s="146"/>
      <c r="QVA43" s="177"/>
      <c r="QVB43" s="94"/>
      <c r="QVH43" s="148"/>
      <c r="QVI43" s="146"/>
      <c r="QVK43" s="177"/>
      <c r="QVL43" s="94"/>
      <c r="QVR43" s="148"/>
      <c r="QVS43" s="146"/>
      <c r="QVU43" s="177"/>
      <c r="QVV43" s="94"/>
      <c r="QWB43" s="148"/>
      <c r="QWC43" s="146"/>
      <c r="QWE43" s="177"/>
      <c r="QWF43" s="94"/>
      <c r="QWL43" s="148"/>
      <c r="QWM43" s="146"/>
      <c r="QWO43" s="177"/>
      <c r="QWP43" s="94"/>
      <c r="QWV43" s="148"/>
      <c r="QWW43" s="146"/>
      <c r="QWY43" s="177"/>
      <c r="QWZ43" s="94"/>
      <c r="QXF43" s="148"/>
      <c r="QXG43" s="146"/>
      <c r="QXI43" s="177"/>
      <c r="QXJ43" s="94"/>
      <c r="QXP43" s="148"/>
      <c r="QXQ43" s="146"/>
      <c r="QXS43" s="177"/>
      <c r="QXT43" s="94"/>
      <c r="QXZ43" s="148"/>
      <c r="QYA43" s="146"/>
      <c r="QYC43" s="177"/>
      <c r="QYD43" s="94"/>
      <c r="QYJ43" s="148"/>
      <c r="QYK43" s="146"/>
      <c r="QYM43" s="177"/>
      <c r="QYN43" s="94"/>
      <c r="QYT43" s="148"/>
      <c r="QYU43" s="146"/>
      <c r="QYW43" s="177"/>
      <c r="QYX43" s="94"/>
      <c r="QZD43" s="148"/>
      <c r="QZE43" s="146"/>
      <c r="QZG43" s="177"/>
      <c r="QZH43" s="94"/>
      <c r="QZN43" s="148"/>
      <c r="QZO43" s="146"/>
      <c r="QZQ43" s="177"/>
      <c r="QZR43" s="94"/>
      <c r="QZX43" s="148"/>
      <c r="QZY43" s="146"/>
      <c r="RAA43" s="177"/>
      <c r="RAB43" s="94"/>
      <c r="RAH43" s="148"/>
      <c r="RAI43" s="146"/>
      <c r="RAK43" s="177"/>
      <c r="RAL43" s="94"/>
      <c r="RAR43" s="148"/>
      <c r="RAS43" s="146"/>
      <c r="RAU43" s="177"/>
      <c r="RAV43" s="94"/>
      <c r="RBB43" s="148"/>
      <c r="RBC43" s="146"/>
      <c r="RBE43" s="177"/>
      <c r="RBF43" s="94"/>
      <c r="RBL43" s="148"/>
      <c r="RBM43" s="146"/>
      <c r="RBO43" s="177"/>
      <c r="RBP43" s="94"/>
      <c r="RBV43" s="148"/>
      <c r="RBW43" s="146"/>
      <c r="RBY43" s="177"/>
      <c r="RBZ43" s="94"/>
      <c r="RCF43" s="148"/>
      <c r="RCG43" s="146"/>
      <c r="RCI43" s="177"/>
      <c r="RCJ43" s="94"/>
      <c r="RCP43" s="148"/>
      <c r="RCQ43" s="146"/>
      <c r="RCS43" s="177"/>
      <c r="RCT43" s="94"/>
      <c r="RCZ43" s="148"/>
      <c r="RDA43" s="146"/>
      <c r="RDC43" s="177"/>
      <c r="RDD43" s="94"/>
      <c r="RDJ43" s="148"/>
      <c r="RDK43" s="146"/>
      <c r="RDM43" s="177"/>
      <c r="RDN43" s="94"/>
      <c r="RDT43" s="148"/>
      <c r="RDU43" s="146"/>
      <c r="RDW43" s="177"/>
      <c r="RDX43" s="94"/>
      <c r="RED43" s="148"/>
      <c r="REE43" s="146"/>
      <c r="REG43" s="177"/>
      <c r="REH43" s="94"/>
      <c r="REN43" s="148"/>
      <c r="REO43" s="146"/>
      <c r="REQ43" s="177"/>
      <c r="RER43" s="94"/>
      <c r="REX43" s="148"/>
      <c r="REY43" s="146"/>
      <c r="RFA43" s="177"/>
      <c r="RFB43" s="94"/>
      <c r="RFH43" s="148"/>
      <c r="RFI43" s="146"/>
      <c r="RFK43" s="177"/>
      <c r="RFL43" s="94"/>
      <c r="RFR43" s="148"/>
      <c r="RFS43" s="146"/>
      <c r="RFU43" s="177"/>
      <c r="RFV43" s="94"/>
      <c r="RGB43" s="148"/>
      <c r="RGC43" s="146"/>
      <c r="RGE43" s="177"/>
      <c r="RGF43" s="94"/>
      <c r="RGL43" s="148"/>
      <c r="RGM43" s="146"/>
      <c r="RGO43" s="177"/>
      <c r="RGP43" s="94"/>
      <c r="RGV43" s="148"/>
      <c r="RGW43" s="146"/>
      <c r="RGY43" s="177"/>
      <c r="RGZ43" s="94"/>
      <c r="RHF43" s="148"/>
      <c r="RHG43" s="146"/>
      <c r="RHI43" s="177"/>
      <c r="RHJ43" s="94"/>
      <c r="RHP43" s="148"/>
      <c r="RHQ43" s="146"/>
      <c r="RHS43" s="177"/>
      <c r="RHT43" s="94"/>
      <c r="RHZ43" s="148"/>
      <c r="RIA43" s="146"/>
      <c r="RIC43" s="177"/>
      <c r="RID43" s="94"/>
      <c r="RIJ43" s="148"/>
      <c r="RIK43" s="146"/>
      <c r="RIM43" s="177"/>
      <c r="RIN43" s="94"/>
      <c r="RIT43" s="148"/>
      <c r="RIU43" s="146"/>
      <c r="RIW43" s="177"/>
      <c r="RIX43" s="94"/>
      <c r="RJD43" s="148"/>
      <c r="RJE43" s="146"/>
      <c r="RJG43" s="177"/>
      <c r="RJH43" s="94"/>
      <c r="RJN43" s="148"/>
      <c r="RJO43" s="146"/>
      <c r="RJQ43" s="177"/>
      <c r="RJR43" s="94"/>
      <c r="RJX43" s="148"/>
      <c r="RJY43" s="146"/>
      <c r="RKA43" s="177"/>
      <c r="RKB43" s="94"/>
      <c r="RKH43" s="148"/>
      <c r="RKI43" s="146"/>
      <c r="RKK43" s="177"/>
      <c r="RKL43" s="94"/>
      <c r="RKR43" s="148"/>
      <c r="RKS43" s="146"/>
      <c r="RKU43" s="177"/>
      <c r="RKV43" s="94"/>
      <c r="RLB43" s="148"/>
      <c r="RLC43" s="146"/>
      <c r="RLE43" s="177"/>
      <c r="RLF43" s="94"/>
      <c r="RLL43" s="148"/>
      <c r="RLM43" s="146"/>
      <c r="RLO43" s="177"/>
      <c r="RLP43" s="94"/>
      <c r="RLV43" s="148"/>
      <c r="RLW43" s="146"/>
      <c r="RLY43" s="177"/>
      <c r="RLZ43" s="94"/>
      <c r="RMF43" s="148"/>
      <c r="RMG43" s="146"/>
      <c r="RMI43" s="177"/>
      <c r="RMJ43" s="94"/>
      <c r="RMP43" s="148"/>
      <c r="RMQ43" s="146"/>
      <c r="RMS43" s="177"/>
      <c r="RMT43" s="94"/>
      <c r="RMZ43" s="148"/>
      <c r="RNA43" s="146"/>
      <c r="RNC43" s="177"/>
      <c r="RND43" s="94"/>
      <c r="RNJ43" s="148"/>
      <c r="RNK43" s="146"/>
      <c r="RNM43" s="177"/>
      <c r="RNN43" s="94"/>
      <c r="RNT43" s="148"/>
      <c r="RNU43" s="146"/>
      <c r="RNW43" s="177"/>
      <c r="RNX43" s="94"/>
      <c r="ROD43" s="148"/>
      <c r="ROE43" s="146"/>
      <c r="ROG43" s="177"/>
      <c r="ROH43" s="94"/>
      <c r="RON43" s="148"/>
      <c r="ROO43" s="146"/>
      <c r="ROQ43" s="177"/>
      <c r="ROR43" s="94"/>
      <c r="ROX43" s="148"/>
      <c r="ROY43" s="146"/>
      <c r="RPA43" s="177"/>
      <c r="RPB43" s="94"/>
      <c r="RPH43" s="148"/>
      <c r="RPI43" s="146"/>
      <c r="RPK43" s="177"/>
      <c r="RPL43" s="94"/>
      <c r="RPR43" s="148"/>
      <c r="RPS43" s="146"/>
      <c r="RPU43" s="177"/>
      <c r="RPV43" s="94"/>
      <c r="RQB43" s="148"/>
      <c r="RQC43" s="146"/>
      <c r="RQE43" s="177"/>
      <c r="RQF43" s="94"/>
      <c r="RQL43" s="148"/>
      <c r="RQM43" s="146"/>
      <c r="RQO43" s="177"/>
      <c r="RQP43" s="94"/>
      <c r="RQV43" s="148"/>
      <c r="RQW43" s="146"/>
      <c r="RQY43" s="177"/>
      <c r="RQZ43" s="94"/>
      <c r="RRF43" s="148"/>
      <c r="RRG43" s="146"/>
      <c r="RRI43" s="177"/>
      <c r="RRJ43" s="94"/>
      <c r="RRP43" s="148"/>
      <c r="RRQ43" s="146"/>
      <c r="RRS43" s="177"/>
      <c r="RRT43" s="94"/>
      <c r="RRZ43" s="148"/>
      <c r="RSA43" s="146"/>
      <c r="RSC43" s="177"/>
      <c r="RSD43" s="94"/>
      <c r="RSJ43" s="148"/>
      <c r="RSK43" s="146"/>
      <c r="RSM43" s="177"/>
      <c r="RSN43" s="94"/>
      <c r="RST43" s="148"/>
      <c r="RSU43" s="146"/>
      <c r="RSW43" s="177"/>
      <c r="RSX43" s="94"/>
      <c r="RTD43" s="148"/>
      <c r="RTE43" s="146"/>
      <c r="RTG43" s="177"/>
      <c r="RTH43" s="94"/>
      <c r="RTN43" s="148"/>
      <c r="RTO43" s="146"/>
      <c r="RTQ43" s="177"/>
      <c r="RTR43" s="94"/>
      <c r="RTX43" s="148"/>
      <c r="RTY43" s="146"/>
      <c r="RUA43" s="177"/>
      <c r="RUB43" s="94"/>
      <c r="RUH43" s="148"/>
      <c r="RUI43" s="146"/>
      <c r="RUK43" s="177"/>
      <c r="RUL43" s="94"/>
      <c r="RUR43" s="148"/>
      <c r="RUS43" s="146"/>
      <c r="RUU43" s="177"/>
      <c r="RUV43" s="94"/>
      <c r="RVB43" s="148"/>
      <c r="RVC43" s="146"/>
      <c r="RVE43" s="177"/>
      <c r="RVF43" s="94"/>
      <c r="RVL43" s="148"/>
      <c r="RVM43" s="146"/>
      <c r="RVO43" s="177"/>
      <c r="RVP43" s="94"/>
      <c r="RVV43" s="148"/>
      <c r="RVW43" s="146"/>
      <c r="RVY43" s="177"/>
      <c r="RVZ43" s="94"/>
      <c r="RWF43" s="148"/>
      <c r="RWG43" s="146"/>
      <c r="RWI43" s="177"/>
      <c r="RWJ43" s="94"/>
      <c r="RWP43" s="148"/>
      <c r="RWQ43" s="146"/>
      <c r="RWS43" s="177"/>
      <c r="RWT43" s="94"/>
      <c r="RWZ43" s="148"/>
      <c r="RXA43" s="146"/>
      <c r="RXC43" s="177"/>
      <c r="RXD43" s="94"/>
      <c r="RXJ43" s="148"/>
      <c r="RXK43" s="146"/>
      <c r="RXM43" s="177"/>
      <c r="RXN43" s="94"/>
      <c r="RXT43" s="148"/>
      <c r="RXU43" s="146"/>
      <c r="RXW43" s="177"/>
      <c r="RXX43" s="94"/>
      <c r="RYD43" s="148"/>
      <c r="RYE43" s="146"/>
      <c r="RYG43" s="177"/>
      <c r="RYH43" s="94"/>
      <c r="RYN43" s="148"/>
      <c r="RYO43" s="146"/>
      <c r="RYQ43" s="177"/>
      <c r="RYR43" s="94"/>
      <c r="RYX43" s="148"/>
      <c r="RYY43" s="146"/>
      <c r="RZA43" s="177"/>
      <c r="RZB43" s="94"/>
      <c r="RZH43" s="148"/>
      <c r="RZI43" s="146"/>
      <c r="RZK43" s="177"/>
      <c r="RZL43" s="94"/>
      <c r="RZR43" s="148"/>
      <c r="RZS43" s="146"/>
      <c r="RZU43" s="177"/>
      <c r="RZV43" s="94"/>
      <c r="SAB43" s="148"/>
      <c r="SAC43" s="146"/>
      <c r="SAE43" s="177"/>
      <c r="SAF43" s="94"/>
      <c r="SAL43" s="148"/>
      <c r="SAM43" s="146"/>
      <c r="SAO43" s="177"/>
      <c r="SAP43" s="94"/>
      <c r="SAV43" s="148"/>
      <c r="SAW43" s="146"/>
      <c r="SAY43" s="177"/>
      <c r="SAZ43" s="94"/>
      <c r="SBF43" s="148"/>
      <c r="SBG43" s="146"/>
      <c r="SBI43" s="177"/>
      <c r="SBJ43" s="94"/>
      <c r="SBP43" s="148"/>
      <c r="SBQ43" s="146"/>
      <c r="SBS43" s="177"/>
      <c r="SBT43" s="94"/>
      <c r="SBZ43" s="148"/>
      <c r="SCA43" s="146"/>
      <c r="SCC43" s="177"/>
      <c r="SCD43" s="94"/>
      <c r="SCJ43" s="148"/>
      <c r="SCK43" s="146"/>
      <c r="SCM43" s="177"/>
      <c r="SCN43" s="94"/>
      <c r="SCT43" s="148"/>
      <c r="SCU43" s="146"/>
      <c r="SCW43" s="177"/>
      <c r="SCX43" s="94"/>
      <c r="SDD43" s="148"/>
      <c r="SDE43" s="146"/>
      <c r="SDG43" s="177"/>
      <c r="SDH43" s="94"/>
      <c r="SDN43" s="148"/>
      <c r="SDO43" s="146"/>
      <c r="SDQ43" s="177"/>
      <c r="SDR43" s="94"/>
      <c r="SDX43" s="148"/>
      <c r="SDY43" s="146"/>
      <c r="SEA43" s="177"/>
      <c r="SEB43" s="94"/>
      <c r="SEH43" s="148"/>
      <c r="SEI43" s="146"/>
      <c r="SEK43" s="177"/>
      <c r="SEL43" s="94"/>
      <c r="SER43" s="148"/>
      <c r="SES43" s="146"/>
      <c r="SEU43" s="177"/>
      <c r="SEV43" s="94"/>
      <c r="SFB43" s="148"/>
      <c r="SFC43" s="146"/>
      <c r="SFE43" s="177"/>
      <c r="SFF43" s="94"/>
      <c r="SFL43" s="148"/>
      <c r="SFM43" s="146"/>
      <c r="SFO43" s="177"/>
      <c r="SFP43" s="94"/>
      <c r="SFV43" s="148"/>
      <c r="SFW43" s="146"/>
      <c r="SFY43" s="177"/>
      <c r="SFZ43" s="94"/>
      <c r="SGF43" s="148"/>
      <c r="SGG43" s="146"/>
      <c r="SGI43" s="177"/>
      <c r="SGJ43" s="94"/>
      <c r="SGP43" s="148"/>
      <c r="SGQ43" s="146"/>
      <c r="SGS43" s="177"/>
      <c r="SGT43" s="94"/>
      <c r="SGZ43" s="148"/>
      <c r="SHA43" s="146"/>
      <c r="SHC43" s="177"/>
      <c r="SHD43" s="94"/>
      <c r="SHJ43" s="148"/>
      <c r="SHK43" s="146"/>
      <c r="SHM43" s="177"/>
      <c r="SHN43" s="94"/>
      <c r="SHT43" s="148"/>
      <c r="SHU43" s="146"/>
      <c r="SHW43" s="177"/>
      <c r="SHX43" s="94"/>
      <c r="SID43" s="148"/>
      <c r="SIE43" s="146"/>
      <c r="SIG43" s="177"/>
      <c r="SIH43" s="94"/>
      <c r="SIN43" s="148"/>
      <c r="SIO43" s="146"/>
      <c r="SIQ43" s="177"/>
      <c r="SIR43" s="94"/>
      <c r="SIX43" s="148"/>
      <c r="SIY43" s="146"/>
      <c r="SJA43" s="177"/>
      <c r="SJB43" s="94"/>
      <c r="SJH43" s="148"/>
      <c r="SJI43" s="146"/>
      <c r="SJK43" s="177"/>
      <c r="SJL43" s="94"/>
      <c r="SJR43" s="148"/>
      <c r="SJS43" s="146"/>
      <c r="SJU43" s="177"/>
      <c r="SJV43" s="94"/>
      <c r="SKB43" s="148"/>
      <c r="SKC43" s="146"/>
      <c r="SKE43" s="177"/>
      <c r="SKF43" s="94"/>
      <c r="SKL43" s="148"/>
      <c r="SKM43" s="146"/>
      <c r="SKO43" s="177"/>
      <c r="SKP43" s="94"/>
      <c r="SKV43" s="148"/>
      <c r="SKW43" s="146"/>
      <c r="SKY43" s="177"/>
      <c r="SKZ43" s="94"/>
      <c r="SLF43" s="148"/>
      <c r="SLG43" s="146"/>
      <c r="SLI43" s="177"/>
      <c r="SLJ43" s="94"/>
      <c r="SLP43" s="148"/>
      <c r="SLQ43" s="146"/>
      <c r="SLS43" s="177"/>
      <c r="SLT43" s="94"/>
      <c r="SLZ43" s="148"/>
      <c r="SMA43" s="146"/>
      <c r="SMC43" s="177"/>
      <c r="SMD43" s="94"/>
      <c r="SMJ43" s="148"/>
      <c r="SMK43" s="146"/>
      <c r="SMM43" s="177"/>
      <c r="SMN43" s="94"/>
      <c r="SMT43" s="148"/>
      <c r="SMU43" s="146"/>
      <c r="SMW43" s="177"/>
      <c r="SMX43" s="94"/>
      <c r="SND43" s="148"/>
      <c r="SNE43" s="146"/>
      <c r="SNG43" s="177"/>
      <c r="SNH43" s="94"/>
      <c r="SNN43" s="148"/>
      <c r="SNO43" s="146"/>
      <c r="SNQ43" s="177"/>
      <c r="SNR43" s="94"/>
      <c r="SNX43" s="148"/>
      <c r="SNY43" s="146"/>
      <c r="SOA43" s="177"/>
      <c r="SOB43" s="94"/>
      <c r="SOH43" s="148"/>
      <c r="SOI43" s="146"/>
      <c r="SOK43" s="177"/>
      <c r="SOL43" s="94"/>
      <c r="SOR43" s="148"/>
      <c r="SOS43" s="146"/>
      <c r="SOU43" s="177"/>
      <c r="SOV43" s="94"/>
      <c r="SPB43" s="148"/>
      <c r="SPC43" s="146"/>
      <c r="SPE43" s="177"/>
      <c r="SPF43" s="94"/>
      <c r="SPL43" s="148"/>
      <c r="SPM43" s="146"/>
      <c r="SPO43" s="177"/>
      <c r="SPP43" s="94"/>
      <c r="SPV43" s="148"/>
      <c r="SPW43" s="146"/>
      <c r="SPY43" s="177"/>
      <c r="SPZ43" s="94"/>
      <c r="SQF43" s="148"/>
      <c r="SQG43" s="146"/>
      <c r="SQI43" s="177"/>
      <c r="SQJ43" s="94"/>
      <c r="SQP43" s="148"/>
      <c r="SQQ43" s="146"/>
      <c r="SQS43" s="177"/>
      <c r="SQT43" s="94"/>
      <c r="SQZ43" s="148"/>
      <c r="SRA43" s="146"/>
      <c r="SRC43" s="177"/>
      <c r="SRD43" s="94"/>
      <c r="SRJ43" s="148"/>
      <c r="SRK43" s="146"/>
      <c r="SRM43" s="177"/>
      <c r="SRN43" s="94"/>
      <c r="SRT43" s="148"/>
      <c r="SRU43" s="146"/>
      <c r="SRW43" s="177"/>
      <c r="SRX43" s="94"/>
      <c r="SSD43" s="148"/>
      <c r="SSE43" s="146"/>
      <c r="SSG43" s="177"/>
      <c r="SSH43" s="94"/>
      <c r="SSN43" s="148"/>
      <c r="SSO43" s="146"/>
      <c r="SSQ43" s="177"/>
      <c r="SSR43" s="94"/>
      <c r="SSX43" s="148"/>
      <c r="SSY43" s="146"/>
      <c r="STA43" s="177"/>
      <c r="STB43" s="94"/>
      <c r="STH43" s="148"/>
      <c r="STI43" s="146"/>
      <c r="STK43" s="177"/>
      <c r="STL43" s="94"/>
      <c r="STR43" s="148"/>
      <c r="STS43" s="146"/>
      <c r="STU43" s="177"/>
      <c r="STV43" s="94"/>
      <c r="SUB43" s="148"/>
      <c r="SUC43" s="146"/>
      <c r="SUE43" s="177"/>
      <c r="SUF43" s="94"/>
      <c r="SUL43" s="148"/>
      <c r="SUM43" s="146"/>
      <c r="SUO43" s="177"/>
      <c r="SUP43" s="94"/>
      <c r="SUV43" s="148"/>
      <c r="SUW43" s="146"/>
      <c r="SUY43" s="177"/>
      <c r="SUZ43" s="94"/>
      <c r="SVF43" s="148"/>
      <c r="SVG43" s="146"/>
      <c r="SVI43" s="177"/>
      <c r="SVJ43" s="94"/>
      <c r="SVP43" s="148"/>
      <c r="SVQ43" s="146"/>
      <c r="SVS43" s="177"/>
      <c r="SVT43" s="94"/>
      <c r="SVZ43" s="148"/>
      <c r="SWA43" s="146"/>
      <c r="SWC43" s="177"/>
      <c r="SWD43" s="94"/>
      <c r="SWJ43" s="148"/>
      <c r="SWK43" s="146"/>
      <c r="SWM43" s="177"/>
      <c r="SWN43" s="94"/>
      <c r="SWT43" s="148"/>
      <c r="SWU43" s="146"/>
      <c r="SWW43" s="177"/>
      <c r="SWX43" s="94"/>
      <c r="SXD43" s="148"/>
      <c r="SXE43" s="146"/>
      <c r="SXG43" s="177"/>
      <c r="SXH43" s="94"/>
      <c r="SXN43" s="148"/>
      <c r="SXO43" s="146"/>
      <c r="SXQ43" s="177"/>
      <c r="SXR43" s="94"/>
      <c r="SXX43" s="148"/>
      <c r="SXY43" s="146"/>
      <c r="SYA43" s="177"/>
      <c r="SYB43" s="94"/>
      <c r="SYH43" s="148"/>
      <c r="SYI43" s="146"/>
      <c r="SYK43" s="177"/>
      <c r="SYL43" s="94"/>
      <c r="SYR43" s="148"/>
      <c r="SYS43" s="146"/>
      <c r="SYU43" s="177"/>
      <c r="SYV43" s="94"/>
      <c r="SZB43" s="148"/>
      <c r="SZC43" s="146"/>
      <c r="SZE43" s="177"/>
      <c r="SZF43" s="94"/>
      <c r="SZL43" s="148"/>
      <c r="SZM43" s="146"/>
      <c r="SZO43" s="177"/>
      <c r="SZP43" s="94"/>
      <c r="SZV43" s="148"/>
      <c r="SZW43" s="146"/>
      <c r="SZY43" s="177"/>
      <c r="SZZ43" s="94"/>
      <c r="TAF43" s="148"/>
      <c r="TAG43" s="146"/>
      <c r="TAI43" s="177"/>
      <c r="TAJ43" s="94"/>
      <c r="TAP43" s="148"/>
      <c r="TAQ43" s="146"/>
      <c r="TAS43" s="177"/>
      <c r="TAT43" s="94"/>
      <c r="TAZ43" s="148"/>
      <c r="TBA43" s="146"/>
      <c r="TBC43" s="177"/>
      <c r="TBD43" s="94"/>
      <c r="TBJ43" s="148"/>
      <c r="TBK43" s="146"/>
      <c r="TBM43" s="177"/>
      <c r="TBN43" s="94"/>
      <c r="TBT43" s="148"/>
      <c r="TBU43" s="146"/>
      <c r="TBW43" s="177"/>
      <c r="TBX43" s="94"/>
      <c r="TCD43" s="148"/>
      <c r="TCE43" s="146"/>
      <c r="TCG43" s="177"/>
      <c r="TCH43" s="94"/>
      <c r="TCN43" s="148"/>
      <c r="TCO43" s="146"/>
      <c r="TCQ43" s="177"/>
      <c r="TCR43" s="94"/>
      <c r="TCX43" s="148"/>
      <c r="TCY43" s="146"/>
      <c r="TDA43" s="177"/>
      <c r="TDB43" s="94"/>
      <c r="TDH43" s="148"/>
      <c r="TDI43" s="146"/>
      <c r="TDK43" s="177"/>
      <c r="TDL43" s="94"/>
      <c r="TDR43" s="148"/>
      <c r="TDS43" s="146"/>
      <c r="TDU43" s="177"/>
      <c r="TDV43" s="94"/>
      <c r="TEB43" s="148"/>
      <c r="TEC43" s="146"/>
      <c r="TEE43" s="177"/>
      <c r="TEF43" s="94"/>
      <c r="TEL43" s="148"/>
      <c r="TEM43" s="146"/>
      <c r="TEO43" s="177"/>
      <c r="TEP43" s="94"/>
      <c r="TEV43" s="148"/>
      <c r="TEW43" s="146"/>
      <c r="TEY43" s="177"/>
      <c r="TEZ43" s="94"/>
      <c r="TFF43" s="148"/>
      <c r="TFG43" s="146"/>
      <c r="TFI43" s="177"/>
      <c r="TFJ43" s="94"/>
      <c r="TFP43" s="148"/>
      <c r="TFQ43" s="146"/>
      <c r="TFS43" s="177"/>
      <c r="TFT43" s="94"/>
      <c r="TFZ43" s="148"/>
      <c r="TGA43" s="146"/>
      <c r="TGC43" s="177"/>
      <c r="TGD43" s="94"/>
      <c r="TGJ43" s="148"/>
      <c r="TGK43" s="146"/>
      <c r="TGM43" s="177"/>
      <c r="TGN43" s="94"/>
      <c r="TGT43" s="148"/>
      <c r="TGU43" s="146"/>
      <c r="TGW43" s="177"/>
      <c r="TGX43" s="94"/>
      <c r="THD43" s="148"/>
      <c r="THE43" s="146"/>
      <c r="THG43" s="177"/>
      <c r="THH43" s="94"/>
      <c r="THN43" s="148"/>
      <c r="THO43" s="146"/>
      <c r="THQ43" s="177"/>
      <c r="THR43" s="94"/>
      <c r="THX43" s="148"/>
      <c r="THY43" s="146"/>
      <c r="TIA43" s="177"/>
      <c r="TIB43" s="94"/>
      <c r="TIH43" s="148"/>
      <c r="TII43" s="146"/>
      <c r="TIK43" s="177"/>
      <c r="TIL43" s="94"/>
      <c r="TIR43" s="148"/>
      <c r="TIS43" s="146"/>
      <c r="TIU43" s="177"/>
      <c r="TIV43" s="94"/>
      <c r="TJB43" s="148"/>
      <c r="TJC43" s="146"/>
      <c r="TJE43" s="177"/>
      <c r="TJF43" s="94"/>
      <c r="TJL43" s="148"/>
      <c r="TJM43" s="146"/>
      <c r="TJO43" s="177"/>
      <c r="TJP43" s="94"/>
      <c r="TJV43" s="148"/>
      <c r="TJW43" s="146"/>
      <c r="TJY43" s="177"/>
      <c r="TJZ43" s="94"/>
      <c r="TKF43" s="148"/>
      <c r="TKG43" s="146"/>
      <c r="TKI43" s="177"/>
      <c r="TKJ43" s="94"/>
      <c r="TKP43" s="148"/>
      <c r="TKQ43" s="146"/>
      <c r="TKS43" s="177"/>
      <c r="TKT43" s="94"/>
      <c r="TKZ43" s="148"/>
      <c r="TLA43" s="146"/>
      <c r="TLC43" s="177"/>
      <c r="TLD43" s="94"/>
      <c r="TLJ43" s="148"/>
      <c r="TLK43" s="146"/>
      <c r="TLM43" s="177"/>
      <c r="TLN43" s="94"/>
      <c r="TLT43" s="148"/>
      <c r="TLU43" s="146"/>
      <c r="TLW43" s="177"/>
      <c r="TLX43" s="94"/>
      <c r="TMD43" s="148"/>
      <c r="TME43" s="146"/>
      <c r="TMG43" s="177"/>
      <c r="TMH43" s="94"/>
      <c r="TMN43" s="148"/>
      <c r="TMO43" s="146"/>
      <c r="TMQ43" s="177"/>
      <c r="TMR43" s="94"/>
      <c r="TMX43" s="148"/>
      <c r="TMY43" s="146"/>
      <c r="TNA43" s="177"/>
      <c r="TNB43" s="94"/>
      <c r="TNH43" s="148"/>
      <c r="TNI43" s="146"/>
      <c r="TNK43" s="177"/>
      <c r="TNL43" s="94"/>
      <c r="TNR43" s="148"/>
      <c r="TNS43" s="146"/>
      <c r="TNU43" s="177"/>
      <c r="TNV43" s="94"/>
      <c r="TOB43" s="148"/>
      <c r="TOC43" s="146"/>
      <c r="TOE43" s="177"/>
      <c r="TOF43" s="94"/>
      <c r="TOL43" s="148"/>
      <c r="TOM43" s="146"/>
      <c r="TOO43" s="177"/>
      <c r="TOP43" s="94"/>
      <c r="TOV43" s="148"/>
      <c r="TOW43" s="146"/>
      <c r="TOY43" s="177"/>
      <c r="TOZ43" s="94"/>
      <c r="TPF43" s="148"/>
      <c r="TPG43" s="146"/>
      <c r="TPI43" s="177"/>
      <c r="TPJ43" s="94"/>
      <c r="TPP43" s="148"/>
      <c r="TPQ43" s="146"/>
      <c r="TPS43" s="177"/>
      <c r="TPT43" s="94"/>
      <c r="TPZ43" s="148"/>
      <c r="TQA43" s="146"/>
      <c r="TQC43" s="177"/>
      <c r="TQD43" s="94"/>
      <c r="TQJ43" s="148"/>
      <c r="TQK43" s="146"/>
      <c r="TQM43" s="177"/>
      <c r="TQN43" s="94"/>
      <c r="TQT43" s="148"/>
      <c r="TQU43" s="146"/>
      <c r="TQW43" s="177"/>
      <c r="TQX43" s="94"/>
      <c r="TRD43" s="148"/>
      <c r="TRE43" s="146"/>
      <c r="TRG43" s="177"/>
      <c r="TRH43" s="94"/>
      <c r="TRN43" s="148"/>
      <c r="TRO43" s="146"/>
      <c r="TRQ43" s="177"/>
      <c r="TRR43" s="94"/>
      <c r="TRX43" s="148"/>
      <c r="TRY43" s="146"/>
      <c r="TSA43" s="177"/>
      <c r="TSB43" s="94"/>
      <c r="TSH43" s="148"/>
      <c r="TSI43" s="146"/>
      <c r="TSK43" s="177"/>
      <c r="TSL43" s="94"/>
      <c r="TSR43" s="148"/>
      <c r="TSS43" s="146"/>
      <c r="TSU43" s="177"/>
      <c r="TSV43" s="94"/>
      <c r="TTB43" s="148"/>
      <c r="TTC43" s="146"/>
      <c r="TTE43" s="177"/>
      <c r="TTF43" s="94"/>
      <c r="TTL43" s="148"/>
      <c r="TTM43" s="146"/>
      <c r="TTO43" s="177"/>
      <c r="TTP43" s="94"/>
      <c r="TTV43" s="148"/>
      <c r="TTW43" s="146"/>
      <c r="TTY43" s="177"/>
      <c r="TTZ43" s="94"/>
      <c r="TUF43" s="148"/>
      <c r="TUG43" s="146"/>
      <c r="TUI43" s="177"/>
      <c r="TUJ43" s="94"/>
      <c r="TUP43" s="148"/>
      <c r="TUQ43" s="146"/>
      <c r="TUS43" s="177"/>
      <c r="TUT43" s="94"/>
      <c r="TUZ43" s="148"/>
      <c r="TVA43" s="146"/>
      <c r="TVC43" s="177"/>
      <c r="TVD43" s="94"/>
      <c r="TVJ43" s="148"/>
      <c r="TVK43" s="146"/>
      <c r="TVM43" s="177"/>
      <c r="TVN43" s="94"/>
      <c r="TVT43" s="148"/>
      <c r="TVU43" s="146"/>
      <c r="TVW43" s="177"/>
      <c r="TVX43" s="94"/>
      <c r="TWD43" s="148"/>
      <c r="TWE43" s="146"/>
      <c r="TWG43" s="177"/>
      <c r="TWH43" s="94"/>
      <c r="TWN43" s="148"/>
      <c r="TWO43" s="146"/>
      <c r="TWQ43" s="177"/>
      <c r="TWR43" s="94"/>
      <c r="TWX43" s="148"/>
      <c r="TWY43" s="146"/>
      <c r="TXA43" s="177"/>
      <c r="TXB43" s="94"/>
      <c r="TXH43" s="148"/>
      <c r="TXI43" s="146"/>
      <c r="TXK43" s="177"/>
      <c r="TXL43" s="94"/>
      <c r="TXR43" s="148"/>
      <c r="TXS43" s="146"/>
      <c r="TXU43" s="177"/>
      <c r="TXV43" s="94"/>
      <c r="TYB43" s="148"/>
      <c r="TYC43" s="146"/>
      <c r="TYE43" s="177"/>
      <c r="TYF43" s="94"/>
      <c r="TYL43" s="148"/>
      <c r="TYM43" s="146"/>
      <c r="TYO43" s="177"/>
      <c r="TYP43" s="94"/>
      <c r="TYV43" s="148"/>
      <c r="TYW43" s="146"/>
      <c r="TYY43" s="177"/>
      <c r="TYZ43" s="94"/>
      <c r="TZF43" s="148"/>
      <c r="TZG43" s="146"/>
      <c r="TZI43" s="177"/>
      <c r="TZJ43" s="94"/>
      <c r="TZP43" s="148"/>
      <c r="TZQ43" s="146"/>
      <c r="TZS43" s="177"/>
      <c r="TZT43" s="94"/>
      <c r="TZZ43" s="148"/>
      <c r="UAA43" s="146"/>
      <c r="UAC43" s="177"/>
      <c r="UAD43" s="94"/>
      <c r="UAJ43" s="148"/>
      <c r="UAK43" s="146"/>
      <c r="UAM43" s="177"/>
      <c r="UAN43" s="94"/>
      <c r="UAT43" s="148"/>
      <c r="UAU43" s="146"/>
      <c r="UAW43" s="177"/>
      <c r="UAX43" s="94"/>
      <c r="UBD43" s="148"/>
      <c r="UBE43" s="146"/>
      <c r="UBG43" s="177"/>
      <c r="UBH43" s="94"/>
      <c r="UBN43" s="148"/>
      <c r="UBO43" s="146"/>
      <c r="UBQ43" s="177"/>
      <c r="UBR43" s="94"/>
      <c r="UBX43" s="148"/>
      <c r="UBY43" s="146"/>
      <c r="UCA43" s="177"/>
      <c r="UCB43" s="94"/>
      <c r="UCH43" s="148"/>
      <c r="UCI43" s="146"/>
      <c r="UCK43" s="177"/>
      <c r="UCL43" s="94"/>
      <c r="UCR43" s="148"/>
      <c r="UCS43" s="146"/>
      <c r="UCU43" s="177"/>
      <c r="UCV43" s="94"/>
      <c r="UDB43" s="148"/>
      <c r="UDC43" s="146"/>
      <c r="UDE43" s="177"/>
      <c r="UDF43" s="94"/>
      <c r="UDL43" s="148"/>
      <c r="UDM43" s="146"/>
      <c r="UDO43" s="177"/>
      <c r="UDP43" s="94"/>
      <c r="UDV43" s="148"/>
      <c r="UDW43" s="146"/>
      <c r="UDY43" s="177"/>
      <c r="UDZ43" s="94"/>
      <c r="UEF43" s="148"/>
      <c r="UEG43" s="146"/>
      <c r="UEI43" s="177"/>
      <c r="UEJ43" s="94"/>
      <c r="UEP43" s="148"/>
      <c r="UEQ43" s="146"/>
      <c r="UES43" s="177"/>
      <c r="UET43" s="94"/>
      <c r="UEZ43" s="148"/>
      <c r="UFA43" s="146"/>
      <c r="UFC43" s="177"/>
      <c r="UFD43" s="94"/>
      <c r="UFJ43" s="148"/>
      <c r="UFK43" s="146"/>
      <c r="UFM43" s="177"/>
      <c r="UFN43" s="94"/>
      <c r="UFT43" s="148"/>
      <c r="UFU43" s="146"/>
      <c r="UFW43" s="177"/>
      <c r="UFX43" s="94"/>
      <c r="UGD43" s="148"/>
      <c r="UGE43" s="146"/>
      <c r="UGG43" s="177"/>
      <c r="UGH43" s="94"/>
      <c r="UGN43" s="148"/>
      <c r="UGO43" s="146"/>
      <c r="UGQ43" s="177"/>
      <c r="UGR43" s="94"/>
      <c r="UGX43" s="148"/>
      <c r="UGY43" s="146"/>
      <c r="UHA43" s="177"/>
      <c r="UHB43" s="94"/>
      <c r="UHH43" s="148"/>
      <c r="UHI43" s="146"/>
      <c r="UHK43" s="177"/>
      <c r="UHL43" s="94"/>
      <c r="UHR43" s="148"/>
      <c r="UHS43" s="146"/>
      <c r="UHU43" s="177"/>
      <c r="UHV43" s="94"/>
      <c r="UIB43" s="148"/>
      <c r="UIC43" s="146"/>
      <c r="UIE43" s="177"/>
      <c r="UIF43" s="94"/>
      <c r="UIL43" s="148"/>
      <c r="UIM43" s="146"/>
      <c r="UIO43" s="177"/>
      <c r="UIP43" s="94"/>
      <c r="UIV43" s="148"/>
      <c r="UIW43" s="146"/>
      <c r="UIY43" s="177"/>
      <c r="UIZ43" s="94"/>
      <c r="UJF43" s="148"/>
      <c r="UJG43" s="146"/>
      <c r="UJI43" s="177"/>
      <c r="UJJ43" s="94"/>
      <c r="UJP43" s="148"/>
      <c r="UJQ43" s="146"/>
      <c r="UJS43" s="177"/>
      <c r="UJT43" s="94"/>
      <c r="UJZ43" s="148"/>
      <c r="UKA43" s="146"/>
      <c r="UKC43" s="177"/>
      <c r="UKD43" s="94"/>
      <c r="UKJ43" s="148"/>
      <c r="UKK43" s="146"/>
      <c r="UKM43" s="177"/>
      <c r="UKN43" s="94"/>
      <c r="UKT43" s="148"/>
      <c r="UKU43" s="146"/>
      <c r="UKW43" s="177"/>
      <c r="UKX43" s="94"/>
      <c r="ULD43" s="148"/>
      <c r="ULE43" s="146"/>
      <c r="ULG43" s="177"/>
      <c r="ULH43" s="94"/>
      <c r="ULN43" s="148"/>
      <c r="ULO43" s="146"/>
      <c r="ULQ43" s="177"/>
      <c r="ULR43" s="94"/>
      <c r="ULX43" s="148"/>
      <c r="ULY43" s="146"/>
      <c r="UMA43" s="177"/>
      <c r="UMB43" s="94"/>
      <c r="UMH43" s="148"/>
      <c r="UMI43" s="146"/>
      <c r="UMK43" s="177"/>
      <c r="UML43" s="94"/>
      <c r="UMR43" s="148"/>
      <c r="UMS43" s="146"/>
      <c r="UMU43" s="177"/>
      <c r="UMV43" s="94"/>
      <c r="UNB43" s="148"/>
      <c r="UNC43" s="146"/>
      <c r="UNE43" s="177"/>
      <c r="UNF43" s="94"/>
      <c r="UNL43" s="148"/>
      <c r="UNM43" s="146"/>
      <c r="UNO43" s="177"/>
      <c r="UNP43" s="94"/>
      <c r="UNV43" s="148"/>
      <c r="UNW43" s="146"/>
      <c r="UNY43" s="177"/>
      <c r="UNZ43" s="94"/>
      <c r="UOF43" s="148"/>
      <c r="UOG43" s="146"/>
      <c r="UOI43" s="177"/>
      <c r="UOJ43" s="94"/>
      <c r="UOP43" s="148"/>
      <c r="UOQ43" s="146"/>
      <c r="UOS43" s="177"/>
      <c r="UOT43" s="94"/>
      <c r="UOZ43" s="148"/>
      <c r="UPA43" s="146"/>
      <c r="UPC43" s="177"/>
      <c r="UPD43" s="94"/>
      <c r="UPJ43" s="148"/>
      <c r="UPK43" s="146"/>
      <c r="UPM43" s="177"/>
      <c r="UPN43" s="94"/>
      <c r="UPT43" s="148"/>
      <c r="UPU43" s="146"/>
      <c r="UPW43" s="177"/>
      <c r="UPX43" s="94"/>
      <c r="UQD43" s="148"/>
      <c r="UQE43" s="146"/>
      <c r="UQG43" s="177"/>
      <c r="UQH43" s="94"/>
      <c r="UQN43" s="148"/>
      <c r="UQO43" s="146"/>
      <c r="UQQ43" s="177"/>
      <c r="UQR43" s="94"/>
      <c r="UQX43" s="148"/>
      <c r="UQY43" s="146"/>
      <c r="URA43" s="177"/>
      <c r="URB43" s="94"/>
      <c r="URH43" s="148"/>
      <c r="URI43" s="146"/>
      <c r="URK43" s="177"/>
      <c r="URL43" s="94"/>
      <c r="URR43" s="148"/>
      <c r="URS43" s="146"/>
      <c r="URU43" s="177"/>
      <c r="URV43" s="94"/>
      <c r="USB43" s="148"/>
      <c r="USC43" s="146"/>
      <c r="USE43" s="177"/>
      <c r="USF43" s="94"/>
      <c r="USL43" s="148"/>
      <c r="USM43" s="146"/>
      <c r="USO43" s="177"/>
      <c r="USP43" s="94"/>
      <c r="USV43" s="148"/>
      <c r="USW43" s="146"/>
      <c r="USY43" s="177"/>
      <c r="USZ43" s="94"/>
      <c r="UTF43" s="148"/>
      <c r="UTG43" s="146"/>
      <c r="UTI43" s="177"/>
      <c r="UTJ43" s="94"/>
      <c r="UTP43" s="148"/>
      <c r="UTQ43" s="146"/>
      <c r="UTS43" s="177"/>
      <c r="UTT43" s="94"/>
      <c r="UTZ43" s="148"/>
      <c r="UUA43" s="146"/>
      <c r="UUC43" s="177"/>
      <c r="UUD43" s="94"/>
      <c r="UUJ43" s="148"/>
      <c r="UUK43" s="146"/>
      <c r="UUM43" s="177"/>
      <c r="UUN43" s="94"/>
      <c r="UUT43" s="148"/>
      <c r="UUU43" s="146"/>
      <c r="UUW43" s="177"/>
      <c r="UUX43" s="94"/>
      <c r="UVD43" s="148"/>
      <c r="UVE43" s="146"/>
      <c r="UVG43" s="177"/>
      <c r="UVH43" s="94"/>
      <c r="UVN43" s="148"/>
      <c r="UVO43" s="146"/>
      <c r="UVQ43" s="177"/>
      <c r="UVR43" s="94"/>
      <c r="UVX43" s="148"/>
      <c r="UVY43" s="146"/>
      <c r="UWA43" s="177"/>
      <c r="UWB43" s="94"/>
      <c r="UWH43" s="148"/>
      <c r="UWI43" s="146"/>
      <c r="UWK43" s="177"/>
      <c r="UWL43" s="94"/>
      <c r="UWR43" s="148"/>
      <c r="UWS43" s="146"/>
      <c r="UWU43" s="177"/>
      <c r="UWV43" s="94"/>
      <c r="UXB43" s="148"/>
      <c r="UXC43" s="146"/>
      <c r="UXE43" s="177"/>
      <c r="UXF43" s="94"/>
      <c r="UXL43" s="148"/>
      <c r="UXM43" s="146"/>
      <c r="UXO43" s="177"/>
      <c r="UXP43" s="94"/>
      <c r="UXV43" s="148"/>
      <c r="UXW43" s="146"/>
      <c r="UXY43" s="177"/>
      <c r="UXZ43" s="94"/>
      <c r="UYF43" s="148"/>
      <c r="UYG43" s="146"/>
      <c r="UYI43" s="177"/>
      <c r="UYJ43" s="94"/>
      <c r="UYP43" s="148"/>
      <c r="UYQ43" s="146"/>
      <c r="UYS43" s="177"/>
      <c r="UYT43" s="94"/>
      <c r="UYZ43" s="148"/>
      <c r="UZA43" s="146"/>
      <c r="UZC43" s="177"/>
      <c r="UZD43" s="94"/>
      <c r="UZJ43" s="148"/>
      <c r="UZK43" s="146"/>
      <c r="UZM43" s="177"/>
      <c r="UZN43" s="94"/>
      <c r="UZT43" s="148"/>
      <c r="UZU43" s="146"/>
      <c r="UZW43" s="177"/>
      <c r="UZX43" s="94"/>
      <c r="VAD43" s="148"/>
      <c r="VAE43" s="146"/>
      <c r="VAG43" s="177"/>
      <c r="VAH43" s="94"/>
      <c r="VAN43" s="148"/>
      <c r="VAO43" s="146"/>
      <c r="VAQ43" s="177"/>
      <c r="VAR43" s="94"/>
      <c r="VAX43" s="148"/>
      <c r="VAY43" s="146"/>
      <c r="VBA43" s="177"/>
      <c r="VBB43" s="94"/>
      <c r="VBH43" s="148"/>
      <c r="VBI43" s="146"/>
      <c r="VBK43" s="177"/>
      <c r="VBL43" s="94"/>
      <c r="VBR43" s="148"/>
      <c r="VBS43" s="146"/>
      <c r="VBU43" s="177"/>
      <c r="VBV43" s="94"/>
      <c r="VCB43" s="148"/>
      <c r="VCC43" s="146"/>
      <c r="VCE43" s="177"/>
      <c r="VCF43" s="94"/>
      <c r="VCL43" s="148"/>
      <c r="VCM43" s="146"/>
      <c r="VCO43" s="177"/>
      <c r="VCP43" s="94"/>
      <c r="VCV43" s="148"/>
      <c r="VCW43" s="146"/>
      <c r="VCY43" s="177"/>
      <c r="VCZ43" s="94"/>
      <c r="VDF43" s="148"/>
      <c r="VDG43" s="146"/>
      <c r="VDI43" s="177"/>
      <c r="VDJ43" s="94"/>
      <c r="VDP43" s="148"/>
      <c r="VDQ43" s="146"/>
      <c r="VDS43" s="177"/>
      <c r="VDT43" s="94"/>
      <c r="VDZ43" s="148"/>
      <c r="VEA43" s="146"/>
      <c r="VEC43" s="177"/>
      <c r="VED43" s="94"/>
      <c r="VEJ43" s="148"/>
      <c r="VEK43" s="146"/>
      <c r="VEM43" s="177"/>
      <c r="VEN43" s="94"/>
      <c r="VET43" s="148"/>
      <c r="VEU43" s="146"/>
      <c r="VEW43" s="177"/>
      <c r="VEX43" s="94"/>
      <c r="VFD43" s="148"/>
      <c r="VFE43" s="146"/>
      <c r="VFG43" s="177"/>
      <c r="VFH43" s="94"/>
      <c r="VFN43" s="148"/>
      <c r="VFO43" s="146"/>
      <c r="VFQ43" s="177"/>
      <c r="VFR43" s="94"/>
      <c r="VFX43" s="148"/>
      <c r="VFY43" s="146"/>
      <c r="VGA43" s="177"/>
      <c r="VGB43" s="94"/>
      <c r="VGH43" s="148"/>
      <c r="VGI43" s="146"/>
      <c r="VGK43" s="177"/>
      <c r="VGL43" s="94"/>
      <c r="VGR43" s="148"/>
      <c r="VGS43" s="146"/>
      <c r="VGU43" s="177"/>
      <c r="VGV43" s="94"/>
      <c r="VHB43" s="148"/>
      <c r="VHC43" s="146"/>
      <c r="VHE43" s="177"/>
      <c r="VHF43" s="94"/>
      <c r="VHL43" s="148"/>
      <c r="VHM43" s="146"/>
      <c r="VHO43" s="177"/>
      <c r="VHP43" s="94"/>
      <c r="VHV43" s="148"/>
      <c r="VHW43" s="146"/>
      <c r="VHY43" s="177"/>
      <c r="VHZ43" s="94"/>
      <c r="VIF43" s="148"/>
      <c r="VIG43" s="146"/>
      <c r="VII43" s="177"/>
      <c r="VIJ43" s="94"/>
      <c r="VIP43" s="148"/>
      <c r="VIQ43" s="146"/>
      <c r="VIS43" s="177"/>
      <c r="VIT43" s="94"/>
      <c r="VIZ43" s="148"/>
      <c r="VJA43" s="146"/>
      <c r="VJC43" s="177"/>
      <c r="VJD43" s="94"/>
      <c r="VJJ43" s="148"/>
      <c r="VJK43" s="146"/>
      <c r="VJM43" s="177"/>
      <c r="VJN43" s="94"/>
      <c r="VJT43" s="148"/>
      <c r="VJU43" s="146"/>
      <c r="VJW43" s="177"/>
      <c r="VJX43" s="94"/>
      <c r="VKD43" s="148"/>
      <c r="VKE43" s="146"/>
      <c r="VKG43" s="177"/>
      <c r="VKH43" s="94"/>
      <c r="VKN43" s="148"/>
      <c r="VKO43" s="146"/>
      <c r="VKQ43" s="177"/>
      <c r="VKR43" s="94"/>
      <c r="VKX43" s="148"/>
      <c r="VKY43" s="146"/>
      <c r="VLA43" s="177"/>
      <c r="VLB43" s="94"/>
      <c r="VLH43" s="148"/>
      <c r="VLI43" s="146"/>
      <c r="VLK43" s="177"/>
      <c r="VLL43" s="94"/>
      <c r="VLR43" s="148"/>
      <c r="VLS43" s="146"/>
      <c r="VLU43" s="177"/>
      <c r="VLV43" s="94"/>
      <c r="VMB43" s="148"/>
      <c r="VMC43" s="146"/>
      <c r="VME43" s="177"/>
      <c r="VMF43" s="94"/>
      <c r="VML43" s="148"/>
      <c r="VMM43" s="146"/>
      <c r="VMO43" s="177"/>
      <c r="VMP43" s="94"/>
      <c r="VMV43" s="148"/>
      <c r="VMW43" s="146"/>
      <c r="VMY43" s="177"/>
      <c r="VMZ43" s="94"/>
      <c r="VNF43" s="148"/>
      <c r="VNG43" s="146"/>
      <c r="VNI43" s="177"/>
      <c r="VNJ43" s="94"/>
      <c r="VNP43" s="148"/>
      <c r="VNQ43" s="146"/>
      <c r="VNS43" s="177"/>
      <c r="VNT43" s="94"/>
      <c r="VNZ43" s="148"/>
      <c r="VOA43" s="146"/>
      <c r="VOC43" s="177"/>
      <c r="VOD43" s="94"/>
      <c r="VOJ43" s="148"/>
      <c r="VOK43" s="146"/>
      <c r="VOM43" s="177"/>
      <c r="VON43" s="94"/>
      <c r="VOT43" s="148"/>
      <c r="VOU43" s="146"/>
      <c r="VOW43" s="177"/>
      <c r="VOX43" s="94"/>
      <c r="VPD43" s="148"/>
      <c r="VPE43" s="146"/>
      <c r="VPG43" s="177"/>
      <c r="VPH43" s="94"/>
      <c r="VPN43" s="148"/>
      <c r="VPO43" s="146"/>
      <c r="VPQ43" s="177"/>
      <c r="VPR43" s="94"/>
      <c r="VPX43" s="148"/>
      <c r="VPY43" s="146"/>
      <c r="VQA43" s="177"/>
      <c r="VQB43" s="94"/>
      <c r="VQH43" s="148"/>
      <c r="VQI43" s="146"/>
      <c r="VQK43" s="177"/>
      <c r="VQL43" s="94"/>
      <c r="VQR43" s="148"/>
      <c r="VQS43" s="146"/>
      <c r="VQU43" s="177"/>
      <c r="VQV43" s="94"/>
      <c r="VRB43" s="148"/>
      <c r="VRC43" s="146"/>
      <c r="VRE43" s="177"/>
      <c r="VRF43" s="94"/>
      <c r="VRL43" s="148"/>
      <c r="VRM43" s="146"/>
      <c r="VRO43" s="177"/>
      <c r="VRP43" s="94"/>
      <c r="VRV43" s="148"/>
      <c r="VRW43" s="146"/>
      <c r="VRY43" s="177"/>
      <c r="VRZ43" s="94"/>
      <c r="VSF43" s="148"/>
      <c r="VSG43" s="146"/>
      <c r="VSI43" s="177"/>
      <c r="VSJ43" s="94"/>
      <c r="VSP43" s="148"/>
      <c r="VSQ43" s="146"/>
      <c r="VSS43" s="177"/>
      <c r="VST43" s="94"/>
      <c r="VSZ43" s="148"/>
      <c r="VTA43" s="146"/>
      <c r="VTC43" s="177"/>
      <c r="VTD43" s="94"/>
      <c r="VTJ43" s="148"/>
      <c r="VTK43" s="146"/>
      <c r="VTM43" s="177"/>
      <c r="VTN43" s="94"/>
      <c r="VTT43" s="148"/>
      <c r="VTU43" s="146"/>
      <c r="VTW43" s="177"/>
      <c r="VTX43" s="94"/>
      <c r="VUD43" s="148"/>
      <c r="VUE43" s="146"/>
      <c r="VUG43" s="177"/>
      <c r="VUH43" s="94"/>
      <c r="VUN43" s="148"/>
      <c r="VUO43" s="146"/>
      <c r="VUQ43" s="177"/>
      <c r="VUR43" s="94"/>
      <c r="VUX43" s="148"/>
      <c r="VUY43" s="146"/>
      <c r="VVA43" s="177"/>
      <c r="VVB43" s="94"/>
      <c r="VVH43" s="148"/>
      <c r="VVI43" s="146"/>
      <c r="VVK43" s="177"/>
      <c r="VVL43" s="94"/>
      <c r="VVR43" s="148"/>
      <c r="VVS43" s="146"/>
      <c r="VVU43" s="177"/>
      <c r="VVV43" s="94"/>
      <c r="VWB43" s="148"/>
      <c r="VWC43" s="146"/>
      <c r="VWE43" s="177"/>
      <c r="VWF43" s="94"/>
      <c r="VWL43" s="148"/>
      <c r="VWM43" s="146"/>
      <c r="VWO43" s="177"/>
      <c r="VWP43" s="94"/>
      <c r="VWV43" s="148"/>
      <c r="VWW43" s="146"/>
      <c r="VWY43" s="177"/>
      <c r="VWZ43" s="94"/>
      <c r="VXF43" s="148"/>
      <c r="VXG43" s="146"/>
      <c r="VXI43" s="177"/>
      <c r="VXJ43" s="94"/>
      <c r="VXP43" s="148"/>
      <c r="VXQ43" s="146"/>
      <c r="VXS43" s="177"/>
      <c r="VXT43" s="94"/>
      <c r="VXZ43" s="148"/>
      <c r="VYA43" s="146"/>
      <c r="VYC43" s="177"/>
      <c r="VYD43" s="94"/>
      <c r="VYJ43" s="148"/>
      <c r="VYK43" s="146"/>
      <c r="VYM43" s="177"/>
      <c r="VYN43" s="94"/>
      <c r="VYT43" s="148"/>
      <c r="VYU43" s="146"/>
      <c r="VYW43" s="177"/>
      <c r="VYX43" s="94"/>
      <c r="VZD43" s="148"/>
      <c r="VZE43" s="146"/>
      <c r="VZG43" s="177"/>
      <c r="VZH43" s="94"/>
      <c r="VZN43" s="148"/>
      <c r="VZO43" s="146"/>
      <c r="VZQ43" s="177"/>
      <c r="VZR43" s="94"/>
      <c r="VZX43" s="148"/>
      <c r="VZY43" s="146"/>
      <c r="WAA43" s="177"/>
      <c r="WAB43" s="94"/>
      <c r="WAH43" s="148"/>
      <c r="WAI43" s="146"/>
      <c r="WAK43" s="177"/>
      <c r="WAL43" s="94"/>
      <c r="WAR43" s="148"/>
      <c r="WAS43" s="146"/>
      <c r="WAU43" s="177"/>
      <c r="WAV43" s="94"/>
      <c r="WBB43" s="148"/>
      <c r="WBC43" s="146"/>
      <c r="WBE43" s="177"/>
      <c r="WBF43" s="94"/>
      <c r="WBL43" s="148"/>
      <c r="WBM43" s="146"/>
      <c r="WBO43" s="177"/>
      <c r="WBP43" s="94"/>
      <c r="WBV43" s="148"/>
      <c r="WBW43" s="146"/>
      <c r="WBY43" s="177"/>
      <c r="WBZ43" s="94"/>
      <c r="WCF43" s="148"/>
      <c r="WCG43" s="146"/>
      <c r="WCI43" s="177"/>
      <c r="WCJ43" s="94"/>
      <c r="WCP43" s="148"/>
      <c r="WCQ43" s="146"/>
      <c r="WCS43" s="177"/>
      <c r="WCT43" s="94"/>
      <c r="WCZ43" s="148"/>
      <c r="WDA43" s="146"/>
      <c r="WDC43" s="177"/>
      <c r="WDD43" s="94"/>
      <c r="WDJ43" s="148"/>
      <c r="WDK43" s="146"/>
      <c r="WDM43" s="177"/>
      <c r="WDN43" s="94"/>
      <c r="WDT43" s="148"/>
      <c r="WDU43" s="146"/>
      <c r="WDW43" s="177"/>
      <c r="WDX43" s="94"/>
      <c r="WED43" s="148"/>
      <c r="WEE43" s="146"/>
      <c r="WEG43" s="177"/>
      <c r="WEH43" s="94"/>
      <c r="WEN43" s="148"/>
      <c r="WEO43" s="146"/>
      <c r="WEQ43" s="177"/>
      <c r="WER43" s="94"/>
      <c r="WEX43" s="148"/>
      <c r="WEY43" s="146"/>
      <c r="WFA43" s="177"/>
      <c r="WFB43" s="94"/>
      <c r="WFH43" s="148"/>
      <c r="WFI43" s="146"/>
      <c r="WFK43" s="177"/>
      <c r="WFL43" s="94"/>
      <c r="WFR43" s="148"/>
      <c r="WFS43" s="146"/>
      <c r="WFU43" s="177"/>
      <c r="WFV43" s="94"/>
      <c r="WGB43" s="148"/>
      <c r="WGC43" s="146"/>
      <c r="WGE43" s="177"/>
      <c r="WGF43" s="94"/>
      <c r="WGL43" s="148"/>
      <c r="WGM43" s="146"/>
      <c r="WGO43" s="177"/>
      <c r="WGP43" s="94"/>
      <c r="WGV43" s="148"/>
      <c r="WGW43" s="146"/>
      <c r="WGY43" s="177"/>
      <c r="WGZ43" s="94"/>
      <c r="WHF43" s="148"/>
      <c r="WHG43" s="146"/>
      <c r="WHI43" s="177"/>
      <c r="WHJ43" s="94"/>
      <c r="WHP43" s="148"/>
      <c r="WHQ43" s="146"/>
      <c r="WHS43" s="177"/>
      <c r="WHT43" s="94"/>
      <c r="WHZ43" s="148"/>
      <c r="WIA43" s="146"/>
      <c r="WIC43" s="177"/>
      <c r="WID43" s="94"/>
      <c r="WIJ43" s="148"/>
      <c r="WIK43" s="146"/>
      <c r="WIM43" s="177"/>
      <c r="WIN43" s="94"/>
      <c r="WIT43" s="148"/>
      <c r="WIU43" s="146"/>
      <c r="WIW43" s="177"/>
      <c r="WIX43" s="94"/>
      <c r="WJD43" s="148"/>
      <c r="WJE43" s="146"/>
      <c r="WJG43" s="177"/>
      <c r="WJH43" s="94"/>
      <c r="WJN43" s="148"/>
      <c r="WJO43" s="146"/>
      <c r="WJQ43" s="177"/>
      <c r="WJR43" s="94"/>
      <c r="WJX43" s="148"/>
      <c r="WJY43" s="146"/>
      <c r="WKA43" s="177"/>
      <c r="WKB43" s="94"/>
      <c r="WKH43" s="148"/>
      <c r="WKI43" s="146"/>
      <c r="WKK43" s="177"/>
      <c r="WKL43" s="94"/>
      <c r="WKR43" s="148"/>
      <c r="WKS43" s="146"/>
      <c r="WKU43" s="177"/>
      <c r="WKV43" s="94"/>
      <c r="WLB43" s="148"/>
      <c r="WLC43" s="146"/>
      <c r="WLE43" s="177"/>
      <c r="WLF43" s="94"/>
      <c r="WLL43" s="148"/>
      <c r="WLM43" s="146"/>
      <c r="WLO43" s="177"/>
      <c r="WLP43" s="94"/>
      <c r="WLV43" s="148"/>
      <c r="WLW43" s="146"/>
      <c r="WLY43" s="177"/>
      <c r="WLZ43" s="94"/>
      <c r="WMF43" s="148"/>
      <c r="WMG43" s="146"/>
      <c r="WMI43" s="177"/>
      <c r="WMJ43" s="94"/>
      <c r="WMP43" s="148"/>
      <c r="WMQ43" s="146"/>
      <c r="WMS43" s="177"/>
      <c r="WMT43" s="94"/>
      <c r="WMZ43" s="148"/>
      <c r="WNA43" s="146"/>
      <c r="WNC43" s="177"/>
      <c r="WND43" s="94"/>
      <c r="WNJ43" s="148"/>
      <c r="WNK43" s="146"/>
      <c r="WNM43" s="177"/>
      <c r="WNN43" s="94"/>
      <c r="WNT43" s="148"/>
      <c r="WNU43" s="146"/>
      <c r="WNW43" s="177"/>
      <c r="WNX43" s="94"/>
      <c r="WOD43" s="148"/>
      <c r="WOE43" s="146"/>
      <c r="WOG43" s="177"/>
      <c r="WOH43" s="94"/>
      <c r="WON43" s="148"/>
      <c r="WOO43" s="146"/>
      <c r="WOQ43" s="177"/>
      <c r="WOR43" s="94"/>
      <c r="WOX43" s="148"/>
      <c r="WOY43" s="146"/>
      <c r="WPA43" s="177"/>
      <c r="WPB43" s="94"/>
      <c r="WPH43" s="148"/>
      <c r="WPI43" s="146"/>
      <c r="WPK43" s="177"/>
      <c r="WPL43" s="94"/>
      <c r="WPR43" s="148"/>
      <c r="WPS43" s="146"/>
      <c r="WPU43" s="177"/>
      <c r="WPV43" s="94"/>
      <c r="WQB43" s="148"/>
      <c r="WQC43" s="146"/>
      <c r="WQE43" s="177"/>
      <c r="WQF43" s="94"/>
      <c r="WQL43" s="148"/>
      <c r="WQM43" s="146"/>
      <c r="WQO43" s="177"/>
      <c r="WQP43" s="94"/>
      <c r="WQV43" s="148"/>
      <c r="WQW43" s="146"/>
      <c r="WQY43" s="177"/>
      <c r="WQZ43" s="94"/>
      <c r="WRF43" s="148"/>
      <c r="WRG43" s="146"/>
      <c r="WRI43" s="177"/>
      <c r="WRJ43" s="94"/>
      <c r="WRP43" s="148"/>
      <c r="WRQ43" s="146"/>
      <c r="WRS43" s="177"/>
      <c r="WRT43" s="94"/>
      <c r="WRZ43" s="148"/>
      <c r="WSA43" s="146"/>
      <c r="WSC43" s="177"/>
      <c r="WSD43" s="94"/>
      <c r="WSJ43" s="148"/>
      <c r="WSK43" s="146"/>
      <c r="WSM43" s="177"/>
      <c r="WSN43" s="94"/>
      <c r="WST43" s="148"/>
      <c r="WSU43" s="146"/>
      <c r="WSW43" s="177"/>
      <c r="WSX43" s="94"/>
      <c r="WTD43" s="148"/>
      <c r="WTE43" s="146"/>
      <c r="WTG43" s="177"/>
      <c r="WTH43" s="94"/>
      <c r="WTN43" s="148"/>
      <c r="WTO43" s="146"/>
      <c r="WTQ43" s="177"/>
      <c r="WTR43" s="94"/>
      <c r="WTX43" s="148"/>
      <c r="WTY43" s="146"/>
      <c r="WUA43" s="177"/>
      <c r="WUB43" s="94"/>
      <c r="WUH43" s="148"/>
      <c r="WUI43" s="146"/>
      <c r="WUK43" s="177"/>
      <c r="WUL43" s="94"/>
      <c r="WUR43" s="148"/>
      <c r="WUS43" s="146"/>
      <c r="WUU43" s="177"/>
      <c r="WUV43" s="94"/>
      <c r="WVB43" s="148"/>
      <c r="WVC43" s="146"/>
      <c r="WVE43" s="177"/>
      <c r="WVF43" s="94"/>
      <c r="WVL43" s="148"/>
      <c r="WVM43" s="146"/>
      <c r="WVO43" s="177"/>
      <c r="WVP43" s="94"/>
      <c r="WVV43" s="148"/>
      <c r="WVW43" s="146"/>
      <c r="WVY43" s="177"/>
      <c r="WVZ43" s="94"/>
      <c r="WWF43" s="148"/>
      <c r="WWG43" s="146"/>
      <c r="WWI43" s="177"/>
      <c r="WWJ43" s="94"/>
      <c r="WWP43" s="148"/>
      <c r="WWQ43" s="146"/>
      <c r="WWS43" s="177"/>
      <c r="WWT43" s="94"/>
      <c r="WWZ43" s="148"/>
      <c r="WXA43" s="146"/>
      <c r="WXC43" s="177"/>
      <c r="WXD43" s="94"/>
      <c r="WXJ43" s="148"/>
      <c r="WXK43" s="146"/>
      <c r="WXM43" s="177"/>
      <c r="WXN43" s="94"/>
      <c r="WXT43" s="148"/>
      <c r="WXU43" s="146"/>
      <c r="WXW43" s="177"/>
      <c r="WXX43" s="94"/>
      <c r="WYD43" s="148"/>
      <c r="WYE43" s="146"/>
      <c r="WYG43" s="177"/>
      <c r="WYH43" s="94"/>
      <c r="WYN43" s="148"/>
      <c r="WYO43" s="146"/>
      <c r="WYQ43" s="177"/>
      <c r="WYR43" s="94"/>
      <c r="WYX43" s="148"/>
      <c r="WYY43" s="146"/>
      <c r="WZA43" s="177"/>
      <c r="WZB43" s="94"/>
      <c r="WZH43" s="148"/>
      <c r="WZI43" s="146"/>
      <c r="WZK43" s="177"/>
      <c r="WZL43" s="94"/>
      <c r="WZR43" s="148"/>
      <c r="WZS43" s="146"/>
      <c r="WZU43" s="177"/>
      <c r="WZV43" s="94"/>
      <c r="XAB43" s="148"/>
      <c r="XAC43" s="146"/>
      <c r="XAE43" s="177"/>
      <c r="XAF43" s="94"/>
      <c r="XAL43" s="148"/>
      <c r="XAM43" s="146"/>
      <c r="XAO43" s="177"/>
      <c r="XAP43" s="94"/>
      <c r="XAV43" s="148"/>
      <c r="XAW43" s="146"/>
      <c r="XAY43" s="177"/>
      <c r="XAZ43" s="94"/>
      <c r="XBF43" s="148"/>
      <c r="XBG43" s="146"/>
      <c r="XBI43" s="177"/>
      <c r="XBJ43" s="94"/>
      <c r="XBP43" s="148"/>
      <c r="XBQ43" s="146"/>
      <c r="XBS43" s="177"/>
      <c r="XBT43" s="94"/>
      <c r="XBZ43" s="148"/>
      <c r="XCA43" s="146"/>
      <c r="XCC43" s="177"/>
      <c r="XCD43" s="94"/>
      <c r="XCJ43" s="148"/>
      <c r="XCK43" s="146"/>
      <c r="XCM43" s="177"/>
      <c r="XCN43" s="94"/>
      <c r="XCT43" s="148"/>
      <c r="XCU43" s="146"/>
      <c r="XCW43" s="177"/>
      <c r="XCX43" s="94"/>
      <c r="XDD43" s="148"/>
      <c r="XDE43" s="146"/>
      <c r="XDG43" s="177"/>
      <c r="XDH43" s="94"/>
      <c r="XDN43" s="148"/>
      <c r="XDO43" s="146"/>
      <c r="XDQ43" s="177"/>
      <c r="XDR43" s="94"/>
      <c r="XDX43" s="148"/>
      <c r="XDY43" s="146"/>
      <c r="XEA43" s="177"/>
      <c r="XEB43" s="94"/>
      <c r="XEH43" s="148"/>
      <c r="XEI43" s="146"/>
      <c r="XEK43" s="177"/>
      <c r="XEL43" s="94"/>
      <c r="XER43" s="148"/>
      <c r="XES43" s="146"/>
      <c r="XEU43" s="177"/>
      <c r="XEV43" s="94"/>
      <c r="XFB43" s="148"/>
      <c r="XFC43" s="146"/>
    </row>
    <row r="44" spans="1:16384" s="96" customFormat="1" x14ac:dyDescent="0.15">
      <c r="A44" s="94"/>
      <c r="AQ44" s="146"/>
      <c r="AS44" s="93"/>
      <c r="AT44" s="94"/>
      <c r="BA44" s="146"/>
      <c r="BC44" s="93"/>
      <c r="BD44" s="94"/>
      <c r="BK44" s="146"/>
      <c r="BM44" s="93"/>
      <c r="BN44" s="94"/>
      <c r="BU44" s="146"/>
      <c r="BW44" s="93"/>
      <c r="BX44" s="94"/>
      <c r="CE44" s="146"/>
      <c r="CG44" s="93"/>
      <c r="CH44" s="94"/>
      <c r="CO44" s="146"/>
      <c r="CQ44" s="93"/>
      <c r="CR44" s="94"/>
      <c r="CY44" s="146"/>
      <c r="DA44" s="93"/>
      <c r="DB44" s="94"/>
      <c r="DI44" s="146"/>
      <c r="DK44" s="93"/>
      <c r="DL44" s="94"/>
      <c r="DS44" s="146"/>
      <c r="DU44" s="93"/>
      <c r="DV44" s="94"/>
      <c r="EC44" s="146"/>
      <c r="EE44" s="93"/>
      <c r="EF44" s="94"/>
      <c r="EM44" s="146"/>
      <c r="EO44" s="93"/>
      <c r="EP44" s="94"/>
      <c r="EW44" s="146"/>
      <c r="EY44" s="93"/>
      <c r="EZ44" s="94"/>
      <c r="FG44" s="146"/>
      <c r="FI44" s="93"/>
      <c r="FJ44" s="94"/>
      <c r="FQ44" s="146"/>
      <c r="FS44" s="93"/>
      <c r="FT44" s="94"/>
      <c r="GA44" s="146"/>
      <c r="GC44" s="93"/>
      <c r="GD44" s="94"/>
      <c r="GK44" s="146"/>
      <c r="GM44" s="93"/>
      <c r="GN44" s="94"/>
      <c r="GU44" s="146"/>
      <c r="GW44" s="93"/>
      <c r="GX44" s="94"/>
      <c r="HE44" s="146"/>
      <c r="HG44" s="93"/>
      <c r="HH44" s="94"/>
      <c r="HO44" s="146"/>
      <c r="HQ44" s="93"/>
      <c r="HR44" s="94"/>
      <c r="HY44" s="146"/>
      <c r="IA44" s="93"/>
      <c r="IB44" s="94"/>
      <c r="II44" s="146"/>
      <c r="IK44" s="93"/>
      <c r="IL44" s="94"/>
      <c r="IS44" s="146"/>
      <c r="IU44" s="93"/>
      <c r="IV44" s="94"/>
      <c r="JC44" s="146"/>
      <c r="JE44" s="93"/>
      <c r="JF44" s="94"/>
      <c r="JM44" s="146"/>
      <c r="JO44" s="93"/>
      <c r="JP44" s="94"/>
      <c r="JW44" s="146"/>
      <c r="JY44" s="93"/>
      <c r="JZ44" s="94"/>
      <c r="KG44" s="146"/>
      <c r="KI44" s="93"/>
      <c r="KJ44" s="94"/>
      <c r="KQ44" s="146"/>
      <c r="KS44" s="93"/>
      <c r="KT44" s="94"/>
      <c r="LA44" s="146"/>
      <c r="LC44" s="93"/>
      <c r="LD44" s="94"/>
      <c r="LK44" s="146"/>
      <c r="LM44" s="93"/>
      <c r="LN44" s="94"/>
      <c r="LU44" s="146"/>
      <c r="LW44" s="93"/>
      <c r="LX44" s="94"/>
      <c r="ME44" s="146"/>
      <c r="MG44" s="93"/>
      <c r="MH44" s="94"/>
      <c r="MO44" s="146"/>
      <c r="MQ44" s="93"/>
      <c r="MR44" s="94"/>
      <c r="MY44" s="146"/>
      <c r="NA44" s="93"/>
      <c r="NB44" s="94"/>
      <c r="NI44" s="146"/>
      <c r="NK44" s="93"/>
      <c r="NL44" s="94"/>
      <c r="NS44" s="146"/>
      <c r="NU44" s="93"/>
      <c r="NV44" s="94"/>
      <c r="OC44" s="146"/>
      <c r="OE44" s="93"/>
      <c r="OF44" s="94"/>
      <c r="OM44" s="146"/>
      <c r="OO44" s="93"/>
      <c r="OP44" s="94"/>
      <c r="OW44" s="146"/>
      <c r="OY44" s="93"/>
      <c r="OZ44" s="94"/>
      <c r="PG44" s="146"/>
      <c r="PI44" s="93"/>
      <c r="PJ44" s="94"/>
      <c r="PQ44" s="146"/>
      <c r="PS44" s="93"/>
      <c r="PT44" s="94"/>
      <c r="QA44" s="146"/>
      <c r="QC44" s="93"/>
      <c r="QD44" s="94"/>
      <c r="QK44" s="146"/>
      <c r="QM44" s="93"/>
      <c r="QN44" s="94"/>
      <c r="QU44" s="146"/>
      <c r="QW44" s="93"/>
      <c r="QX44" s="94"/>
      <c r="RE44" s="146"/>
      <c r="RG44" s="93"/>
      <c r="RH44" s="94"/>
      <c r="RO44" s="146"/>
      <c r="RQ44" s="93"/>
      <c r="RR44" s="94"/>
      <c r="RY44" s="146"/>
      <c r="SA44" s="93"/>
      <c r="SB44" s="94"/>
      <c r="SI44" s="146"/>
      <c r="SK44" s="93"/>
      <c r="SL44" s="94"/>
      <c r="SS44" s="146"/>
      <c r="SU44" s="93"/>
      <c r="SV44" s="94"/>
      <c r="TC44" s="146"/>
      <c r="TE44" s="93"/>
      <c r="TF44" s="94"/>
      <c r="TM44" s="146"/>
      <c r="TO44" s="93"/>
      <c r="TP44" s="94"/>
      <c r="TW44" s="146"/>
      <c r="TY44" s="93"/>
      <c r="TZ44" s="94"/>
      <c r="UG44" s="146"/>
      <c r="UI44" s="93"/>
      <c r="UJ44" s="94"/>
      <c r="UQ44" s="146"/>
      <c r="US44" s="93"/>
      <c r="UT44" s="94"/>
      <c r="VA44" s="146"/>
      <c r="VC44" s="93"/>
      <c r="VD44" s="94"/>
      <c r="VK44" s="146"/>
      <c r="VM44" s="93"/>
      <c r="VN44" s="94"/>
      <c r="VU44" s="146"/>
      <c r="VW44" s="93"/>
      <c r="VX44" s="94"/>
      <c r="WE44" s="146"/>
      <c r="WG44" s="93"/>
      <c r="WH44" s="94"/>
      <c r="WO44" s="146"/>
      <c r="WQ44" s="93"/>
      <c r="WR44" s="94"/>
      <c r="WY44" s="146"/>
      <c r="XA44" s="93"/>
      <c r="XB44" s="94"/>
      <c r="XI44" s="146"/>
      <c r="XK44" s="93"/>
      <c r="XL44" s="94"/>
      <c r="XS44" s="146"/>
      <c r="XU44" s="93"/>
      <c r="XV44" s="94"/>
      <c r="YC44" s="146"/>
      <c r="YE44" s="93"/>
      <c r="YF44" s="94"/>
      <c r="YM44" s="146"/>
      <c r="YO44" s="93"/>
      <c r="YP44" s="94"/>
      <c r="YW44" s="146"/>
      <c r="YY44" s="93"/>
      <c r="YZ44" s="94"/>
      <c r="ZG44" s="146"/>
      <c r="ZI44" s="93"/>
      <c r="ZJ44" s="94"/>
      <c r="ZQ44" s="146"/>
      <c r="ZS44" s="93"/>
      <c r="ZT44" s="94"/>
      <c r="AAA44" s="146"/>
      <c r="AAC44" s="93"/>
      <c r="AAD44" s="94"/>
      <c r="AAK44" s="146"/>
      <c r="AAM44" s="93"/>
      <c r="AAN44" s="94"/>
      <c r="AAU44" s="146"/>
      <c r="AAW44" s="93"/>
      <c r="AAX44" s="94"/>
      <c r="ABE44" s="146"/>
      <c r="ABG44" s="93"/>
      <c r="ABH44" s="94"/>
      <c r="ABO44" s="146"/>
      <c r="ABQ44" s="93"/>
      <c r="ABR44" s="94"/>
      <c r="ABY44" s="146"/>
      <c r="ACA44" s="93"/>
      <c r="ACB44" s="94"/>
      <c r="ACI44" s="146"/>
      <c r="ACK44" s="93"/>
      <c r="ACL44" s="94"/>
      <c r="ACS44" s="146"/>
      <c r="ACU44" s="93"/>
      <c r="ACV44" s="94"/>
      <c r="ADC44" s="146"/>
      <c r="ADE44" s="93"/>
      <c r="ADF44" s="94"/>
      <c r="ADM44" s="146"/>
      <c r="ADO44" s="93"/>
      <c r="ADP44" s="94"/>
      <c r="ADW44" s="146"/>
      <c r="ADY44" s="93"/>
      <c r="ADZ44" s="94"/>
      <c r="AEG44" s="146"/>
      <c r="AEI44" s="93"/>
      <c r="AEJ44" s="94"/>
      <c r="AEQ44" s="146"/>
      <c r="AES44" s="93"/>
      <c r="AET44" s="94"/>
      <c r="AFA44" s="146"/>
      <c r="AFC44" s="93"/>
      <c r="AFD44" s="94"/>
      <c r="AFK44" s="146"/>
      <c r="AFM44" s="93"/>
      <c r="AFN44" s="94"/>
      <c r="AFU44" s="146"/>
      <c r="AFW44" s="93"/>
      <c r="AFX44" s="94"/>
      <c r="AGE44" s="146"/>
      <c r="AGG44" s="93"/>
      <c r="AGH44" s="94"/>
      <c r="AGO44" s="146"/>
      <c r="AGQ44" s="93"/>
      <c r="AGR44" s="94"/>
      <c r="AGY44" s="146"/>
      <c r="AHA44" s="93"/>
      <c r="AHB44" s="94"/>
      <c r="AHI44" s="146"/>
      <c r="AHK44" s="93"/>
      <c r="AHL44" s="94"/>
      <c r="AHS44" s="146"/>
      <c r="AHU44" s="93"/>
      <c r="AHV44" s="94"/>
      <c r="AIC44" s="146"/>
      <c r="AIE44" s="93"/>
      <c r="AIF44" s="94"/>
      <c r="AIM44" s="146"/>
      <c r="AIO44" s="93"/>
      <c r="AIP44" s="94"/>
      <c r="AIW44" s="146"/>
      <c r="AIY44" s="93"/>
      <c r="AIZ44" s="94"/>
      <c r="AJG44" s="146"/>
      <c r="AJI44" s="93"/>
      <c r="AJJ44" s="94"/>
      <c r="AJQ44" s="146"/>
      <c r="AJS44" s="93"/>
      <c r="AJT44" s="94"/>
      <c r="AKA44" s="146"/>
      <c r="AKC44" s="93"/>
      <c r="AKD44" s="94"/>
      <c r="AKK44" s="146"/>
      <c r="AKM44" s="93"/>
      <c r="AKN44" s="94"/>
      <c r="AKU44" s="146"/>
      <c r="AKW44" s="93"/>
      <c r="AKX44" s="94"/>
      <c r="ALE44" s="146"/>
      <c r="ALG44" s="93"/>
      <c r="ALH44" s="94"/>
      <c r="ALO44" s="146"/>
      <c r="ALQ44" s="93"/>
      <c r="ALR44" s="94"/>
      <c r="ALY44" s="146"/>
      <c r="AMA44" s="93"/>
      <c r="AMB44" s="94"/>
      <c r="AMI44" s="146"/>
      <c r="AMK44" s="93"/>
      <c r="AML44" s="94"/>
      <c r="AMS44" s="146"/>
      <c r="AMU44" s="93"/>
      <c r="AMV44" s="94"/>
      <c r="ANC44" s="146"/>
      <c r="ANE44" s="93"/>
      <c r="ANF44" s="94"/>
      <c r="ANM44" s="146"/>
      <c r="ANO44" s="93"/>
      <c r="ANP44" s="94"/>
      <c r="ANW44" s="146"/>
      <c r="ANY44" s="93"/>
      <c r="ANZ44" s="94"/>
      <c r="AOG44" s="146"/>
      <c r="AOI44" s="93"/>
      <c r="AOJ44" s="94"/>
      <c r="AOQ44" s="146"/>
      <c r="AOS44" s="93"/>
      <c r="AOT44" s="94"/>
      <c r="APA44" s="146"/>
      <c r="APC44" s="93"/>
      <c r="APD44" s="94"/>
      <c r="APK44" s="146"/>
      <c r="APM44" s="93"/>
      <c r="APN44" s="94"/>
      <c r="APU44" s="146"/>
      <c r="APW44" s="93"/>
      <c r="APX44" s="94"/>
      <c r="AQE44" s="146"/>
      <c r="AQG44" s="93"/>
      <c r="AQH44" s="94"/>
      <c r="AQO44" s="146"/>
      <c r="AQQ44" s="93"/>
      <c r="AQR44" s="94"/>
      <c r="AQY44" s="146"/>
      <c r="ARA44" s="93"/>
      <c r="ARB44" s="94"/>
      <c r="ARI44" s="146"/>
      <c r="ARK44" s="93"/>
      <c r="ARL44" s="94"/>
      <c r="ARS44" s="146"/>
      <c r="ARU44" s="93"/>
      <c r="ARV44" s="94"/>
      <c r="ASC44" s="146"/>
      <c r="ASE44" s="93"/>
      <c r="ASF44" s="94"/>
      <c r="ASM44" s="146"/>
      <c r="ASO44" s="93"/>
      <c r="ASP44" s="94"/>
      <c r="ASW44" s="146"/>
      <c r="ASY44" s="93"/>
      <c r="ASZ44" s="94"/>
      <c r="ATG44" s="146"/>
      <c r="ATI44" s="93"/>
      <c r="ATJ44" s="94"/>
      <c r="ATQ44" s="146"/>
      <c r="ATS44" s="93"/>
      <c r="ATT44" s="94"/>
      <c r="AUA44" s="146"/>
      <c r="AUC44" s="93"/>
      <c r="AUD44" s="94"/>
      <c r="AUK44" s="146"/>
      <c r="AUM44" s="93"/>
      <c r="AUN44" s="94"/>
      <c r="AUU44" s="146"/>
      <c r="AUW44" s="93"/>
      <c r="AUX44" s="94"/>
      <c r="AVE44" s="146"/>
      <c r="AVG44" s="93"/>
      <c r="AVH44" s="94"/>
      <c r="AVO44" s="146"/>
      <c r="AVQ44" s="93"/>
      <c r="AVR44" s="94"/>
      <c r="AVY44" s="146"/>
      <c r="AWA44" s="93"/>
      <c r="AWB44" s="94"/>
      <c r="AWI44" s="146"/>
      <c r="AWK44" s="93"/>
      <c r="AWL44" s="94"/>
      <c r="AWS44" s="146"/>
      <c r="AWU44" s="93"/>
      <c r="AWV44" s="94"/>
      <c r="AXC44" s="146"/>
      <c r="AXE44" s="93"/>
      <c r="AXF44" s="94"/>
      <c r="AXM44" s="146"/>
      <c r="AXO44" s="93"/>
      <c r="AXP44" s="94"/>
      <c r="AXW44" s="146"/>
      <c r="AXY44" s="93"/>
      <c r="AXZ44" s="94"/>
      <c r="AYG44" s="146"/>
      <c r="AYI44" s="93"/>
      <c r="AYJ44" s="94"/>
      <c r="AYQ44" s="146"/>
      <c r="AYS44" s="93"/>
      <c r="AYT44" s="94"/>
      <c r="AZA44" s="146"/>
      <c r="AZC44" s="93"/>
      <c r="AZD44" s="94"/>
      <c r="AZK44" s="146"/>
      <c r="AZM44" s="93"/>
      <c r="AZN44" s="94"/>
      <c r="AZU44" s="146"/>
      <c r="AZW44" s="93"/>
      <c r="AZX44" s="94"/>
      <c r="BAE44" s="146"/>
      <c r="BAG44" s="93"/>
      <c r="BAH44" s="94"/>
      <c r="BAO44" s="146"/>
      <c r="BAQ44" s="93"/>
      <c r="BAR44" s="94"/>
      <c r="BAY44" s="146"/>
      <c r="BBA44" s="93"/>
      <c r="BBB44" s="94"/>
      <c r="BBI44" s="146"/>
      <c r="BBK44" s="93"/>
      <c r="BBL44" s="94"/>
      <c r="BBS44" s="146"/>
      <c r="BBU44" s="93"/>
      <c r="BBV44" s="94"/>
      <c r="BCC44" s="146"/>
      <c r="BCE44" s="93"/>
      <c r="BCF44" s="94"/>
      <c r="BCM44" s="146"/>
      <c r="BCO44" s="93"/>
      <c r="BCP44" s="94"/>
      <c r="BCW44" s="146"/>
      <c r="BCY44" s="93"/>
      <c r="BCZ44" s="94"/>
      <c r="BDG44" s="146"/>
      <c r="BDI44" s="93"/>
      <c r="BDJ44" s="94"/>
      <c r="BDQ44" s="146"/>
      <c r="BDS44" s="93"/>
      <c r="BDT44" s="94"/>
      <c r="BEA44" s="146"/>
      <c r="BEC44" s="93"/>
      <c r="BED44" s="94"/>
      <c r="BEK44" s="146"/>
      <c r="BEM44" s="93"/>
      <c r="BEN44" s="94"/>
      <c r="BEU44" s="146"/>
      <c r="BEW44" s="93"/>
      <c r="BEX44" s="94"/>
      <c r="BFE44" s="146"/>
      <c r="BFG44" s="93"/>
      <c r="BFH44" s="94"/>
      <c r="BFO44" s="146"/>
      <c r="BFQ44" s="93"/>
      <c r="BFR44" s="94"/>
      <c r="BFY44" s="146"/>
      <c r="BGA44" s="93"/>
      <c r="BGB44" s="94"/>
      <c r="BGI44" s="146"/>
      <c r="BGK44" s="93"/>
      <c r="BGL44" s="94"/>
      <c r="BGS44" s="146"/>
      <c r="BGU44" s="93"/>
      <c r="BGV44" s="94"/>
      <c r="BHC44" s="146"/>
      <c r="BHE44" s="93"/>
      <c r="BHF44" s="94"/>
      <c r="BHM44" s="146"/>
      <c r="BHO44" s="93"/>
      <c r="BHP44" s="94"/>
      <c r="BHW44" s="146"/>
      <c r="BHY44" s="93"/>
      <c r="BHZ44" s="94"/>
      <c r="BIG44" s="146"/>
      <c r="BII44" s="93"/>
      <c r="BIJ44" s="94"/>
      <c r="BIQ44" s="146"/>
      <c r="BIS44" s="93"/>
      <c r="BIT44" s="94"/>
      <c r="BJA44" s="146"/>
      <c r="BJC44" s="93"/>
      <c r="BJD44" s="94"/>
      <c r="BJK44" s="146"/>
      <c r="BJM44" s="93"/>
      <c r="BJN44" s="94"/>
      <c r="BJU44" s="146"/>
      <c r="BJW44" s="93"/>
      <c r="BJX44" s="94"/>
      <c r="BKE44" s="146"/>
      <c r="BKG44" s="93"/>
      <c r="BKH44" s="94"/>
      <c r="BKO44" s="146"/>
      <c r="BKQ44" s="93"/>
      <c r="BKR44" s="94"/>
      <c r="BKY44" s="146"/>
      <c r="BLA44" s="93"/>
      <c r="BLB44" s="94"/>
      <c r="BLI44" s="146"/>
      <c r="BLK44" s="93"/>
      <c r="BLL44" s="94"/>
      <c r="BLS44" s="146"/>
      <c r="BLU44" s="93"/>
      <c r="BLV44" s="94"/>
      <c r="BMC44" s="146"/>
      <c r="BME44" s="93"/>
      <c r="BMF44" s="94"/>
      <c r="BMM44" s="146"/>
      <c r="BMO44" s="93"/>
      <c r="BMP44" s="94"/>
      <c r="BMW44" s="146"/>
      <c r="BMY44" s="93"/>
      <c r="BMZ44" s="94"/>
      <c r="BNG44" s="146"/>
      <c r="BNI44" s="93"/>
      <c r="BNJ44" s="94"/>
      <c r="BNQ44" s="146"/>
      <c r="BNS44" s="93"/>
      <c r="BNT44" s="94"/>
      <c r="BOA44" s="146"/>
      <c r="BOC44" s="93"/>
      <c r="BOD44" s="94"/>
      <c r="BOK44" s="146"/>
      <c r="BOM44" s="93"/>
      <c r="BON44" s="94"/>
      <c r="BOU44" s="146"/>
      <c r="BOW44" s="93"/>
      <c r="BOX44" s="94"/>
      <c r="BPE44" s="146"/>
      <c r="BPG44" s="93"/>
      <c r="BPH44" s="94"/>
      <c r="BPO44" s="146"/>
      <c r="BPQ44" s="93"/>
      <c r="BPR44" s="94"/>
      <c r="BPY44" s="146"/>
      <c r="BQA44" s="93"/>
      <c r="BQB44" s="94"/>
      <c r="BQI44" s="146"/>
      <c r="BQK44" s="93"/>
      <c r="BQL44" s="94"/>
      <c r="BQS44" s="146"/>
      <c r="BQU44" s="93"/>
      <c r="BQV44" s="94"/>
      <c r="BRC44" s="146"/>
      <c r="BRE44" s="93"/>
      <c r="BRF44" s="94"/>
      <c r="BRM44" s="146"/>
      <c r="BRO44" s="93"/>
      <c r="BRP44" s="94"/>
      <c r="BRW44" s="146"/>
      <c r="BRY44" s="93"/>
      <c r="BRZ44" s="94"/>
      <c r="BSG44" s="146"/>
      <c r="BSI44" s="93"/>
      <c r="BSJ44" s="94"/>
      <c r="BSQ44" s="146"/>
      <c r="BSS44" s="93"/>
      <c r="BST44" s="94"/>
      <c r="BTA44" s="146"/>
      <c r="BTC44" s="93"/>
      <c r="BTD44" s="94"/>
      <c r="BTK44" s="146"/>
      <c r="BTM44" s="93"/>
      <c r="BTN44" s="94"/>
      <c r="BTU44" s="146"/>
      <c r="BTW44" s="93"/>
      <c r="BTX44" s="94"/>
      <c r="BUE44" s="146"/>
      <c r="BUG44" s="93"/>
      <c r="BUH44" s="94"/>
      <c r="BUO44" s="146"/>
      <c r="BUQ44" s="93"/>
      <c r="BUR44" s="94"/>
      <c r="BUY44" s="146"/>
      <c r="BVA44" s="93"/>
      <c r="BVB44" s="94"/>
      <c r="BVI44" s="146"/>
      <c r="BVK44" s="93"/>
      <c r="BVL44" s="94"/>
      <c r="BVS44" s="146"/>
      <c r="BVU44" s="93"/>
      <c r="BVV44" s="94"/>
      <c r="BWC44" s="146"/>
      <c r="BWE44" s="93"/>
      <c r="BWF44" s="94"/>
      <c r="BWM44" s="146"/>
      <c r="BWO44" s="93"/>
      <c r="BWP44" s="94"/>
      <c r="BWW44" s="146"/>
      <c r="BWY44" s="93"/>
      <c r="BWZ44" s="94"/>
      <c r="BXG44" s="146"/>
      <c r="BXI44" s="93"/>
      <c r="BXJ44" s="94"/>
      <c r="BXQ44" s="146"/>
      <c r="BXS44" s="93"/>
      <c r="BXT44" s="94"/>
      <c r="BYA44" s="146"/>
      <c r="BYC44" s="93"/>
      <c r="BYD44" s="94"/>
      <c r="BYK44" s="146"/>
      <c r="BYM44" s="93"/>
      <c r="BYN44" s="94"/>
      <c r="BYU44" s="146"/>
      <c r="BYW44" s="93"/>
      <c r="BYX44" s="94"/>
      <c r="BZE44" s="146"/>
      <c r="BZG44" s="93"/>
      <c r="BZH44" s="94"/>
      <c r="BZO44" s="146"/>
      <c r="BZQ44" s="93"/>
      <c r="BZR44" s="94"/>
      <c r="BZY44" s="146"/>
      <c r="CAA44" s="93"/>
      <c r="CAB44" s="94"/>
      <c r="CAI44" s="146"/>
      <c r="CAK44" s="93"/>
      <c r="CAL44" s="94"/>
      <c r="CAS44" s="146"/>
      <c r="CAU44" s="93"/>
      <c r="CAV44" s="94"/>
      <c r="CBC44" s="146"/>
      <c r="CBE44" s="93"/>
      <c r="CBF44" s="94"/>
      <c r="CBM44" s="146"/>
      <c r="CBO44" s="93"/>
      <c r="CBP44" s="94"/>
      <c r="CBW44" s="146"/>
      <c r="CBY44" s="93"/>
      <c r="CBZ44" s="94"/>
      <c r="CCG44" s="146"/>
      <c r="CCI44" s="93"/>
      <c r="CCJ44" s="94"/>
      <c r="CCQ44" s="146"/>
      <c r="CCS44" s="93"/>
      <c r="CCT44" s="94"/>
      <c r="CDA44" s="146"/>
      <c r="CDC44" s="93"/>
      <c r="CDD44" s="94"/>
      <c r="CDK44" s="146"/>
      <c r="CDM44" s="93"/>
      <c r="CDN44" s="94"/>
      <c r="CDU44" s="146"/>
      <c r="CDW44" s="93"/>
      <c r="CDX44" s="94"/>
      <c r="CEE44" s="146"/>
      <c r="CEG44" s="93"/>
      <c r="CEH44" s="94"/>
      <c r="CEO44" s="146"/>
      <c r="CEQ44" s="93"/>
      <c r="CER44" s="94"/>
      <c r="CEY44" s="146"/>
      <c r="CFA44" s="93"/>
      <c r="CFB44" s="94"/>
      <c r="CFI44" s="146"/>
      <c r="CFK44" s="93"/>
      <c r="CFL44" s="94"/>
      <c r="CFS44" s="146"/>
      <c r="CFU44" s="93"/>
      <c r="CFV44" s="94"/>
      <c r="CGC44" s="146"/>
      <c r="CGE44" s="93"/>
      <c r="CGF44" s="94"/>
      <c r="CGM44" s="146"/>
      <c r="CGO44" s="93"/>
      <c r="CGP44" s="94"/>
      <c r="CGW44" s="146"/>
      <c r="CGY44" s="93"/>
      <c r="CGZ44" s="94"/>
      <c r="CHG44" s="146"/>
      <c r="CHI44" s="93"/>
      <c r="CHJ44" s="94"/>
      <c r="CHQ44" s="146"/>
      <c r="CHS44" s="93"/>
      <c r="CHT44" s="94"/>
      <c r="CIA44" s="146"/>
      <c r="CIC44" s="93"/>
      <c r="CID44" s="94"/>
      <c r="CIK44" s="146"/>
      <c r="CIM44" s="93"/>
      <c r="CIN44" s="94"/>
      <c r="CIU44" s="146"/>
      <c r="CIW44" s="93"/>
      <c r="CIX44" s="94"/>
      <c r="CJE44" s="146"/>
      <c r="CJG44" s="93"/>
      <c r="CJH44" s="94"/>
      <c r="CJO44" s="146"/>
      <c r="CJQ44" s="93"/>
      <c r="CJR44" s="94"/>
      <c r="CJY44" s="146"/>
      <c r="CKA44" s="93"/>
      <c r="CKB44" s="94"/>
      <c r="CKI44" s="146"/>
      <c r="CKK44" s="93"/>
      <c r="CKL44" s="94"/>
      <c r="CKS44" s="146"/>
      <c r="CKU44" s="93"/>
      <c r="CKV44" s="94"/>
      <c r="CLC44" s="146"/>
      <c r="CLE44" s="93"/>
      <c r="CLF44" s="94"/>
      <c r="CLM44" s="146"/>
      <c r="CLO44" s="93"/>
      <c r="CLP44" s="94"/>
      <c r="CLW44" s="146"/>
      <c r="CLY44" s="93"/>
      <c r="CLZ44" s="94"/>
      <c r="CMG44" s="146"/>
      <c r="CMI44" s="93"/>
      <c r="CMJ44" s="94"/>
      <c r="CMQ44" s="146"/>
      <c r="CMS44" s="93"/>
      <c r="CMT44" s="94"/>
      <c r="CNA44" s="146"/>
      <c r="CNC44" s="93"/>
      <c r="CND44" s="94"/>
      <c r="CNK44" s="146"/>
      <c r="CNM44" s="93"/>
      <c r="CNN44" s="94"/>
      <c r="CNU44" s="146"/>
      <c r="CNW44" s="93"/>
      <c r="CNX44" s="94"/>
      <c r="COE44" s="146"/>
      <c r="COG44" s="93"/>
      <c r="COH44" s="94"/>
      <c r="COO44" s="146"/>
      <c r="COQ44" s="93"/>
      <c r="COR44" s="94"/>
      <c r="COY44" s="146"/>
      <c r="CPA44" s="93"/>
      <c r="CPB44" s="94"/>
      <c r="CPI44" s="146"/>
      <c r="CPK44" s="93"/>
      <c r="CPL44" s="94"/>
      <c r="CPS44" s="146"/>
      <c r="CPU44" s="93"/>
      <c r="CPV44" s="94"/>
      <c r="CQC44" s="146"/>
      <c r="CQE44" s="93"/>
      <c r="CQF44" s="94"/>
      <c r="CQM44" s="146"/>
      <c r="CQO44" s="93"/>
      <c r="CQP44" s="94"/>
      <c r="CQW44" s="146"/>
      <c r="CQY44" s="93"/>
      <c r="CQZ44" s="94"/>
      <c r="CRG44" s="146"/>
      <c r="CRI44" s="93"/>
      <c r="CRJ44" s="94"/>
      <c r="CRQ44" s="146"/>
      <c r="CRS44" s="93"/>
      <c r="CRT44" s="94"/>
      <c r="CSA44" s="146"/>
      <c r="CSC44" s="93"/>
      <c r="CSD44" s="94"/>
      <c r="CSK44" s="146"/>
      <c r="CSM44" s="93"/>
      <c r="CSN44" s="94"/>
      <c r="CSU44" s="146"/>
      <c r="CSW44" s="93"/>
      <c r="CSX44" s="94"/>
      <c r="CTE44" s="146"/>
      <c r="CTG44" s="93"/>
      <c r="CTH44" s="94"/>
      <c r="CTO44" s="146"/>
      <c r="CTQ44" s="93"/>
      <c r="CTR44" s="94"/>
      <c r="CTY44" s="146"/>
      <c r="CUA44" s="93"/>
      <c r="CUB44" s="94"/>
      <c r="CUI44" s="146"/>
      <c r="CUK44" s="93"/>
      <c r="CUL44" s="94"/>
      <c r="CUS44" s="146"/>
      <c r="CUU44" s="93"/>
      <c r="CUV44" s="94"/>
      <c r="CVC44" s="146"/>
      <c r="CVE44" s="93"/>
      <c r="CVF44" s="94"/>
      <c r="CVM44" s="146"/>
      <c r="CVO44" s="93"/>
      <c r="CVP44" s="94"/>
      <c r="CVW44" s="146"/>
      <c r="CVY44" s="93"/>
      <c r="CVZ44" s="94"/>
      <c r="CWG44" s="146"/>
      <c r="CWI44" s="93"/>
      <c r="CWJ44" s="94"/>
      <c r="CWQ44" s="146"/>
      <c r="CWS44" s="93"/>
      <c r="CWT44" s="94"/>
      <c r="CXA44" s="146"/>
      <c r="CXC44" s="93"/>
      <c r="CXD44" s="94"/>
      <c r="CXK44" s="146"/>
      <c r="CXM44" s="93"/>
      <c r="CXN44" s="94"/>
      <c r="CXU44" s="146"/>
      <c r="CXW44" s="93"/>
      <c r="CXX44" s="94"/>
      <c r="CYE44" s="146"/>
      <c r="CYG44" s="93"/>
      <c r="CYH44" s="94"/>
      <c r="CYO44" s="146"/>
      <c r="CYQ44" s="93"/>
      <c r="CYR44" s="94"/>
      <c r="CYY44" s="146"/>
      <c r="CZA44" s="93"/>
      <c r="CZB44" s="94"/>
      <c r="CZI44" s="146"/>
      <c r="CZK44" s="93"/>
      <c r="CZL44" s="94"/>
      <c r="CZS44" s="146"/>
      <c r="CZU44" s="93"/>
      <c r="CZV44" s="94"/>
      <c r="DAC44" s="146"/>
      <c r="DAE44" s="93"/>
      <c r="DAF44" s="94"/>
      <c r="DAM44" s="146"/>
      <c r="DAO44" s="93"/>
      <c r="DAP44" s="94"/>
      <c r="DAW44" s="146"/>
      <c r="DAY44" s="93"/>
      <c r="DAZ44" s="94"/>
      <c r="DBG44" s="146"/>
      <c r="DBI44" s="93"/>
      <c r="DBJ44" s="94"/>
      <c r="DBQ44" s="146"/>
      <c r="DBS44" s="93"/>
      <c r="DBT44" s="94"/>
      <c r="DCA44" s="146"/>
      <c r="DCC44" s="93"/>
      <c r="DCD44" s="94"/>
      <c r="DCK44" s="146"/>
      <c r="DCM44" s="93"/>
      <c r="DCN44" s="94"/>
      <c r="DCU44" s="146"/>
      <c r="DCW44" s="93"/>
      <c r="DCX44" s="94"/>
      <c r="DDE44" s="146"/>
      <c r="DDG44" s="93"/>
      <c r="DDH44" s="94"/>
      <c r="DDO44" s="146"/>
      <c r="DDQ44" s="93"/>
      <c r="DDR44" s="94"/>
      <c r="DDY44" s="146"/>
      <c r="DEA44" s="93"/>
      <c r="DEB44" s="94"/>
      <c r="DEI44" s="146"/>
      <c r="DEK44" s="93"/>
      <c r="DEL44" s="94"/>
      <c r="DES44" s="146"/>
      <c r="DEU44" s="93"/>
      <c r="DEV44" s="94"/>
      <c r="DFC44" s="146"/>
      <c r="DFE44" s="93"/>
      <c r="DFF44" s="94"/>
      <c r="DFM44" s="146"/>
      <c r="DFO44" s="93"/>
      <c r="DFP44" s="94"/>
      <c r="DFW44" s="146"/>
      <c r="DFY44" s="93"/>
      <c r="DFZ44" s="94"/>
      <c r="DGG44" s="146"/>
      <c r="DGI44" s="93"/>
      <c r="DGJ44" s="94"/>
      <c r="DGQ44" s="146"/>
      <c r="DGS44" s="93"/>
      <c r="DGT44" s="94"/>
      <c r="DHA44" s="146"/>
      <c r="DHC44" s="93"/>
      <c r="DHD44" s="94"/>
      <c r="DHK44" s="146"/>
      <c r="DHM44" s="93"/>
      <c r="DHN44" s="94"/>
      <c r="DHU44" s="146"/>
      <c r="DHW44" s="93"/>
      <c r="DHX44" s="94"/>
      <c r="DIE44" s="146"/>
      <c r="DIG44" s="93"/>
      <c r="DIH44" s="94"/>
      <c r="DIO44" s="146"/>
      <c r="DIQ44" s="93"/>
      <c r="DIR44" s="94"/>
      <c r="DIY44" s="146"/>
      <c r="DJA44" s="93"/>
      <c r="DJB44" s="94"/>
      <c r="DJI44" s="146"/>
      <c r="DJK44" s="93"/>
      <c r="DJL44" s="94"/>
      <c r="DJS44" s="146"/>
      <c r="DJU44" s="93"/>
      <c r="DJV44" s="94"/>
      <c r="DKC44" s="146"/>
      <c r="DKE44" s="93"/>
      <c r="DKF44" s="94"/>
      <c r="DKM44" s="146"/>
      <c r="DKO44" s="93"/>
      <c r="DKP44" s="94"/>
      <c r="DKW44" s="146"/>
      <c r="DKY44" s="93"/>
      <c r="DKZ44" s="94"/>
      <c r="DLG44" s="146"/>
      <c r="DLI44" s="93"/>
      <c r="DLJ44" s="94"/>
      <c r="DLQ44" s="146"/>
      <c r="DLS44" s="93"/>
      <c r="DLT44" s="94"/>
      <c r="DMA44" s="146"/>
      <c r="DMC44" s="93"/>
      <c r="DMD44" s="94"/>
      <c r="DMK44" s="146"/>
      <c r="DMM44" s="93"/>
      <c r="DMN44" s="94"/>
      <c r="DMU44" s="146"/>
      <c r="DMW44" s="93"/>
      <c r="DMX44" s="94"/>
      <c r="DNE44" s="146"/>
      <c r="DNG44" s="93"/>
      <c r="DNH44" s="94"/>
      <c r="DNO44" s="146"/>
      <c r="DNQ44" s="93"/>
      <c r="DNR44" s="94"/>
      <c r="DNY44" s="146"/>
      <c r="DOA44" s="93"/>
      <c r="DOB44" s="94"/>
      <c r="DOI44" s="146"/>
      <c r="DOK44" s="93"/>
      <c r="DOL44" s="94"/>
      <c r="DOS44" s="146"/>
      <c r="DOU44" s="93"/>
      <c r="DOV44" s="94"/>
      <c r="DPC44" s="146"/>
      <c r="DPE44" s="93"/>
      <c r="DPF44" s="94"/>
      <c r="DPM44" s="146"/>
      <c r="DPO44" s="93"/>
      <c r="DPP44" s="94"/>
      <c r="DPW44" s="146"/>
      <c r="DPY44" s="93"/>
      <c r="DPZ44" s="94"/>
      <c r="DQG44" s="146"/>
      <c r="DQI44" s="93"/>
      <c r="DQJ44" s="94"/>
      <c r="DQQ44" s="146"/>
      <c r="DQS44" s="93"/>
      <c r="DQT44" s="94"/>
      <c r="DRA44" s="146"/>
      <c r="DRC44" s="93"/>
      <c r="DRD44" s="94"/>
      <c r="DRK44" s="146"/>
      <c r="DRM44" s="93"/>
      <c r="DRN44" s="94"/>
      <c r="DRU44" s="146"/>
      <c r="DRW44" s="93"/>
      <c r="DRX44" s="94"/>
      <c r="DSE44" s="146"/>
      <c r="DSG44" s="93"/>
      <c r="DSH44" s="94"/>
      <c r="DSO44" s="146"/>
      <c r="DSQ44" s="93"/>
      <c r="DSR44" s="94"/>
      <c r="DSY44" s="146"/>
      <c r="DTA44" s="93"/>
      <c r="DTB44" s="94"/>
      <c r="DTI44" s="146"/>
      <c r="DTK44" s="93"/>
      <c r="DTL44" s="94"/>
      <c r="DTS44" s="146"/>
      <c r="DTU44" s="93"/>
      <c r="DTV44" s="94"/>
      <c r="DUC44" s="146"/>
      <c r="DUE44" s="93"/>
      <c r="DUF44" s="94"/>
      <c r="DUM44" s="146"/>
      <c r="DUO44" s="93"/>
      <c r="DUP44" s="94"/>
      <c r="DUW44" s="146"/>
      <c r="DUY44" s="93"/>
      <c r="DUZ44" s="94"/>
      <c r="DVG44" s="146"/>
      <c r="DVI44" s="93"/>
      <c r="DVJ44" s="94"/>
      <c r="DVQ44" s="146"/>
      <c r="DVS44" s="93"/>
      <c r="DVT44" s="94"/>
      <c r="DWA44" s="146"/>
      <c r="DWC44" s="93"/>
      <c r="DWD44" s="94"/>
      <c r="DWK44" s="146"/>
      <c r="DWM44" s="93"/>
      <c r="DWN44" s="94"/>
      <c r="DWU44" s="146"/>
      <c r="DWW44" s="93"/>
      <c r="DWX44" s="94"/>
      <c r="DXE44" s="146"/>
      <c r="DXG44" s="93"/>
      <c r="DXH44" s="94"/>
      <c r="DXO44" s="146"/>
      <c r="DXQ44" s="93"/>
      <c r="DXR44" s="94"/>
      <c r="DXY44" s="146"/>
      <c r="DYA44" s="93"/>
      <c r="DYB44" s="94"/>
      <c r="DYI44" s="146"/>
      <c r="DYK44" s="93"/>
      <c r="DYL44" s="94"/>
      <c r="DYS44" s="146"/>
      <c r="DYU44" s="93"/>
      <c r="DYV44" s="94"/>
      <c r="DZC44" s="146"/>
      <c r="DZE44" s="93"/>
      <c r="DZF44" s="94"/>
      <c r="DZM44" s="146"/>
      <c r="DZO44" s="93"/>
      <c r="DZP44" s="94"/>
      <c r="DZW44" s="146"/>
      <c r="DZY44" s="93"/>
      <c r="DZZ44" s="94"/>
      <c r="EAG44" s="146"/>
      <c r="EAI44" s="93"/>
      <c r="EAJ44" s="94"/>
      <c r="EAQ44" s="146"/>
      <c r="EAS44" s="93"/>
      <c r="EAT44" s="94"/>
      <c r="EBA44" s="146"/>
      <c r="EBC44" s="93"/>
      <c r="EBD44" s="94"/>
      <c r="EBK44" s="146"/>
      <c r="EBM44" s="93"/>
      <c r="EBN44" s="94"/>
      <c r="EBU44" s="146"/>
      <c r="EBW44" s="93"/>
      <c r="EBX44" s="94"/>
      <c r="ECE44" s="146"/>
      <c r="ECG44" s="93"/>
      <c r="ECH44" s="94"/>
      <c r="ECO44" s="146"/>
      <c r="ECQ44" s="93"/>
      <c r="ECR44" s="94"/>
      <c r="ECY44" s="146"/>
      <c r="EDA44" s="93"/>
      <c r="EDB44" s="94"/>
      <c r="EDI44" s="146"/>
      <c r="EDK44" s="93"/>
      <c r="EDL44" s="94"/>
      <c r="EDS44" s="146"/>
      <c r="EDU44" s="93"/>
      <c r="EDV44" s="94"/>
      <c r="EEC44" s="146"/>
      <c r="EEE44" s="93"/>
      <c r="EEF44" s="94"/>
      <c r="EEM44" s="146"/>
      <c r="EEO44" s="93"/>
      <c r="EEP44" s="94"/>
      <c r="EEW44" s="146"/>
      <c r="EEY44" s="93"/>
      <c r="EEZ44" s="94"/>
      <c r="EFG44" s="146"/>
      <c r="EFI44" s="93"/>
      <c r="EFJ44" s="94"/>
      <c r="EFQ44" s="146"/>
      <c r="EFS44" s="93"/>
      <c r="EFT44" s="94"/>
      <c r="EGA44" s="146"/>
      <c r="EGC44" s="93"/>
      <c r="EGD44" s="94"/>
      <c r="EGK44" s="146"/>
      <c r="EGM44" s="93"/>
      <c r="EGN44" s="94"/>
      <c r="EGU44" s="146"/>
      <c r="EGW44" s="93"/>
      <c r="EGX44" s="94"/>
      <c r="EHE44" s="146"/>
      <c r="EHG44" s="93"/>
      <c r="EHH44" s="94"/>
      <c r="EHO44" s="146"/>
      <c r="EHQ44" s="93"/>
      <c r="EHR44" s="94"/>
      <c r="EHY44" s="146"/>
      <c r="EIA44" s="93"/>
      <c r="EIB44" s="94"/>
      <c r="EII44" s="146"/>
      <c r="EIK44" s="93"/>
      <c r="EIL44" s="94"/>
      <c r="EIS44" s="146"/>
      <c r="EIU44" s="93"/>
      <c r="EIV44" s="94"/>
      <c r="EJC44" s="146"/>
      <c r="EJE44" s="93"/>
      <c r="EJF44" s="94"/>
      <c r="EJM44" s="146"/>
      <c r="EJO44" s="93"/>
      <c r="EJP44" s="94"/>
      <c r="EJW44" s="146"/>
      <c r="EJY44" s="93"/>
      <c r="EJZ44" s="94"/>
      <c r="EKG44" s="146"/>
      <c r="EKI44" s="93"/>
      <c r="EKJ44" s="94"/>
      <c r="EKQ44" s="146"/>
      <c r="EKS44" s="93"/>
      <c r="EKT44" s="94"/>
      <c r="ELA44" s="146"/>
      <c r="ELC44" s="93"/>
      <c r="ELD44" s="94"/>
      <c r="ELK44" s="146"/>
      <c r="ELM44" s="93"/>
      <c r="ELN44" s="94"/>
      <c r="ELU44" s="146"/>
      <c r="ELW44" s="93"/>
      <c r="ELX44" s="94"/>
      <c r="EME44" s="146"/>
      <c r="EMG44" s="93"/>
      <c r="EMH44" s="94"/>
      <c r="EMO44" s="146"/>
      <c r="EMQ44" s="93"/>
      <c r="EMR44" s="94"/>
      <c r="EMY44" s="146"/>
      <c r="ENA44" s="93"/>
      <c r="ENB44" s="94"/>
      <c r="ENI44" s="146"/>
      <c r="ENK44" s="93"/>
      <c r="ENL44" s="94"/>
      <c r="ENS44" s="146"/>
      <c r="ENU44" s="93"/>
      <c r="ENV44" s="94"/>
      <c r="EOC44" s="146"/>
      <c r="EOE44" s="93"/>
      <c r="EOF44" s="94"/>
      <c r="EOM44" s="146"/>
      <c r="EOO44" s="93"/>
      <c r="EOP44" s="94"/>
      <c r="EOW44" s="146"/>
      <c r="EOY44" s="93"/>
      <c r="EOZ44" s="94"/>
      <c r="EPG44" s="146"/>
      <c r="EPI44" s="93"/>
      <c r="EPJ44" s="94"/>
      <c r="EPQ44" s="146"/>
      <c r="EPS44" s="93"/>
      <c r="EPT44" s="94"/>
      <c r="EQA44" s="146"/>
      <c r="EQC44" s="93"/>
      <c r="EQD44" s="94"/>
      <c r="EQK44" s="146"/>
      <c r="EQM44" s="93"/>
      <c r="EQN44" s="94"/>
      <c r="EQU44" s="146"/>
      <c r="EQW44" s="93"/>
      <c r="EQX44" s="94"/>
      <c r="ERE44" s="146"/>
      <c r="ERG44" s="93"/>
      <c r="ERH44" s="94"/>
      <c r="ERO44" s="146"/>
      <c r="ERQ44" s="93"/>
      <c r="ERR44" s="94"/>
      <c r="ERY44" s="146"/>
      <c r="ESA44" s="93"/>
      <c r="ESB44" s="94"/>
      <c r="ESI44" s="146"/>
      <c r="ESK44" s="93"/>
      <c r="ESL44" s="94"/>
      <c r="ESS44" s="146"/>
      <c r="ESU44" s="93"/>
      <c r="ESV44" s="94"/>
      <c r="ETC44" s="146"/>
      <c r="ETE44" s="93"/>
      <c r="ETF44" s="94"/>
      <c r="ETM44" s="146"/>
      <c r="ETO44" s="93"/>
      <c r="ETP44" s="94"/>
      <c r="ETW44" s="146"/>
      <c r="ETY44" s="93"/>
      <c r="ETZ44" s="94"/>
      <c r="EUG44" s="146"/>
      <c r="EUI44" s="93"/>
      <c r="EUJ44" s="94"/>
      <c r="EUQ44" s="146"/>
      <c r="EUS44" s="93"/>
      <c r="EUT44" s="94"/>
      <c r="EVA44" s="146"/>
      <c r="EVC44" s="93"/>
      <c r="EVD44" s="94"/>
      <c r="EVK44" s="146"/>
      <c r="EVM44" s="93"/>
      <c r="EVN44" s="94"/>
      <c r="EVU44" s="146"/>
      <c r="EVW44" s="93"/>
      <c r="EVX44" s="94"/>
      <c r="EWE44" s="146"/>
      <c r="EWG44" s="93"/>
      <c r="EWH44" s="94"/>
      <c r="EWO44" s="146"/>
      <c r="EWQ44" s="93"/>
      <c r="EWR44" s="94"/>
      <c r="EWY44" s="146"/>
      <c r="EXA44" s="93"/>
      <c r="EXB44" s="94"/>
      <c r="EXI44" s="146"/>
      <c r="EXK44" s="93"/>
      <c r="EXL44" s="94"/>
      <c r="EXS44" s="146"/>
      <c r="EXU44" s="93"/>
      <c r="EXV44" s="94"/>
      <c r="EYC44" s="146"/>
      <c r="EYE44" s="93"/>
      <c r="EYF44" s="94"/>
      <c r="EYM44" s="146"/>
      <c r="EYO44" s="93"/>
      <c r="EYP44" s="94"/>
      <c r="EYW44" s="146"/>
      <c r="EYY44" s="93"/>
      <c r="EYZ44" s="94"/>
      <c r="EZG44" s="146"/>
      <c r="EZI44" s="93"/>
      <c r="EZJ44" s="94"/>
      <c r="EZQ44" s="146"/>
      <c r="EZS44" s="93"/>
      <c r="EZT44" s="94"/>
      <c r="FAA44" s="146"/>
      <c r="FAC44" s="93"/>
      <c r="FAD44" s="94"/>
      <c r="FAK44" s="146"/>
      <c r="FAM44" s="93"/>
      <c r="FAN44" s="94"/>
      <c r="FAU44" s="146"/>
      <c r="FAW44" s="93"/>
      <c r="FAX44" s="94"/>
      <c r="FBE44" s="146"/>
      <c r="FBG44" s="93"/>
      <c r="FBH44" s="94"/>
      <c r="FBO44" s="146"/>
      <c r="FBQ44" s="93"/>
      <c r="FBR44" s="94"/>
      <c r="FBY44" s="146"/>
      <c r="FCA44" s="93"/>
      <c r="FCB44" s="94"/>
      <c r="FCI44" s="146"/>
      <c r="FCK44" s="93"/>
      <c r="FCL44" s="94"/>
      <c r="FCS44" s="146"/>
      <c r="FCU44" s="93"/>
      <c r="FCV44" s="94"/>
      <c r="FDC44" s="146"/>
      <c r="FDE44" s="93"/>
      <c r="FDF44" s="94"/>
      <c r="FDM44" s="146"/>
      <c r="FDO44" s="93"/>
      <c r="FDP44" s="94"/>
      <c r="FDW44" s="146"/>
      <c r="FDY44" s="93"/>
      <c r="FDZ44" s="94"/>
      <c r="FEG44" s="146"/>
      <c r="FEI44" s="93"/>
      <c r="FEJ44" s="94"/>
      <c r="FEQ44" s="146"/>
      <c r="FES44" s="93"/>
      <c r="FET44" s="94"/>
      <c r="FFA44" s="146"/>
      <c r="FFC44" s="93"/>
      <c r="FFD44" s="94"/>
      <c r="FFK44" s="146"/>
      <c r="FFM44" s="93"/>
      <c r="FFN44" s="94"/>
      <c r="FFU44" s="146"/>
      <c r="FFW44" s="93"/>
      <c r="FFX44" s="94"/>
      <c r="FGE44" s="146"/>
      <c r="FGG44" s="93"/>
      <c r="FGH44" s="94"/>
      <c r="FGO44" s="146"/>
      <c r="FGQ44" s="93"/>
      <c r="FGR44" s="94"/>
      <c r="FGY44" s="146"/>
      <c r="FHA44" s="93"/>
      <c r="FHB44" s="94"/>
      <c r="FHI44" s="146"/>
      <c r="FHK44" s="93"/>
      <c r="FHL44" s="94"/>
      <c r="FHS44" s="146"/>
      <c r="FHU44" s="93"/>
      <c r="FHV44" s="94"/>
      <c r="FIC44" s="146"/>
      <c r="FIE44" s="93"/>
      <c r="FIF44" s="94"/>
      <c r="FIM44" s="146"/>
      <c r="FIO44" s="93"/>
      <c r="FIP44" s="94"/>
      <c r="FIW44" s="146"/>
      <c r="FIY44" s="93"/>
      <c r="FIZ44" s="94"/>
      <c r="FJG44" s="146"/>
      <c r="FJI44" s="93"/>
      <c r="FJJ44" s="94"/>
      <c r="FJQ44" s="146"/>
      <c r="FJS44" s="93"/>
      <c r="FJT44" s="94"/>
      <c r="FKA44" s="146"/>
      <c r="FKC44" s="93"/>
      <c r="FKD44" s="94"/>
      <c r="FKK44" s="146"/>
      <c r="FKM44" s="93"/>
      <c r="FKN44" s="94"/>
      <c r="FKU44" s="146"/>
      <c r="FKW44" s="93"/>
      <c r="FKX44" s="94"/>
      <c r="FLE44" s="146"/>
      <c r="FLG44" s="93"/>
      <c r="FLH44" s="94"/>
      <c r="FLO44" s="146"/>
      <c r="FLQ44" s="93"/>
      <c r="FLR44" s="94"/>
      <c r="FLY44" s="146"/>
      <c r="FMA44" s="93"/>
      <c r="FMB44" s="94"/>
      <c r="FMI44" s="146"/>
      <c r="FMK44" s="93"/>
      <c r="FML44" s="94"/>
      <c r="FMS44" s="146"/>
      <c r="FMU44" s="93"/>
      <c r="FMV44" s="94"/>
      <c r="FNC44" s="146"/>
      <c r="FNE44" s="93"/>
      <c r="FNF44" s="94"/>
      <c r="FNM44" s="146"/>
      <c r="FNO44" s="93"/>
      <c r="FNP44" s="94"/>
      <c r="FNW44" s="146"/>
      <c r="FNY44" s="93"/>
      <c r="FNZ44" s="94"/>
      <c r="FOG44" s="146"/>
      <c r="FOI44" s="93"/>
      <c r="FOJ44" s="94"/>
      <c r="FOQ44" s="146"/>
      <c r="FOS44" s="93"/>
      <c r="FOT44" s="94"/>
      <c r="FPA44" s="146"/>
      <c r="FPC44" s="93"/>
      <c r="FPD44" s="94"/>
      <c r="FPK44" s="146"/>
      <c r="FPM44" s="93"/>
      <c r="FPN44" s="94"/>
      <c r="FPU44" s="146"/>
      <c r="FPW44" s="93"/>
      <c r="FPX44" s="94"/>
      <c r="FQE44" s="146"/>
      <c r="FQG44" s="93"/>
      <c r="FQH44" s="94"/>
      <c r="FQO44" s="146"/>
      <c r="FQQ44" s="93"/>
      <c r="FQR44" s="94"/>
      <c r="FQY44" s="146"/>
      <c r="FRA44" s="93"/>
      <c r="FRB44" s="94"/>
      <c r="FRI44" s="146"/>
      <c r="FRK44" s="93"/>
      <c r="FRL44" s="94"/>
      <c r="FRS44" s="146"/>
      <c r="FRU44" s="93"/>
      <c r="FRV44" s="94"/>
      <c r="FSC44" s="146"/>
      <c r="FSE44" s="93"/>
      <c r="FSF44" s="94"/>
      <c r="FSM44" s="146"/>
      <c r="FSO44" s="93"/>
      <c r="FSP44" s="94"/>
      <c r="FSW44" s="146"/>
      <c r="FSY44" s="93"/>
      <c r="FSZ44" s="94"/>
      <c r="FTG44" s="146"/>
      <c r="FTI44" s="93"/>
      <c r="FTJ44" s="94"/>
      <c r="FTQ44" s="146"/>
      <c r="FTS44" s="93"/>
      <c r="FTT44" s="94"/>
      <c r="FUA44" s="146"/>
      <c r="FUC44" s="93"/>
      <c r="FUD44" s="94"/>
      <c r="FUK44" s="146"/>
      <c r="FUM44" s="93"/>
      <c r="FUN44" s="94"/>
      <c r="FUU44" s="146"/>
      <c r="FUW44" s="93"/>
      <c r="FUX44" s="94"/>
      <c r="FVE44" s="146"/>
      <c r="FVG44" s="93"/>
      <c r="FVH44" s="94"/>
      <c r="FVO44" s="146"/>
      <c r="FVQ44" s="93"/>
      <c r="FVR44" s="94"/>
      <c r="FVY44" s="146"/>
      <c r="FWA44" s="93"/>
      <c r="FWB44" s="94"/>
      <c r="FWI44" s="146"/>
      <c r="FWK44" s="93"/>
      <c r="FWL44" s="94"/>
      <c r="FWS44" s="146"/>
      <c r="FWU44" s="93"/>
      <c r="FWV44" s="94"/>
      <c r="FXC44" s="146"/>
      <c r="FXE44" s="93"/>
      <c r="FXF44" s="94"/>
      <c r="FXM44" s="146"/>
      <c r="FXO44" s="93"/>
      <c r="FXP44" s="94"/>
      <c r="FXW44" s="146"/>
      <c r="FXY44" s="93"/>
      <c r="FXZ44" s="94"/>
      <c r="FYG44" s="146"/>
      <c r="FYI44" s="93"/>
      <c r="FYJ44" s="94"/>
      <c r="FYQ44" s="146"/>
      <c r="FYS44" s="93"/>
      <c r="FYT44" s="94"/>
      <c r="FZA44" s="146"/>
      <c r="FZC44" s="93"/>
      <c r="FZD44" s="94"/>
      <c r="FZK44" s="146"/>
      <c r="FZM44" s="93"/>
      <c r="FZN44" s="94"/>
      <c r="FZU44" s="146"/>
      <c r="FZW44" s="93"/>
      <c r="FZX44" s="94"/>
      <c r="GAE44" s="146"/>
      <c r="GAG44" s="93"/>
      <c r="GAH44" s="94"/>
      <c r="GAO44" s="146"/>
      <c r="GAQ44" s="93"/>
      <c r="GAR44" s="94"/>
      <c r="GAY44" s="146"/>
      <c r="GBA44" s="93"/>
      <c r="GBB44" s="94"/>
      <c r="GBI44" s="146"/>
      <c r="GBK44" s="93"/>
      <c r="GBL44" s="94"/>
      <c r="GBS44" s="146"/>
      <c r="GBU44" s="93"/>
      <c r="GBV44" s="94"/>
      <c r="GCC44" s="146"/>
      <c r="GCE44" s="93"/>
      <c r="GCF44" s="94"/>
      <c r="GCM44" s="146"/>
      <c r="GCO44" s="93"/>
      <c r="GCP44" s="94"/>
      <c r="GCW44" s="146"/>
      <c r="GCY44" s="93"/>
      <c r="GCZ44" s="94"/>
      <c r="GDG44" s="146"/>
      <c r="GDI44" s="93"/>
      <c r="GDJ44" s="94"/>
      <c r="GDQ44" s="146"/>
      <c r="GDS44" s="93"/>
      <c r="GDT44" s="94"/>
      <c r="GEA44" s="146"/>
      <c r="GEC44" s="93"/>
      <c r="GED44" s="94"/>
      <c r="GEK44" s="146"/>
      <c r="GEM44" s="93"/>
      <c r="GEN44" s="94"/>
      <c r="GEU44" s="146"/>
      <c r="GEW44" s="93"/>
      <c r="GEX44" s="94"/>
      <c r="GFE44" s="146"/>
      <c r="GFG44" s="93"/>
      <c r="GFH44" s="94"/>
      <c r="GFO44" s="146"/>
      <c r="GFQ44" s="93"/>
      <c r="GFR44" s="94"/>
      <c r="GFY44" s="146"/>
      <c r="GGA44" s="93"/>
      <c r="GGB44" s="94"/>
      <c r="GGI44" s="146"/>
      <c r="GGK44" s="93"/>
      <c r="GGL44" s="94"/>
      <c r="GGS44" s="146"/>
      <c r="GGU44" s="93"/>
      <c r="GGV44" s="94"/>
      <c r="GHC44" s="146"/>
      <c r="GHE44" s="93"/>
      <c r="GHF44" s="94"/>
      <c r="GHM44" s="146"/>
      <c r="GHO44" s="93"/>
      <c r="GHP44" s="94"/>
      <c r="GHW44" s="146"/>
      <c r="GHY44" s="93"/>
      <c r="GHZ44" s="94"/>
      <c r="GIG44" s="146"/>
      <c r="GII44" s="93"/>
      <c r="GIJ44" s="94"/>
      <c r="GIQ44" s="146"/>
      <c r="GIS44" s="93"/>
      <c r="GIT44" s="94"/>
      <c r="GJA44" s="146"/>
      <c r="GJC44" s="93"/>
      <c r="GJD44" s="94"/>
      <c r="GJK44" s="146"/>
      <c r="GJM44" s="93"/>
      <c r="GJN44" s="94"/>
      <c r="GJU44" s="146"/>
      <c r="GJW44" s="93"/>
      <c r="GJX44" s="94"/>
      <c r="GKE44" s="146"/>
      <c r="GKG44" s="93"/>
      <c r="GKH44" s="94"/>
      <c r="GKO44" s="146"/>
      <c r="GKQ44" s="93"/>
      <c r="GKR44" s="94"/>
      <c r="GKY44" s="146"/>
      <c r="GLA44" s="93"/>
      <c r="GLB44" s="94"/>
      <c r="GLI44" s="146"/>
      <c r="GLK44" s="93"/>
      <c r="GLL44" s="94"/>
      <c r="GLS44" s="146"/>
      <c r="GLU44" s="93"/>
      <c r="GLV44" s="94"/>
      <c r="GMC44" s="146"/>
      <c r="GME44" s="93"/>
      <c r="GMF44" s="94"/>
      <c r="GMM44" s="146"/>
      <c r="GMO44" s="93"/>
      <c r="GMP44" s="94"/>
      <c r="GMW44" s="146"/>
      <c r="GMY44" s="93"/>
      <c r="GMZ44" s="94"/>
      <c r="GNG44" s="146"/>
      <c r="GNI44" s="93"/>
      <c r="GNJ44" s="94"/>
      <c r="GNQ44" s="146"/>
      <c r="GNS44" s="93"/>
      <c r="GNT44" s="94"/>
      <c r="GOA44" s="146"/>
      <c r="GOC44" s="93"/>
      <c r="GOD44" s="94"/>
      <c r="GOK44" s="146"/>
      <c r="GOM44" s="93"/>
      <c r="GON44" s="94"/>
      <c r="GOU44" s="146"/>
      <c r="GOW44" s="93"/>
      <c r="GOX44" s="94"/>
      <c r="GPE44" s="146"/>
      <c r="GPG44" s="93"/>
      <c r="GPH44" s="94"/>
      <c r="GPO44" s="146"/>
      <c r="GPQ44" s="93"/>
      <c r="GPR44" s="94"/>
      <c r="GPY44" s="146"/>
      <c r="GQA44" s="93"/>
      <c r="GQB44" s="94"/>
      <c r="GQI44" s="146"/>
      <c r="GQK44" s="93"/>
      <c r="GQL44" s="94"/>
      <c r="GQS44" s="146"/>
      <c r="GQU44" s="93"/>
      <c r="GQV44" s="94"/>
      <c r="GRC44" s="146"/>
      <c r="GRE44" s="93"/>
      <c r="GRF44" s="94"/>
      <c r="GRM44" s="146"/>
      <c r="GRO44" s="93"/>
      <c r="GRP44" s="94"/>
      <c r="GRW44" s="146"/>
      <c r="GRY44" s="93"/>
      <c r="GRZ44" s="94"/>
      <c r="GSG44" s="146"/>
      <c r="GSI44" s="93"/>
      <c r="GSJ44" s="94"/>
      <c r="GSQ44" s="146"/>
      <c r="GSS44" s="93"/>
      <c r="GST44" s="94"/>
      <c r="GTA44" s="146"/>
      <c r="GTC44" s="93"/>
      <c r="GTD44" s="94"/>
      <c r="GTK44" s="146"/>
      <c r="GTM44" s="93"/>
      <c r="GTN44" s="94"/>
      <c r="GTU44" s="146"/>
      <c r="GTW44" s="93"/>
      <c r="GTX44" s="94"/>
      <c r="GUE44" s="146"/>
      <c r="GUG44" s="93"/>
      <c r="GUH44" s="94"/>
      <c r="GUO44" s="146"/>
      <c r="GUQ44" s="93"/>
      <c r="GUR44" s="94"/>
      <c r="GUY44" s="146"/>
      <c r="GVA44" s="93"/>
      <c r="GVB44" s="94"/>
      <c r="GVI44" s="146"/>
      <c r="GVK44" s="93"/>
      <c r="GVL44" s="94"/>
      <c r="GVS44" s="146"/>
      <c r="GVU44" s="93"/>
      <c r="GVV44" s="94"/>
      <c r="GWC44" s="146"/>
      <c r="GWE44" s="93"/>
      <c r="GWF44" s="94"/>
      <c r="GWM44" s="146"/>
      <c r="GWO44" s="93"/>
      <c r="GWP44" s="94"/>
      <c r="GWW44" s="146"/>
      <c r="GWY44" s="93"/>
      <c r="GWZ44" s="94"/>
      <c r="GXG44" s="146"/>
      <c r="GXI44" s="93"/>
      <c r="GXJ44" s="94"/>
      <c r="GXQ44" s="146"/>
      <c r="GXS44" s="93"/>
      <c r="GXT44" s="94"/>
      <c r="GYA44" s="146"/>
      <c r="GYC44" s="93"/>
      <c r="GYD44" s="94"/>
      <c r="GYK44" s="146"/>
      <c r="GYM44" s="93"/>
      <c r="GYN44" s="94"/>
      <c r="GYU44" s="146"/>
      <c r="GYW44" s="93"/>
      <c r="GYX44" s="94"/>
      <c r="GZE44" s="146"/>
      <c r="GZG44" s="93"/>
      <c r="GZH44" s="94"/>
      <c r="GZO44" s="146"/>
      <c r="GZQ44" s="93"/>
      <c r="GZR44" s="94"/>
      <c r="GZY44" s="146"/>
      <c r="HAA44" s="93"/>
      <c r="HAB44" s="94"/>
      <c r="HAI44" s="146"/>
      <c r="HAK44" s="93"/>
      <c r="HAL44" s="94"/>
      <c r="HAS44" s="146"/>
      <c r="HAU44" s="93"/>
      <c r="HAV44" s="94"/>
      <c r="HBC44" s="146"/>
      <c r="HBE44" s="93"/>
      <c r="HBF44" s="94"/>
      <c r="HBM44" s="146"/>
      <c r="HBO44" s="93"/>
      <c r="HBP44" s="94"/>
      <c r="HBW44" s="146"/>
      <c r="HBY44" s="93"/>
      <c r="HBZ44" s="94"/>
      <c r="HCG44" s="146"/>
      <c r="HCI44" s="93"/>
      <c r="HCJ44" s="94"/>
      <c r="HCQ44" s="146"/>
      <c r="HCS44" s="93"/>
      <c r="HCT44" s="94"/>
      <c r="HDA44" s="146"/>
      <c r="HDC44" s="93"/>
      <c r="HDD44" s="94"/>
      <c r="HDK44" s="146"/>
      <c r="HDM44" s="93"/>
      <c r="HDN44" s="94"/>
      <c r="HDU44" s="146"/>
      <c r="HDW44" s="93"/>
      <c r="HDX44" s="94"/>
      <c r="HEE44" s="146"/>
      <c r="HEG44" s="93"/>
      <c r="HEH44" s="94"/>
      <c r="HEO44" s="146"/>
      <c r="HEQ44" s="93"/>
      <c r="HER44" s="94"/>
      <c r="HEY44" s="146"/>
      <c r="HFA44" s="93"/>
      <c r="HFB44" s="94"/>
      <c r="HFI44" s="146"/>
      <c r="HFK44" s="93"/>
      <c r="HFL44" s="94"/>
      <c r="HFS44" s="146"/>
      <c r="HFU44" s="93"/>
      <c r="HFV44" s="94"/>
      <c r="HGC44" s="146"/>
      <c r="HGE44" s="93"/>
      <c r="HGF44" s="94"/>
      <c r="HGM44" s="146"/>
      <c r="HGO44" s="93"/>
      <c r="HGP44" s="94"/>
      <c r="HGW44" s="146"/>
      <c r="HGY44" s="93"/>
      <c r="HGZ44" s="94"/>
      <c r="HHG44" s="146"/>
      <c r="HHI44" s="93"/>
      <c r="HHJ44" s="94"/>
      <c r="HHQ44" s="146"/>
      <c r="HHS44" s="93"/>
      <c r="HHT44" s="94"/>
      <c r="HIA44" s="146"/>
      <c r="HIC44" s="93"/>
      <c r="HID44" s="94"/>
      <c r="HIK44" s="146"/>
      <c r="HIM44" s="93"/>
      <c r="HIN44" s="94"/>
      <c r="HIU44" s="146"/>
      <c r="HIW44" s="93"/>
      <c r="HIX44" s="94"/>
      <c r="HJE44" s="146"/>
      <c r="HJG44" s="93"/>
      <c r="HJH44" s="94"/>
      <c r="HJO44" s="146"/>
      <c r="HJQ44" s="93"/>
      <c r="HJR44" s="94"/>
      <c r="HJY44" s="146"/>
      <c r="HKA44" s="93"/>
      <c r="HKB44" s="94"/>
      <c r="HKI44" s="146"/>
      <c r="HKK44" s="93"/>
      <c r="HKL44" s="94"/>
      <c r="HKS44" s="146"/>
      <c r="HKU44" s="93"/>
      <c r="HKV44" s="94"/>
      <c r="HLC44" s="146"/>
      <c r="HLE44" s="93"/>
      <c r="HLF44" s="94"/>
      <c r="HLM44" s="146"/>
      <c r="HLO44" s="93"/>
      <c r="HLP44" s="94"/>
      <c r="HLW44" s="146"/>
      <c r="HLY44" s="93"/>
      <c r="HLZ44" s="94"/>
      <c r="HMG44" s="146"/>
      <c r="HMI44" s="93"/>
      <c r="HMJ44" s="94"/>
      <c r="HMQ44" s="146"/>
      <c r="HMS44" s="93"/>
      <c r="HMT44" s="94"/>
      <c r="HNA44" s="146"/>
      <c r="HNC44" s="93"/>
      <c r="HND44" s="94"/>
      <c r="HNK44" s="146"/>
      <c r="HNM44" s="93"/>
      <c r="HNN44" s="94"/>
      <c r="HNU44" s="146"/>
      <c r="HNW44" s="93"/>
      <c r="HNX44" s="94"/>
      <c r="HOE44" s="146"/>
      <c r="HOG44" s="93"/>
      <c r="HOH44" s="94"/>
      <c r="HOO44" s="146"/>
      <c r="HOQ44" s="93"/>
      <c r="HOR44" s="94"/>
      <c r="HOY44" s="146"/>
      <c r="HPA44" s="93"/>
      <c r="HPB44" s="94"/>
      <c r="HPI44" s="146"/>
      <c r="HPK44" s="93"/>
      <c r="HPL44" s="94"/>
      <c r="HPS44" s="146"/>
      <c r="HPU44" s="93"/>
      <c r="HPV44" s="94"/>
      <c r="HQC44" s="146"/>
      <c r="HQE44" s="93"/>
      <c r="HQF44" s="94"/>
      <c r="HQM44" s="146"/>
      <c r="HQO44" s="93"/>
      <c r="HQP44" s="94"/>
      <c r="HQW44" s="146"/>
      <c r="HQY44" s="93"/>
      <c r="HQZ44" s="94"/>
      <c r="HRG44" s="146"/>
      <c r="HRI44" s="93"/>
      <c r="HRJ44" s="94"/>
      <c r="HRQ44" s="146"/>
      <c r="HRS44" s="93"/>
      <c r="HRT44" s="94"/>
      <c r="HSA44" s="146"/>
      <c r="HSC44" s="93"/>
      <c r="HSD44" s="94"/>
      <c r="HSK44" s="146"/>
      <c r="HSM44" s="93"/>
      <c r="HSN44" s="94"/>
      <c r="HSU44" s="146"/>
      <c r="HSW44" s="93"/>
      <c r="HSX44" s="94"/>
      <c r="HTE44" s="146"/>
      <c r="HTG44" s="93"/>
      <c r="HTH44" s="94"/>
      <c r="HTO44" s="146"/>
      <c r="HTQ44" s="93"/>
      <c r="HTR44" s="94"/>
      <c r="HTY44" s="146"/>
      <c r="HUA44" s="93"/>
      <c r="HUB44" s="94"/>
      <c r="HUI44" s="146"/>
      <c r="HUK44" s="93"/>
      <c r="HUL44" s="94"/>
      <c r="HUS44" s="146"/>
      <c r="HUU44" s="93"/>
      <c r="HUV44" s="94"/>
      <c r="HVC44" s="146"/>
      <c r="HVE44" s="93"/>
      <c r="HVF44" s="94"/>
      <c r="HVM44" s="146"/>
      <c r="HVO44" s="93"/>
      <c r="HVP44" s="94"/>
      <c r="HVW44" s="146"/>
      <c r="HVY44" s="93"/>
      <c r="HVZ44" s="94"/>
      <c r="HWG44" s="146"/>
      <c r="HWI44" s="93"/>
      <c r="HWJ44" s="94"/>
      <c r="HWQ44" s="146"/>
      <c r="HWS44" s="93"/>
      <c r="HWT44" s="94"/>
      <c r="HXA44" s="146"/>
      <c r="HXC44" s="93"/>
      <c r="HXD44" s="94"/>
      <c r="HXK44" s="146"/>
      <c r="HXM44" s="93"/>
      <c r="HXN44" s="94"/>
      <c r="HXU44" s="146"/>
      <c r="HXW44" s="93"/>
      <c r="HXX44" s="94"/>
      <c r="HYE44" s="146"/>
      <c r="HYG44" s="93"/>
      <c r="HYH44" s="94"/>
      <c r="HYO44" s="146"/>
      <c r="HYQ44" s="93"/>
      <c r="HYR44" s="94"/>
      <c r="HYY44" s="146"/>
      <c r="HZA44" s="93"/>
      <c r="HZB44" s="94"/>
      <c r="HZI44" s="146"/>
      <c r="HZK44" s="93"/>
      <c r="HZL44" s="94"/>
      <c r="HZS44" s="146"/>
      <c r="HZU44" s="93"/>
      <c r="HZV44" s="94"/>
      <c r="IAC44" s="146"/>
      <c r="IAE44" s="93"/>
      <c r="IAF44" s="94"/>
      <c r="IAM44" s="146"/>
      <c r="IAO44" s="93"/>
      <c r="IAP44" s="94"/>
      <c r="IAW44" s="146"/>
      <c r="IAY44" s="93"/>
      <c r="IAZ44" s="94"/>
      <c r="IBG44" s="146"/>
      <c r="IBI44" s="93"/>
      <c r="IBJ44" s="94"/>
      <c r="IBQ44" s="146"/>
      <c r="IBS44" s="93"/>
      <c r="IBT44" s="94"/>
      <c r="ICA44" s="146"/>
      <c r="ICC44" s="93"/>
      <c r="ICD44" s="94"/>
      <c r="ICK44" s="146"/>
      <c r="ICM44" s="93"/>
      <c r="ICN44" s="94"/>
      <c r="ICU44" s="146"/>
      <c r="ICW44" s="93"/>
      <c r="ICX44" s="94"/>
      <c r="IDE44" s="146"/>
      <c r="IDG44" s="93"/>
      <c r="IDH44" s="94"/>
      <c r="IDO44" s="146"/>
      <c r="IDQ44" s="93"/>
      <c r="IDR44" s="94"/>
      <c r="IDY44" s="146"/>
      <c r="IEA44" s="93"/>
      <c r="IEB44" s="94"/>
      <c r="IEI44" s="146"/>
      <c r="IEK44" s="93"/>
      <c r="IEL44" s="94"/>
      <c r="IES44" s="146"/>
      <c r="IEU44" s="93"/>
      <c r="IEV44" s="94"/>
      <c r="IFC44" s="146"/>
      <c r="IFE44" s="93"/>
      <c r="IFF44" s="94"/>
      <c r="IFM44" s="146"/>
      <c r="IFO44" s="93"/>
      <c r="IFP44" s="94"/>
      <c r="IFW44" s="146"/>
      <c r="IFY44" s="93"/>
      <c r="IFZ44" s="94"/>
      <c r="IGG44" s="146"/>
      <c r="IGI44" s="93"/>
      <c r="IGJ44" s="94"/>
      <c r="IGQ44" s="146"/>
      <c r="IGS44" s="93"/>
      <c r="IGT44" s="94"/>
      <c r="IHA44" s="146"/>
      <c r="IHC44" s="93"/>
      <c r="IHD44" s="94"/>
      <c r="IHK44" s="146"/>
      <c r="IHM44" s="93"/>
      <c r="IHN44" s="94"/>
      <c r="IHU44" s="146"/>
      <c r="IHW44" s="93"/>
      <c r="IHX44" s="94"/>
      <c r="IIE44" s="146"/>
      <c r="IIG44" s="93"/>
      <c r="IIH44" s="94"/>
      <c r="IIO44" s="146"/>
      <c r="IIQ44" s="93"/>
      <c r="IIR44" s="94"/>
      <c r="IIY44" s="146"/>
      <c r="IJA44" s="93"/>
      <c r="IJB44" s="94"/>
      <c r="IJI44" s="146"/>
      <c r="IJK44" s="93"/>
      <c r="IJL44" s="94"/>
      <c r="IJS44" s="146"/>
      <c r="IJU44" s="93"/>
      <c r="IJV44" s="94"/>
      <c r="IKC44" s="146"/>
      <c r="IKE44" s="93"/>
      <c r="IKF44" s="94"/>
      <c r="IKM44" s="146"/>
      <c r="IKO44" s="93"/>
      <c r="IKP44" s="94"/>
      <c r="IKW44" s="146"/>
      <c r="IKY44" s="93"/>
      <c r="IKZ44" s="94"/>
      <c r="ILG44" s="146"/>
      <c r="ILI44" s="93"/>
      <c r="ILJ44" s="94"/>
      <c r="ILQ44" s="146"/>
      <c r="ILS44" s="93"/>
      <c r="ILT44" s="94"/>
      <c r="IMA44" s="146"/>
      <c r="IMC44" s="93"/>
      <c r="IMD44" s="94"/>
      <c r="IMK44" s="146"/>
      <c r="IMM44" s="93"/>
      <c r="IMN44" s="94"/>
      <c r="IMU44" s="146"/>
      <c r="IMW44" s="93"/>
      <c r="IMX44" s="94"/>
      <c r="INE44" s="146"/>
      <c r="ING44" s="93"/>
      <c r="INH44" s="94"/>
      <c r="INO44" s="146"/>
      <c r="INQ44" s="93"/>
      <c r="INR44" s="94"/>
      <c r="INY44" s="146"/>
      <c r="IOA44" s="93"/>
      <c r="IOB44" s="94"/>
      <c r="IOI44" s="146"/>
      <c r="IOK44" s="93"/>
      <c r="IOL44" s="94"/>
      <c r="IOS44" s="146"/>
      <c r="IOU44" s="93"/>
      <c r="IOV44" s="94"/>
      <c r="IPC44" s="146"/>
      <c r="IPE44" s="93"/>
      <c r="IPF44" s="94"/>
      <c r="IPM44" s="146"/>
      <c r="IPO44" s="93"/>
      <c r="IPP44" s="94"/>
      <c r="IPW44" s="146"/>
      <c r="IPY44" s="93"/>
      <c r="IPZ44" s="94"/>
      <c r="IQG44" s="146"/>
      <c r="IQI44" s="93"/>
      <c r="IQJ44" s="94"/>
      <c r="IQQ44" s="146"/>
      <c r="IQS44" s="93"/>
      <c r="IQT44" s="94"/>
      <c r="IRA44" s="146"/>
      <c r="IRC44" s="93"/>
      <c r="IRD44" s="94"/>
      <c r="IRK44" s="146"/>
      <c r="IRM44" s="93"/>
      <c r="IRN44" s="94"/>
      <c r="IRU44" s="146"/>
      <c r="IRW44" s="93"/>
      <c r="IRX44" s="94"/>
      <c r="ISE44" s="146"/>
      <c r="ISG44" s="93"/>
      <c r="ISH44" s="94"/>
      <c r="ISO44" s="146"/>
      <c r="ISQ44" s="93"/>
      <c r="ISR44" s="94"/>
      <c r="ISY44" s="146"/>
      <c r="ITA44" s="93"/>
      <c r="ITB44" s="94"/>
      <c r="ITI44" s="146"/>
      <c r="ITK44" s="93"/>
      <c r="ITL44" s="94"/>
      <c r="ITS44" s="146"/>
      <c r="ITU44" s="93"/>
      <c r="ITV44" s="94"/>
      <c r="IUC44" s="146"/>
      <c r="IUE44" s="93"/>
      <c r="IUF44" s="94"/>
      <c r="IUM44" s="146"/>
      <c r="IUO44" s="93"/>
      <c r="IUP44" s="94"/>
      <c r="IUW44" s="146"/>
      <c r="IUY44" s="93"/>
      <c r="IUZ44" s="94"/>
      <c r="IVG44" s="146"/>
      <c r="IVI44" s="93"/>
      <c r="IVJ44" s="94"/>
      <c r="IVQ44" s="146"/>
      <c r="IVS44" s="93"/>
      <c r="IVT44" s="94"/>
      <c r="IWA44" s="146"/>
      <c r="IWC44" s="93"/>
      <c r="IWD44" s="94"/>
      <c r="IWK44" s="146"/>
      <c r="IWM44" s="93"/>
      <c r="IWN44" s="94"/>
      <c r="IWU44" s="146"/>
      <c r="IWW44" s="93"/>
      <c r="IWX44" s="94"/>
      <c r="IXE44" s="146"/>
      <c r="IXG44" s="93"/>
      <c r="IXH44" s="94"/>
      <c r="IXO44" s="146"/>
      <c r="IXQ44" s="93"/>
      <c r="IXR44" s="94"/>
      <c r="IXY44" s="146"/>
      <c r="IYA44" s="93"/>
      <c r="IYB44" s="94"/>
      <c r="IYI44" s="146"/>
      <c r="IYK44" s="93"/>
      <c r="IYL44" s="94"/>
      <c r="IYS44" s="146"/>
      <c r="IYU44" s="93"/>
      <c r="IYV44" s="94"/>
      <c r="IZC44" s="146"/>
      <c r="IZE44" s="93"/>
      <c r="IZF44" s="94"/>
      <c r="IZM44" s="146"/>
      <c r="IZO44" s="93"/>
      <c r="IZP44" s="94"/>
      <c r="IZW44" s="146"/>
      <c r="IZY44" s="93"/>
      <c r="IZZ44" s="94"/>
      <c r="JAG44" s="146"/>
      <c r="JAI44" s="93"/>
      <c r="JAJ44" s="94"/>
      <c r="JAQ44" s="146"/>
      <c r="JAS44" s="93"/>
      <c r="JAT44" s="94"/>
      <c r="JBA44" s="146"/>
      <c r="JBC44" s="93"/>
      <c r="JBD44" s="94"/>
      <c r="JBK44" s="146"/>
      <c r="JBM44" s="93"/>
      <c r="JBN44" s="94"/>
      <c r="JBU44" s="146"/>
      <c r="JBW44" s="93"/>
      <c r="JBX44" s="94"/>
      <c r="JCE44" s="146"/>
      <c r="JCG44" s="93"/>
      <c r="JCH44" s="94"/>
      <c r="JCO44" s="146"/>
      <c r="JCQ44" s="93"/>
      <c r="JCR44" s="94"/>
      <c r="JCY44" s="146"/>
      <c r="JDA44" s="93"/>
      <c r="JDB44" s="94"/>
      <c r="JDI44" s="146"/>
      <c r="JDK44" s="93"/>
      <c r="JDL44" s="94"/>
      <c r="JDS44" s="146"/>
      <c r="JDU44" s="93"/>
      <c r="JDV44" s="94"/>
      <c r="JEC44" s="146"/>
      <c r="JEE44" s="93"/>
      <c r="JEF44" s="94"/>
      <c r="JEM44" s="146"/>
      <c r="JEO44" s="93"/>
      <c r="JEP44" s="94"/>
      <c r="JEW44" s="146"/>
      <c r="JEY44" s="93"/>
      <c r="JEZ44" s="94"/>
      <c r="JFG44" s="146"/>
      <c r="JFI44" s="93"/>
      <c r="JFJ44" s="94"/>
      <c r="JFQ44" s="146"/>
      <c r="JFS44" s="93"/>
      <c r="JFT44" s="94"/>
      <c r="JGA44" s="146"/>
      <c r="JGC44" s="93"/>
      <c r="JGD44" s="94"/>
      <c r="JGK44" s="146"/>
      <c r="JGM44" s="93"/>
      <c r="JGN44" s="94"/>
      <c r="JGU44" s="146"/>
      <c r="JGW44" s="93"/>
      <c r="JGX44" s="94"/>
      <c r="JHE44" s="146"/>
      <c r="JHG44" s="93"/>
      <c r="JHH44" s="94"/>
      <c r="JHO44" s="146"/>
      <c r="JHQ44" s="93"/>
      <c r="JHR44" s="94"/>
      <c r="JHY44" s="146"/>
      <c r="JIA44" s="93"/>
      <c r="JIB44" s="94"/>
      <c r="JII44" s="146"/>
      <c r="JIK44" s="93"/>
      <c r="JIL44" s="94"/>
      <c r="JIS44" s="146"/>
      <c r="JIU44" s="93"/>
      <c r="JIV44" s="94"/>
      <c r="JJC44" s="146"/>
      <c r="JJE44" s="93"/>
      <c r="JJF44" s="94"/>
      <c r="JJM44" s="146"/>
      <c r="JJO44" s="93"/>
      <c r="JJP44" s="94"/>
      <c r="JJW44" s="146"/>
      <c r="JJY44" s="93"/>
      <c r="JJZ44" s="94"/>
      <c r="JKG44" s="146"/>
      <c r="JKI44" s="93"/>
      <c r="JKJ44" s="94"/>
      <c r="JKQ44" s="146"/>
      <c r="JKS44" s="93"/>
      <c r="JKT44" s="94"/>
      <c r="JLA44" s="146"/>
      <c r="JLC44" s="93"/>
      <c r="JLD44" s="94"/>
      <c r="JLK44" s="146"/>
      <c r="JLM44" s="93"/>
      <c r="JLN44" s="94"/>
      <c r="JLU44" s="146"/>
      <c r="JLW44" s="93"/>
      <c r="JLX44" s="94"/>
      <c r="JME44" s="146"/>
      <c r="JMG44" s="93"/>
      <c r="JMH44" s="94"/>
      <c r="JMO44" s="146"/>
      <c r="JMQ44" s="93"/>
      <c r="JMR44" s="94"/>
      <c r="JMY44" s="146"/>
      <c r="JNA44" s="93"/>
      <c r="JNB44" s="94"/>
      <c r="JNI44" s="146"/>
      <c r="JNK44" s="93"/>
      <c r="JNL44" s="94"/>
      <c r="JNS44" s="146"/>
      <c r="JNU44" s="93"/>
      <c r="JNV44" s="94"/>
      <c r="JOC44" s="146"/>
      <c r="JOE44" s="93"/>
      <c r="JOF44" s="94"/>
      <c r="JOM44" s="146"/>
      <c r="JOO44" s="93"/>
      <c r="JOP44" s="94"/>
      <c r="JOW44" s="146"/>
      <c r="JOY44" s="93"/>
      <c r="JOZ44" s="94"/>
      <c r="JPG44" s="146"/>
      <c r="JPI44" s="93"/>
      <c r="JPJ44" s="94"/>
      <c r="JPQ44" s="146"/>
      <c r="JPS44" s="93"/>
      <c r="JPT44" s="94"/>
      <c r="JQA44" s="146"/>
      <c r="JQC44" s="93"/>
      <c r="JQD44" s="94"/>
      <c r="JQK44" s="146"/>
      <c r="JQM44" s="93"/>
      <c r="JQN44" s="94"/>
      <c r="JQU44" s="146"/>
      <c r="JQW44" s="93"/>
      <c r="JQX44" s="94"/>
      <c r="JRE44" s="146"/>
      <c r="JRG44" s="93"/>
      <c r="JRH44" s="94"/>
      <c r="JRO44" s="146"/>
      <c r="JRQ44" s="93"/>
      <c r="JRR44" s="94"/>
      <c r="JRY44" s="146"/>
      <c r="JSA44" s="93"/>
      <c r="JSB44" s="94"/>
      <c r="JSI44" s="146"/>
      <c r="JSK44" s="93"/>
      <c r="JSL44" s="94"/>
      <c r="JSS44" s="146"/>
      <c r="JSU44" s="93"/>
      <c r="JSV44" s="94"/>
      <c r="JTC44" s="146"/>
      <c r="JTE44" s="93"/>
      <c r="JTF44" s="94"/>
      <c r="JTM44" s="146"/>
      <c r="JTO44" s="93"/>
      <c r="JTP44" s="94"/>
      <c r="JTW44" s="146"/>
      <c r="JTY44" s="93"/>
      <c r="JTZ44" s="94"/>
      <c r="JUG44" s="146"/>
      <c r="JUI44" s="93"/>
      <c r="JUJ44" s="94"/>
      <c r="JUQ44" s="146"/>
      <c r="JUS44" s="93"/>
      <c r="JUT44" s="94"/>
      <c r="JVA44" s="146"/>
      <c r="JVC44" s="93"/>
      <c r="JVD44" s="94"/>
      <c r="JVK44" s="146"/>
      <c r="JVM44" s="93"/>
      <c r="JVN44" s="94"/>
      <c r="JVU44" s="146"/>
      <c r="JVW44" s="93"/>
      <c r="JVX44" s="94"/>
      <c r="JWE44" s="146"/>
      <c r="JWG44" s="93"/>
      <c r="JWH44" s="94"/>
      <c r="JWO44" s="146"/>
      <c r="JWQ44" s="93"/>
      <c r="JWR44" s="94"/>
      <c r="JWY44" s="146"/>
      <c r="JXA44" s="93"/>
      <c r="JXB44" s="94"/>
      <c r="JXI44" s="146"/>
      <c r="JXK44" s="93"/>
      <c r="JXL44" s="94"/>
      <c r="JXS44" s="146"/>
      <c r="JXU44" s="93"/>
      <c r="JXV44" s="94"/>
      <c r="JYC44" s="146"/>
      <c r="JYE44" s="93"/>
      <c r="JYF44" s="94"/>
      <c r="JYM44" s="146"/>
      <c r="JYO44" s="93"/>
      <c r="JYP44" s="94"/>
      <c r="JYW44" s="146"/>
      <c r="JYY44" s="93"/>
      <c r="JYZ44" s="94"/>
      <c r="JZG44" s="146"/>
      <c r="JZI44" s="93"/>
      <c r="JZJ44" s="94"/>
      <c r="JZQ44" s="146"/>
      <c r="JZS44" s="93"/>
      <c r="JZT44" s="94"/>
      <c r="KAA44" s="146"/>
      <c r="KAC44" s="93"/>
      <c r="KAD44" s="94"/>
      <c r="KAK44" s="146"/>
      <c r="KAM44" s="93"/>
      <c r="KAN44" s="94"/>
      <c r="KAU44" s="146"/>
      <c r="KAW44" s="93"/>
      <c r="KAX44" s="94"/>
      <c r="KBE44" s="146"/>
      <c r="KBG44" s="93"/>
      <c r="KBH44" s="94"/>
      <c r="KBO44" s="146"/>
      <c r="KBQ44" s="93"/>
      <c r="KBR44" s="94"/>
      <c r="KBY44" s="146"/>
      <c r="KCA44" s="93"/>
      <c r="KCB44" s="94"/>
      <c r="KCI44" s="146"/>
      <c r="KCK44" s="93"/>
      <c r="KCL44" s="94"/>
      <c r="KCS44" s="146"/>
      <c r="KCU44" s="93"/>
      <c r="KCV44" s="94"/>
      <c r="KDC44" s="146"/>
      <c r="KDE44" s="93"/>
      <c r="KDF44" s="94"/>
      <c r="KDM44" s="146"/>
      <c r="KDO44" s="93"/>
      <c r="KDP44" s="94"/>
      <c r="KDW44" s="146"/>
      <c r="KDY44" s="93"/>
      <c r="KDZ44" s="94"/>
      <c r="KEG44" s="146"/>
      <c r="KEI44" s="93"/>
      <c r="KEJ44" s="94"/>
      <c r="KEQ44" s="146"/>
      <c r="KES44" s="93"/>
      <c r="KET44" s="94"/>
      <c r="KFA44" s="146"/>
      <c r="KFC44" s="93"/>
      <c r="KFD44" s="94"/>
      <c r="KFK44" s="146"/>
      <c r="KFM44" s="93"/>
      <c r="KFN44" s="94"/>
      <c r="KFU44" s="146"/>
      <c r="KFW44" s="93"/>
      <c r="KFX44" s="94"/>
      <c r="KGE44" s="146"/>
      <c r="KGG44" s="93"/>
      <c r="KGH44" s="94"/>
      <c r="KGO44" s="146"/>
      <c r="KGQ44" s="93"/>
      <c r="KGR44" s="94"/>
      <c r="KGY44" s="146"/>
      <c r="KHA44" s="93"/>
      <c r="KHB44" s="94"/>
      <c r="KHI44" s="146"/>
      <c r="KHK44" s="93"/>
      <c r="KHL44" s="94"/>
      <c r="KHS44" s="146"/>
      <c r="KHU44" s="93"/>
      <c r="KHV44" s="94"/>
      <c r="KIC44" s="146"/>
      <c r="KIE44" s="93"/>
      <c r="KIF44" s="94"/>
      <c r="KIM44" s="146"/>
      <c r="KIO44" s="93"/>
      <c r="KIP44" s="94"/>
      <c r="KIW44" s="146"/>
      <c r="KIY44" s="93"/>
      <c r="KIZ44" s="94"/>
      <c r="KJG44" s="146"/>
      <c r="KJI44" s="93"/>
      <c r="KJJ44" s="94"/>
      <c r="KJQ44" s="146"/>
      <c r="KJS44" s="93"/>
      <c r="KJT44" s="94"/>
      <c r="KKA44" s="146"/>
      <c r="KKC44" s="93"/>
      <c r="KKD44" s="94"/>
      <c r="KKK44" s="146"/>
      <c r="KKM44" s="93"/>
      <c r="KKN44" s="94"/>
      <c r="KKU44" s="146"/>
      <c r="KKW44" s="93"/>
      <c r="KKX44" s="94"/>
      <c r="KLE44" s="146"/>
      <c r="KLG44" s="93"/>
      <c r="KLH44" s="94"/>
      <c r="KLO44" s="146"/>
      <c r="KLQ44" s="93"/>
      <c r="KLR44" s="94"/>
      <c r="KLY44" s="146"/>
      <c r="KMA44" s="93"/>
      <c r="KMB44" s="94"/>
      <c r="KMI44" s="146"/>
      <c r="KMK44" s="93"/>
      <c r="KML44" s="94"/>
      <c r="KMS44" s="146"/>
      <c r="KMU44" s="93"/>
      <c r="KMV44" s="94"/>
      <c r="KNC44" s="146"/>
      <c r="KNE44" s="93"/>
      <c r="KNF44" s="94"/>
      <c r="KNM44" s="146"/>
      <c r="KNO44" s="93"/>
      <c r="KNP44" s="94"/>
      <c r="KNW44" s="146"/>
      <c r="KNY44" s="93"/>
      <c r="KNZ44" s="94"/>
      <c r="KOG44" s="146"/>
      <c r="KOI44" s="93"/>
      <c r="KOJ44" s="94"/>
      <c r="KOQ44" s="146"/>
      <c r="KOS44" s="93"/>
      <c r="KOT44" s="94"/>
      <c r="KPA44" s="146"/>
      <c r="KPC44" s="93"/>
      <c r="KPD44" s="94"/>
      <c r="KPK44" s="146"/>
      <c r="KPM44" s="93"/>
      <c r="KPN44" s="94"/>
      <c r="KPU44" s="146"/>
      <c r="KPW44" s="93"/>
      <c r="KPX44" s="94"/>
      <c r="KQE44" s="146"/>
      <c r="KQG44" s="93"/>
      <c r="KQH44" s="94"/>
      <c r="KQO44" s="146"/>
      <c r="KQQ44" s="93"/>
      <c r="KQR44" s="94"/>
      <c r="KQY44" s="146"/>
      <c r="KRA44" s="93"/>
      <c r="KRB44" s="94"/>
      <c r="KRI44" s="146"/>
      <c r="KRK44" s="93"/>
      <c r="KRL44" s="94"/>
      <c r="KRS44" s="146"/>
      <c r="KRU44" s="93"/>
      <c r="KRV44" s="94"/>
      <c r="KSC44" s="146"/>
      <c r="KSE44" s="93"/>
      <c r="KSF44" s="94"/>
      <c r="KSM44" s="146"/>
      <c r="KSO44" s="93"/>
      <c r="KSP44" s="94"/>
      <c r="KSW44" s="146"/>
      <c r="KSY44" s="93"/>
      <c r="KSZ44" s="94"/>
      <c r="KTG44" s="146"/>
      <c r="KTI44" s="93"/>
      <c r="KTJ44" s="94"/>
      <c r="KTQ44" s="146"/>
      <c r="KTS44" s="93"/>
      <c r="KTT44" s="94"/>
      <c r="KUA44" s="146"/>
      <c r="KUC44" s="93"/>
      <c r="KUD44" s="94"/>
      <c r="KUK44" s="146"/>
      <c r="KUM44" s="93"/>
      <c r="KUN44" s="94"/>
      <c r="KUU44" s="146"/>
      <c r="KUW44" s="93"/>
      <c r="KUX44" s="94"/>
      <c r="KVE44" s="146"/>
      <c r="KVG44" s="93"/>
      <c r="KVH44" s="94"/>
      <c r="KVO44" s="146"/>
      <c r="KVQ44" s="93"/>
      <c r="KVR44" s="94"/>
      <c r="KVY44" s="146"/>
      <c r="KWA44" s="93"/>
      <c r="KWB44" s="94"/>
      <c r="KWI44" s="146"/>
      <c r="KWK44" s="93"/>
      <c r="KWL44" s="94"/>
      <c r="KWS44" s="146"/>
      <c r="KWU44" s="93"/>
      <c r="KWV44" s="94"/>
      <c r="KXC44" s="146"/>
      <c r="KXE44" s="93"/>
      <c r="KXF44" s="94"/>
      <c r="KXM44" s="146"/>
      <c r="KXO44" s="93"/>
      <c r="KXP44" s="94"/>
      <c r="KXW44" s="146"/>
      <c r="KXY44" s="93"/>
      <c r="KXZ44" s="94"/>
      <c r="KYG44" s="146"/>
      <c r="KYI44" s="93"/>
      <c r="KYJ44" s="94"/>
      <c r="KYQ44" s="146"/>
      <c r="KYS44" s="93"/>
      <c r="KYT44" s="94"/>
      <c r="KZA44" s="146"/>
      <c r="KZC44" s="93"/>
      <c r="KZD44" s="94"/>
      <c r="KZK44" s="146"/>
      <c r="KZM44" s="93"/>
      <c r="KZN44" s="94"/>
      <c r="KZU44" s="146"/>
      <c r="KZW44" s="93"/>
      <c r="KZX44" s="94"/>
      <c r="LAE44" s="146"/>
      <c r="LAG44" s="93"/>
      <c r="LAH44" s="94"/>
      <c r="LAO44" s="146"/>
      <c r="LAQ44" s="93"/>
      <c r="LAR44" s="94"/>
      <c r="LAY44" s="146"/>
      <c r="LBA44" s="93"/>
      <c r="LBB44" s="94"/>
      <c r="LBI44" s="146"/>
      <c r="LBK44" s="93"/>
      <c r="LBL44" s="94"/>
      <c r="LBS44" s="146"/>
      <c r="LBU44" s="93"/>
      <c r="LBV44" s="94"/>
      <c r="LCC44" s="146"/>
      <c r="LCE44" s="93"/>
      <c r="LCF44" s="94"/>
      <c r="LCM44" s="146"/>
      <c r="LCO44" s="93"/>
      <c r="LCP44" s="94"/>
      <c r="LCW44" s="146"/>
      <c r="LCY44" s="93"/>
      <c r="LCZ44" s="94"/>
      <c r="LDG44" s="146"/>
      <c r="LDI44" s="93"/>
      <c r="LDJ44" s="94"/>
      <c r="LDQ44" s="146"/>
      <c r="LDS44" s="93"/>
      <c r="LDT44" s="94"/>
      <c r="LEA44" s="146"/>
      <c r="LEC44" s="93"/>
      <c r="LED44" s="94"/>
      <c r="LEK44" s="146"/>
      <c r="LEM44" s="93"/>
      <c r="LEN44" s="94"/>
      <c r="LEU44" s="146"/>
      <c r="LEW44" s="93"/>
      <c r="LEX44" s="94"/>
      <c r="LFE44" s="146"/>
      <c r="LFG44" s="93"/>
      <c r="LFH44" s="94"/>
      <c r="LFO44" s="146"/>
      <c r="LFQ44" s="93"/>
      <c r="LFR44" s="94"/>
      <c r="LFY44" s="146"/>
      <c r="LGA44" s="93"/>
      <c r="LGB44" s="94"/>
      <c r="LGI44" s="146"/>
      <c r="LGK44" s="93"/>
      <c r="LGL44" s="94"/>
      <c r="LGS44" s="146"/>
      <c r="LGU44" s="93"/>
      <c r="LGV44" s="94"/>
      <c r="LHC44" s="146"/>
      <c r="LHE44" s="93"/>
      <c r="LHF44" s="94"/>
      <c r="LHM44" s="146"/>
      <c r="LHO44" s="93"/>
      <c r="LHP44" s="94"/>
      <c r="LHW44" s="146"/>
      <c r="LHY44" s="93"/>
      <c r="LHZ44" s="94"/>
      <c r="LIG44" s="146"/>
      <c r="LII44" s="93"/>
      <c r="LIJ44" s="94"/>
      <c r="LIQ44" s="146"/>
      <c r="LIS44" s="93"/>
      <c r="LIT44" s="94"/>
      <c r="LJA44" s="146"/>
      <c r="LJC44" s="93"/>
      <c r="LJD44" s="94"/>
      <c r="LJK44" s="146"/>
      <c r="LJM44" s="93"/>
      <c r="LJN44" s="94"/>
      <c r="LJU44" s="146"/>
      <c r="LJW44" s="93"/>
      <c r="LJX44" s="94"/>
      <c r="LKE44" s="146"/>
      <c r="LKG44" s="93"/>
      <c r="LKH44" s="94"/>
      <c r="LKO44" s="146"/>
      <c r="LKQ44" s="93"/>
      <c r="LKR44" s="94"/>
      <c r="LKY44" s="146"/>
      <c r="LLA44" s="93"/>
      <c r="LLB44" s="94"/>
      <c r="LLI44" s="146"/>
      <c r="LLK44" s="93"/>
      <c r="LLL44" s="94"/>
      <c r="LLS44" s="146"/>
      <c r="LLU44" s="93"/>
      <c r="LLV44" s="94"/>
      <c r="LMC44" s="146"/>
      <c r="LME44" s="93"/>
      <c r="LMF44" s="94"/>
      <c r="LMM44" s="146"/>
      <c r="LMO44" s="93"/>
      <c r="LMP44" s="94"/>
      <c r="LMW44" s="146"/>
      <c r="LMY44" s="93"/>
      <c r="LMZ44" s="94"/>
      <c r="LNG44" s="146"/>
      <c r="LNI44" s="93"/>
      <c r="LNJ44" s="94"/>
      <c r="LNQ44" s="146"/>
      <c r="LNS44" s="93"/>
      <c r="LNT44" s="94"/>
      <c r="LOA44" s="146"/>
      <c r="LOC44" s="93"/>
      <c r="LOD44" s="94"/>
      <c r="LOK44" s="146"/>
      <c r="LOM44" s="93"/>
      <c r="LON44" s="94"/>
      <c r="LOU44" s="146"/>
      <c r="LOW44" s="93"/>
      <c r="LOX44" s="94"/>
      <c r="LPE44" s="146"/>
      <c r="LPG44" s="93"/>
      <c r="LPH44" s="94"/>
      <c r="LPO44" s="146"/>
      <c r="LPQ44" s="93"/>
      <c r="LPR44" s="94"/>
      <c r="LPY44" s="146"/>
      <c r="LQA44" s="93"/>
      <c r="LQB44" s="94"/>
      <c r="LQI44" s="146"/>
      <c r="LQK44" s="93"/>
      <c r="LQL44" s="94"/>
      <c r="LQS44" s="146"/>
      <c r="LQU44" s="93"/>
      <c r="LQV44" s="94"/>
      <c r="LRC44" s="146"/>
      <c r="LRE44" s="93"/>
      <c r="LRF44" s="94"/>
      <c r="LRM44" s="146"/>
      <c r="LRO44" s="93"/>
      <c r="LRP44" s="94"/>
      <c r="LRW44" s="146"/>
      <c r="LRY44" s="93"/>
      <c r="LRZ44" s="94"/>
      <c r="LSG44" s="146"/>
      <c r="LSI44" s="93"/>
      <c r="LSJ44" s="94"/>
      <c r="LSQ44" s="146"/>
      <c r="LSS44" s="93"/>
      <c r="LST44" s="94"/>
      <c r="LTA44" s="146"/>
      <c r="LTC44" s="93"/>
      <c r="LTD44" s="94"/>
      <c r="LTK44" s="146"/>
      <c r="LTM44" s="93"/>
      <c r="LTN44" s="94"/>
      <c r="LTU44" s="146"/>
      <c r="LTW44" s="93"/>
      <c r="LTX44" s="94"/>
      <c r="LUE44" s="146"/>
      <c r="LUG44" s="93"/>
      <c r="LUH44" s="94"/>
      <c r="LUO44" s="146"/>
      <c r="LUQ44" s="93"/>
      <c r="LUR44" s="94"/>
      <c r="LUY44" s="146"/>
      <c r="LVA44" s="93"/>
      <c r="LVB44" s="94"/>
      <c r="LVI44" s="146"/>
      <c r="LVK44" s="93"/>
      <c r="LVL44" s="94"/>
      <c r="LVS44" s="146"/>
      <c r="LVU44" s="93"/>
      <c r="LVV44" s="94"/>
      <c r="LWC44" s="146"/>
      <c r="LWE44" s="93"/>
      <c r="LWF44" s="94"/>
      <c r="LWM44" s="146"/>
      <c r="LWO44" s="93"/>
      <c r="LWP44" s="94"/>
      <c r="LWW44" s="146"/>
      <c r="LWY44" s="93"/>
      <c r="LWZ44" s="94"/>
      <c r="LXG44" s="146"/>
      <c r="LXI44" s="93"/>
      <c r="LXJ44" s="94"/>
      <c r="LXQ44" s="146"/>
      <c r="LXS44" s="93"/>
      <c r="LXT44" s="94"/>
      <c r="LYA44" s="146"/>
      <c r="LYC44" s="93"/>
      <c r="LYD44" s="94"/>
      <c r="LYK44" s="146"/>
      <c r="LYM44" s="93"/>
      <c r="LYN44" s="94"/>
      <c r="LYU44" s="146"/>
      <c r="LYW44" s="93"/>
      <c r="LYX44" s="94"/>
      <c r="LZE44" s="146"/>
      <c r="LZG44" s="93"/>
      <c r="LZH44" s="94"/>
      <c r="LZO44" s="146"/>
      <c r="LZQ44" s="93"/>
      <c r="LZR44" s="94"/>
      <c r="LZY44" s="146"/>
      <c r="MAA44" s="93"/>
      <c r="MAB44" s="94"/>
      <c r="MAI44" s="146"/>
      <c r="MAK44" s="93"/>
      <c r="MAL44" s="94"/>
      <c r="MAS44" s="146"/>
      <c r="MAU44" s="93"/>
      <c r="MAV44" s="94"/>
      <c r="MBC44" s="146"/>
      <c r="MBE44" s="93"/>
      <c r="MBF44" s="94"/>
      <c r="MBM44" s="146"/>
      <c r="MBO44" s="93"/>
      <c r="MBP44" s="94"/>
      <c r="MBW44" s="146"/>
      <c r="MBY44" s="93"/>
      <c r="MBZ44" s="94"/>
      <c r="MCG44" s="146"/>
      <c r="MCI44" s="93"/>
      <c r="MCJ44" s="94"/>
      <c r="MCQ44" s="146"/>
      <c r="MCS44" s="93"/>
      <c r="MCT44" s="94"/>
      <c r="MDA44" s="146"/>
      <c r="MDC44" s="93"/>
      <c r="MDD44" s="94"/>
      <c r="MDK44" s="146"/>
      <c r="MDM44" s="93"/>
      <c r="MDN44" s="94"/>
      <c r="MDU44" s="146"/>
      <c r="MDW44" s="93"/>
      <c r="MDX44" s="94"/>
      <c r="MEE44" s="146"/>
      <c r="MEG44" s="93"/>
      <c r="MEH44" s="94"/>
      <c r="MEO44" s="146"/>
      <c r="MEQ44" s="93"/>
      <c r="MER44" s="94"/>
      <c r="MEY44" s="146"/>
      <c r="MFA44" s="93"/>
      <c r="MFB44" s="94"/>
      <c r="MFI44" s="146"/>
      <c r="MFK44" s="93"/>
      <c r="MFL44" s="94"/>
      <c r="MFS44" s="146"/>
      <c r="MFU44" s="93"/>
      <c r="MFV44" s="94"/>
      <c r="MGC44" s="146"/>
      <c r="MGE44" s="93"/>
      <c r="MGF44" s="94"/>
      <c r="MGM44" s="146"/>
      <c r="MGO44" s="93"/>
      <c r="MGP44" s="94"/>
      <c r="MGW44" s="146"/>
      <c r="MGY44" s="93"/>
      <c r="MGZ44" s="94"/>
      <c r="MHG44" s="146"/>
      <c r="MHI44" s="93"/>
      <c r="MHJ44" s="94"/>
      <c r="MHQ44" s="146"/>
      <c r="MHS44" s="93"/>
      <c r="MHT44" s="94"/>
      <c r="MIA44" s="146"/>
      <c r="MIC44" s="93"/>
      <c r="MID44" s="94"/>
      <c r="MIK44" s="146"/>
      <c r="MIM44" s="93"/>
      <c r="MIN44" s="94"/>
      <c r="MIU44" s="146"/>
      <c r="MIW44" s="93"/>
      <c r="MIX44" s="94"/>
      <c r="MJE44" s="146"/>
      <c r="MJG44" s="93"/>
      <c r="MJH44" s="94"/>
      <c r="MJO44" s="146"/>
      <c r="MJQ44" s="93"/>
      <c r="MJR44" s="94"/>
      <c r="MJY44" s="146"/>
      <c r="MKA44" s="93"/>
      <c r="MKB44" s="94"/>
      <c r="MKI44" s="146"/>
      <c r="MKK44" s="93"/>
      <c r="MKL44" s="94"/>
      <c r="MKS44" s="146"/>
      <c r="MKU44" s="93"/>
      <c r="MKV44" s="94"/>
      <c r="MLC44" s="146"/>
      <c r="MLE44" s="93"/>
      <c r="MLF44" s="94"/>
      <c r="MLM44" s="146"/>
      <c r="MLO44" s="93"/>
      <c r="MLP44" s="94"/>
      <c r="MLW44" s="146"/>
      <c r="MLY44" s="93"/>
      <c r="MLZ44" s="94"/>
      <c r="MMG44" s="146"/>
      <c r="MMI44" s="93"/>
      <c r="MMJ44" s="94"/>
      <c r="MMQ44" s="146"/>
      <c r="MMS44" s="93"/>
      <c r="MMT44" s="94"/>
      <c r="MNA44" s="146"/>
      <c r="MNC44" s="93"/>
      <c r="MND44" s="94"/>
      <c r="MNK44" s="146"/>
      <c r="MNM44" s="93"/>
      <c r="MNN44" s="94"/>
      <c r="MNU44" s="146"/>
      <c r="MNW44" s="93"/>
      <c r="MNX44" s="94"/>
      <c r="MOE44" s="146"/>
      <c r="MOG44" s="93"/>
      <c r="MOH44" s="94"/>
      <c r="MOO44" s="146"/>
      <c r="MOQ44" s="93"/>
      <c r="MOR44" s="94"/>
      <c r="MOY44" s="146"/>
      <c r="MPA44" s="93"/>
      <c r="MPB44" s="94"/>
      <c r="MPI44" s="146"/>
      <c r="MPK44" s="93"/>
      <c r="MPL44" s="94"/>
      <c r="MPS44" s="146"/>
      <c r="MPU44" s="93"/>
      <c r="MPV44" s="94"/>
      <c r="MQC44" s="146"/>
      <c r="MQE44" s="93"/>
      <c r="MQF44" s="94"/>
      <c r="MQM44" s="146"/>
      <c r="MQO44" s="93"/>
      <c r="MQP44" s="94"/>
      <c r="MQW44" s="146"/>
      <c r="MQY44" s="93"/>
      <c r="MQZ44" s="94"/>
      <c r="MRG44" s="146"/>
      <c r="MRI44" s="93"/>
      <c r="MRJ44" s="94"/>
      <c r="MRQ44" s="146"/>
      <c r="MRS44" s="93"/>
      <c r="MRT44" s="94"/>
      <c r="MSA44" s="146"/>
      <c r="MSC44" s="93"/>
      <c r="MSD44" s="94"/>
      <c r="MSK44" s="146"/>
      <c r="MSM44" s="93"/>
      <c r="MSN44" s="94"/>
      <c r="MSU44" s="146"/>
      <c r="MSW44" s="93"/>
      <c r="MSX44" s="94"/>
      <c r="MTE44" s="146"/>
      <c r="MTG44" s="93"/>
      <c r="MTH44" s="94"/>
      <c r="MTO44" s="146"/>
      <c r="MTQ44" s="93"/>
      <c r="MTR44" s="94"/>
      <c r="MTY44" s="146"/>
      <c r="MUA44" s="93"/>
      <c r="MUB44" s="94"/>
      <c r="MUI44" s="146"/>
      <c r="MUK44" s="93"/>
      <c r="MUL44" s="94"/>
      <c r="MUS44" s="146"/>
      <c r="MUU44" s="93"/>
      <c r="MUV44" s="94"/>
      <c r="MVC44" s="146"/>
      <c r="MVE44" s="93"/>
      <c r="MVF44" s="94"/>
      <c r="MVM44" s="146"/>
      <c r="MVO44" s="93"/>
      <c r="MVP44" s="94"/>
      <c r="MVW44" s="146"/>
      <c r="MVY44" s="93"/>
      <c r="MVZ44" s="94"/>
      <c r="MWG44" s="146"/>
      <c r="MWI44" s="93"/>
      <c r="MWJ44" s="94"/>
      <c r="MWQ44" s="146"/>
      <c r="MWS44" s="93"/>
      <c r="MWT44" s="94"/>
      <c r="MXA44" s="146"/>
      <c r="MXC44" s="93"/>
      <c r="MXD44" s="94"/>
      <c r="MXK44" s="146"/>
      <c r="MXM44" s="93"/>
      <c r="MXN44" s="94"/>
      <c r="MXU44" s="146"/>
      <c r="MXW44" s="93"/>
      <c r="MXX44" s="94"/>
      <c r="MYE44" s="146"/>
      <c r="MYG44" s="93"/>
      <c r="MYH44" s="94"/>
      <c r="MYO44" s="146"/>
      <c r="MYQ44" s="93"/>
      <c r="MYR44" s="94"/>
      <c r="MYY44" s="146"/>
      <c r="MZA44" s="93"/>
      <c r="MZB44" s="94"/>
      <c r="MZI44" s="146"/>
      <c r="MZK44" s="93"/>
      <c r="MZL44" s="94"/>
      <c r="MZS44" s="146"/>
      <c r="MZU44" s="93"/>
      <c r="MZV44" s="94"/>
      <c r="NAC44" s="146"/>
      <c r="NAE44" s="93"/>
      <c r="NAF44" s="94"/>
      <c r="NAM44" s="146"/>
      <c r="NAO44" s="93"/>
      <c r="NAP44" s="94"/>
      <c r="NAW44" s="146"/>
      <c r="NAY44" s="93"/>
      <c r="NAZ44" s="94"/>
      <c r="NBG44" s="146"/>
      <c r="NBI44" s="93"/>
      <c r="NBJ44" s="94"/>
      <c r="NBQ44" s="146"/>
      <c r="NBS44" s="93"/>
      <c r="NBT44" s="94"/>
      <c r="NCA44" s="146"/>
      <c r="NCC44" s="93"/>
      <c r="NCD44" s="94"/>
      <c r="NCK44" s="146"/>
      <c r="NCM44" s="93"/>
      <c r="NCN44" s="94"/>
      <c r="NCU44" s="146"/>
      <c r="NCW44" s="93"/>
      <c r="NCX44" s="94"/>
      <c r="NDE44" s="146"/>
      <c r="NDG44" s="93"/>
      <c r="NDH44" s="94"/>
      <c r="NDO44" s="146"/>
      <c r="NDQ44" s="93"/>
      <c r="NDR44" s="94"/>
      <c r="NDY44" s="146"/>
      <c r="NEA44" s="93"/>
      <c r="NEB44" s="94"/>
      <c r="NEI44" s="146"/>
      <c r="NEK44" s="93"/>
      <c r="NEL44" s="94"/>
      <c r="NES44" s="146"/>
      <c r="NEU44" s="93"/>
      <c r="NEV44" s="94"/>
      <c r="NFC44" s="146"/>
      <c r="NFE44" s="93"/>
      <c r="NFF44" s="94"/>
      <c r="NFM44" s="146"/>
      <c r="NFO44" s="93"/>
      <c r="NFP44" s="94"/>
      <c r="NFW44" s="146"/>
      <c r="NFY44" s="93"/>
      <c r="NFZ44" s="94"/>
      <c r="NGG44" s="146"/>
      <c r="NGI44" s="93"/>
      <c r="NGJ44" s="94"/>
      <c r="NGQ44" s="146"/>
      <c r="NGS44" s="93"/>
      <c r="NGT44" s="94"/>
      <c r="NHA44" s="146"/>
      <c r="NHC44" s="93"/>
      <c r="NHD44" s="94"/>
      <c r="NHK44" s="146"/>
      <c r="NHM44" s="93"/>
      <c r="NHN44" s="94"/>
      <c r="NHU44" s="146"/>
      <c r="NHW44" s="93"/>
      <c r="NHX44" s="94"/>
      <c r="NIE44" s="146"/>
      <c r="NIG44" s="93"/>
      <c r="NIH44" s="94"/>
      <c r="NIO44" s="146"/>
      <c r="NIQ44" s="93"/>
      <c r="NIR44" s="94"/>
      <c r="NIY44" s="146"/>
      <c r="NJA44" s="93"/>
      <c r="NJB44" s="94"/>
      <c r="NJI44" s="146"/>
      <c r="NJK44" s="93"/>
      <c r="NJL44" s="94"/>
      <c r="NJS44" s="146"/>
      <c r="NJU44" s="93"/>
      <c r="NJV44" s="94"/>
      <c r="NKC44" s="146"/>
      <c r="NKE44" s="93"/>
      <c r="NKF44" s="94"/>
      <c r="NKM44" s="146"/>
      <c r="NKO44" s="93"/>
      <c r="NKP44" s="94"/>
      <c r="NKW44" s="146"/>
      <c r="NKY44" s="93"/>
      <c r="NKZ44" s="94"/>
      <c r="NLG44" s="146"/>
      <c r="NLI44" s="93"/>
      <c r="NLJ44" s="94"/>
      <c r="NLQ44" s="146"/>
      <c r="NLS44" s="93"/>
      <c r="NLT44" s="94"/>
      <c r="NMA44" s="146"/>
      <c r="NMC44" s="93"/>
      <c r="NMD44" s="94"/>
      <c r="NMK44" s="146"/>
      <c r="NMM44" s="93"/>
      <c r="NMN44" s="94"/>
      <c r="NMU44" s="146"/>
      <c r="NMW44" s="93"/>
      <c r="NMX44" s="94"/>
      <c r="NNE44" s="146"/>
      <c r="NNG44" s="93"/>
      <c r="NNH44" s="94"/>
      <c r="NNO44" s="146"/>
      <c r="NNQ44" s="93"/>
      <c r="NNR44" s="94"/>
      <c r="NNY44" s="146"/>
      <c r="NOA44" s="93"/>
      <c r="NOB44" s="94"/>
      <c r="NOI44" s="146"/>
      <c r="NOK44" s="93"/>
      <c r="NOL44" s="94"/>
      <c r="NOS44" s="146"/>
      <c r="NOU44" s="93"/>
      <c r="NOV44" s="94"/>
      <c r="NPC44" s="146"/>
      <c r="NPE44" s="93"/>
      <c r="NPF44" s="94"/>
      <c r="NPM44" s="146"/>
      <c r="NPO44" s="93"/>
      <c r="NPP44" s="94"/>
      <c r="NPW44" s="146"/>
      <c r="NPY44" s="93"/>
      <c r="NPZ44" s="94"/>
      <c r="NQG44" s="146"/>
      <c r="NQI44" s="93"/>
      <c r="NQJ44" s="94"/>
      <c r="NQQ44" s="146"/>
      <c r="NQS44" s="93"/>
      <c r="NQT44" s="94"/>
      <c r="NRA44" s="146"/>
      <c r="NRC44" s="93"/>
      <c r="NRD44" s="94"/>
      <c r="NRK44" s="146"/>
      <c r="NRM44" s="93"/>
      <c r="NRN44" s="94"/>
      <c r="NRU44" s="146"/>
      <c r="NRW44" s="93"/>
      <c r="NRX44" s="94"/>
      <c r="NSE44" s="146"/>
      <c r="NSG44" s="93"/>
      <c r="NSH44" s="94"/>
      <c r="NSO44" s="146"/>
      <c r="NSQ44" s="93"/>
      <c r="NSR44" s="94"/>
      <c r="NSY44" s="146"/>
      <c r="NTA44" s="93"/>
      <c r="NTB44" s="94"/>
      <c r="NTI44" s="146"/>
      <c r="NTK44" s="93"/>
      <c r="NTL44" s="94"/>
      <c r="NTS44" s="146"/>
      <c r="NTU44" s="93"/>
      <c r="NTV44" s="94"/>
      <c r="NUC44" s="146"/>
      <c r="NUE44" s="93"/>
      <c r="NUF44" s="94"/>
      <c r="NUM44" s="146"/>
      <c r="NUO44" s="93"/>
      <c r="NUP44" s="94"/>
      <c r="NUW44" s="146"/>
      <c r="NUY44" s="93"/>
      <c r="NUZ44" s="94"/>
      <c r="NVG44" s="146"/>
      <c r="NVI44" s="93"/>
      <c r="NVJ44" s="94"/>
      <c r="NVQ44" s="146"/>
      <c r="NVS44" s="93"/>
      <c r="NVT44" s="94"/>
      <c r="NWA44" s="146"/>
      <c r="NWC44" s="93"/>
      <c r="NWD44" s="94"/>
      <c r="NWK44" s="146"/>
      <c r="NWM44" s="93"/>
      <c r="NWN44" s="94"/>
      <c r="NWU44" s="146"/>
      <c r="NWW44" s="93"/>
      <c r="NWX44" s="94"/>
      <c r="NXE44" s="146"/>
      <c r="NXG44" s="93"/>
      <c r="NXH44" s="94"/>
      <c r="NXO44" s="146"/>
      <c r="NXQ44" s="93"/>
      <c r="NXR44" s="94"/>
      <c r="NXY44" s="146"/>
      <c r="NYA44" s="93"/>
      <c r="NYB44" s="94"/>
      <c r="NYI44" s="146"/>
      <c r="NYK44" s="93"/>
      <c r="NYL44" s="94"/>
      <c r="NYS44" s="146"/>
      <c r="NYU44" s="93"/>
      <c r="NYV44" s="94"/>
      <c r="NZC44" s="146"/>
      <c r="NZE44" s="93"/>
      <c r="NZF44" s="94"/>
      <c r="NZM44" s="146"/>
      <c r="NZO44" s="93"/>
      <c r="NZP44" s="94"/>
      <c r="NZW44" s="146"/>
      <c r="NZY44" s="93"/>
      <c r="NZZ44" s="94"/>
      <c r="OAG44" s="146"/>
      <c r="OAI44" s="93"/>
      <c r="OAJ44" s="94"/>
      <c r="OAQ44" s="146"/>
      <c r="OAS44" s="93"/>
      <c r="OAT44" s="94"/>
      <c r="OBA44" s="146"/>
      <c r="OBC44" s="93"/>
      <c r="OBD44" s="94"/>
      <c r="OBK44" s="146"/>
      <c r="OBM44" s="93"/>
      <c r="OBN44" s="94"/>
      <c r="OBU44" s="146"/>
      <c r="OBW44" s="93"/>
      <c r="OBX44" s="94"/>
      <c r="OCE44" s="146"/>
      <c r="OCG44" s="93"/>
      <c r="OCH44" s="94"/>
      <c r="OCO44" s="146"/>
      <c r="OCQ44" s="93"/>
      <c r="OCR44" s="94"/>
      <c r="OCY44" s="146"/>
      <c r="ODA44" s="93"/>
      <c r="ODB44" s="94"/>
      <c r="ODI44" s="146"/>
      <c r="ODK44" s="93"/>
      <c r="ODL44" s="94"/>
      <c r="ODS44" s="146"/>
      <c r="ODU44" s="93"/>
      <c r="ODV44" s="94"/>
      <c r="OEC44" s="146"/>
      <c r="OEE44" s="93"/>
      <c r="OEF44" s="94"/>
      <c r="OEM44" s="146"/>
      <c r="OEO44" s="93"/>
      <c r="OEP44" s="94"/>
      <c r="OEW44" s="146"/>
      <c r="OEY44" s="93"/>
      <c r="OEZ44" s="94"/>
      <c r="OFG44" s="146"/>
      <c r="OFI44" s="93"/>
      <c r="OFJ44" s="94"/>
      <c r="OFQ44" s="146"/>
      <c r="OFS44" s="93"/>
      <c r="OFT44" s="94"/>
      <c r="OGA44" s="146"/>
      <c r="OGC44" s="93"/>
      <c r="OGD44" s="94"/>
      <c r="OGK44" s="146"/>
      <c r="OGM44" s="93"/>
      <c r="OGN44" s="94"/>
      <c r="OGU44" s="146"/>
      <c r="OGW44" s="93"/>
      <c r="OGX44" s="94"/>
      <c r="OHE44" s="146"/>
      <c r="OHG44" s="93"/>
      <c r="OHH44" s="94"/>
      <c r="OHO44" s="146"/>
      <c r="OHQ44" s="93"/>
      <c r="OHR44" s="94"/>
      <c r="OHY44" s="146"/>
      <c r="OIA44" s="93"/>
      <c r="OIB44" s="94"/>
      <c r="OII44" s="146"/>
      <c r="OIK44" s="93"/>
      <c r="OIL44" s="94"/>
      <c r="OIS44" s="146"/>
      <c r="OIU44" s="93"/>
      <c r="OIV44" s="94"/>
      <c r="OJC44" s="146"/>
      <c r="OJE44" s="93"/>
      <c r="OJF44" s="94"/>
      <c r="OJM44" s="146"/>
      <c r="OJO44" s="93"/>
      <c r="OJP44" s="94"/>
      <c r="OJW44" s="146"/>
      <c r="OJY44" s="93"/>
      <c r="OJZ44" s="94"/>
      <c r="OKG44" s="146"/>
      <c r="OKI44" s="93"/>
      <c r="OKJ44" s="94"/>
      <c r="OKQ44" s="146"/>
      <c r="OKS44" s="93"/>
      <c r="OKT44" s="94"/>
      <c r="OLA44" s="146"/>
      <c r="OLC44" s="93"/>
      <c r="OLD44" s="94"/>
      <c r="OLK44" s="146"/>
      <c r="OLM44" s="93"/>
      <c r="OLN44" s="94"/>
      <c r="OLU44" s="146"/>
      <c r="OLW44" s="93"/>
      <c r="OLX44" s="94"/>
      <c r="OME44" s="146"/>
      <c r="OMG44" s="93"/>
      <c r="OMH44" s="94"/>
      <c r="OMO44" s="146"/>
      <c r="OMQ44" s="93"/>
      <c r="OMR44" s="94"/>
      <c r="OMY44" s="146"/>
      <c r="ONA44" s="93"/>
      <c r="ONB44" s="94"/>
      <c r="ONI44" s="146"/>
      <c r="ONK44" s="93"/>
      <c r="ONL44" s="94"/>
      <c r="ONS44" s="146"/>
      <c r="ONU44" s="93"/>
      <c r="ONV44" s="94"/>
      <c r="OOC44" s="146"/>
      <c r="OOE44" s="93"/>
      <c r="OOF44" s="94"/>
      <c r="OOM44" s="146"/>
      <c r="OOO44" s="93"/>
      <c r="OOP44" s="94"/>
      <c r="OOW44" s="146"/>
      <c r="OOY44" s="93"/>
      <c r="OOZ44" s="94"/>
      <c r="OPG44" s="146"/>
      <c r="OPI44" s="93"/>
      <c r="OPJ44" s="94"/>
      <c r="OPQ44" s="146"/>
      <c r="OPS44" s="93"/>
      <c r="OPT44" s="94"/>
      <c r="OQA44" s="146"/>
      <c r="OQC44" s="93"/>
      <c r="OQD44" s="94"/>
      <c r="OQK44" s="146"/>
      <c r="OQM44" s="93"/>
      <c r="OQN44" s="94"/>
      <c r="OQU44" s="146"/>
      <c r="OQW44" s="93"/>
      <c r="OQX44" s="94"/>
      <c r="ORE44" s="146"/>
      <c r="ORG44" s="93"/>
      <c r="ORH44" s="94"/>
      <c r="ORO44" s="146"/>
      <c r="ORQ44" s="93"/>
      <c r="ORR44" s="94"/>
      <c r="ORY44" s="146"/>
      <c r="OSA44" s="93"/>
      <c r="OSB44" s="94"/>
      <c r="OSI44" s="146"/>
      <c r="OSK44" s="93"/>
      <c r="OSL44" s="94"/>
      <c r="OSS44" s="146"/>
      <c r="OSU44" s="93"/>
      <c r="OSV44" s="94"/>
      <c r="OTC44" s="146"/>
      <c r="OTE44" s="93"/>
      <c r="OTF44" s="94"/>
      <c r="OTM44" s="146"/>
      <c r="OTO44" s="93"/>
      <c r="OTP44" s="94"/>
      <c r="OTW44" s="146"/>
      <c r="OTY44" s="93"/>
      <c r="OTZ44" s="94"/>
      <c r="OUG44" s="146"/>
      <c r="OUI44" s="93"/>
      <c r="OUJ44" s="94"/>
      <c r="OUQ44" s="146"/>
      <c r="OUS44" s="93"/>
      <c r="OUT44" s="94"/>
      <c r="OVA44" s="146"/>
      <c r="OVC44" s="93"/>
      <c r="OVD44" s="94"/>
      <c r="OVK44" s="146"/>
      <c r="OVM44" s="93"/>
      <c r="OVN44" s="94"/>
      <c r="OVU44" s="146"/>
      <c r="OVW44" s="93"/>
      <c r="OVX44" s="94"/>
      <c r="OWE44" s="146"/>
      <c r="OWG44" s="93"/>
      <c r="OWH44" s="94"/>
      <c r="OWO44" s="146"/>
      <c r="OWQ44" s="93"/>
      <c r="OWR44" s="94"/>
      <c r="OWY44" s="146"/>
      <c r="OXA44" s="93"/>
      <c r="OXB44" s="94"/>
      <c r="OXI44" s="146"/>
      <c r="OXK44" s="93"/>
      <c r="OXL44" s="94"/>
      <c r="OXS44" s="146"/>
      <c r="OXU44" s="93"/>
      <c r="OXV44" s="94"/>
      <c r="OYC44" s="146"/>
      <c r="OYE44" s="93"/>
      <c r="OYF44" s="94"/>
      <c r="OYM44" s="146"/>
      <c r="OYO44" s="93"/>
      <c r="OYP44" s="94"/>
      <c r="OYW44" s="146"/>
      <c r="OYY44" s="93"/>
      <c r="OYZ44" s="94"/>
      <c r="OZG44" s="146"/>
      <c r="OZI44" s="93"/>
      <c r="OZJ44" s="94"/>
      <c r="OZQ44" s="146"/>
      <c r="OZS44" s="93"/>
      <c r="OZT44" s="94"/>
      <c r="PAA44" s="146"/>
      <c r="PAC44" s="93"/>
      <c r="PAD44" s="94"/>
      <c r="PAK44" s="146"/>
      <c r="PAM44" s="93"/>
      <c r="PAN44" s="94"/>
      <c r="PAU44" s="146"/>
      <c r="PAW44" s="93"/>
      <c r="PAX44" s="94"/>
      <c r="PBE44" s="146"/>
      <c r="PBG44" s="93"/>
      <c r="PBH44" s="94"/>
      <c r="PBO44" s="146"/>
      <c r="PBQ44" s="93"/>
      <c r="PBR44" s="94"/>
      <c r="PBY44" s="146"/>
      <c r="PCA44" s="93"/>
      <c r="PCB44" s="94"/>
      <c r="PCI44" s="146"/>
      <c r="PCK44" s="93"/>
      <c r="PCL44" s="94"/>
      <c r="PCS44" s="146"/>
      <c r="PCU44" s="93"/>
      <c r="PCV44" s="94"/>
      <c r="PDC44" s="146"/>
      <c r="PDE44" s="93"/>
      <c r="PDF44" s="94"/>
      <c r="PDM44" s="146"/>
      <c r="PDO44" s="93"/>
      <c r="PDP44" s="94"/>
      <c r="PDW44" s="146"/>
      <c r="PDY44" s="93"/>
      <c r="PDZ44" s="94"/>
      <c r="PEG44" s="146"/>
      <c r="PEI44" s="93"/>
      <c r="PEJ44" s="94"/>
      <c r="PEQ44" s="146"/>
      <c r="PES44" s="93"/>
      <c r="PET44" s="94"/>
      <c r="PFA44" s="146"/>
      <c r="PFC44" s="93"/>
      <c r="PFD44" s="94"/>
      <c r="PFK44" s="146"/>
      <c r="PFM44" s="93"/>
      <c r="PFN44" s="94"/>
      <c r="PFU44" s="146"/>
      <c r="PFW44" s="93"/>
      <c r="PFX44" s="94"/>
      <c r="PGE44" s="146"/>
      <c r="PGG44" s="93"/>
      <c r="PGH44" s="94"/>
      <c r="PGO44" s="146"/>
      <c r="PGQ44" s="93"/>
      <c r="PGR44" s="94"/>
      <c r="PGY44" s="146"/>
      <c r="PHA44" s="93"/>
      <c r="PHB44" s="94"/>
      <c r="PHI44" s="146"/>
      <c r="PHK44" s="93"/>
      <c r="PHL44" s="94"/>
      <c r="PHS44" s="146"/>
      <c r="PHU44" s="93"/>
      <c r="PHV44" s="94"/>
      <c r="PIC44" s="146"/>
      <c r="PIE44" s="93"/>
      <c r="PIF44" s="94"/>
      <c r="PIM44" s="146"/>
      <c r="PIO44" s="93"/>
      <c r="PIP44" s="94"/>
      <c r="PIW44" s="146"/>
      <c r="PIY44" s="93"/>
      <c r="PIZ44" s="94"/>
      <c r="PJG44" s="146"/>
      <c r="PJI44" s="93"/>
      <c r="PJJ44" s="94"/>
      <c r="PJQ44" s="146"/>
      <c r="PJS44" s="93"/>
      <c r="PJT44" s="94"/>
      <c r="PKA44" s="146"/>
      <c r="PKC44" s="93"/>
      <c r="PKD44" s="94"/>
      <c r="PKK44" s="146"/>
      <c r="PKM44" s="93"/>
      <c r="PKN44" s="94"/>
      <c r="PKU44" s="146"/>
      <c r="PKW44" s="93"/>
      <c r="PKX44" s="94"/>
      <c r="PLE44" s="146"/>
      <c r="PLG44" s="93"/>
      <c r="PLH44" s="94"/>
      <c r="PLO44" s="146"/>
      <c r="PLQ44" s="93"/>
      <c r="PLR44" s="94"/>
      <c r="PLY44" s="146"/>
      <c r="PMA44" s="93"/>
      <c r="PMB44" s="94"/>
      <c r="PMI44" s="146"/>
      <c r="PMK44" s="93"/>
      <c r="PML44" s="94"/>
      <c r="PMS44" s="146"/>
      <c r="PMU44" s="93"/>
      <c r="PMV44" s="94"/>
      <c r="PNC44" s="146"/>
      <c r="PNE44" s="93"/>
      <c r="PNF44" s="94"/>
      <c r="PNM44" s="146"/>
      <c r="PNO44" s="93"/>
      <c r="PNP44" s="94"/>
      <c r="PNW44" s="146"/>
      <c r="PNY44" s="93"/>
      <c r="PNZ44" s="94"/>
      <c r="POG44" s="146"/>
      <c r="POI44" s="93"/>
      <c r="POJ44" s="94"/>
      <c r="POQ44" s="146"/>
      <c r="POS44" s="93"/>
      <c r="POT44" s="94"/>
      <c r="PPA44" s="146"/>
      <c r="PPC44" s="93"/>
      <c r="PPD44" s="94"/>
      <c r="PPK44" s="146"/>
      <c r="PPM44" s="93"/>
      <c r="PPN44" s="94"/>
      <c r="PPU44" s="146"/>
      <c r="PPW44" s="93"/>
      <c r="PPX44" s="94"/>
      <c r="PQE44" s="146"/>
      <c r="PQG44" s="93"/>
      <c r="PQH44" s="94"/>
      <c r="PQO44" s="146"/>
      <c r="PQQ44" s="93"/>
      <c r="PQR44" s="94"/>
      <c r="PQY44" s="146"/>
      <c r="PRA44" s="93"/>
      <c r="PRB44" s="94"/>
      <c r="PRI44" s="146"/>
      <c r="PRK44" s="93"/>
      <c r="PRL44" s="94"/>
      <c r="PRS44" s="146"/>
      <c r="PRU44" s="93"/>
      <c r="PRV44" s="94"/>
      <c r="PSC44" s="146"/>
      <c r="PSE44" s="93"/>
      <c r="PSF44" s="94"/>
      <c r="PSM44" s="146"/>
      <c r="PSO44" s="93"/>
      <c r="PSP44" s="94"/>
      <c r="PSW44" s="146"/>
      <c r="PSY44" s="93"/>
      <c r="PSZ44" s="94"/>
      <c r="PTG44" s="146"/>
      <c r="PTI44" s="93"/>
      <c r="PTJ44" s="94"/>
      <c r="PTQ44" s="146"/>
      <c r="PTS44" s="93"/>
      <c r="PTT44" s="94"/>
      <c r="PUA44" s="146"/>
      <c r="PUC44" s="93"/>
      <c r="PUD44" s="94"/>
      <c r="PUK44" s="146"/>
      <c r="PUM44" s="93"/>
      <c r="PUN44" s="94"/>
      <c r="PUU44" s="146"/>
      <c r="PUW44" s="93"/>
      <c r="PUX44" s="94"/>
      <c r="PVE44" s="146"/>
      <c r="PVG44" s="93"/>
      <c r="PVH44" s="94"/>
      <c r="PVO44" s="146"/>
      <c r="PVQ44" s="93"/>
      <c r="PVR44" s="94"/>
      <c r="PVY44" s="146"/>
      <c r="PWA44" s="93"/>
      <c r="PWB44" s="94"/>
      <c r="PWI44" s="146"/>
      <c r="PWK44" s="93"/>
      <c r="PWL44" s="94"/>
      <c r="PWS44" s="146"/>
      <c r="PWU44" s="93"/>
      <c r="PWV44" s="94"/>
      <c r="PXC44" s="146"/>
      <c r="PXE44" s="93"/>
      <c r="PXF44" s="94"/>
      <c r="PXM44" s="146"/>
      <c r="PXO44" s="93"/>
      <c r="PXP44" s="94"/>
      <c r="PXW44" s="146"/>
      <c r="PXY44" s="93"/>
      <c r="PXZ44" s="94"/>
      <c r="PYG44" s="146"/>
      <c r="PYI44" s="93"/>
      <c r="PYJ44" s="94"/>
      <c r="PYQ44" s="146"/>
      <c r="PYS44" s="93"/>
      <c r="PYT44" s="94"/>
      <c r="PZA44" s="146"/>
      <c r="PZC44" s="93"/>
      <c r="PZD44" s="94"/>
      <c r="PZK44" s="146"/>
      <c r="PZM44" s="93"/>
      <c r="PZN44" s="94"/>
      <c r="PZU44" s="146"/>
      <c r="PZW44" s="93"/>
      <c r="PZX44" s="94"/>
      <c r="QAE44" s="146"/>
      <c r="QAG44" s="93"/>
      <c r="QAH44" s="94"/>
      <c r="QAO44" s="146"/>
      <c r="QAQ44" s="93"/>
      <c r="QAR44" s="94"/>
      <c r="QAY44" s="146"/>
      <c r="QBA44" s="93"/>
      <c r="QBB44" s="94"/>
      <c r="QBI44" s="146"/>
      <c r="QBK44" s="93"/>
      <c r="QBL44" s="94"/>
      <c r="QBS44" s="146"/>
      <c r="QBU44" s="93"/>
      <c r="QBV44" s="94"/>
      <c r="QCC44" s="146"/>
      <c r="QCE44" s="93"/>
      <c r="QCF44" s="94"/>
      <c r="QCM44" s="146"/>
      <c r="QCO44" s="93"/>
      <c r="QCP44" s="94"/>
      <c r="QCW44" s="146"/>
      <c r="QCY44" s="93"/>
      <c r="QCZ44" s="94"/>
      <c r="QDG44" s="146"/>
      <c r="QDI44" s="93"/>
      <c r="QDJ44" s="94"/>
      <c r="QDQ44" s="146"/>
      <c r="QDS44" s="93"/>
      <c r="QDT44" s="94"/>
      <c r="QEA44" s="146"/>
      <c r="QEC44" s="93"/>
      <c r="QED44" s="94"/>
      <c r="QEK44" s="146"/>
      <c r="QEM44" s="93"/>
      <c r="QEN44" s="94"/>
      <c r="QEU44" s="146"/>
      <c r="QEW44" s="93"/>
      <c r="QEX44" s="94"/>
      <c r="QFE44" s="146"/>
      <c r="QFG44" s="93"/>
      <c r="QFH44" s="94"/>
      <c r="QFO44" s="146"/>
      <c r="QFQ44" s="93"/>
      <c r="QFR44" s="94"/>
      <c r="QFY44" s="146"/>
      <c r="QGA44" s="93"/>
      <c r="QGB44" s="94"/>
      <c r="QGI44" s="146"/>
      <c r="QGK44" s="93"/>
      <c r="QGL44" s="94"/>
      <c r="QGS44" s="146"/>
      <c r="QGU44" s="93"/>
      <c r="QGV44" s="94"/>
      <c r="QHC44" s="146"/>
      <c r="QHE44" s="93"/>
      <c r="QHF44" s="94"/>
      <c r="QHM44" s="146"/>
      <c r="QHO44" s="93"/>
      <c r="QHP44" s="94"/>
      <c r="QHW44" s="146"/>
      <c r="QHY44" s="93"/>
      <c r="QHZ44" s="94"/>
      <c r="QIG44" s="146"/>
      <c r="QII44" s="93"/>
      <c r="QIJ44" s="94"/>
      <c r="QIQ44" s="146"/>
      <c r="QIS44" s="93"/>
      <c r="QIT44" s="94"/>
      <c r="QJA44" s="146"/>
      <c r="QJC44" s="93"/>
      <c r="QJD44" s="94"/>
      <c r="QJK44" s="146"/>
      <c r="QJM44" s="93"/>
      <c r="QJN44" s="94"/>
      <c r="QJU44" s="146"/>
      <c r="QJW44" s="93"/>
      <c r="QJX44" s="94"/>
      <c r="QKE44" s="146"/>
      <c r="QKG44" s="93"/>
      <c r="QKH44" s="94"/>
      <c r="QKO44" s="146"/>
      <c r="QKQ44" s="93"/>
      <c r="QKR44" s="94"/>
      <c r="QKY44" s="146"/>
      <c r="QLA44" s="93"/>
      <c r="QLB44" s="94"/>
      <c r="QLI44" s="146"/>
      <c r="QLK44" s="93"/>
      <c r="QLL44" s="94"/>
      <c r="QLS44" s="146"/>
      <c r="QLU44" s="93"/>
      <c r="QLV44" s="94"/>
      <c r="QMC44" s="146"/>
      <c r="QME44" s="93"/>
      <c r="QMF44" s="94"/>
      <c r="QMM44" s="146"/>
      <c r="QMO44" s="93"/>
      <c r="QMP44" s="94"/>
      <c r="QMW44" s="146"/>
      <c r="QMY44" s="93"/>
      <c r="QMZ44" s="94"/>
      <c r="QNG44" s="146"/>
      <c r="QNI44" s="93"/>
      <c r="QNJ44" s="94"/>
      <c r="QNQ44" s="146"/>
      <c r="QNS44" s="93"/>
      <c r="QNT44" s="94"/>
      <c r="QOA44" s="146"/>
      <c r="QOC44" s="93"/>
      <c r="QOD44" s="94"/>
      <c r="QOK44" s="146"/>
      <c r="QOM44" s="93"/>
      <c r="QON44" s="94"/>
      <c r="QOU44" s="146"/>
      <c r="QOW44" s="93"/>
      <c r="QOX44" s="94"/>
      <c r="QPE44" s="146"/>
      <c r="QPG44" s="93"/>
      <c r="QPH44" s="94"/>
      <c r="QPO44" s="146"/>
      <c r="QPQ44" s="93"/>
      <c r="QPR44" s="94"/>
      <c r="QPY44" s="146"/>
      <c r="QQA44" s="93"/>
      <c r="QQB44" s="94"/>
      <c r="QQI44" s="146"/>
      <c r="QQK44" s="93"/>
      <c r="QQL44" s="94"/>
      <c r="QQS44" s="146"/>
      <c r="QQU44" s="93"/>
      <c r="QQV44" s="94"/>
      <c r="QRC44" s="146"/>
      <c r="QRE44" s="93"/>
      <c r="QRF44" s="94"/>
      <c r="QRM44" s="146"/>
      <c r="QRO44" s="93"/>
      <c r="QRP44" s="94"/>
      <c r="QRW44" s="146"/>
      <c r="QRY44" s="93"/>
      <c r="QRZ44" s="94"/>
      <c r="QSG44" s="146"/>
      <c r="QSI44" s="93"/>
      <c r="QSJ44" s="94"/>
      <c r="QSQ44" s="146"/>
      <c r="QSS44" s="93"/>
      <c r="QST44" s="94"/>
      <c r="QTA44" s="146"/>
      <c r="QTC44" s="93"/>
      <c r="QTD44" s="94"/>
      <c r="QTK44" s="146"/>
      <c r="QTM44" s="93"/>
      <c r="QTN44" s="94"/>
      <c r="QTU44" s="146"/>
      <c r="QTW44" s="93"/>
      <c r="QTX44" s="94"/>
      <c r="QUE44" s="146"/>
      <c r="QUG44" s="93"/>
      <c r="QUH44" s="94"/>
      <c r="QUO44" s="146"/>
      <c r="QUQ44" s="93"/>
      <c r="QUR44" s="94"/>
      <c r="QUY44" s="146"/>
      <c r="QVA44" s="93"/>
      <c r="QVB44" s="94"/>
      <c r="QVI44" s="146"/>
      <c r="QVK44" s="93"/>
      <c r="QVL44" s="94"/>
      <c r="QVS44" s="146"/>
      <c r="QVU44" s="93"/>
      <c r="QVV44" s="94"/>
      <c r="QWC44" s="146"/>
      <c r="QWE44" s="93"/>
      <c r="QWF44" s="94"/>
      <c r="QWM44" s="146"/>
      <c r="QWO44" s="93"/>
      <c r="QWP44" s="94"/>
      <c r="QWW44" s="146"/>
      <c r="QWY44" s="93"/>
      <c r="QWZ44" s="94"/>
      <c r="QXG44" s="146"/>
      <c r="QXI44" s="93"/>
      <c r="QXJ44" s="94"/>
      <c r="QXQ44" s="146"/>
      <c r="QXS44" s="93"/>
      <c r="QXT44" s="94"/>
      <c r="QYA44" s="146"/>
      <c r="QYC44" s="93"/>
      <c r="QYD44" s="94"/>
      <c r="QYK44" s="146"/>
      <c r="QYM44" s="93"/>
      <c r="QYN44" s="94"/>
      <c r="QYU44" s="146"/>
      <c r="QYW44" s="93"/>
      <c r="QYX44" s="94"/>
      <c r="QZE44" s="146"/>
      <c r="QZG44" s="93"/>
      <c r="QZH44" s="94"/>
      <c r="QZO44" s="146"/>
      <c r="QZQ44" s="93"/>
      <c r="QZR44" s="94"/>
      <c r="QZY44" s="146"/>
      <c r="RAA44" s="93"/>
      <c r="RAB44" s="94"/>
      <c r="RAI44" s="146"/>
      <c r="RAK44" s="93"/>
      <c r="RAL44" s="94"/>
      <c r="RAS44" s="146"/>
      <c r="RAU44" s="93"/>
      <c r="RAV44" s="94"/>
      <c r="RBC44" s="146"/>
      <c r="RBE44" s="93"/>
      <c r="RBF44" s="94"/>
      <c r="RBM44" s="146"/>
      <c r="RBO44" s="93"/>
      <c r="RBP44" s="94"/>
      <c r="RBW44" s="146"/>
      <c r="RBY44" s="93"/>
      <c r="RBZ44" s="94"/>
      <c r="RCG44" s="146"/>
      <c r="RCI44" s="93"/>
      <c r="RCJ44" s="94"/>
      <c r="RCQ44" s="146"/>
      <c r="RCS44" s="93"/>
      <c r="RCT44" s="94"/>
      <c r="RDA44" s="146"/>
      <c r="RDC44" s="93"/>
      <c r="RDD44" s="94"/>
      <c r="RDK44" s="146"/>
      <c r="RDM44" s="93"/>
      <c r="RDN44" s="94"/>
      <c r="RDU44" s="146"/>
      <c r="RDW44" s="93"/>
      <c r="RDX44" s="94"/>
      <c r="REE44" s="146"/>
      <c r="REG44" s="93"/>
      <c r="REH44" s="94"/>
      <c r="REO44" s="146"/>
      <c r="REQ44" s="93"/>
      <c r="RER44" s="94"/>
      <c r="REY44" s="146"/>
      <c r="RFA44" s="93"/>
      <c r="RFB44" s="94"/>
      <c r="RFI44" s="146"/>
      <c r="RFK44" s="93"/>
      <c r="RFL44" s="94"/>
      <c r="RFS44" s="146"/>
      <c r="RFU44" s="93"/>
      <c r="RFV44" s="94"/>
      <c r="RGC44" s="146"/>
      <c r="RGE44" s="93"/>
      <c r="RGF44" s="94"/>
      <c r="RGM44" s="146"/>
      <c r="RGO44" s="93"/>
      <c r="RGP44" s="94"/>
      <c r="RGW44" s="146"/>
      <c r="RGY44" s="93"/>
      <c r="RGZ44" s="94"/>
      <c r="RHG44" s="146"/>
      <c r="RHI44" s="93"/>
      <c r="RHJ44" s="94"/>
      <c r="RHQ44" s="146"/>
      <c r="RHS44" s="93"/>
      <c r="RHT44" s="94"/>
      <c r="RIA44" s="146"/>
      <c r="RIC44" s="93"/>
      <c r="RID44" s="94"/>
      <c r="RIK44" s="146"/>
      <c r="RIM44" s="93"/>
      <c r="RIN44" s="94"/>
      <c r="RIU44" s="146"/>
      <c r="RIW44" s="93"/>
      <c r="RIX44" s="94"/>
      <c r="RJE44" s="146"/>
      <c r="RJG44" s="93"/>
      <c r="RJH44" s="94"/>
      <c r="RJO44" s="146"/>
      <c r="RJQ44" s="93"/>
      <c r="RJR44" s="94"/>
      <c r="RJY44" s="146"/>
      <c r="RKA44" s="93"/>
      <c r="RKB44" s="94"/>
      <c r="RKI44" s="146"/>
      <c r="RKK44" s="93"/>
      <c r="RKL44" s="94"/>
      <c r="RKS44" s="146"/>
      <c r="RKU44" s="93"/>
      <c r="RKV44" s="94"/>
      <c r="RLC44" s="146"/>
      <c r="RLE44" s="93"/>
      <c r="RLF44" s="94"/>
      <c r="RLM44" s="146"/>
      <c r="RLO44" s="93"/>
      <c r="RLP44" s="94"/>
      <c r="RLW44" s="146"/>
      <c r="RLY44" s="93"/>
      <c r="RLZ44" s="94"/>
      <c r="RMG44" s="146"/>
      <c r="RMI44" s="93"/>
      <c r="RMJ44" s="94"/>
      <c r="RMQ44" s="146"/>
      <c r="RMS44" s="93"/>
      <c r="RMT44" s="94"/>
      <c r="RNA44" s="146"/>
      <c r="RNC44" s="93"/>
      <c r="RND44" s="94"/>
      <c r="RNK44" s="146"/>
      <c r="RNM44" s="93"/>
      <c r="RNN44" s="94"/>
      <c r="RNU44" s="146"/>
      <c r="RNW44" s="93"/>
      <c r="RNX44" s="94"/>
      <c r="ROE44" s="146"/>
      <c r="ROG44" s="93"/>
      <c r="ROH44" s="94"/>
      <c r="ROO44" s="146"/>
      <c r="ROQ44" s="93"/>
      <c r="ROR44" s="94"/>
      <c r="ROY44" s="146"/>
      <c r="RPA44" s="93"/>
      <c r="RPB44" s="94"/>
      <c r="RPI44" s="146"/>
      <c r="RPK44" s="93"/>
      <c r="RPL44" s="94"/>
      <c r="RPS44" s="146"/>
      <c r="RPU44" s="93"/>
      <c r="RPV44" s="94"/>
      <c r="RQC44" s="146"/>
      <c r="RQE44" s="93"/>
      <c r="RQF44" s="94"/>
      <c r="RQM44" s="146"/>
      <c r="RQO44" s="93"/>
      <c r="RQP44" s="94"/>
      <c r="RQW44" s="146"/>
      <c r="RQY44" s="93"/>
      <c r="RQZ44" s="94"/>
      <c r="RRG44" s="146"/>
      <c r="RRI44" s="93"/>
      <c r="RRJ44" s="94"/>
      <c r="RRQ44" s="146"/>
      <c r="RRS44" s="93"/>
      <c r="RRT44" s="94"/>
      <c r="RSA44" s="146"/>
      <c r="RSC44" s="93"/>
      <c r="RSD44" s="94"/>
      <c r="RSK44" s="146"/>
      <c r="RSM44" s="93"/>
      <c r="RSN44" s="94"/>
      <c r="RSU44" s="146"/>
      <c r="RSW44" s="93"/>
      <c r="RSX44" s="94"/>
      <c r="RTE44" s="146"/>
      <c r="RTG44" s="93"/>
      <c r="RTH44" s="94"/>
      <c r="RTO44" s="146"/>
      <c r="RTQ44" s="93"/>
      <c r="RTR44" s="94"/>
      <c r="RTY44" s="146"/>
      <c r="RUA44" s="93"/>
      <c r="RUB44" s="94"/>
      <c r="RUI44" s="146"/>
      <c r="RUK44" s="93"/>
      <c r="RUL44" s="94"/>
      <c r="RUS44" s="146"/>
      <c r="RUU44" s="93"/>
      <c r="RUV44" s="94"/>
      <c r="RVC44" s="146"/>
      <c r="RVE44" s="93"/>
      <c r="RVF44" s="94"/>
      <c r="RVM44" s="146"/>
      <c r="RVO44" s="93"/>
      <c r="RVP44" s="94"/>
      <c r="RVW44" s="146"/>
      <c r="RVY44" s="93"/>
      <c r="RVZ44" s="94"/>
      <c r="RWG44" s="146"/>
      <c r="RWI44" s="93"/>
      <c r="RWJ44" s="94"/>
      <c r="RWQ44" s="146"/>
      <c r="RWS44" s="93"/>
      <c r="RWT44" s="94"/>
      <c r="RXA44" s="146"/>
      <c r="RXC44" s="93"/>
      <c r="RXD44" s="94"/>
      <c r="RXK44" s="146"/>
      <c r="RXM44" s="93"/>
      <c r="RXN44" s="94"/>
      <c r="RXU44" s="146"/>
      <c r="RXW44" s="93"/>
      <c r="RXX44" s="94"/>
      <c r="RYE44" s="146"/>
      <c r="RYG44" s="93"/>
      <c r="RYH44" s="94"/>
      <c r="RYO44" s="146"/>
      <c r="RYQ44" s="93"/>
      <c r="RYR44" s="94"/>
      <c r="RYY44" s="146"/>
      <c r="RZA44" s="93"/>
      <c r="RZB44" s="94"/>
      <c r="RZI44" s="146"/>
      <c r="RZK44" s="93"/>
      <c r="RZL44" s="94"/>
      <c r="RZS44" s="146"/>
      <c r="RZU44" s="93"/>
      <c r="RZV44" s="94"/>
      <c r="SAC44" s="146"/>
      <c r="SAE44" s="93"/>
      <c r="SAF44" s="94"/>
      <c r="SAM44" s="146"/>
      <c r="SAO44" s="93"/>
      <c r="SAP44" s="94"/>
      <c r="SAW44" s="146"/>
      <c r="SAY44" s="93"/>
      <c r="SAZ44" s="94"/>
      <c r="SBG44" s="146"/>
      <c r="SBI44" s="93"/>
      <c r="SBJ44" s="94"/>
      <c r="SBQ44" s="146"/>
      <c r="SBS44" s="93"/>
      <c r="SBT44" s="94"/>
      <c r="SCA44" s="146"/>
      <c r="SCC44" s="93"/>
      <c r="SCD44" s="94"/>
      <c r="SCK44" s="146"/>
      <c r="SCM44" s="93"/>
      <c r="SCN44" s="94"/>
      <c r="SCU44" s="146"/>
      <c r="SCW44" s="93"/>
      <c r="SCX44" s="94"/>
      <c r="SDE44" s="146"/>
      <c r="SDG44" s="93"/>
      <c r="SDH44" s="94"/>
      <c r="SDO44" s="146"/>
      <c r="SDQ44" s="93"/>
      <c r="SDR44" s="94"/>
      <c r="SDY44" s="146"/>
      <c r="SEA44" s="93"/>
      <c r="SEB44" s="94"/>
      <c r="SEI44" s="146"/>
      <c r="SEK44" s="93"/>
      <c r="SEL44" s="94"/>
      <c r="SES44" s="146"/>
      <c r="SEU44" s="93"/>
      <c r="SEV44" s="94"/>
      <c r="SFC44" s="146"/>
      <c r="SFE44" s="93"/>
      <c r="SFF44" s="94"/>
      <c r="SFM44" s="146"/>
      <c r="SFO44" s="93"/>
      <c r="SFP44" s="94"/>
      <c r="SFW44" s="146"/>
      <c r="SFY44" s="93"/>
      <c r="SFZ44" s="94"/>
      <c r="SGG44" s="146"/>
      <c r="SGI44" s="93"/>
      <c r="SGJ44" s="94"/>
      <c r="SGQ44" s="146"/>
      <c r="SGS44" s="93"/>
      <c r="SGT44" s="94"/>
      <c r="SHA44" s="146"/>
      <c r="SHC44" s="93"/>
      <c r="SHD44" s="94"/>
      <c r="SHK44" s="146"/>
      <c r="SHM44" s="93"/>
      <c r="SHN44" s="94"/>
      <c r="SHU44" s="146"/>
      <c r="SHW44" s="93"/>
      <c r="SHX44" s="94"/>
      <c r="SIE44" s="146"/>
      <c r="SIG44" s="93"/>
      <c r="SIH44" s="94"/>
      <c r="SIO44" s="146"/>
      <c r="SIQ44" s="93"/>
      <c r="SIR44" s="94"/>
      <c r="SIY44" s="146"/>
      <c r="SJA44" s="93"/>
      <c r="SJB44" s="94"/>
      <c r="SJI44" s="146"/>
      <c r="SJK44" s="93"/>
      <c r="SJL44" s="94"/>
      <c r="SJS44" s="146"/>
      <c r="SJU44" s="93"/>
      <c r="SJV44" s="94"/>
      <c r="SKC44" s="146"/>
      <c r="SKE44" s="93"/>
      <c r="SKF44" s="94"/>
      <c r="SKM44" s="146"/>
      <c r="SKO44" s="93"/>
      <c r="SKP44" s="94"/>
      <c r="SKW44" s="146"/>
      <c r="SKY44" s="93"/>
      <c r="SKZ44" s="94"/>
      <c r="SLG44" s="146"/>
      <c r="SLI44" s="93"/>
      <c r="SLJ44" s="94"/>
      <c r="SLQ44" s="146"/>
      <c r="SLS44" s="93"/>
      <c r="SLT44" s="94"/>
      <c r="SMA44" s="146"/>
      <c r="SMC44" s="93"/>
      <c r="SMD44" s="94"/>
      <c r="SMK44" s="146"/>
      <c r="SMM44" s="93"/>
      <c r="SMN44" s="94"/>
      <c r="SMU44" s="146"/>
      <c r="SMW44" s="93"/>
      <c r="SMX44" s="94"/>
      <c r="SNE44" s="146"/>
      <c r="SNG44" s="93"/>
      <c r="SNH44" s="94"/>
      <c r="SNO44" s="146"/>
      <c r="SNQ44" s="93"/>
      <c r="SNR44" s="94"/>
      <c r="SNY44" s="146"/>
      <c r="SOA44" s="93"/>
      <c r="SOB44" s="94"/>
      <c r="SOI44" s="146"/>
      <c r="SOK44" s="93"/>
      <c r="SOL44" s="94"/>
      <c r="SOS44" s="146"/>
      <c r="SOU44" s="93"/>
      <c r="SOV44" s="94"/>
      <c r="SPC44" s="146"/>
      <c r="SPE44" s="93"/>
      <c r="SPF44" s="94"/>
      <c r="SPM44" s="146"/>
      <c r="SPO44" s="93"/>
      <c r="SPP44" s="94"/>
      <c r="SPW44" s="146"/>
      <c r="SPY44" s="93"/>
      <c r="SPZ44" s="94"/>
      <c r="SQG44" s="146"/>
      <c r="SQI44" s="93"/>
      <c r="SQJ44" s="94"/>
      <c r="SQQ44" s="146"/>
      <c r="SQS44" s="93"/>
      <c r="SQT44" s="94"/>
      <c r="SRA44" s="146"/>
      <c r="SRC44" s="93"/>
      <c r="SRD44" s="94"/>
      <c r="SRK44" s="146"/>
      <c r="SRM44" s="93"/>
      <c r="SRN44" s="94"/>
      <c r="SRU44" s="146"/>
      <c r="SRW44" s="93"/>
      <c r="SRX44" s="94"/>
      <c r="SSE44" s="146"/>
      <c r="SSG44" s="93"/>
      <c r="SSH44" s="94"/>
      <c r="SSO44" s="146"/>
      <c r="SSQ44" s="93"/>
      <c r="SSR44" s="94"/>
      <c r="SSY44" s="146"/>
      <c r="STA44" s="93"/>
      <c r="STB44" s="94"/>
      <c r="STI44" s="146"/>
      <c r="STK44" s="93"/>
      <c r="STL44" s="94"/>
      <c r="STS44" s="146"/>
      <c r="STU44" s="93"/>
      <c r="STV44" s="94"/>
      <c r="SUC44" s="146"/>
      <c r="SUE44" s="93"/>
      <c r="SUF44" s="94"/>
      <c r="SUM44" s="146"/>
      <c r="SUO44" s="93"/>
      <c r="SUP44" s="94"/>
      <c r="SUW44" s="146"/>
      <c r="SUY44" s="93"/>
      <c r="SUZ44" s="94"/>
      <c r="SVG44" s="146"/>
      <c r="SVI44" s="93"/>
      <c r="SVJ44" s="94"/>
      <c r="SVQ44" s="146"/>
      <c r="SVS44" s="93"/>
      <c r="SVT44" s="94"/>
      <c r="SWA44" s="146"/>
      <c r="SWC44" s="93"/>
      <c r="SWD44" s="94"/>
      <c r="SWK44" s="146"/>
      <c r="SWM44" s="93"/>
      <c r="SWN44" s="94"/>
      <c r="SWU44" s="146"/>
      <c r="SWW44" s="93"/>
      <c r="SWX44" s="94"/>
      <c r="SXE44" s="146"/>
      <c r="SXG44" s="93"/>
      <c r="SXH44" s="94"/>
      <c r="SXO44" s="146"/>
      <c r="SXQ44" s="93"/>
      <c r="SXR44" s="94"/>
      <c r="SXY44" s="146"/>
      <c r="SYA44" s="93"/>
      <c r="SYB44" s="94"/>
      <c r="SYI44" s="146"/>
      <c r="SYK44" s="93"/>
      <c r="SYL44" s="94"/>
      <c r="SYS44" s="146"/>
      <c r="SYU44" s="93"/>
      <c r="SYV44" s="94"/>
      <c r="SZC44" s="146"/>
      <c r="SZE44" s="93"/>
      <c r="SZF44" s="94"/>
      <c r="SZM44" s="146"/>
      <c r="SZO44" s="93"/>
      <c r="SZP44" s="94"/>
      <c r="SZW44" s="146"/>
      <c r="SZY44" s="93"/>
      <c r="SZZ44" s="94"/>
      <c r="TAG44" s="146"/>
      <c r="TAI44" s="93"/>
      <c r="TAJ44" s="94"/>
      <c r="TAQ44" s="146"/>
      <c r="TAS44" s="93"/>
      <c r="TAT44" s="94"/>
      <c r="TBA44" s="146"/>
      <c r="TBC44" s="93"/>
      <c r="TBD44" s="94"/>
      <c r="TBK44" s="146"/>
      <c r="TBM44" s="93"/>
      <c r="TBN44" s="94"/>
      <c r="TBU44" s="146"/>
      <c r="TBW44" s="93"/>
      <c r="TBX44" s="94"/>
      <c r="TCE44" s="146"/>
      <c r="TCG44" s="93"/>
      <c r="TCH44" s="94"/>
      <c r="TCO44" s="146"/>
      <c r="TCQ44" s="93"/>
      <c r="TCR44" s="94"/>
      <c r="TCY44" s="146"/>
      <c r="TDA44" s="93"/>
      <c r="TDB44" s="94"/>
      <c r="TDI44" s="146"/>
      <c r="TDK44" s="93"/>
      <c r="TDL44" s="94"/>
      <c r="TDS44" s="146"/>
      <c r="TDU44" s="93"/>
      <c r="TDV44" s="94"/>
      <c r="TEC44" s="146"/>
      <c r="TEE44" s="93"/>
      <c r="TEF44" s="94"/>
      <c r="TEM44" s="146"/>
      <c r="TEO44" s="93"/>
      <c r="TEP44" s="94"/>
      <c r="TEW44" s="146"/>
      <c r="TEY44" s="93"/>
      <c r="TEZ44" s="94"/>
      <c r="TFG44" s="146"/>
      <c r="TFI44" s="93"/>
      <c r="TFJ44" s="94"/>
      <c r="TFQ44" s="146"/>
      <c r="TFS44" s="93"/>
      <c r="TFT44" s="94"/>
      <c r="TGA44" s="146"/>
      <c r="TGC44" s="93"/>
      <c r="TGD44" s="94"/>
      <c r="TGK44" s="146"/>
      <c r="TGM44" s="93"/>
      <c r="TGN44" s="94"/>
      <c r="TGU44" s="146"/>
      <c r="TGW44" s="93"/>
      <c r="TGX44" s="94"/>
      <c r="THE44" s="146"/>
      <c r="THG44" s="93"/>
      <c r="THH44" s="94"/>
      <c r="THO44" s="146"/>
      <c r="THQ44" s="93"/>
      <c r="THR44" s="94"/>
      <c r="THY44" s="146"/>
      <c r="TIA44" s="93"/>
      <c r="TIB44" s="94"/>
      <c r="TII44" s="146"/>
      <c r="TIK44" s="93"/>
      <c r="TIL44" s="94"/>
      <c r="TIS44" s="146"/>
      <c r="TIU44" s="93"/>
      <c r="TIV44" s="94"/>
      <c r="TJC44" s="146"/>
      <c r="TJE44" s="93"/>
      <c r="TJF44" s="94"/>
      <c r="TJM44" s="146"/>
      <c r="TJO44" s="93"/>
      <c r="TJP44" s="94"/>
      <c r="TJW44" s="146"/>
      <c r="TJY44" s="93"/>
      <c r="TJZ44" s="94"/>
      <c r="TKG44" s="146"/>
      <c r="TKI44" s="93"/>
      <c r="TKJ44" s="94"/>
      <c r="TKQ44" s="146"/>
      <c r="TKS44" s="93"/>
      <c r="TKT44" s="94"/>
      <c r="TLA44" s="146"/>
      <c r="TLC44" s="93"/>
      <c r="TLD44" s="94"/>
      <c r="TLK44" s="146"/>
      <c r="TLM44" s="93"/>
      <c r="TLN44" s="94"/>
      <c r="TLU44" s="146"/>
      <c r="TLW44" s="93"/>
      <c r="TLX44" s="94"/>
      <c r="TME44" s="146"/>
      <c r="TMG44" s="93"/>
      <c r="TMH44" s="94"/>
      <c r="TMO44" s="146"/>
      <c r="TMQ44" s="93"/>
      <c r="TMR44" s="94"/>
      <c r="TMY44" s="146"/>
      <c r="TNA44" s="93"/>
      <c r="TNB44" s="94"/>
      <c r="TNI44" s="146"/>
      <c r="TNK44" s="93"/>
      <c r="TNL44" s="94"/>
      <c r="TNS44" s="146"/>
      <c r="TNU44" s="93"/>
      <c r="TNV44" s="94"/>
      <c r="TOC44" s="146"/>
      <c r="TOE44" s="93"/>
      <c r="TOF44" s="94"/>
      <c r="TOM44" s="146"/>
      <c r="TOO44" s="93"/>
      <c r="TOP44" s="94"/>
      <c r="TOW44" s="146"/>
      <c r="TOY44" s="93"/>
      <c r="TOZ44" s="94"/>
      <c r="TPG44" s="146"/>
      <c r="TPI44" s="93"/>
      <c r="TPJ44" s="94"/>
      <c r="TPQ44" s="146"/>
      <c r="TPS44" s="93"/>
      <c r="TPT44" s="94"/>
      <c r="TQA44" s="146"/>
      <c r="TQC44" s="93"/>
      <c r="TQD44" s="94"/>
      <c r="TQK44" s="146"/>
      <c r="TQM44" s="93"/>
      <c r="TQN44" s="94"/>
      <c r="TQU44" s="146"/>
      <c r="TQW44" s="93"/>
      <c r="TQX44" s="94"/>
      <c r="TRE44" s="146"/>
      <c r="TRG44" s="93"/>
      <c r="TRH44" s="94"/>
      <c r="TRO44" s="146"/>
      <c r="TRQ44" s="93"/>
      <c r="TRR44" s="94"/>
      <c r="TRY44" s="146"/>
      <c r="TSA44" s="93"/>
      <c r="TSB44" s="94"/>
      <c r="TSI44" s="146"/>
      <c r="TSK44" s="93"/>
      <c r="TSL44" s="94"/>
      <c r="TSS44" s="146"/>
      <c r="TSU44" s="93"/>
      <c r="TSV44" s="94"/>
      <c r="TTC44" s="146"/>
      <c r="TTE44" s="93"/>
      <c r="TTF44" s="94"/>
      <c r="TTM44" s="146"/>
      <c r="TTO44" s="93"/>
      <c r="TTP44" s="94"/>
      <c r="TTW44" s="146"/>
      <c r="TTY44" s="93"/>
      <c r="TTZ44" s="94"/>
      <c r="TUG44" s="146"/>
      <c r="TUI44" s="93"/>
      <c r="TUJ44" s="94"/>
      <c r="TUQ44" s="146"/>
      <c r="TUS44" s="93"/>
      <c r="TUT44" s="94"/>
      <c r="TVA44" s="146"/>
      <c r="TVC44" s="93"/>
      <c r="TVD44" s="94"/>
      <c r="TVK44" s="146"/>
      <c r="TVM44" s="93"/>
      <c r="TVN44" s="94"/>
      <c r="TVU44" s="146"/>
      <c r="TVW44" s="93"/>
      <c r="TVX44" s="94"/>
      <c r="TWE44" s="146"/>
      <c r="TWG44" s="93"/>
      <c r="TWH44" s="94"/>
      <c r="TWO44" s="146"/>
      <c r="TWQ44" s="93"/>
      <c r="TWR44" s="94"/>
      <c r="TWY44" s="146"/>
      <c r="TXA44" s="93"/>
      <c r="TXB44" s="94"/>
      <c r="TXI44" s="146"/>
      <c r="TXK44" s="93"/>
      <c r="TXL44" s="94"/>
      <c r="TXS44" s="146"/>
      <c r="TXU44" s="93"/>
      <c r="TXV44" s="94"/>
      <c r="TYC44" s="146"/>
      <c r="TYE44" s="93"/>
      <c r="TYF44" s="94"/>
      <c r="TYM44" s="146"/>
      <c r="TYO44" s="93"/>
      <c r="TYP44" s="94"/>
      <c r="TYW44" s="146"/>
      <c r="TYY44" s="93"/>
      <c r="TYZ44" s="94"/>
      <c r="TZG44" s="146"/>
      <c r="TZI44" s="93"/>
      <c r="TZJ44" s="94"/>
      <c r="TZQ44" s="146"/>
      <c r="TZS44" s="93"/>
      <c r="TZT44" s="94"/>
      <c r="UAA44" s="146"/>
      <c r="UAC44" s="93"/>
      <c r="UAD44" s="94"/>
      <c r="UAK44" s="146"/>
      <c r="UAM44" s="93"/>
      <c r="UAN44" s="94"/>
      <c r="UAU44" s="146"/>
      <c r="UAW44" s="93"/>
      <c r="UAX44" s="94"/>
      <c r="UBE44" s="146"/>
      <c r="UBG44" s="93"/>
      <c r="UBH44" s="94"/>
      <c r="UBO44" s="146"/>
      <c r="UBQ44" s="93"/>
      <c r="UBR44" s="94"/>
      <c r="UBY44" s="146"/>
      <c r="UCA44" s="93"/>
      <c r="UCB44" s="94"/>
      <c r="UCI44" s="146"/>
      <c r="UCK44" s="93"/>
      <c r="UCL44" s="94"/>
      <c r="UCS44" s="146"/>
      <c r="UCU44" s="93"/>
      <c r="UCV44" s="94"/>
      <c r="UDC44" s="146"/>
      <c r="UDE44" s="93"/>
      <c r="UDF44" s="94"/>
      <c r="UDM44" s="146"/>
      <c r="UDO44" s="93"/>
      <c r="UDP44" s="94"/>
      <c r="UDW44" s="146"/>
      <c r="UDY44" s="93"/>
      <c r="UDZ44" s="94"/>
      <c r="UEG44" s="146"/>
      <c r="UEI44" s="93"/>
      <c r="UEJ44" s="94"/>
      <c r="UEQ44" s="146"/>
      <c r="UES44" s="93"/>
      <c r="UET44" s="94"/>
      <c r="UFA44" s="146"/>
      <c r="UFC44" s="93"/>
      <c r="UFD44" s="94"/>
      <c r="UFK44" s="146"/>
      <c r="UFM44" s="93"/>
      <c r="UFN44" s="94"/>
      <c r="UFU44" s="146"/>
      <c r="UFW44" s="93"/>
      <c r="UFX44" s="94"/>
      <c r="UGE44" s="146"/>
      <c r="UGG44" s="93"/>
      <c r="UGH44" s="94"/>
      <c r="UGO44" s="146"/>
      <c r="UGQ44" s="93"/>
      <c r="UGR44" s="94"/>
      <c r="UGY44" s="146"/>
      <c r="UHA44" s="93"/>
      <c r="UHB44" s="94"/>
      <c r="UHI44" s="146"/>
      <c r="UHK44" s="93"/>
      <c r="UHL44" s="94"/>
      <c r="UHS44" s="146"/>
      <c r="UHU44" s="93"/>
      <c r="UHV44" s="94"/>
      <c r="UIC44" s="146"/>
      <c r="UIE44" s="93"/>
      <c r="UIF44" s="94"/>
      <c r="UIM44" s="146"/>
      <c r="UIO44" s="93"/>
      <c r="UIP44" s="94"/>
      <c r="UIW44" s="146"/>
      <c r="UIY44" s="93"/>
      <c r="UIZ44" s="94"/>
      <c r="UJG44" s="146"/>
      <c r="UJI44" s="93"/>
      <c r="UJJ44" s="94"/>
      <c r="UJQ44" s="146"/>
      <c r="UJS44" s="93"/>
      <c r="UJT44" s="94"/>
      <c r="UKA44" s="146"/>
      <c r="UKC44" s="93"/>
      <c r="UKD44" s="94"/>
      <c r="UKK44" s="146"/>
      <c r="UKM44" s="93"/>
      <c r="UKN44" s="94"/>
      <c r="UKU44" s="146"/>
      <c r="UKW44" s="93"/>
      <c r="UKX44" s="94"/>
      <c r="ULE44" s="146"/>
      <c r="ULG44" s="93"/>
      <c r="ULH44" s="94"/>
      <c r="ULO44" s="146"/>
      <c r="ULQ44" s="93"/>
      <c r="ULR44" s="94"/>
      <c r="ULY44" s="146"/>
      <c r="UMA44" s="93"/>
      <c r="UMB44" s="94"/>
      <c r="UMI44" s="146"/>
      <c r="UMK44" s="93"/>
      <c r="UML44" s="94"/>
      <c r="UMS44" s="146"/>
      <c r="UMU44" s="93"/>
      <c r="UMV44" s="94"/>
      <c r="UNC44" s="146"/>
      <c r="UNE44" s="93"/>
      <c r="UNF44" s="94"/>
      <c r="UNM44" s="146"/>
      <c r="UNO44" s="93"/>
      <c r="UNP44" s="94"/>
      <c r="UNW44" s="146"/>
      <c r="UNY44" s="93"/>
      <c r="UNZ44" s="94"/>
      <c r="UOG44" s="146"/>
      <c r="UOI44" s="93"/>
      <c r="UOJ44" s="94"/>
      <c r="UOQ44" s="146"/>
      <c r="UOS44" s="93"/>
      <c r="UOT44" s="94"/>
      <c r="UPA44" s="146"/>
      <c r="UPC44" s="93"/>
      <c r="UPD44" s="94"/>
      <c r="UPK44" s="146"/>
      <c r="UPM44" s="93"/>
      <c r="UPN44" s="94"/>
      <c r="UPU44" s="146"/>
      <c r="UPW44" s="93"/>
      <c r="UPX44" s="94"/>
      <c r="UQE44" s="146"/>
      <c r="UQG44" s="93"/>
      <c r="UQH44" s="94"/>
      <c r="UQO44" s="146"/>
      <c r="UQQ44" s="93"/>
      <c r="UQR44" s="94"/>
      <c r="UQY44" s="146"/>
      <c r="URA44" s="93"/>
      <c r="URB44" s="94"/>
      <c r="URI44" s="146"/>
      <c r="URK44" s="93"/>
      <c r="URL44" s="94"/>
      <c r="URS44" s="146"/>
      <c r="URU44" s="93"/>
      <c r="URV44" s="94"/>
      <c r="USC44" s="146"/>
      <c r="USE44" s="93"/>
      <c r="USF44" s="94"/>
      <c r="USM44" s="146"/>
      <c r="USO44" s="93"/>
      <c r="USP44" s="94"/>
      <c r="USW44" s="146"/>
      <c r="USY44" s="93"/>
      <c r="USZ44" s="94"/>
      <c r="UTG44" s="146"/>
      <c r="UTI44" s="93"/>
      <c r="UTJ44" s="94"/>
      <c r="UTQ44" s="146"/>
      <c r="UTS44" s="93"/>
      <c r="UTT44" s="94"/>
      <c r="UUA44" s="146"/>
      <c r="UUC44" s="93"/>
      <c r="UUD44" s="94"/>
      <c r="UUK44" s="146"/>
      <c r="UUM44" s="93"/>
      <c r="UUN44" s="94"/>
      <c r="UUU44" s="146"/>
      <c r="UUW44" s="93"/>
      <c r="UUX44" s="94"/>
      <c r="UVE44" s="146"/>
      <c r="UVG44" s="93"/>
      <c r="UVH44" s="94"/>
      <c r="UVO44" s="146"/>
      <c r="UVQ44" s="93"/>
      <c r="UVR44" s="94"/>
      <c r="UVY44" s="146"/>
      <c r="UWA44" s="93"/>
      <c r="UWB44" s="94"/>
      <c r="UWI44" s="146"/>
      <c r="UWK44" s="93"/>
      <c r="UWL44" s="94"/>
      <c r="UWS44" s="146"/>
      <c r="UWU44" s="93"/>
      <c r="UWV44" s="94"/>
      <c r="UXC44" s="146"/>
      <c r="UXE44" s="93"/>
      <c r="UXF44" s="94"/>
      <c r="UXM44" s="146"/>
      <c r="UXO44" s="93"/>
      <c r="UXP44" s="94"/>
      <c r="UXW44" s="146"/>
      <c r="UXY44" s="93"/>
      <c r="UXZ44" s="94"/>
      <c r="UYG44" s="146"/>
      <c r="UYI44" s="93"/>
      <c r="UYJ44" s="94"/>
      <c r="UYQ44" s="146"/>
      <c r="UYS44" s="93"/>
      <c r="UYT44" s="94"/>
      <c r="UZA44" s="146"/>
      <c r="UZC44" s="93"/>
      <c r="UZD44" s="94"/>
      <c r="UZK44" s="146"/>
      <c r="UZM44" s="93"/>
      <c r="UZN44" s="94"/>
      <c r="UZU44" s="146"/>
      <c r="UZW44" s="93"/>
      <c r="UZX44" s="94"/>
      <c r="VAE44" s="146"/>
      <c r="VAG44" s="93"/>
      <c r="VAH44" s="94"/>
      <c r="VAO44" s="146"/>
      <c r="VAQ44" s="93"/>
      <c r="VAR44" s="94"/>
      <c r="VAY44" s="146"/>
      <c r="VBA44" s="93"/>
      <c r="VBB44" s="94"/>
      <c r="VBI44" s="146"/>
      <c r="VBK44" s="93"/>
      <c r="VBL44" s="94"/>
      <c r="VBS44" s="146"/>
      <c r="VBU44" s="93"/>
      <c r="VBV44" s="94"/>
      <c r="VCC44" s="146"/>
      <c r="VCE44" s="93"/>
      <c r="VCF44" s="94"/>
      <c r="VCM44" s="146"/>
      <c r="VCO44" s="93"/>
      <c r="VCP44" s="94"/>
      <c r="VCW44" s="146"/>
      <c r="VCY44" s="93"/>
      <c r="VCZ44" s="94"/>
      <c r="VDG44" s="146"/>
      <c r="VDI44" s="93"/>
      <c r="VDJ44" s="94"/>
      <c r="VDQ44" s="146"/>
      <c r="VDS44" s="93"/>
      <c r="VDT44" s="94"/>
      <c r="VEA44" s="146"/>
      <c r="VEC44" s="93"/>
      <c r="VED44" s="94"/>
      <c r="VEK44" s="146"/>
      <c r="VEM44" s="93"/>
      <c r="VEN44" s="94"/>
      <c r="VEU44" s="146"/>
      <c r="VEW44" s="93"/>
      <c r="VEX44" s="94"/>
      <c r="VFE44" s="146"/>
      <c r="VFG44" s="93"/>
      <c r="VFH44" s="94"/>
      <c r="VFO44" s="146"/>
      <c r="VFQ44" s="93"/>
      <c r="VFR44" s="94"/>
      <c r="VFY44" s="146"/>
      <c r="VGA44" s="93"/>
      <c r="VGB44" s="94"/>
      <c r="VGI44" s="146"/>
      <c r="VGK44" s="93"/>
      <c r="VGL44" s="94"/>
      <c r="VGS44" s="146"/>
      <c r="VGU44" s="93"/>
      <c r="VGV44" s="94"/>
      <c r="VHC44" s="146"/>
      <c r="VHE44" s="93"/>
      <c r="VHF44" s="94"/>
      <c r="VHM44" s="146"/>
      <c r="VHO44" s="93"/>
      <c r="VHP44" s="94"/>
      <c r="VHW44" s="146"/>
      <c r="VHY44" s="93"/>
      <c r="VHZ44" s="94"/>
      <c r="VIG44" s="146"/>
      <c r="VII44" s="93"/>
      <c r="VIJ44" s="94"/>
      <c r="VIQ44" s="146"/>
      <c r="VIS44" s="93"/>
      <c r="VIT44" s="94"/>
      <c r="VJA44" s="146"/>
      <c r="VJC44" s="93"/>
      <c r="VJD44" s="94"/>
      <c r="VJK44" s="146"/>
      <c r="VJM44" s="93"/>
      <c r="VJN44" s="94"/>
      <c r="VJU44" s="146"/>
      <c r="VJW44" s="93"/>
      <c r="VJX44" s="94"/>
      <c r="VKE44" s="146"/>
      <c r="VKG44" s="93"/>
      <c r="VKH44" s="94"/>
      <c r="VKO44" s="146"/>
      <c r="VKQ44" s="93"/>
      <c r="VKR44" s="94"/>
      <c r="VKY44" s="146"/>
      <c r="VLA44" s="93"/>
      <c r="VLB44" s="94"/>
      <c r="VLI44" s="146"/>
      <c r="VLK44" s="93"/>
      <c r="VLL44" s="94"/>
      <c r="VLS44" s="146"/>
      <c r="VLU44" s="93"/>
      <c r="VLV44" s="94"/>
      <c r="VMC44" s="146"/>
      <c r="VME44" s="93"/>
      <c r="VMF44" s="94"/>
      <c r="VMM44" s="146"/>
      <c r="VMO44" s="93"/>
      <c r="VMP44" s="94"/>
      <c r="VMW44" s="146"/>
      <c r="VMY44" s="93"/>
      <c r="VMZ44" s="94"/>
      <c r="VNG44" s="146"/>
      <c r="VNI44" s="93"/>
      <c r="VNJ44" s="94"/>
      <c r="VNQ44" s="146"/>
      <c r="VNS44" s="93"/>
      <c r="VNT44" s="94"/>
      <c r="VOA44" s="146"/>
      <c r="VOC44" s="93"/>
      <c r="VOD44" s="94"/>
      <c r="VOK44" s="146"/>
      <c r="VOM44" s="93"/>
      <c r="VON44" s="94"/>
      <c r="VOU44" s="146"/>
      <c r="VOW44" s="93"/>
      <c r="VOX44" s="94"/>
      <c r="VPE44" s="146"/>
      <c r="VPG44" s="93"/>
      <c r="VPH44" s="94"/>
      <c r="VPO44" s="146"/>
      <c r="VPQ44" s="93"/>
      <c r="VPR44" s="94"/>
      <c r="VPY44" s="146"/>
      <c r="VQA44" s="93"/>
      <c r="VQB44" s="94"/>
      <c r="VQI44" s="146"/>
      <c r="VQK44" s="93"/>
      <c r="VQL44" s="94"/>
      <c r="VQS44" s="146"/>
      <c r="VQU44" s="93"/>
      <c r="VQV44" s="94"/>
      <c r="VRC44" s="146"/>
      <c r="VRE44" s="93"/>
      <c r="VRF44" s="94"/>
      <c r="VRM44" s="146"/>
      <c r="VRO44" s="93"/>
      <c r="VRP44" s="94"/>
      <c r="VRW44" s="146"/>
      <c r="VRY44" s="93"/>
      <c r="VRZ44" s="94"/>
      <c r="VSG44" s="146"/>
      <c r="VSI44" s="93"/>
      <c r="VSJ44" s="94"/>
      <c r="VSQ44" s="146"/>
      <c r="VSS44" s="93"/>
      <c r="VST44" s="94"/>
      <c r="VTA44" s="146"/>
      <c r="VTC44" s="93"/>
      <c r="VTD44" s="94"/>
      <c r="VTK44" s="146"/>
      <c r="VTM44" s="93"/>
      <c r="VTN44" s="94"/>
      <c r="VTU44" s="146"/>
      <c r="VTW44" s="93"/>
      <c r="VTX44" s="94"/>
      <c r="VUE44" s="146"/>
      <c r="VUG44" s="93"/>
      <c r="VUH44" s="94"/>
      <c r="VUO44" s="146"/>
      <c r="VUQ44" s="93"/>
      <c r="VUR44" s="94"/>
      <c r="VUY44" s="146"/>
      <c r="VVA44" s="93"/>
      <c r="VVB44" s="94"/>
      <c r="VVI44" s="146"/>
      <c r="VVK44" s="93"/>
      <c r="VVL44" s="94"/>
      <c r="VVS44" s="146"/>
      <c r="VVU44" s="93"/>
      <c r="VVV44" s="94"/>
      <c r="VWC44" s="146"/>
      <c r="VWE44" s="93"/>
      <c r="VWF44" s="94"/>
      <c r="VWM44" s="146"/>
      <c r="VWO44" s="93"/>
      <c r="VWP44" s="94"/>
      <c r="VWW44" s="146"/>
      <c r="VWY44" s="93"/>
      <c r="VWZ44" s="94"/>
      <c r="VXG44" s="146"/>
      <c r="VXI44" s="93"/>
      <c r="VXJ44" s="94"/>
      <c r="VXQ44" s="146"/>
      <c r="VXS44" s="93"/>
      <c r="VXT44" s="94"/>
      <c r="VYA44" s="146"/>
      <c r="VYC44" s="93"/>
      <c r="VYD44" s="94"/>
      <c r="VYK44" s="146"/>
      <c r="VYM44" s="93"/>
      <c r="VYN44" s="94"/>
      <c r="VYU44" s="146"/>
      <c r="VYW44" s="93"/>
      <c r="VYX44" s="94"/>
      <c r="VZE44" s="146"/>
      <c r="VZG44" s="93"/>
      <c r="VZH44" s="94"/>
      <c r="VZO44" s="146"/>
      <c r="VZQ44" s="93"/>
      <c r="VZR44" s="94"/>
      <c r="VZY44" s="146"/>
      <c r="WAA44" s="93"/>
      <c r="WAB44" s="94"/>
      <c r="WAI44" s="146"/>
      <c r="WAK44" s="93"/>
      <c r="WAL44" s="94"/>
      <c r="WAS44" s="146"/>
      <c r="WAU44" s="93"/>
      <c r="WAV44" s="94"/>
      <c r="WBC44" s="146"/>
      <c r="WBE44" s="93"/>
      <c r="WBF44" s="94"/>
      <c r="WBM44" s="146"/>
      <c r="WBO44" s="93"/>
      <c r="WBP44" s="94"/>
      <c r="WBW44" s="146"/>
      <c r="WBY44" s="93"/>
      <c r="WBZ44" s="94"/>
      <c r="WCG44" s="146"/>
      <c r="WCI44" s="93"/>
      <c r="WCJ44" s="94"/>
      <c r="WCQ44" s="146"/>
      <c r="WCS44" s="93"/>
      <c r="WCT44" s="94"/>
      <c r="WDA44" s="146"/>
      <c r="WDC44" s="93"/>
      <c r="WDD44" s="94"/>
      <c r="WDK44" s="146"/>
      <c r="WDM44" s="93"/>
      <c r="WDN44" s="94"/>
      <c r="WDU44" s="146"/>
      <c r="WDW44" s="93"/>
      <c r="WDX44" s="94"/>
      <c r="WEE44" s="146"/>
      <c r="WEG44" s="93"/>
      <c r="WEH44" s="94"/>
      <c r="WEO44" s="146"/>
      <c r="WEQ44" s="93"/>
      <c r="WER44" s="94"/>
      <c r="WEY44" s="146"/>
      <c r="WFA44" s="93"/>
      <c r="WFB44" s="94"/>
      <c r="WFI44" s="146"/>
      <c r="WFK44" s="93"/>
      <c r="WFL44" s="94"/>
      <c r="WFS44" s="146"/>
      <c r="WFU44" s="93"/>
      <c r="WFV44" s="94"/>
      <c r="WGC44" s="146"/>
      <c r="WGE44" s="93"/>
      <c r="WGF44" s="94"/>
      <c r="WGM44" s="146"/>
      <c r="WGO44" s="93"/>
      <c r="WGP44" s="94"/>
      <c r="WGW44" s="146"/>
      <c r="WGY44" s="93"/>
      <c r="WGZ44" s="94"/>
      <c r="WHG44" s="146"/>
      <c r="WHI44" s="93"/>
      <c r="WHJ44" s="94"/>
      <c r="WHQ44" s="146"/>
      <c r="WHS44" s="93"/>
      <c r="WHT44" s="94"/>
      <c r="WIA44" s="146"/>
      <c r="WIC44" s="93"/>
      <c r="WID44" s="94"/>
      <c r="WIK44" s="146"/>
      <c r="WIM44" s="93"/>
      <c r="WIN44" s="94"/>
      <c r="WIU44" s="146"/>
      <c r="WIW44" s="93"/>
      <c r="WIX44" s="94"/>
      <c r="WJE44" s="146"/>
      <c r="WJG44" s="93"/>
      <c r="WJH44" s="94"/>
      <c r="WJO44" s="146"/>
      <c r="WJQ44" s="93"/>
      <c r="WJR44" s="94"/>
      <c r="WJY44" s="146"/>
      <c r="WKA44" s="93"/>
      <c r="WKB44" s="94"/>
      <c r="WKI44" s="146"/>
      <c r="WKK44" s="93"/>
      <c r="WKL44" s="94"/>
      <c r="WKS44" s="146"/>
      <c r="WKU44" s="93"/>
      <c r="WKV44" s="94"/>
      <c r="WLC44" s="146"/>
      <c r="WLE44" s="93"/>
      <c r="WLF44" s="94"/>
      <c r="WLM44" s="146"/>
      <c r="WLO44" s="93"/>
      <c r="WLP44" s="94"/>
      <c r="WLW44" s="146"/>
      <c r="WLY44" s="93"/>
      <c r="WLZ44" s="94"/>
      <c r="WMG44" s="146"/>
      <c r="WMI44" s="93"/>
      <c r="WMJ44" s="94"/>
      <c r="WMQ44" s="146"/>
      <c r="WMS44" s="93"/>
      <c r="WMT44" s="94"/>
      <c r="WNA44" s="146"/>
      <c r="WNC44" s="93"/>
      <c r="WND44" s="94"/>
      <c r="WNK44" s="146"/>
      <c r="WNM44" s="93"/>
      <c r="WNN44" s="94"/>
      <c r="WNU44" s="146"/>
      <c r="WNW44" s="93"/>
      <c r="WNX44" s="94"/>
      <c r="WOE44" s="146"/>
      <c r="WOG44" s="93"/>
      <c r="WOH44" s="94"/>
      <c r="WOO44" s="146"/>
      <c r="WOQ44" s="93"/>
      <c r="WOR44" s="94"/>
      <c r="WOY44" s="146"/>
      <c r="WPA44" s="93"/>
      <c r="WPB44" s="94"/>
      <c r="WPI44" s="146"/>
      <c r="WPK44" s="93"/>
      <c r="WPL44" s="94"/>
      <c r="WPS44" s="146"/>
      <c r="WPU44" s="93"/>
      <c r="WPV44" s="94"/>
      <c r="WQC44" s="146"/>
      <c r="WQE44" s="93"/>
      <c r="WQF44" s="94"/>
      <c r="WQM44" s="146"/>
      <c r="WQO44" s="93"/>
      <c r="WQP44" s="94"/>
      <c r="WQW44" s="146"/>
      <c r="WQY44" s="93"/>
      <c r="WQZ44" s="94"/>
      <c r="WRG44" s="146"/>
      <c r="WRI44" s="93"/>
      <c r="WRJ44" s="94"/>
      <c r="WRQ44" s="146"/>
      <c r="WRS44" s="93"/>
      <c r="WRT44" s="94"/>
      <c r="WSA44" s="146"/>
      <c r="WSC44" s="93"/>
      <c r="WSD44" s="94"/>
      <c r="WSK44" s="146"/>
      <c r="WSM44" s="93"/>
      <c r="WSN44" s="94"/>
      <c r="WSU44" s="146"/>
      <c r="WSW44" s="93"/>
      <c r="WSX44" s="94"/>
      <c r="WTE44" s="146"/>
      <c r="WTG44" s="93"/>
      <c r="WTH44" s="94"/>
      <c r="WTO44" s="146"/>
      <c r="WTQ44" s="93"/>
      <c r="WTR44" s="94"/>
      <c r="WTY44" s="146"/>
      <c r="WUA44" s="93"/>
      <c r="WUB44" s="94"/>
      <c r="WUI44" s="146"/>
      <c r="WUK44" s="93"/>
      <c r="WUL44" s="94"/>
      <c r="WUS44" s="146"/>
      <c r="WUU44" s="93"/>
      <c r="WUV44" s="94"/>
      <c r="WVC44" s="146"/>
      <c r="WVE44" s="93"/>
      <c r="WVF44" s="94"/>
      <c r="WVM44" s="146"/>
      <c r="WVO44" s="93"/>
      <c r="WVP44" s="94"/>
      <c r="WVW44" s="146"/>
      <c r="WVY44" s="93"/>
      <c r="WVZ44" s="94"/>
      <c r="WWG44" s="146"/>
      <c r="WWI44" s="93"/>
      <c r="WWJ44" s="94"/>
      <c r="WWQ44" s="146"/>
      <c r="WWS44" s="93"/>
      <c r="WWT44" s="94"/>
      <c r="WXA44" s="146"/>
      <c r="WXC44" s="93"/>
      <c r="WXD44" s="94"/>
      <c r="WXK44" s="146"/>
      <c r="WXM44" s="93"/>
      <c r="WXN44" s="94"/>
      <c r="WXU44" s="146"/>
      <c r="WXW44" s="93"/>
      <c r="WXX44" s="94"/>
      <c r="WYE44" s="146"/>
      <c r="WYG44" s="93"/>
      <c r="WYH44" s="94"/>
      <c r="WYO44" s="146"/>
      <c r="WYQ44" s="93"/>
      <c r="WYR44" s="94"/>
      <c r="WYY44" s="146"/>
      <c r="WZA44" s="93"/>
      <c r="WZB44" s="94"/>
      <c r="WZI44" s="146"/>
      <c r="WZK44" s="93"/>
      <c r="WZL44" s="94"/>
      <c r="WZS44" s="146"/>
      <c r="WZU44" s="93"/>
      <c r="WZV44" s="94"/>
      <c r="XAC44" s="146"/>
      <c r="XAE44" s="93"/>
      <c r="XAF44" s="94"/>
      <c r="XAM44" s="146"/>
      <c r="XAO44" s="93"/>
      <c r="XAP44" s="94"/>
      <c r="XAW44" s="146"/>
      <c r="XAY44" s="93"/>
      <c r="XAZ44" s="94"/>
      <c r="XBG44" s="146"/>
      <c r="XBI44" s="93"/>
      <c r="XBJ44" s="94"/>
      <c r="XBQ44" s="146"/>
      <c r="XBS44" s="93"/>
      <c r="XBT44" s="94"/>
      <c r="XCA44" s="146"/>
      <c r="XCC44" s="93"/>
      <c r="XCD44" s="94"/>
      <c r="XCK44" s="146"/>
      <c r="XCM44" s="93"/>
      <c r="XCN44" s="94"/>
      <c r="XCU44" s="146"/>
      <c r="XCW44" s="93"/>
      <c r="XCX44" s="94"/>
      <c r="XDE44" s="146"/>
      <c r="XDG44" s="93"/>
      <c r="XDH44" s="94"/>
      <c r="XDO44" s="146"/>
      <c r="XDQ44" s="93"/>
      <c r="XDR44" s="94"/>
      <c r="XDY44" s="146"/>
      <c r="XEA44" s="93"/>
      <c r="XEB44" s="94"/>
      <c r="XEI44" s="146"/>
      <c r="XEK44" s="93"/>
      <c r="XEL44" s="94"/>
      <c r="XES44" s="146"/>
      <c r="XEU44" s="93"/>
      <c r="XEV44" s="94"/>
      <c r="XFC44" s="146"/>
    </row>
    <row r="45" spans="1:16384" s="97" customFormat="1" x14ac:dyDescent="0.15">
      <c r="AQ45" s="159"/>
      <c r="AT45" s="96"/>
      <c r="BA45" s="159"/>
      <c r="BD45" s="96"/>
      <c r="BK45" s="159"/>
      <c r="BN45" s="96"/>
      <c r="BU45" s="159"/>
      <c r="BX45" s="96"/>
      <c r="CE45" s="159"/>
      <c r="CH45" s="96"/>
      <c r="CO45" s="159"/>
      <c r="CR45" s="96"/>
      <c r="CY45" s="159"/>
      <c r="DB45" s="96"/>
      <c r="DI45" s="159"/>
      <c r="DL45" s="96"/>
      <c r="DS45" s="159"/>
      <c r="DV45" s="96"/>
      <c r="EC45" s="159"/>
      <c r="EF45" s="96"/>
      <c r="EM45" s="159"/>
      <c r="EP45" s="96"/>
      <c r="EW45" s="159"/>
      <c r="EZ45" s="96"/>
      <c r="FG45" s="159"/>
      <c r="FJ45" s="96"/>
      <c r="FQ45" s="159"/>
      <c r="FT45" s="96"/>
      <c r="GA45" s="159"/>
      <c r="GD45" s="96"/>
      <c r="GK45" s="159"/>
      <c r="GN45" s="96"/>
      <c r="GU45" s="159"/>
      <c r="GX45" s="96"/>
      <c r="HE45" s="159"/>
      <c r="HH45" s="96"/>
      <c r="HO45" s="159"/>
      <c r="HR45" s="96"/>
      <c r="HY45" s="159"/>
      <c r="IB45" s="96"/>
      <c r="II45" s="159"/>
      <c r="IL45" s="96"/>
      <c r="IS45" s="159"/>
      <c r="IV45" s="96"/>
      <c r="JC45" s="159"/>
      <c r="JF45" s="96"/>
      <c r="JM45" s="159"/>
      <c r="JP45" s="96"/>
      <c r="JW45" s="159"/>
      <c r="JZ45" s="96"/>
      <c r="KG45" s="159"/>
      <c r="KJ45" s="96"/>
      <c r="KQ45" s="159"/>
      <c r="KT45" s="96"/>
      <c r="LA45" s="159"/>
      <c r="LD45" s="96"/>
      <c r="LK45" s="159"/>
      <c r="LN45" s="96"/>
      <c r="LU45" s="159"/>
      <c r="LX45" s="96"/>
      <c r="ME45" s="159"/>
      <c r="MH45" s="96"/>
      <c r="MO45" s="159"/>
      <c r="MR45" s="96"/>
      <c r="MY45" s="159"/>
      <c r="NB45" s="96"/>
      <c r="NI45" s="159"/>
      <c r="NL45" s="96"/>
      <c r="NS45" s="159"/>
      <c r="NV45" s="96"/>
      <c r="OC45" s="159"/>
      <c r="OF45" s="96"/>
      <c r="OM45" s="159"/>
      <c r="OP45" s="96"/>
      <c r="OW45" s="159"/>
      <c r="OZ45" s="96"/>
      <c r="PG45" s="159"/>
      <c r="PJ45" s="96"/>
      <c r="PQ45" s="159"/>
      <c r="PT45" s="96"/>
      <c r="QA45" s="159"/>
      <c r="QD45" s="96"/>
      <c r="QK45" s="159"/>
      <c r="QN45" s="96"/>
      <c r="QU45" s="159"/>
      <c r="QX45" s="96"/>
      <c r="RE45" s="159"/>
      <c r="RH45" s="96"/>
      <c r="RO45" s="159"/>
      <c r="RR45" s="96"/>
      <c r="RY45" s="159"/>
      <c r="SB45" s="96"/>
      <c r="SI45" s="159"/>
      <c r="SL45" s="96"/>
      <c r="SS45" s="159"/>
      <c r="SV45" s="96"/>
      <c r="TC45" s="159"/>
      <c r="TF45" s="96"/>
      <c r="TM45" s="159"/>
      <c r="TP45" s="96"/>
      <c r="TW45" s="159"/>
      <c r="TZ45" s="96"/>
      <c r="UG45" s="159"/>
      <c r="UJ45" s="96"/>
      <c r="UQ45" s="159"/>
      <c r="UT45" s="96"/>
      <c r="VA45" s="159"/>
      <c r="VD45" s="96"/>
      <c r="VK45" s="159"/>
      <c r="VN45" s="96"/>
      <c r="VU45" s="159"/>
      <c r="VX45" s="96"/>
      <c r="WE45" s="159"/>
      <c r="WH45" s="96"/>
      <c r="WO45" s="159"/>
      <c r="WR45" s="96"/>
      <c r="WY45" s="159"/>
      <c r="XB45" s="96"/>
      <c r="XI45" s="159"/>
      <c r="XL45" s="96"/>
      <c r="XS45" s="159"/>
      <c r="XV45" s="96"/>
      <c r="YC45" s="159"/>
      <c r="YF45" s="96"/>
      <c r="YM45" s="159"/>
      <c r="YP45" s="96"/>
      <c r="YW45" s="159"/>
      <c r="YZ45" s="96"/>
      <c r="ZG45" s="159"/>
      <c r="ZJ45" s="96"/>
      <c r="ZQ45" s="159"/>
      <c r="ZT45" s="96"/>
      <c r="AAA45" s="159"/>
      <c r="AAD45" s="96"/>
      <c r="AAK45" s="159"/>
      <c r="AAN45" s="96"/>
      <c r="AAU45" s="159"/>
      <c r="AAX45" s="96"/>
      <c r="ABE45" s="159"/>
      <c r="ABH45" s="96"/>
      <c r="ABO45" s="159"/>
      <c r="ABR45" s="96"/>
      <c r="ABY45" s="159"/>
      <c r="ACB45" s="96"/>
      <c r="ACI45" s="159"/>
      <c r="ACL45" s="96"/>
      <c r="ACS45" s="159"/>
      <c r="ACV45" s="96"/>
      <c r="ADC45" s="159"/>
      <c r="ADF45" s="96"/>
      <c r="ADM45" s="159"/>
      <c r="ADP45" s="96"/>
      <c r="ADW45" s="159"/>
      <c r="ADZ45" s="96"/>
      <c r="AEG45" s="159"/>
      <c r="AEJ45" s="96"/>
      <c r="AEQ45" s="159"/>
      <c r="AET45" s="96"/>
      <c r="AFA45" s="159"/>
      <c r="AFD45" s="96"/>
      <c r="AFK45" s="159"/>
      <c r="AFN45" s="96"/>
      <c r="AFU45" s="159"/>
      <c r="AFX45" s="96"/>
      <c r="AGE45" s="159"/>
      <c r="AGH45" s="96"/>
      <c r="AGO45" s="159"/>
      <c r="AGR45" s="96"/>
      <c r="AGY45" s="159"/>
      <c r="AHB45" s="96"/>
      <c r="AHI45" s="159"/>
      <c r="AHL45" s="96"/>
      <c r="AHS45" s="159"/>
      <c r="AHV45" s="96"/>
      <c r="AIC45" s="159"/>
      <c r="AIF45" s="96"/>
      <c r="AIM45" s="159"/>
      <c r="AIP45" s="96"/>
      <c r="AIW45" s="159"/>
      <c r="AIZ45" s="96"/>
      <c r="AJG45" s="159"/>
      <c r="AJJ45" s="96"/>
      <c r="AJQ45" s="159"/>
      <c r="AJT45" s="96"/>
      <c r="AKA45" s="159"/>
      <c r="AKD45" s="96"/>
      <c r="AKK45" s="159"/>
      <c r="AKN45" s="96"/>
      <c r="AKU45" s="159"/>
      <c r="AKX45" s="96"/>
      <c r="ALE45" s="159"/>
      <c r="ALH45" s="96"/>
      <c r="ALO45" s="159"/>
      <c r="ALR45" s="96"/>
      <c r="ALY45" s="159"/>
      <c r="AMB45" s="96"/>
      <c r="AMI45" s="159"/>
      <c r="AML45" s="96"/>
      <c r="AMS45" s="159"/>
      <c r="AMV45" s="96"/>
      <c r="ANC45" s="159"/>
      <c r="ANF45" s="96"/>
      <c r="ANM45" s="159"/>
      <c r="ANP45" s="96"/>
      <c r="ANW45" s="159"/>
      <c r="ANZ45" s="96"/>
      <c r="AOG45" s="159"/>
      <c r="AOJ45" s="96"/>
      <c r="AOQ45" s="159"/>
      <c r="AOT45" s="96"/>
      <c r="APA45" s="159"/>
      <c r="APD45" s="96"/>
      <c r="APK45" s="159"/>
      <c r="APN45" s="96"/>
      <c r="APU45" s="159"/>
      <c r="APX45" s="96"/>
      <c r="AQE45" s="159"/>
      <c r="AQH45" s="96"/>
      <c r="AQO45" s="159"/>
      <c r="AQR45" s="96"/>
      <c r="AQY45" s="159"/>
      <c r="ARB45" s="96"/>
      <c r="ARI45" s="159"/>
      <c r="ARL45" s="96"/>
      <c r="ARS45" s="159"/>
      <c r="ARV45" s="96"/>
      <c r="ASC45" s="159"/>
      <c r="ASF45" s="96"/>
      <c r="ASM45" s="159"/>
      <c r="ASP45" s="96"/>
      <c r="ASW45" s="159"/>
      <c r="ASZ45" s="96"/>
      <c r="ATG45" s="159"/>
      <c r="ATJ45" s="96"/>
      <c r="ATQ45" s="159"/>
      <c r="ATT45" s="96"/>
      <c r="AUA45" s="159"/>
      <c r="AUD45" s="96"/>
      <c r="AUK45" s="159"/>
      <c r="AUN45" s="96"/>
      <c r="AUU45" s="159"/>
      <c r="AUX45" s="96"/>
      <c r="AVE45" s="159"/>
      <c r="AVH45" s="96"/>
      <c r="AVO45" s="159"/>
      <c r="AVR45" s="96"/>
      <c r="AVY45" s="159"/>
      <c r="AWB45" s="96"/>
      <c r="AWI45" s="159"/>
      <c r="AWL45" s="96"/>
      <c r="AWS45" s="159"/>
      <c r="AWV45" s="96"/>
      <c r="AXC45" s="159"/>
      <c r="AXF45" s="96"/>
      <c r="AXM45" s="159"/>
      <c r="AXP45" s="96"/>
      <c r="AXW45" s="159"/>
      <c r="AXZ45" s="96"/>
      <c r="AYG45" s="159"/>
      <c r="AYJ45" s="96"/>
      <c r="AYQ45" s="159"/>
      <c r="AYT45" s="96"/>
      <c r="AZA45" s="159"/>
      <c r="AZD45" s="96"/>
      <c r="AZK45" s="159"/>
      <c r="AZN45" s="96"/>
      <c r="AZU45" s="159"/>
      <c r="AZX45" s="96"/>
      <c r="BAE45" s="159"/>
      <c r="BAH45" s="96"/>
      <c r="BAO45" s="159"/>
      <c r="BAR45" s="96"/>
      <c r="BAY45" s="159"/>
      <c r="BBB45" s="96"/>
      <c r="BBI45" s="159"/>
      <c r="BBL45" s="96"/>
      <c r="BBS45" s="159"/>
      <c r="BBV45" s="96"/>
      <c r="BCC45" s="159"/>
      <c r="BCF45" s="96"/>
      <c r="BCM45" s="159"/>
      <c r="BCP45" s="96"/>
      <c r="BCW45" s="159"/>
      <c r="BCZ45" s="96"/>
      <c r="BDG45" s="159"/>
      <c r="BDJ45" s="96"/>
      <c r="BDQ45" s="159"/>
      <c r="BDT45" s="96"/>
      <c r="BEA45" s="159"/>
      <c r="BED45" s="96"/>
      <c r="BEK45" s="159"/>
      <c r="BEN45" s="96"/>
      <c r="BEU45" s="159"/>
      <c r="BEX45" s="96"/>
      <c r="BFE45" s="159"/>
      <c r="BFH45" s="96"/>
      <c r="BFO45" s="159"/>
      <c r="BFR45" s="96"/>
      <c r="BFY45" s="159"/>
      <c r="BGB45" s="96"/>
      <c r="BGI45" s="159"/>
      <c r="BGL45" s="96"/>
      <c r="BGS45" s="159"/>
      <c r="BGV45" s="96"/>
      <c r="BHC45" s="159"/>
      <c r="BHF45" s="96"/>
      <c r="BHM45" s="159"/>
      <c r="BHP45" s="96"/>
      <c r="BHW45" s="159"/>
      <c r="BHZ45" s="96"/>
      <c r="BIG45" s="159"/>
      <c r="BIJ45" s="96"/>
      <c r="BIQ45" s="159"/>
      <c r="BIT45" s="96"/>
      <c r="BJA45" s="159"/>
      <c r="BJD45" s="96"/>
      <c r="BJK45" s="159"/>
      <c r="BJN45" s="96"/>
      <c r="BJU45" s="159"/>
      <c r="BJX45" s="96"/>
      <c r="BKE45" s="159"/>
      <c r="BKH45" s="96"/>
      <c r="BKO45" s="159"/>
      <c r="BKR45" s="96"/>
      <c r="BKY45" s="159"/>
      <c r="BLB45" s="96"/>
      <c r="BLI45" s="159"/>
      <c r="BLL45" s="96"/>
      <c r="BLS45" s="159"/>
      <c r="BLV45" s="96"/>
      <c r="BMC45" s="159"/>
      <c r="BMF45" s="96"/>
      <c r="BMM45" s="159"/>
      <c r="BMP45" s="96"/>
      <c r="BMW45" s="159"/>
      <c r="BMZ45" s="96"/>
      <c r="BNG45" s="159"/>
      <c r="BNJ45" s="96"/>
      <c r="BNQ45" s="159"/>
      <c r="BNT45" s="96"/>
      <c r="BOA45" s="159"/>
      <c r="BOD45" s="96"/>
      <c r="BOK45" s="159"/>
      <c r="BON45" s="96"/>
      <c r="BOU45" s="159"/>
      <c r="BOX45" s="96"/>
      <c r="BPE45" s="159"/>
      <c r="BPH45" s="96"/>
      <c r="BPO45" s="159"/>
      <c r="BPR45" s="96"/>
      <c r="BPY45" s="159"/>
      <c r="BQB45" s="96"/>
      <c r="BQI45" s="159"/>
      <c r="BQL45" s="96"/>
      <c r="BQS45" s="159"/>
      <c r="BQV45" s="96"/>
      <c r="BRC45" s="159"/>
      <c r="BRF45" s="96"/>
      <c r="BRM45" s="159"/>
      <c r="BRP45" s="96"/>
      <c r="BRW45" s="159"/>
      <c r="BRZ45" s="96"/>
      <c r="BSG45" s="159"/>
      <c r="BSJ45" s="96"/>
      <c r="BSQ45" s="159"/>
      <c r="BST45" s="96"/>
      <c r="BTA45" s="159"/>
      <c r="BTD45" s="96"/>
      <c r="BTK45" s="159"/>
      <c r="BTN45" s="96"/>
      <c r="BTU45" s="159"/>
      <c r="BTX45" s="96"/>
      <c r="BUE45" s="159"/>
      <c r="BUH45" s="96"/>
      <c r="BUO45" s="159"/>
      <c r="BUR45" s="96"/>
      <c r="BUY45" s="159"/>
      <c r="BVB45" s="96"/>
      <c r="BVI45" s="159"/>
      <c r="BVL45" s="96"/>
      <c r="BVS45" s="159"/>
      <c r="BVV45" s="96"/>
      <c r="BWC45" s="159"/>
      <c r="BWF45" s="96"/>
      <c r="BWM45" s="159"/>
      <c r="BWP45" s="96"/>
      <c r="BWW45" s="159"/>
      <c r="BWZ45" s="96"/>
      <c r="BXG45" s="159"/>
      <c r="BXJ45" s="96"/>
      <c r="BXQ45" s="159"/>
      <c r="BXT45" s="96"/>
      <c r="BYA45" s="159"/>
      <c r="BYD45" s="96"/>
      <c r="BYK45" s="159"/>
      <c r="BYN45" s="96"/>
      <c r="BYU45" s="159"/>
      <c r="BYX45" s="96"/>
      <c r="BZE45" s="159"/>
      <c r="BZH45" s="96"/>
      <c r="BZO45" s="159"/>
      <c r="BZR45" s="96"/>
      <c r="BZY45" s="159"/>
      <c r="CAB45" s="96"/>
      <c r="CAI45" s="159"/>
      <c r="CAL45" s="96"/>
      <c r="CAS45" s="159"/>
      <c r="CAV45" s="96"/>
      <c r="CBC45" s="159"/>
      <c r="CBF45" s="96"/>
      <c r="CBM45" s="159"/>
      <c r="CBP45" s="96"/>
      <c r="CBW45" s="159"/>
      <c r="CBZ45" s="96"/>
      <c r="CCG45" s="159"/>
      <c r="CCJ45" s="96"/>
      <c r="CCQ45" s="159"/>
      <c r="CCT45" s="96"/>
      <c r="CDA45" s="159"/>
      <c r="CDD45" s="96"/>
      <c r="CDK45" s="159"/>
      <c r="CDN45" s="96"/>
      <c r="CDU45" s="159"/>
      <c r="CDX45" s="96"/>
      <c r="CEE45" s="159"/>
      <c r="CEH45" s="96"/>
      <c r="CEO45" s="159"/>
      <c r="CER45" s="96"/>
      <c r="CEY45" s="159"/>
      <c r="CFB45" s="96"/>
      <c r="CFI45" s="159"/>
      <c r="CFL45" s="96"/>
      <c r="CFS45" s="159"/>
      <c r="CFV45" s="96"/>
      <c r="CGC45" s="159"/>
      <c r="CGF45" s="96"/>
      <c r="CGM45" s="159"/>
      <c r="CGP45" s="96"/>
      <c r="CGW45" s="159"/>
      <c r="CGZ45" s="96"/>
      <c r="CHG45" s="159"/>
      <c r="CHJ45" s="96"/>
      <c r="CHQ45" s="159"/>
      <c r="CHT45" s="96"/>
      <c r="CIA45" s="159"/>
      <c r="CID45" s="96"/>
      <c r="CIK45" s="159"/>
      <c r="CIN45" s="96"/>
      <c r="CIU45" s="159"/>
      <c r="CIX45" s="96"/>
      <c r="CJE45" s="159"/>
      <c r="CJH45" s="96"/>
      <c r="CJO45" s="159"/>
      <c r="CJR45" s="96"/>
      <c r="CJY45" s="159"/>
      <c r="CKB45" s="96"/>
      <c r="CKI45" s="159"/>
      <c r="CKL45" s="96"/>
      <c r="CKS45" s="159"/>
      <c r="CKV45" s="96"/>
      <c r="CLC45" s="159"/>
      <c r="CLF45" s="96"/>
      <c r="CLM45" s="159"/>
      <c r="CLP45" s="96"/>
      <c r="CLW45" s="159"/>
      <c r="CLZ45" s="96"/>
      <c r="CMG45" s="159"/>
      <c r="CMJ45" s="96"/>
      <c r="CMQ45" s="159"/>
      <c r="CMT45" s="96"/>
      <c r="CNA45" s="159"/>
      <c r="CND45" s="96"/>
      <c r="CNK45" s="159"/>
      <c r="CNN45" s="96"/>
      <c r="CNU45" s="159"/>
      <c r="CNX45" s="96"/>
      <c r="COE45" s="159"/>
      <c r="COH45" s="96"/>
      <c r="COO45" s="159"/>
      <c r="COR45" s="96"/>
      <c r="COY45" s="159"/>
      <c r="CPB45" s="96"/>
      <c r="CPI45" s="159"/>
      <c r="CPL45" s="96"/>
      <c r="CPS45" s="159"/>
      <c r="CPV45" s="96"/>
      <c r="CQC45" s="159"/>
      <c r="CQF45" s="96"/>
      <c r="CQM45" s="159"/>
      <c r="CQP45" s="96"/>
      <c r="CQW45" s="159"/>
      <c r="CQZ45" s="96"/>
      <c r="CRG45" s="159"/>
      <c r="CRJ45" s="96"/>
      <c r="CRQ45" s="159"/>
      <c r="CRT45" s="96"/>
      <c r="CSA45" s="159"/>
      <c r="CSD45" s="96"/>
      <c r="CSK45" s="159"/>
      <c r="CSN45" s="96"/>
      <c r="CSU45" s="159"/>
      <c r="CSX45" s="96"/>
      <c r="CTE45" s="159"/>
      <c r="CTH45" s="96"/>
      <c r="CTO45" s="159"/>
      <c r="CTR45" s="96"/>
      <c r="CTY45" s="159"/>
      <c r="CUB45" s="96"/>
      <c r="CUI45" s="159"/>
      <c r="CUL45" s="96"/>
      <c r="CUS45" s="159"/>
      <c r="CUV45" s="96"/>
      <c r="CVC45" s="159"/>
      <c r="CVF45" s="96"/>
      <c r="CVM45" s="159"/>
      <c r="CVP45" s="96"/>
      <c r="CVW45" s="159"/>
      <c r="CVZ45" s="96"/>
      <c r="CWG45" s="159"/>
      <c r="CWJ45" s="96"/>
      <c r="CWQ45" s="159"/>
      <c r="CWT45" s="96"/>
      <c r="CXA45" s="159"/>
      <c r="CXD45" s="96"/>
      <c r="CXK45" s="159"/>
      <c r="CXN45" s="96"/>
      <c r="CXU45" s="159"/>
      <c r="CXX45" s="96"/>
      <c r="CYE45" s="159"/>
      <c r="CYH45" s="96"/>
      <c r="CYO45" s="159"/>
      <c r="CYR45" s="96"/>
      <c r="CYY45" s="159"/>
      <c r="CZB45" s="96"/>
      <c r="CZI45" s="159"/>
      <c r="CZL45" s="96"/>
      <c r="CZS45" s="159"/>
      <c r="CZV45" s="96"/>
      <c r="DAC45" s="159"/>
      <c r="DAF45" s="96"/>
      <c r="DAM45" s="159"/>
      <c r="DAP45" s="96"/>
      <c r="DAW45" s="159"/>
      <c r="DAZ45" s="96"/>
      <c r="DBG45" s="159"/>
      <c r="DBJ45" s="96"/>
      <c r="DBQ45" s="159"/>
      <c r="DBT45" s="96"/>
      <c r="DCA45" s="159"/>
      <c r="DCD45" s="96"/>
      <c r="DCK45" s="159"/>
      <c r="DCN45" s="96"/>
      <c r="DCU45" s="159"/>
      <c r="DCX45" s="96"/>
      <c r="DDE45" s="159"/>
      <c r="DDH45" s="96"/>
      <c r="DDO45" s="159"/>
      <c r="DDR45" s="96"/>
      <c r="DDY45" s="159"/>
      <c r="DEB45" s="96"/>
      <c r="DEI45" s="159"/>
      <c r="DEL45" s="96"/>
      <c r="DES45" s="159"/>
      <c r="DEV45" s="96"/>
      <c r="DFC45" s="159"/>
      <c r="DFF45" s="96"/>
      <c r="DFM45" s="159"/>
      <c r="DFP45" s="96"/>
      <c r="DFW45" s="159"/>
      <c r="DFZ45" s="96"/>
      <c r="DGG45" s="159"/>
      <c r="DGJ45" s="96"/>
      <c r="DGQ45" s="159"/>
      <c r="DGT45" s="96"/>
      <c r="DHA45" s="159"/>
      <c r="DHD45" s="96"/>
      <c r="DHK45" s="159"/>
      <c r="DHN45" s="96"/>
      <c r="DHU45" s="159"/>
      <c r="DHX45" s="96"/>
      <c r="DIE45" s="159"/>
      <c r="DIH45" s="96"/>
      <c r="DIO45" s="159"/>
      <c r="DIR45" s="96"/>
      <c r="DIY45" s="159"/>
      <c r="DJB45" s="96"/>
      <c r="DJI45" s="159"/>
      <c r="DJL45" s="96"/>
      <c r="DJS45" s="159"/>
      <c r="DJV45" s="96"/>
      <c r="DKC45" s="159"/>
      <c r="DKF45" s="96"/>
      <c r="DKM45" s="159"/>
      <c r="DKP45" s="96"/>
      <c r="DKW45" s="159"/>
      <c r="DKZ45" s="96"/>
      <c r="DLG45" s="159"/>
      <c r="DLJ45" s="96"/>
      <c r="DLQ45" s="159"/>
      <c r="DLT45" s="96"/>
      <c r="DMA45" s="159"/>
      <c r="DMD45" s="96"/>
      <c r="DMK45" s="159"/>
      <c r="DMN45" s="96"/>
      <c r="DMU45" s="159"/>
      <c r="DMX45" s="96"/>
      <c r="DNE45" s="159"/>
      <c r="DNH45" s="96"/>
      <c r="DNO45" s="159"/>
      <c r="DNR45" s="96"/>
      <c r="DNY45" s="159"/>
      <c r="DOB45" s="96"/>
      <c r="DOI45" s="159"/>
      <c r="DOL45" s="96"/>
      <c r="DOS45" s="159"/>
      <c r="DOV45" s="96"/>
      <c r="DPC45" s="159"/>
      <c r="DPF45" s="96"/>
      <c r="DPM45" s="159"/>
      <c r="DPP45" s="96"/>
      <c r="DPW45" s="159"/>
      <c r="DPZ45" s="96"/>
      <c r="DQG45" s="159"/>
      <c r="DQJ45" s="96"/>
      <c r="DQQ45" s="159"/>
      <c r="DQT45" s="96"/>
      <c r="DRA45" s="159"/>
      <c r="DRD45" s="96"/>
      <c r="DRK45" s="159"/>
      <c r="DRN45" s="96"/>
      <c r="DRU45" s="159"/>
      <c r="DRX45" s="96"/>
      <c r="DSE45" s="159"/>
      <c r="DSH45" s="96"/>
      <c r="DSO45" s="159"/>
      <c r="DSR45" s="96"/>
      <c r="DSY45" s="159"/>
      <c r="DTB45" s="96"/>
      <c r="DTI45" s="159"/>
      <c r="DTL45" s="96"/>
      <c r="DTS45" s="159"/>
      <c r="DTV45" s="96"/>
      <c r="DUC45" s="159"/>
      <c r="DUF45" s="96"/>
      <c r="DUM45" s="159"/>
      <c r="DUP45" s="96"/>
      <c r="DUW45" s="159"/>
      <c r="DUZ45" s="96"/>
      <c r="DVG45" s="159"/>
      <c r="DVJ45" s="96"/>
      <c r="DVQ45" s="159"/>
      <c r="DVT45" s="96"/>
      <c r="DWA45" s="159"/>
      <c r="DWD45" s="96"/>
      <c r="DWK45" s="159"/>
      <c r="DWN45" s="96"/>
      <c r="DWU45" s="159"/>
      <c r="DWX45" s="96"/>
      <c r="DXE45" s="159"/>
      <c r="DXH45" s="96"/>
      <c r="DXO45" s="159"/>
      <c r="DXR45" s="96"/>
      <c r="DXY45" s="159"/>
      <c r="DYB45" s="96"/>
      <c r="DYI45" s="159"/>
      <c r="DYL45" s="96"/>
      <c r="DYS45" s="159"/>
      <c r="DYV45" s="96"/>
      <c r="DZC45" s="159"/>
      <c r="DZF45" s="96"/>
      <c r="DZM45" s="159"/>
      <c r="DZP45" s="96"/>
      <c r="DZW45" s="159"/>
      <c r="DZZ45" s="96"/>
      <c r="EAG45" s="159"/>
      <c r="EAJ45" s="96"/>
      <c r="EAQ45" s="159"/>
      <c r="EAT45" s="96"/>
      <c r="EBA45" s="159"/>
      <c r="EBD45" s="96"/>
      <c r="EBK45" s="159"/>
      <c r="EBN45" s="96"/>
      <c r="EBU45" s="159"/>
      <c r="EBX45" s="96"/>
      <c r="ECE45" s="159"/>
      <c r="ECH45" s="96"/>
      <c r="ECO45" s="159"/>
      <c r="ECR45" s="96"/>
      <c r="ECY45" s="159"/>
      <c r="EDB45" s="96"/>
      <c r="EDI45" s="159"/>
      <c r="EDL45" s="96"/>
      <c r="EDS45" s="159"/>
      <c r="EDV45" s="96"/>
      <c r="EEC45" s="159"/>
      <c r="EEF45" s="96"/>
      <c r="EEM45" s="159"/>
      <c r="EEP45" s="96"/>
      <c r="EEW45" s="159"/>
      <c r="EEZ45" s="96"/>
      <c r="EFG45" s="159"/>
      <c r="EFJ45" s="96"/>
      <c r="EFQ45" s="159"/>
      <c r="EFT45" s="96"/>
      <c r="EGA45" s="159"/>
      <c r="EGD45" s="96"/>
      <c r="EGK45" s="159"/>
      <c r="EGN45" s="96"/>
      <c r="EGU45" s="159"/>
      <c r="EGX45" s="96"/>
      <c r="EHE45" s="159"/>
      <c r="EHH45" s="96"/>
      <c r="EHO45" s="159"/>
      <c r="EHR45" s="96"/>
      <c r="EHY45" s="159"/>
      <c r="EIB45" s="96"/>
      <c r="EII45" s="159"/>
      <c r="EIL45" s="96"/>
      <c r="EIS45" s="159"/>
      <c r="EIV45" s="96"/>
      <c r="EJC45" s="159"/>
      <c r="EJF45" s="96"/>
      <c r="EJM45" s="159"/>
      <c r="EJP45" s="96"/>
      <c r="EJW45" s="159"/>
      <c r="EJZ45" s="96"/>
      <c r="EKG45" s="159"/>
      <c r="EKJ45" s="96"/>
      <c r="EKQ45" s="159"/>
      <c r="EKT45" s="96"/>
      <c r="ELA45" s="159"/>
      <c r="ELD45" s="96"/>
      <c r="ELK45" s="159"/>
      <c r="ELN45" s="96"/>
      <c r="ELU45" s="159"/>
      <c r="ELX45" s="96"/>
      <c r="EME45" s="159"/>
      <c r="EMH45" s="96"/>
      <c r="EMO45" s="159"/>
      <c r="EMR45" s="96"/>
      <c r="EMY45" s="159"/>
      <c r="ENB45" s="96"/>
      <c r="ENI45" s="159"/>
      <c r="ENL45" s="96"/>
      <c r="ENS45" s="159"/>
      <c r="ENV45" s="96"/>
      <c r="EOC45" s="159"/>
      <c r="EOF45" s="96"/>
      <c r="EOM45" s="159"/>
      <c r="EOP45" s="96"/>
      <c r="EOW45" s="159"/>
      <c r="EOZ45" s="96"/>
      <c r="EPG45" s="159"/>
      <c r="EPJ45" s="96"/>
      <c r="EPQ45" s="159"/>
      <c r="EPT45" s="96"/>
      <c r="EQA45" s="159"/>
      <c r="EQD45" s="96"/>
      <c r="EQK45" s="159"/>
      <c r="EQN45" s="96"/>
      <c r="EQU45" s="159"/>
      <c r="EQX45" s="96"/>
      <c r="ERE45" s="159"/>
      <c r="ERH45" s="96"/>
      <c r="ERO45" s="159"/>
      <c r="ERR45" s="96"/>
      <c r="ERY45" s="159"/>
      <c r="ESB45" s="96"/>
      <c r="ESI45" s="159"/>
      <c r="ESL45" s="96"/>
      <c r="ESS45" s="159"/>
      <c r="ESV45" s="96"/>
      <c r="ETC45" s="159"/>
      <c r="ETF45" s="96"/>
      <c r="ETM45" s="159"/>
      <c r="ETP45" s="96"/>
      <c r="ETW45" s="159"/>
      <c r="ETZ45" s="96"/>
      <c r="EUG45" s="159"/>
      <c r="EUJ45" s="96"/>
      <c r="EUQ45" s="159"/>
      <c r="EUT45" s="96"/>
      <c r="EVA45" s="159"/>
      <c r="EVD45" s="96"/>
      <c r="EVK45" s="159"/>
      <c r="EVN45" s="96"/>
      <c r="EVU45" s="159"/>
      <c r="EVX45" s="96"/>
      <c r="EWE45" s="159"/>
      <c r="EWH45" s="96"/>
      <c r="EWO45" s="159"/>
      <c r="EWR45" s="96"/>
      <c r="EWY45" s="159"/>
      <c r="EXB45" s="96"/>
      <c r="EXI45" s="159"/>
      <c r="EXL45" s="96"/>
      <c r="EXS45" s="159"/>
      <c r="EXV45" s="96"/>
      <c r="EYC45" s="159"/>
      <c r="EYF45" s="96"/>
      <c r="EYM45" s="159"/>
      <c r="EYP45" s="96"/>
      <c r="EYW45" s="159"/>
      <c r="EYZ45" s="96"/>
      <c r="EZG45" s="159"/>
      <c r="EZJ45" s="96"/>
      <c r="EZQ45" s="159"/>
      <c r="EZT45" s="96"/>
      <c r="FAA45" s="159"/>
      <c r="FAD45" s="96"/>
      <c r="FAK45" s="159"/>
      <c r="FAN45" s="96"/>
      <c r="FAU45" s="159"/>
      <c r="FAX45" s="96"/>
      <c r="FBE45" s="159"/>
      <c r="FBH45" s="96"/>
      <c r="FBO45" s="159"/>
      <c r="FBR45" s="96"/>
      <c r="FBY45" s="159"/>
      <c r="FCB45" s="96"/>
      <c r="FCI45" s="159"/>
      <c r="FCL45" s="96"/>
      <c r="FCS45" s="159"/>
      <c r="FCV45" s="96"/>
      <c r="FDC45" s="159"/>
      <c r="FDF45" s="96"/>
      <c r="FDM45" s="159"/>
      <c r="FDP45" s="96"/>
      <c r="FDW45" s="159"/>
      <c r="FDZ45" s="96"/>
      <c r="FEG45" s="159"/>
      <c r="FEJ45" s="96"/>
      <c r="FEQ45" s="159"/>
      <c r="FET45" s="96"/>
      <c r="FFA45" s="159"/>
      <c r="FFD45" s="96"/>
      <c r="FFK45" s="159"/>
      <c r="FFN45" s="96"/>
      <c r="FFU45" s="159"/>
      <c r="FFX45" s="96"/>
      <c r="FGE45" s="159"/>
      <c r="FGH45" s="96"/>
      <c r="FGO45" s="159"/>
      <c r="FGR45" s="96"/>
      <c r="FGY45" s="159"/>
      <c r="FHB45" s="96"/>
      <c r="FHI45" s="159"/>
      <c r="FHL45" s="96"/>
      <c r="FHS45" s="159"/>
      <c r="FHV45" s="96"/>
      <c r="FIC45" s="159"/>
      <c r="FIF45" s="96"/>
      <c r="FIM45" s="159"/>
      <c r="FIP45" s="96"/>
      <c r="FIW45" s="159"/>
      <c r="FIZ45" s="96"/>
      <c r="FJG45" s="159"/>
      <c r="FJJ45" s="96"/>
      <c r="FJQ45" s="159"/>
      <c r="FJT45" s="96"/>
      <c r="FKA45" s="159"/>
      <c r="FKD45" s="96"/>
      <c r="FKK45" s="159"/>
      <c r="FKN45" s="96"/>
      <c r="FKU45" s="159"/>
      <c r="FKX45" s="96"/>
      <c r="FLE45" s="159"/>
      <c r="FLH45" s="96"/>
      <c r="FLO45" s="159"/>
      <c r="FLR45" s="96"/>
      <c r="FLY45" s="159"/>
      <c r="FMB45" s="96"/>
      <c r="FMI45" s="159"/>
      <c r="FML45" s="96"/>
      <c r="FMS45" s="159"/>
      <c r="FMV45" s="96"/>
      <c r="FNC45" s="159"/>
      <c r="FNF45" s="96"/>
      <c r="FNM45" s="159"/>
      <c r="FNP45" s="96"/>
      <c r="FNW45" s="159"/>
      <c r="FNZ45" s="96"/>
      <c r="FOG45" s="159"/>
      <c r="FOJ45" s="96"/>
      <c r="FOQ45" s="159"/>
      <c r="FOT45" s="96"/>
      <c r="FPA45" s="159"/>
      <c r="FPD45" s="96"/>
      <c r="FPK45" s="159"/>
      <c r="FPN45" s="96"/>
      <c r="FPU45" s="159"/>
      <c r="FPX45" s="96"/>
      <c r="FQE45" s="159"/>
      <c r="FQH45" s="96"/>
      <c r="FQO45" s="159"/>
      <c r="FQR45" s="96"/>
      <c r="FQY45" s="159"/>
      <c r="FRB45" s="96"/>
      <c r="FRI45" s="159"/>
      <c r="FRL45" s="96"/>
      <c r="FRS45" s="159"/>
      <c r="FRV45" s="96"/>
      <c r="FSC45" s="159"/>
      <c r="FSF45" s="96"/>
      <c r="FSM45" s="159"/>
      <c r="FSP45" s="96"/>
      <c r="FSW45" s="159"/>
      <c r="FSZ45" s="96"/>
      <c r="FTG45" s="159"/>
      <c r="FTJ45" s="96"/>
      <c r="FTQ45" s="159"/>
      <c r="FTT45" s="96"/>
      <c r="FUA45" s="159"/>
      <c r="FUD45" s="96"/>
      <c r="FUK45" s="159"/>
      <c r="FUN45" s="96"/>
      <c r="FUU45" s="159"/>
      <c r="FUX45" s="96"/>
      <c r="FVE45" s="159"/>
      <c r="FVH45" s="96"/>
      <c r="FVO45" s="159"/>
      <c r="FVR45" s="96"/>
      <c r="FVY45" s="159"/>
      <c r="FWB45" s="96"/>
      <c r="FWI45" s="159"/>
      <c r="FWL45" s="96"/>
      <c r="FWS45" s="159"/>
      <c r="FWV45" s="96"/>
      <c r="FXC45" s="159"/>
      <c r="FXF45" s="96"/>
      <c r="FXM45" s="159"/>
      <c r="FXP45" s="96"/>
      <c r="FXW45" s="159"/>
      <c r="FXZ45" s="96"/>
      <c r="FYG45" s="159"/>
      <c r="FYJ45" s="96"/>
      <c r="FYQ45" s="159"/>
      <c r="FYT45" s="96"/>
      <c r="FZA45" s="159"/>
      <c r="FZD45" s="96"/>
      <c r="FZK45" s="159"/>
      <c r="FZN45" s="96"/>
      <c r="FZU45" s="159"/>
      <c r="FZX45" s="96"/>
      <c r="GAE45" s="159"/>
      <c r="GAH45" s="96"/>
      <c r="GAO45" s="159"/>
      <c r="GAR45" s="96"/>
      <c r="GAY45" s="159"/>
      <c r="GBB45" s="96"/>
      <c r="GBI45" s="159"/>
      <c r="GBL45" s="96"/>
      <c r="GBS45" s="159"/>
      <c r="GBV45" s="96"/>
      <c r="GCC45" s="159"/>
      <c r="GCF45" s="96"/>
      <c r="GCM45" s="159"/>
      <c r="GCP45" s="96"/>
      <c r="GCW45" s="159"/>
      <c r="GCZ45" s="96"/>
      <c r="GDG45" s="159"/>
      <c r="GDJ45" s="96"/>
      <c r="GDQ45" s="159"/>
      <c r="GDT45" s="96"/>
      <c r="GEA45" s="159"/>
      <c r="GED45" s="96"/>
      <c r="GEK45" s="159"/>
      <c r="GEN45" s="96"/>
      <c r="GEU45" s="159"/>
      <c r="GEX45" s="96"/>
      <c r="GFE45" s="159"/>
      <c r="GFH45" s="96"/>
      <c r="GFO45" s="159"/>
      <c r="GFR45" s="96"/>
      <c r="GFY45" s="159"/>
      <c r="GGB45" s="96"/>
      <c r="GGI45" s="159"/>
      <c r="GGL45" s="96"/>
      <c r="GGS45" s="159"/>
      <c r="GGV45" s="96"/>
      <c r="GHC45" s="159"/>
      <c r="GHF45" s="96"/>
      <c r="GHM45" s="159"/>
      <c r="GHP45" s="96"/>
      <c r="GHW45" s="159"/>
      <c r="GHZ45" s="96"/>
      <c r="GIG45" s="159"/>
      <c r="GIJ45" s="96"/>
      <c r="GIQ45" s="159"/>
      <c r="GIT45" s="96"/>
      <c r="GJA45" s="159"/>
      <c r="GJD45" s="96"/>
      <c r="GJK45" s="159"/>
      <c r="GJN45" s="96"/>
      <c r="GJU45" s="159"/>
      <c r="GJX45" s="96"/>
      <c r="GKE45" s="159"/>
      <c r="GKH45" s="96"/>
      <c r="GKO45" s="159"/>
      <c r="GKR45" s="96"/>
      <c r="GKY45" s="159"/>
      <c r="GLB45" s="96"/>
      <c r="GLI45" s="159"/>
      <c r="GLL45" s="96"/>
      <c r="GLS45" s="159"/>
      <c r="GLV45" s="96"/>
      <c r="GMC45" s="159"/>
      <c r="GMF45" s="96"/>
      <c r="GMM45" s="159"/>
      <c r="GMP45" s="96"/>
      <c r="GMW45" s="159"/>
      <c r="GMZ45" s="96"/>
      <c r="GNG45" s="159"/>
      <c r="GNJ45" s="96"/>
      <c r="GNQ45" s="159"/>
      <c r="GNT45" s="96"/>
      <c r="GOA45" s="159"/>
      <c r="GOD45" s="96"/>
      <c r="GOK45" s="159"/>
      <c r="GON45" s="96"/>
      <c r="GOU45" s="159"/>
      <c r="GOX45" s="96"/>
      <c r="GPE45" s="159"/>
      <c r="GPH45" s="96"/>
      <c r="GPO45" s="159"/>
      <c r="GPR45" s="96"/>
      <c r="GPY45" s="159"/>
      <c r="GQB45" s="96"/>
      <c r="GQI45" s="159"/>
      <c r="GQL45" s="96"/>
      <c r="GQS45" s="159"/>
      <c r="GQV45" s="96"/>
      <c r="GRC45" s="159"/>
      <c r="GRF45" s="96"/>
      <c r="GRM45" s="159"/>
      <c r="GRP45" s="96"/>
      <c r="GRW45" s="159"/>
      <c r="GRZ45" s="96"/>
      <c r="GSG45" s="159"/>
      <c r="GSJ45" s="96"/>
      <c r="GSQ45" s="159"/>
      <c r="GST45" s="96"/>
      <c r="GTA45" s="159"/>
      <c r="GTD45" s="96"/>
      <c r="GTK45" s="159"/>
      <c r="GTN45" s="96"/>
      <c r="GTU45" s="159"/>
      <c r="GTX45" s="96"/>
      <c r="GUE45" s="159"/>
      <c r="GUH45" s="96"/>
      <c r="GUO45" s="159"/>
      <c r="GUR45" s="96"/>
      <c r="GUY45" s="159"/>
      <c r="GVB45" s="96"/>
      <c r="GVI45" s="159"/>
      <c r="GVL45" s="96"/>
      <c r="GVS45" s="159"/>
      <c r="GVV45" s="96"/>
      <c r="GWC45" s="159"/>
      <c r="GWF45" s="96"/>
      <c r="GWM45" s="159"/>
      <c r="GWP45" s="96"/>
      <c r="GWW45" s="159"/>
      <c r="GWZ45" s="96"/>
      <c r="GXG45" s="159"/>
      <c r="GXJ45" s="96"/>
      <c r="GXQ45" s="159"/>
      <c r="GXT45" s="96"/>
      <c r="GYA45" s="159"/>
      <c r="GYD45" s="96"/>
      <c r="GYK45" s="159"/>
      <c r="GYN45" s="96"/>
      <c r="GYU45" s="159"/>
      <c r="GYX45" s="96"/>
      <c r="GZE45" s="159"/>
      <c r="GZH45" s="96"/>
      <c r="GZO45" s="159"/>
      <c r="GZR45" s="96"/>
      <c r="GZY45" s="159"/>
      <c r="HAB45" s="96"/>
      <c r="HAI45" s="159"/>
      <c r="HAL45" s="96"/>
      <c r="HAS45" s="159"/>
      <c r="HAV45" s="96"/>
      <c r="HBC45" s="159"/>
      <c r="HBF45" s="96"/>
      <c r="HBM45" s="159"/>
      <c r="HBP45" s="96"/>
      <c r="HBW45" s="159"/>
      <c r="HBZ45" s="96"/>
      <c r="HCG45" s="159"/>
      <c r="HCJ45" s="96"/>
      <c r="HCQ45" s="159"/>
      <c r="HCT45" s="96"/>
      <c r="HDA45" s="159"/>
      <c r="HDD45" s="96"/>
      <c r="HDK45" s="159"/>
      <c r="HDN45" s="96"/>
      <c r="HDU45" s="159"/>
      <c r="HDX45" s="96"/>
      <c r="HEE45" s="159"/>
      <c r="HEH45" s="96"/>
      <c r="HEO45" s="159"/>
      <c r="HER45" s="96"/>
      <c r="HEY45" s="159"/>
      <c r="HFB45" s="96"/>
      <c r="HFI45" s="159"/>
      <c r="HFL45" s="96"/>
      <c r="HFS45" s="159"/>
      <c r="HFV45" s="96"/>
      <c r="HGC45" s="159"/>
      <c r="HGF45" s="96"/>
      <c r="HGM45" s="159"/>
      <c r="HGP45" s="96"/>
      <c r="HGW45" s="159"/>
      <c r="HGZ45" s="96"/>
      <c r="HHG45" s="159"/>
      <c r="HHJ45" s="96"/>
      <c r="HHQ45" s="159"/>
      <c r="HHT45" s="96"/>
      <c r="HIA45" s="159"/>
      <c r="HID45" s="96"/>
      <c r="HIK45" s="159"/>
      <c r="HIN45" s="96"/>
      <c r="HIU45" s="159"/>
      <c r="HIX45" s="96"/>
      <c r="HJE45" s="159"/>
      <c r="HJH45" s="96"/>
      <c r="HJO45" s="159"/>
      <c r="HJR45" s="96"/>
      <c r="HJY45" s="159"/>
      <c r="HKB45" s="96"/>
      <c r="HKI45" s="159"/>
      <c r="HKL45" s="96"/>
      <c r="HKS45" s="159"/>
      <c r="HKV45" s="96"/>
      <c r="HLC45" s="159"/>
      <c r="HLF45" s="96"/>
      <c r="HLM45" s="159"/>
      <c r="HLP45" s="96"/>
      <c r="HLW45" s="159"/>
      <c r="HLZ45" s="96"/>
      <c r="HMG45" s="159"/>
      <c r="HMJ45" s="96"/>
      <c r="HMQ45" s="159"/>
      <c r="HMT45" s="96"/>
      <c r="HNA45" s="159"/>
      <c r="HND45" s="96"/>
      <c r="HNK45" s="159"/>
      <c r="HNN45" s="96"/>
      <c r="HNU45" s="159"/>
      <c r="HNX45" s="96"/>
      <c r="HOE45" s="159"/>
      <c r="HOH45" s="96"/>
      <c r="HOO45" s="159"/>
      <c r="HOR45" s="96"/>
      <c r="HOY45" s="159"/>
      <c r="HPB45" s="96"/>
      <c r="HPI45" s="159"/>
      <c r="HPL45" s="96"/>
      <c r="HPS45" s="159"/>
      <c r="HPV45" s="96"/>
      <c r="HQC45" s="159"/>
      <c r="HQF45" s="96"/>
      <c r="HQM45" s="159"/>
      <c r="HQP45" s="96"/>
      <c r="HQW45" s="159"/>
      <c r="HQZ45" s="96"/>
      <c r="HRG45" s="159"/>
      <c r="HRJ45" s="96"/>
      <c r="HRQ45" s="159"/>
      <c r="HRT45" s="96"/>
      <c r="HSA45" s="159"/>
      <c r="HSD45" s="96"/>
      <c r="HSK45" s="159"/>
      <c r="HSN45" s="96"/>
      <c r="HSU45" s="159"/>
      <c r="HSX45" s="96"/>
      <c r="HTE45" s="159"/>
      <c r="HTH45" s="96"/>
      <c r="HTO45" s="159"/>
      <c r="HTR45" s="96"/>
      <c r="HTY45" s="159"/>
      <c r="HUB45" s="96"/>
      <c r="HUI45" s="159"/>
      <c r="HUL45" s="96"/>
      <c r="HUS45" s="159"/>
      <c r="HUV45" s="96"/>
      <c r="HVC45" s="159"/>
      <c r="HVF45" s="96"/>
      <c r="HVM45" s="159"/>
      <c r="HVP45" s="96"/>
      <c r="HVW45" s="159"/>
      <c r="HVZ45" s="96"/>
      <c r="HWG45" s="159"/>
      <c r="HWJ45" s="96"/>
      <c r="HWQ45" s="159"/>
      <c r="HWT45" s="96"/>
      <c r="HXA45" s="159"/>
      <c r="HXD45" s="96"/>
      <c r="HXK45" s="159"/>
      <c r="HXN45" s="96"/>
      <c r="HXU45" s="159"/>
      <c r="HXX45" s="96"/>
      <c r="HYE45" s="159"/>
      <c r="HYH45" s="96"/>
      <c r="HYO45" s="159"/>
      <c r="HYR45" s="96"/>
      <c r="HYY45" s="159"/>
      <c r="HZB45" s="96"/>
      <c r="HZI45" s="159"/>
      <c r="HZL45" s="96"/>
      <c r="HZS45" s="159"/>
      <c r="HZV45" s="96"/>
      <c r="IAC45" s="159"/>
      <c r="IAF45" s="96"/>
      <c r="IAM45" s="159"/>
      <c r="IAP45" s="96"/>
      <c r="IAW45" s="159"/>
      <c r="IAZ45" s="96"/>
      <c r="IBG45" s="159"/>
      <c r="IBJ45" s="96"/>
      <c r="IBQ45" s="159"/>
      <c r="IBT45" s="96"/>
      <c r="ICA45" s="159"/>
      <c r="ICD45" s="96"/>
      <c r="ICK45" s="159"/>
      <c r="ICN45" s="96"/>
      <c r="ICU45" s="159"/>
      <c r="ICX45" s="96"/>
      <c r="IDE45" s="159"/>
      <c r="IDH45" s="96"/>
      <c r="IDO45" s="159"/>
      <c r="IDR45" s="96"/>
      <c r="IDY45" s="159"/>
      <c r="IEB45" s="96"/>
      <c r="IEI45" s="159"/>
      <c r="IEL45" s="96"/>
      <c r="IES45" s="159"/>
      <c r="IEV45" s="96"/>
      <c r="IFC45" s="159"/>
      <c r="IFF45" s="96"/>
      <c r="IFM45" s="159"/>
      <c r="IFP45" s="96"/>
      <c r="IFW45" s="159"/>
      <c r="IFZ45" s="96"/>
      <c r="IGG45" s="159"/>
      <c r="IGJ45" s="96"/>
      <c r="IGQ45" s="159"/>
      <c r="IGT45" s="96"/>
      <c r="IHA45" s="159"/>
      <c r="IHD45" s="96"/>
      <c r="IHK45" s="159"/>
      <c r="IHN45" s="96"/>
      <c r="IHU45" s="159"/>
      <c r="IHX45" s="96"/>
      <c r="IIE45" s="159"/>
      <c r="IIH45" s="96"/>
      <c r="IIO45" s="159"/>
      <c r="IIR45" s="96"/>
      <c r="IIY45" s="159"/>
      <c r="IJB45" s="96"/>
      <c r="IJI45" s="159"/>
      <c r="IJL45" s="96"/>
      <c r="IJS45" s="159"/>
      <c r="IJV45" s="96"/>
      <c r="IKC45" s="159"/>
      <c r="IKF45" s="96"/>
      <c r="IKM45" s="159"/>
      <c r="IKP45" s="96"/>
      <c r="IKW45" s="159"/>
      <c r="IKZ45" s="96"/>
      <c r="ILG45" s="159"/>
      <c r="ILJ45" s="96"/>
      <c r="ILQ45" s="159"/>
      <c r="ILT45" s="96"/>
      <c r="IMA45" s="159"/>
      <c r="IMD45" s="96"/>
      <c r="IMK45" s="159"/>
      <c r="IMN45" s="96"/>
      <c r="IMU45" s="159"/>
      <c r="IMX45" s="96"/>
      <c r="INE45" s="159"/>
      <c r="INH45" s="96"/>
      <c r="INO45" s="159"/>
      <c r="INR45" s="96"/>
      <c r="INY45" s="159"/>
      <c r="IOB45" s="96"/>
      <c r="IOI45" s="159"/>
      <c r="IOL45" s="96"/>
      <c r="IOS45" s="159"/>
      <c r="IOV45" s="96"/>
      <c r="IPC45" s="159"/>
      <c r="IPF45" s="96"/>
      <c r="IPM45" s="159"/>
      <c r="IPP45" s="96"/>
      <c r="IPW45" s="159"/>
      <c r="IPZ45" s="96"/>
      <c r="IQG45" s="159"/>
      <c r="IQJ45" s="96"/>
      <c r="IQQ45" s="159"/>
      <c r="IQT45" s="96"/>
      <c r="IRA45" s="159"/>
      <c r="IRD45" s="96"/>
      <c r="IRK45" s="159"/>
      <c r="IRN45" s="96"/>
      <c r="IRU45" s="159"/>
      <c r="IRX45" s="96"/>
      <c r="ISE45" s="159"/>
      <c r="ISH45" s="96"/>
      <c r="ISO45" s="159"/>
      <c r="ISR45" s="96"/>
      <c r="ISY45" s="159"/>
      <c r="ITB45" s="96"/>
      <c r="ITI45" s="159"/>
      <c r="ITL45" s="96"/>
      <c r="ITS45" s="159"/>
      <c r="ITV45" s="96"/>
      <c r="IUC45" s="159"/>
      <c r="IUF45" s="96"/>
      <c r="IUM45" s="159"/>
      <c r="IUP45" s="96"/>
      <c r="IUW45" s="159"/>
      <c r="IUZ45" s="96"/>
      <c r="IVG45" s="159"/>
      <c r="IVJ45" s="96"/>
      <c r="IVQ45" s="159"/>
      <c r="IVT45" s="96"/>
      <c r="IWA45" s="159"/>
      <c r="IWD45" s="96"/>
      <c r="IWK45" s="159"/>
      <c r="IWN45" s="96"/>
      <c r="IWU45" s="159"/>
      <c r="IWX45" s="96"/>
      <c r="IXE45" s="159"/>
      <c r="IXH45" s="96"/>
      <c r="IXO45" s="159"/>
      <c r="IXR45" s="96"/>
      <c r="IXY45" s="159"/>
      <c r="IYB45" s="96"/>
      <c r="IYI45" s="159"/>
      <c r="IYL45" s="96"/>
      <c r="IYS45" s="159"/>
      <c r="IYV45" s="96"/>
      <c r="IZC45" s="159"/>
      <c r="IZF45" s="96"/>
      <c r="IZM45" s="159"/>
      <c r="IZP45" s="96"/>
      <c r="IZW45" s="159"/>
      <c r="IZZ45" s="96"/>
      <c r="JAG45" s="159"/>
      <c r="JAJ45" s="96"/>
      <c r="JAQ45" s="159"/>
      <c r="JAT45" s="96"/>
      <c r="JBA45" s="159"/>
      <c r="JBD45" s="96"/>
      <c r="JBK45" s="159"/>
      <c r="JBN45" s="96"/>
      <c r="JBU45" s="159"/>
      <c r="JBX45" s="96"/>
      <c r="JCE45" s="159"/>
      <c r="JCH45" s="96"/>
      <c r="JCO45" s="159"/>
      <c r="JCR45" s="96"/>
      <c r="JCY45" s="159"/>
      <c r="JDB45" s="96"/>
      <c r="JDI45" s="159"/>
      <c r="JDL45" s="96"/>
      <c r="JDS45" s="159"/>
      <c r="JDV45" s="96"/>
      <c r="JEC45" s="159"/>
      <c r="JEF45" s="96"/>
      <c r="JEM45" s="159"/>
      <c r="JEP45" s="96"/>
      <c r="JEW45" s="159"/>
      <c r="JEZ45" s="96"/>
      <c r="JFG45" s="159"/>
      <c r="JFJ45" s="96"/>
      <c r="JFQ45" s="159"/>
      <c r="JFT45" s="96"/>
      <c r="JGA45" s="159"/>
      <c r="JGD45" s="96"/>
      <c r="JGK45" s="159"/>
      <c r="JGN45" s="96"/>
      <c r="JGU45" s="159"/>
      <c r="JGX45" s="96"/>
      <c r="JHE45" s="159"/>
      <c r="JHH45" s="96"/>
      <c r="JHO45" s="159"/>
      <c r="JHR45" s="96"/>
      <c r="JHY45" s="159"/>
      <c r="JIB45" s="96"/>
      <c r="JII45" s="159"/>
      <c r="JIL45" s="96"/>
      <c r="JIS45" s="159"/>
      <c r="JIV45" s="96"/>
      <c r="JJC45" s="159"/>
      <c r="JJF45" s="96"/>
      <c r="JJM45" s="159"/>
      <c r="JJP45" s="96"/>
      <c r="JJW45" s="159"/>
      <c r="JJZ45" s="96"/>
      <c r="JKG45" s="159"/>
      <c r="JKJ45" s="96"/>
      <c r="JKQ45" s="159"/>
      <c r="JKT45" s="96"/>
      <c r="JLA45" s="159"/>
      <c r="JLD45" s="96"/>
      <c r="JLK45" s="159"/>
      <c r="JLN45" s="96"/>
      <c r="JLU45" s="159"/>
      <c r="JLX45" s="96"/>
      <c r="JME45" s="159"/>
      <c r="JMH45" s="96"/>
      <c r="JMO45" s="159"/>
      <c r="JMR45" s="96"/>
      <c r="JMY45" s="159"/>
      <c r="JNB45" s="96"/>
      <c r="JNI45" s="159"/>
      <c r="JNL45" s="96"/>
      <c r="JNS45" s="159"/>
      <c r="JNV45" s="96"/>
      <c r="JOC45" s="159"/>
      <c r="JOF45" s="96"/>
      <c r="JOM45" s="159"/>
      <c r="JOP45" s="96"/>
      <c r="JOW45" s="159"/>
      <c r="JOZ45" s="96"/>
      <c r="JPG45" s="159"/>
      <c r="JPJ45" s="96"/>
      <c r="JPQ45" s="159"/>
      <c r="JPT45" s="96"/>
      <c r="JQA45" s="159"/>
      <c r="JQD45" s="96"/>
      <c r="JQK45" s="159"/>
      <c r="JQN45" s="96"/>
      <c r="JQU45" s="159"/>
      <c r="JQX45" s="96"/>
      <c r="JRE45" s="159"/>
      <c r="JRH45" s="96"/>
      <c r="JRO45" s="159"/>
      <c r="JRR45" s="96"/>
      <c r="JRY45" s="159"/>
      <c r="JSB45" s="96"/>
      <c r="JSI45" s="159"/>
      <c r="JSL45" s="96"/>
      <c r="JSS45" s="159"/>
      <c r="JSV45" s="96"/>
      <c r="JTC45" s="159"/>
      <c r="JTF45" s="96"/>
      <c r="JTM45" s="159"/>
      <c r="JTP45" s="96"/>
      <c r="JTW45" s="159"/>
      <c r="JTZ45" s="96"/>
      <c r="JUG45" s="159"/>
      <c r="JUJ45" s="96"/>
      <c r="JUQ45" s="159"/>
      <c r="JUT45" s="96"/>
      <c r="JVA45" s="159"/>
      <c r="JVD45" s="96"/>
      <c r="JVK45" s="159"/>
      <c r="JVN45" s="96"/>
      <c r="JVU45" s="159"/>
      <c r="JVX45" s="96"/>
      <c r="JWE45" s="159"/>
      <c r="JWH45" s="96"/>
      <c r="JWO45" s="159"/>
      <c r="JWR45" s="96"/>
      <c r="JWY45" s="159"/>
      <c r="JXB45" s="96"/>
      <c r="JXI45" s="159"/>
      <c r="JXL45" s="96"/>
      <c r="JXS45" s="159"/>
      <c r="JXV45" s="96"/>
      <c r="JYC45" s="159"/>
      <c r="JYF45" s="96"/>
      <c r="JYM45" s="159"/>
      <c r="JYP45" s="96"/>
      <c r="JYW45" s="159"/>
      <c r="JYZ45" s="96"/>
      <c r="JZG45" s="159"/>
      <c r="JZJ45" s="96"/>
      <c r="JZQ45" s="159"/>
      <c r="JZT45" s="96"/>
      <c r="KAA45" s="159"/>
      <c r="KAD45" s="96"/>
      <c r="KAK45" s="159"/>
      <c r="KAN45" s="96"/>
      <c r="KAU45" s="159"/>
      <c r="KAX45" s="96"/>
      <c r="KBE45" s="159"/>
      <c r="KBH45" s="96"/>
      <c r="KBO45" s="159"/>
      <c r="KBR45" s="96"/>
      <c r="KBY45" s="159"/>
      <c r="KCB45" s="96"/>
      <c r="KCI45" s="159"/>
      <c r="KCL45" s="96"/>
      <c r="KCS45" s="159"/>
      <c r="KCV45" s="96"/>
      <c r="KDC45" s="159"/>
      <c r="KDF45" s="96"/>
      <c r="KDM45" s="159"/>
      <c r="KDP45" s="96"/>
      <c r="KDW45" s="159"/>
      <c r="KDZ45" s="96"/>
      <c r="KEG45" s="159"/>
      <c r="KEJ45" s="96"/>
      <c r="KEQ45" s="159"/>
      <c r="KET45" s="96"/>
      <c r="KFA45" s="159"/>
      <c r="KFD45" s="96"/>
      <c r="KFK45" s="159"/>
      <c r="KFN45" s="96"/>
      <c r="KFU45" s="159"/>
      <c r="KFX45" s="96"/>
      <c r="KGE45" s="159"/>
      <c r="KGH45" s="96"/>
      <c r="KGO45" s="159"/>
      <c r="KGR45" s="96"/>
      <c r="KGY45" s="159"/>
      <c r="KHB45" s="96"/>
      <c r="KHI45" s="159"/>
      <c r="KHL45" s="96"/>
      <c r="KHS45" s="159"/>
      <c r="KHV45" s="96"/>
      <c r="KIC45" s="159"/>
      <c r="KIF45" s="96"/>
      <c r="KIM45" s="159"/>
      <c r="KIP45" s="96"/>
      <c r="KIW45" s="159"/>
      <c r="KIZ45" s="96"/>
      <c r="KJG45" s="159"/>
      <c r="KJJ45" s="96"/>
      <c r="KJQ45" s="159"/>
      <c r="KJT45" s="96"/>
      <c r="KKA45" s="159"/>
      <c r="KKD45" s="96"/>
      <c r="KKK45" s="159"/>
      <c r="KKN45" s="96"/>
      <c r="KKU45" s="159"/>
      <c r="KKX45" s="96"/>
      <c r="KLE45" s="159"/>
      <c r="KLH45" s="96"/>
      <c r="KLO45" s="159"/>
      <c r="KLR45" s="96"/>
      <c r="KLY45" s="159"/>
      <c r="KMB45" s="96"/>
      <c r="KMI45" s="159"/>
      <c r="KML45" s="96"/>
      <c r="KMS45" s="159"/>
      <c r="KMV45" s="96"/>
      <c r="KNC45" s="159"/>
      <c r="KNF45" s="96"/>
      <c r="KNM45" s="159"/>
      <c r="KNP45" s="96"/>
      <c r="KNW45" s="159"/>
      <c r="KNZ45" s="96"/>
      <c r="KOG45" s="159"/>
      <c r="KOJ45" s="96"/>
      <c r="KOQ45" s="159"/>
      <c r="KOT45" s="96"/>
      <c r="KPA45" s="159"/>
      <c r="KPD45" s="96"/>
      <c r="KPK45" s="159"/>
      <c r="KPN45" s="96"/>
      <c r="KPU45" s="159"/>
      <c r="KPX45" s="96"/>
      <c r="KQE45" s="159"/>
      <c r="KQH45" s="96"/>
      <c r="KQO45" s="159"/>
      <c r="KQR45" s="96"/>
      <c r="KQY45" s="159"/>
      <c r="KRB45" s="96"/>
      <c r="KRI45" s="159"/>
      <c r="KRL45" s="96"/>
      <c r="KRS45" s="159"/>
      <c r="KRV45" s="96"/>
      <c r="KSC45" s="159"/>
      <c r="KSF45" s="96"/>
      <c r="KSM45" s="159"/>
      <c r="KSP45" s="96"/>
      <c r="KSW45" s="159"/>
      <c r="KSZ45" s="96"/>
      <c r="KTG45" s="159"/>
      <c r="KTJ45" s="96"/>
      <c r="KTQ45" s="159"/>
      <c r="KTT45" s="96"/>
      <c r="KUA45" s="159"/>
      <c r="KUD45" s="96"/>
      <c r="KUK45" s="159"/>
      <c r="KUN45" s="96"/>
      <c r="KUU45" s="159"/>
      <c r="KUX45" s="96"/>
      <c r="KVE45" s="159"/>
      <c r="KVH45" s="96"/>
      <c r="KVO45" s="159"/>
      <c r="KVR45" s="96"/>
      <c r="KVY45" s="159"/>
      <c r="KWB45" s="96"/>
      <c r="KWI45" s="159"/>
      <c r="KWL45" s="96"/>
      <c r="KWS45" s="159"/>
      <c r="KWV45" s="96"/>
      <c r="KXC45" s="159"/>
      <c r="KXF45" s="96"/>
      <c r="KXM45" s="159"/>
      <c r="KXP45" s="96"/>
      <c r="KXW45" s="159"/>
      <c r="KXZ45" s="96"/>
      <c r="KYG45" s="159"/>
      <c r="KYJ45" s="96"/>
      <c r="KYQ45" s="159"/>
      <c r="KYT45" s="96"/>
      <c r="KZA45" s="159"/>
      <c r="KZD45" s="96"/>
      <c r="KZK45" s="159"/>
      <c r="KZN45" s="96"/>
      <c r="KZU45" s="159"/>
      <c r="KZX45" s="96"/>
      <c r="LAE45" s="159"/>
      <c r="LAH45" s="96"/>
      <c r="LAO45" s="159"/>
      <c r="LAR45" s="96"/>
      <c r="LAY45" s="159"/>
      <c r="LBB45" s="96"/>
      <c r="LBI45" s="159"/>
      <c r="LBL45" s="96"/>
      <c r="LBS45" s="159"/>
      <c r="LBV45" s="96"/>
      <c r="LCC45" s="159"/>
      <c r="LCF45" s="96"/>
      <c r="LCM45" s="159"/>
      <c r="LCP45" s="96"/>
      <c r="LCW45" s="159"/>
      <c r="LCZ45" s="96"/>
      <c r="LDG45" s="159"/>
      <c r="LDJ45" s="96"/>
      <c r="LDQ45" s="159"/>
      <c r="LDT45" s="96"/>
      <c r="LEA45" s="159"/>
      <c r="LED45" s="96"/>
      <c r="LEK45" s="159"/>
      <c r="LEN45" s="96"/>
      <c r="LEU45" s="159"/>
      <c r="LEX45" s="96"/>
      <c r="LFE45" s="159"/>
      <c r="LFH45" s="96"/>
      <c r="LFO45" s="159"/>
      <c r="LFR45" s="96"/>
      <c r="LFY45" s="159"/>
      <c r="LGB45" s="96"/>
      <c r="LGI45" s="159"/>
      <c r="LGL45" s="96"/>
      <c r="LGS45" s="159"/>
      <c r="LGV45" s="96"/>
      <c r="LHC45" s="159"/>
      <c r="LHF45" s="96"/>
      <c r="LHM45" s="159"/>
      <c r="LHP45" s="96"/>
      <c r="LHW45" s="159"/>
      <c r="LHZ45" s="96"/>
      <c r="LIG45" s="159"/>
      <c r="LIJ45" s="96"/>
      <c r="LIQ45" s="159"/>
      <c r="LIT45" s="96"/>
      <c r="LJA45" s="159"/>
      <c r="LJD45" s="96"/>
      <c r="LJK45" s="159"/>
      <c r="LJN45" s="96"/>
      <c r="LJU45" s="159"/>
      <c r="LJX45" s="96"/>
      <c r="LKE45" s="159"/>
      <c r="LKH45" s="96"/>
      <c r="LKO45" s="159"/>
      <c r="LKR45" s="96"/>
      <c r="LKY45" s="159"/>
      <c r="LLB45" s="96"/>
      <c r="LLI45" s="159"/>
      <c r="LLL45" s="96"/>
      <c r="LLS45" s="159"/>
      <c r="LLV45" s="96"/>
      <c r="LMC45" s="159"/>
      <c r="LMF45" s="96"/>
      <c r="LMM45" s="159"/>
      <c r="LMP45" s="96"/>
      <c r="LMW45" s="159"/>
      <c r="LMZ45" s="96"/>
      <c r="LNG45" s="159"/>
      <c r="LNJ45" s="96"/>
      <c r="LNQ45" s="159"/>
      <c r="LNT45" s="96"/>
      <c r="LOA45" s="159"/>
      <c r="LOD45" s="96"/>
      <c r="LOK45" s="159"/>
      <c r="LON45" s="96"/>
      <c r="LOU45" s="159"/>
      <c r="LOX45" s="96"/>
      <c r="LPE45" s="159"/>
      <c r="LPH45" s="96"/>
      <c r="LPO45" s="159"/>
      <c r="LPR45" s="96"/>
      <c r="LPY45" s="159"/>
      <c r="LQB45" s="96"/>
      <c r="LQI45" s="159"/>
      <c r="LQL45" s="96"/>
      <c r="LQS45" s="159"/>
      <c r="LQV45" s="96"/>
      <c r="LRC45" s="159"/>
      <c r="LRF45" s="96"/>
      <c r="LRM45" s="159"/>
      <c r="LRP45" s="96"/>
      <c r="LRW45" s="159"/>
      <c r="LRZ45" s="96"/>
      <c r="LSG45" s="159"/>
      <c r="LSJ45" s="96"/>
      <c r="LSQ45" s="159"/>
      <c r="LST45" s="96"/>
      <c r="LTA45" s="159"/>
      <c r="LTD45" s="96"/>
      <c r="LTK45" s="159"/>
      <c r="LTN45" s="96"/>
      <c r="LTU45" s="159"/>
      <c r="LTX45" s="96"/>
      <c r="LUE45" s="159"/>
      <c r="LUH45" s="96"/>
      <c r="LUO45" s="159"/>
      <c r="LUR45" s="96"/>
      <c r="LUY45" s="159"/>
      <c r="LVB45" s="96"/>
      <c r="LVI45" s="159"/>
      <c r="LVL45" s="96"/>
      <c r="LVS45" s="159"/>
      <c r="LVV45" s="96"/>
      <c r="LWC45" s="159"/>
      <c r="LWF45" s="96"/>
      <c r="LWM45" s="159"/>
      <c r="LWP45" s="96"/>
      <c r="LWW45" s="159"/>
      <c r="LWZ45" s="96"/>
      <c r="LXG45" s="159"/>
      <c r="LXJ45" s="96"/>
      <c r="LXQ45" s="159"/>
      <c r="LXT45" s="96"/>
      <c r="LYA45" s="159"/>
      <c r="LYD45" s="96"/>
      <c r="LYK45" s="159"/>
      <c r="LYN45" s="96"/>
      <c r="LYU45" s="159"/>
      <c r="LYX45" s="96"/>
      <c r="LZE45" s="159"/>
      <c r="LZH45" s="96"/>
      <c r="LZO45" s="159"/>
      <c r="LZR45" s="96"/>
      <c r="LZY45" s="159"/>
      <c r="MAB45" s="96"/>
      <c r="MAI45" s="159"/>
      <c r="MAL45" s="96"/>
      <c r="MAS45" s="159"/>
      <c r="MAV45" s="96"/>
      <c r="MBC45" s="159"/>
      <c r="MBF45" s="96"/>
      <c r="MBM45" s="159"/>
      <c r="MBP45" s="96"/>
      <c r="MBW45" s="159"/>
      <c r="MBZ45" s="96"/>
      <c r="MCG45" s="159"/>
      <c r="MCJ45" s="96"/>
      <c r="MCQ45" s="159"/>
      <c r="MCT45" s="96"/>
      <c r="MDA45" s="159"/>
      <c r="MDD45" s="96"/>
      <c r="MDK45" s="159"/>
      <c r="MDN45" s="96"/>
      <c r="MDU45" s="159"/>
      <c r="MDX45" s="96"/>
      <c r="MEE45" s="159"/>
      <c r="MEH45" s="96"/>
      <c r="MEO45" s="159"/>
      <c r="MER45" s="96"/>
      <c r="MEY45" s="159"/>
      <c r="MFB45" s="96"/>
      <c r="MFI45" s="159"/>
      <c r="MFL45" s="96"/>
      <c r="MFS45" s="159"/>
      <c r="MFV45" s="96"/>
      <c r="MGC45" s="159"/>
      <c r="MGF45" s="96"/>
      <c r="MGM45" s="159"/>
      <c r="MGP45" s="96"/>
      <c r="MGW45" s="159"/>
      <c r="MGZ45" s="96"/>
      <c r="MHG45" s="159"/>
      <c r="MHJ45" s="96"/>
      <c r="MHQ45" s="159"/>
      <c r="MHT45" s="96"/>
      <c r="MIA45" s="159"/>
      <c r="MID45" s="96"/>
      <c r="MIK45" s="159"/>
      <c r="MIN45" s="96"/>
      <c r="MIU45" s="159"/>
      <c r="MIX45" s="96"/>
      <c r="MJE45" s="159"/>
      <c r="MJH45" s="96"/>
      <c r="MJO45" s="159"/>
      <c r="MJR45" s="96"/>
      <c r="MJY45" s="159"/>
      <c r="MKB45" s="96"/>
      <c r="MKI45" s="159"/>
      <c r="MKL45" s="96"/>
      <c r="MKS45" s="159"/>
      <c r="MKV45" s="96"/>
      <c r="MLC45" s="159"/>
      <c r="MLF45" s="96"/>
      <c r="MLM45" s="159"/>
      <c r="MLP45" s="96"/>
      <c r="MLW45" s="159"/>
      <c r="MLZ45" s="96"/>
      <c r="MMG45" s="159"/>
      <c r="MMJ45" s="96"/>
      <c r="MMQ45" s="159"/>
      <c r="MMT45" s="96"/>
      <c r="MNA45" s="159"/>
      <c r="MND45" s="96"/>
      <c r="MNK45" s="159"/>
      <c r="MNN45" s="96"/>
      <c r="MNU45" s="159"/>
      <c r="MNX45" s="96"/>
      <c r="MOE45" s="159"/>
      <c r="MOH45" s="96"/>
      <c r="MOO45" s="159"/>
      <c r="MOR45" s="96"/>
      <c r="MOY45" s="159"/>
      <c r="MPB45" s="96"/>
      <c r="MPI45" s="159"/>
      <c r="MPL45" s="96"/>
      <c r="MPS45" s="159"/>
      <c r="MPV45" s="96"/>
      <c r="MQC45" s="159"/>
      <c r="MQF45" s="96"/>
      <c r="MQM45" s="159"/>
      <c r="MQP45" s="96"/>
      <c r="MQW45" s="159"/>
      <c r="MQZ45" s="96"/>
      <c r="MRG45" s="159"/>
      <c r="MRJ45" s="96"/>
      <c r="MRQ45" s="159"/>
      <c r="MRT45" s="96"/>
      <c r="MSA45" s="159"/>
      <c r="MSD45" s="96"/>
      <c r="MSK45" s="159"/>
      <c r="MSN45" s="96"/>
      <c r="MSU45" s="159"/>
      <c r="MSX45" s="96"/>
      <c r="MTE45" s="159"/>
      <c r="MTH45" s="96"/>
      <c r="MTO45" s="159"/>
      <c r="MTR45" s="96"/>
      <c r="MTY45" s="159"/>
      <c r="MUB45" s="96"/>
      <c r="MUI45" s="159"/>
      <c r="MUL45" s="96"/>
      <c r="MUS45" s="159"/>
      <c r="MUV45" s="96"/>
      <c r="MVC45" s="159"/>
      <c r="MVF45" s="96"/>
      <c r="MVM45" s="159"/>
      <c r="MVP45" s="96"/>
      <c r="MVW45" s="159"/>
      <c r="MVZ45" s="96"/>
      <c r="MWG45" s="159"/>
      <c r="MWJ45" s="96"/>
      <c r="MWQ45" s="159"/>
      <c r="MWT45" s="96"/>
      <c r="MXA45" s="159"/>
      <c r="MXD45" s="96"/>
      <c r="MXK45" s="159"/>
      <c r="MXN45" s="96"/>
      <c r="MXU45" s="159"/>
      <c r="MXX45" s="96"/>
      <c r="MYE45" s="159"/>
      <c r="MYH45" s="96"/>
      <c r="MYO45" s="159"/>
      <c r="MYR45" s="96"/>
      <c r="MYY45" s="159"/>
      <c r="MZB45" s="96"/>
      <c r="MZI45" s="159"/>
      <c r="MZL45" s="96"/>
      <c r="MZS45" s="159"/>
      <c r="MZV45" s="96"/>
      <c r="NAC45" s="159"/>
      <c r="NAF45" s="96"/>
      <c r="NAM45" s="159"/>
      <c r="NAP45" s="96"/>
      <c r="NAW45" s="159"/>
      <c r="NAZ45" s="96"/>
      <c r="NBG45" s="159"/>
      <c r="NBJ45" s="96"/>
      <c r="NBQ45" s="159"/>
      <c r="NBT45" s="96"/>
      <c r="NCA45" s="159"/>
      <c r="NCD45" s="96"/>
      <c r="NCK45" s="159"/>
      <c r="NCN45" s="96"/>
      <c r="NCU45" s="159"/>
      <c r="NCX45" s="96"/>
      <c r="NDE45" s="159"/>
      <c r="NDH45" s="96"/>
      <c r="NDO45" s="159"/>
      <c r="NDR45" s="96"/>
      <c r="NDY45" s="159"/>
      <c r="NEB45" s="96"/>
      <c r="NEI45" s="159"/>
      <c r="NEL45" s="96"/>
      <c r="NES45" s="159"/>
      <c r="NEV45" s="96"/>
      <c r="NFC45" s="159"/>
      <c r="NFF45" s="96"/>
      <c r="NFM45" s="159"/>
      <c r="NFP45" s="96"/>
      <c r="NFW45" s="159"/>
      <c r="NFZ45" s="96"/>
      <c r="NGG45" s="159"/>
      <c r="NGJ45" s="96"/>
      <c r="NGQ45" s="159"/>
      <c r="NGT45" s="96"/>
      <c r="NHA45" s="159"/>
      <c r="NHD45" s="96"/>
      <c r="NHK45" s="159"/>
      <c r="NHN45" s="96"/>
      <c r="NHU45" s="159"/>
      <c r="NHX45" s="96"/>
      <c r="NIE45" s="159"/>
      <c r="NIH45" s="96"/>
      <c r="NIO45" s="159"/>
      <c r="NIR45" s="96"/>
      <c r="NIY45" s="159"/>
      <c r="NJB45" s="96"/>
      <c r="NJI45" s="159"/>
      <c r="NJL45" s="96"/>
      <c r="NJS45" s="159"/>
      <c r="NJV45" s="96"/>
      <c r="NKC45" s="159"/>
      <c r="NKF45" s="96"/>
      <c r="NKM45" s="159"/>
      <c r="NKP45" s="96"/>
      <c r="NKW45" s="159"/>
      <c r="NKZ45" s="96"/>
      <c r="NLG45" s="159"/>
      <c r="NLJ45" s="96"/>
      <c r="NLQ45" s="159"/>
      <c r="NLT45" s="96"/>
      <c r="NMA45" s="159"/>
      <c r="NMD45" s="96"/>
      <c r="NMK45" s="159"/>
      <c r="NMN45" s="96"/>
      <c r="NMU45" s="159"/>
      <c r="NMX45" s="96"/>
      <c r="NNE45" s="159"/>
      <c r="NNH45" s="96"/>
      <c r="NNO45" s="159"/>
      <c r="NNR45" s="96"/>
      <c r="NNY45" s="159"/>
      <c r="NOB45" s="96"/>
      <c r="NOI45" s="159"/>
      <c r="NOL45" s="96"/>
      <c r="NOS45" s="159"/>
      <c r="NOV45" s="96"/>
      <c r="NPC45" s="159"/>
      <c r="NPF45" s="96"/>
      <c r="NPM45" s="159"/>
      <c r="NPP45" s="96"/>
      <c r="NPW45" s="159"/>
      <c r="NPZ45" s="96"/>
      <c r="NQG45" s="159"/>
      <c r="NQJ45" s="96"/>
      <c r="NQQ45" s="159"/>
      <c r="NQT45" s="96"/>
      <c r="NRA45" s="159"/>
      <c r="NRD45" s="96"/>
      <c r="NRK45" s="159"/>
      <c r="NRN45" s="96"/>
      <c r="NRU45" s="159"/>
      <c r="NRX45" s="96"/>
      <c r="NSE45" s="159"/>
      <c r="NSH45" s="96"/>
      <c r="NSO45" s="159"/>
      <c r="NSR45" s="96"/>
      <c r="NSY45" s="159"/>
      <c r="NTB45" s="96"/>
      <c r="NTI45" s="159"/>
      <c r="NTL45" s="96"/>
      <c r="NTS45" s="159"/>
      <c r="NTV45" s="96"/>
      <c r="NUC45" s="159"/>
      <c r="NUF45" s="96"/>
      <c r="NUM45" s="159"/>
      <c r="NUP45" s="96"/>
      <c r="NUW45" s="159"/>
      <c r="NUZ45" s="96"/>
      <c r="NVG45" s="159"/>
      <c r="NVJ45" s="96"/>
      <c r="NVQ45" s="159"/>
      <c r="NVT45" s="96"/>
      <c r="NWA45" s="159"/>
      <c r="NWD45" s="96"/>
      <c r="NWK45" s="159"/>
      <c r="NWN45" s="96"/>
      <c r="NWU45" s="159"/>
      <c r="NWX45" s="96"/>
      <c r="NXE45" s="159"/>
      <c r="NXH45" s="96"/>
      <c r="NXO45" s="159"/>
      <c r="NXR45" s="96"/>
      <c r="NXY45" s="159"/>
      <c r="NYB45" s="96"/>
      <c r="NYI45" s="159"/>
      <c r="NYL45" s="96"/>
      <c r="NYS45" s="159"/>
      <c r="NYV45" s="96"/>
      <c r="NZC45" s="159"/>
      <c r="NZF45" s="96"/>
      <c r="NZM45" s="159"/>
      <c r="NZP45" s="96"/>
      <c r="NZW45" s="159"/>
      <c r="NZZ45" s="96"/>
      <c r="OAG45" s="159"/>
      <c r="OAJ45" s="96"/>
      <c r="OAQ45" s="159"/>
      <c r="OAT45" s="96"/>
      <c r="OBA45" s="159"/>
      <c r="OBD45" s="96"/>
      <c r="OBK45" s="159"/>
      <c r="OBN45" s="96"/>
      <c r="OBU45" s="159"/>
      <c r="OBX45" s="96"/>
      <c r="OCE45" s="159"/>
      <c r="OCH45" s="96"/>
      <c r="OCO45" s="159"/>
      <c r="OCR45" s="96"/>
      <c r="OCY45" s="159"/>
      <c r="ODB45" s="96"/>
      <c r="ODI45" s="159"/>
      <c r="ODL45" s="96"/>
      <c r="ODS45" s="159"/>
      <c r="ODV45" s="96"/>
      <c r="OEC45" s="159"/>
      <c r="OEF45" s="96"/>
      <c r="OEM45" s="159"/>
      <c r="OEP45" s="96"/>
      <c r="OEW45" s="159"/>
      <c r="OEZ45" s="96"/>
      <c r="OFG45" s="159"/>
      <c r="OFJ45" s="96"/>
      <c r="OFQ45" s="159"/>
      <c r="OFT45" s="96"/>
      <c r="OGA45" s="159"/>
      <c r="OGD45" s="96"/>
      <c r="OGK45" s="159"/>
      <c r="OGN45" s="96"/>
      <c r="OGU45" s="159"/>
      <c r="OGX45" s="96"/>
      <c r="OHE45" s="159"/>
      <c r="OHH45" s="96"/>
      <c r="OHO45" s="159"/>
      <c r="OHR45" s="96"/>
      <c r="OHY45" s="159"/>
      <c r="OIB45" s="96"/>
      <c r="OII45" s="159"/>
      <c r="OIL45" s="96"/>
      <c r="OIS45" s="159"/>
      <c r="OIV45" s="96"/>
      <c r="OJC45" s="159"/>
      <c r="OJF45" s="96"/>
      <c r="OJM45" s="159"/>
      <c r="OJP45" s="96"/>
      <c r="OJW45" s="159"/>
      <c r="OJZ45" s="96"/>
      <c r="OKG45" s="159"/>
      <c r="OKJ45" s="96"/>
      <c r="OKQ45" s="159"/>
      <c r="OKT45" s="96"/>
      <c r="OLA45" s="159"/>
      <c r="OLD45" s="96"/>
      <c r="OLK45" s="159"/>
      <c r="OLN45" s="96"/>
      <c r="OLU45" s="159"/>
      <c r="OLX45" s="96"/>
      <c r="OME45" s="159"/>
      <c r="OMH45" s="96"/>
      <c r="OMO45" s="159"/>
      <c r="OMR45" s="96"/>
      <c r="OMY45" s="159"/>
      <c r="ONB45" s="96"/>
      <c r="ONI45" s="159"/>
      <c r="ONL45" s="96"/>
      <c r="ONS45" s="159"/>
      <c r="ONV45" s="96"/>
      <c r="OOC45" s="159"/>
      <c r="OOF45" s="96"/>
      <c r="OOM45" s="159"/>
      <c r="OOP45" s="96"/>
      <c r="OOW45" s="159"/>
      <c r="OOZ45" s="96"/>
      <c r="OPG45" s="159"/>
      <c r="OPJ45" s="96"/>
      <c r="OPQ45" s="159"/>
      <c r="OPT45" s="96"/>
      <c r="OQA45" s="159"/>
      <c r="OQD45" s="96"/>
      <c r="OQK45" s="159"/>
      <c r="OQN45" s="96"/>
      <c r="OQU45" s="159"/>
      <c r="OQX45" s="96"/>
      <c r="ORE45" s="159"/>
      <c r="ORH45" s="96"/>
      <c r="ORO45" s="159"/>
      <c r="ORR45" s="96"/>
      <c r="ORY45" s="159"/>
      <c r="OSB45" s="96"/>
      <c r="OSI45" s="159"/>
      <c r="OSL45" s="96"/>
      <c r="OSS45" s="159"/>
      <c r="OSV45" s="96"/>
      <c r="OTC45" s="159"/>
      <c r="OTF45" s="96"/>
      <c r="OTM45" s="159"/>
      <c r="OTP45" s="96"/>
      <c r="OTW45" s="159"/>
      <c r="OTZ45" s="96"/>
      <c r="OUG45" s="159"/>
      <c r="OUJ45" s="96"/>
      <c r="OUQ45" s="159"/>
      <c r="OUT45" s="96"/>
      <c r="OVA45" s="159"/>
      <c r="OVD45" s="96"/>
      <c r="OVK45" s="159"/>
      <c r="OVN45" s="96"/>
      <c r="OVU45" s="159"/>
      <c r="OVX45" s="96"/>
      <c r="OWE45" s="159"/>
      <c r="OWH45" s="96"/>
      <c r="OWO45" s="159"/>
      <c r="OWR45" s="96"/>
      <c r="OWY45" s="159"/>
      <c r="OXB45" s="96"/>
      <c r="OXI45" s="159"/>
      <c r="OXL45" s="96"/>
      <c r="OXS45" s="159"/>
      <c r="OXV45" s="96"/>
      <c r="OYC45" s="159"/>
      <c r="OYF45" s="96"/>
      <c r="OYM45" s="159"/>
      <c r="OYP45" s="96"/>
      <c r="OYW45" s="159"/>
      <c r="OYZ45" s="96"/>
      <c r="OZG45" s="159"/>
      <c r="OZJ45" s="96"/>
      <c r="OZQ45" s="159"/>
      <c r="OZT45" s="96"/>
      <c r="PAA45" s="159"/>
      <c r="PAD45" s="96"/>
      <c r="PAK45" s="159"/>
      <c r="PAN45" s="96"/>
      <c r="PAU45" s="159"/>
      <c r="PAX45" s="96"/>
      <c r="PBE45" s="159"/>
      <c r="PBH45" s="96"/>
      <c r="PBO45" s="159"/>
      <c r="PBR45" s="96"/>
      <c r="PBY45" s="159"/>
      <c r="PCB45" s="96"/>
      <c r="PCI45" s="159"/>
      <c r="PCL45" s="96"/>
      <c r="PCS45" s="159"/>
      <c r="PCV45" s="96"/>
      <c r="PDC45" s="159"/>
      <c r="PDF45" s="96"/>
      <c r="PDM45" s="159"/>
      <c r="PDP45" s="96"/>
      <c r="PDW45" s="159"/>
      <c r="PDZ45" s="96"/>
      <c r="PEG45" s="159"/>
      <c r="PEJ45" s="96"/>
      <c r="PEQ45" s="159"/>
      <c r="PET45" s="96"/>
      <c r="PFA45" s="159"/>
      <c r="PFD45" s="96"/>
      <c r="PFK45" s="159"/>
      <c r="PFN45" s="96"/>
      <c r="PFU45" s="159"/>
      <c r="PFX45" s="96"/>
      <c r="PGE45" s="159"/>
      <c r="PGH45" s="96"/>
      <c r="PGO45" s="159"/>
      <c r="PGR45" s="96"/>
      <c r="PGY45" s="159"/>
      <c r="PHB45" s="96"/>
      <c r="PHI45" s="159"/>
      <c r="PHL45" s="96"/>
      <c r="PHS45" s="159"/>
      <c r="PHV45" s="96"/>
      <c r="PIC45" s="159"/>
      <c r="PIF45" s="96"/>
      <c r="PIM45" s="159"/>
      <c r="PIP45" s="96"/>
      <c r="PIW45" s="159"/>
      <c r="PIZ45" s="96"/>
      <c r="PJG45" s="159"/>
      <c r="PJJ45" s="96"/>
      <c r="PJQ45" s="159"/>
      <c r="PJT45" s="96"/>
      <c r="PKA45" s="159"/>
      <c r="PKD45" s="96"/>
      <c r="PKK45" s="159"/>
      <c r="PKN45" s="96"/>
      <c r="PKU45" s="159"/>
      <c r="PKX45" s="96"/>
      <c r="PLE45" s="159"/>
      <c r="PLH45" s="96"/>
      <c r="PLO45" s="159"/>
      <c r="PLR45" s="96"/>
      <c r="PLY45" s="159"/>
      <c r="PMB45" s="96"/>
      <c r="PMI45" s="159"/>
      <c r="PML45" s="96"/>
      <c r="PMS45" s="159"/>
      <c r="PMV45" s="96"/>
      <c r="PNC45" s="159"/>
      <c r="PNF45" s="96"/>
      <c r="PNM45" s="159"/>
      <c r="PNP45" s="96"/>
      <c r="PNW45" s="159"/>
      <c r="PNZ45" s="96"/>
      <c r="POG45" s="159"/>
      <c r="POJ45" s="96"/>
      <c r="POQ45" s="159"/>
      <c r="POT45" s="96"/>
      <c r="PPA45" s="159"/>
      <c r="PPD45" s="96"/>
      <c r="PPK45" s="159"/>
      <c r="PPN45" s="96"/>
      <c r="PPU45" s="159"/>
      <c r="PPX45" s="96"/>
      <c r="PQE45" s="159"/>
      <c r="PQH45" s="96"/>
      <c r="PQO45" s="159"/>
      <c r="PQR45" s="96"/>
      <c r="PQY45" s="159"/>
      <c r="PRB45" s="96"/>
      <c r="PRI45" s="159"/>
      <c r="PRL45" s="96"/>
      <c r="PRS45" s="159"/>
      <c r="PRV45" s="96"/>
      <c r="PSC45" s="159"/>
      <c r="PSF45" s="96"/>
      <c r="PSM45" s="159"/>
      <c r="PSP45" s="96"/>
      <c r="PSW45" s="159"/>
      <c r="PSZ45" s="96"/>
      <c r="PTG45" s="159"/>
      <c r="PTJ45" s="96"/>
      <c r="PTQ45" s="159"/>
      <c r="PTT45" s="96"/>
      <c r="PUA45" s="159"/>
      <c r="PUD45" s="96"/>
      <c r="PUK45" s="159"/>
      <c r="PUN45" s="96"/>
      <c r="PUU45" s="159"/>
      <c r="PUX45" s="96"/>
      <c r="PVE45" s="159"/>
      <c r="PVH45" s="96"/>
      <c r="PVO45" s="159"/>
      <c r="PVR45" s="96"/>
      <c r="PVY45" s="159"/>
      <c r="PWB45" s="96"/>
      <c r="PWI45" s="159"/>
      <c r="PWL45" s="96"/>
      <c r="PWS45" s="159"/>
      <c r="PWV45" s="96"/>
      <c r="PXC45" s="159"/>
      <c r="PXF45" s="96"/>
      <c r="PXM45" s="159"/>
      <c r="PXP45" s="96"/>
      <c r="PXW45" s="159"/>
      <c r="PXZ45" s="96"/>
      <c r="PYG45" s="159"/>
      <c r="PYJ45" s="96"/>
      <c r="PYQ45" s="159"/>
      <c r="PYT45" s="96"/>
      <c r="PZA45" s="159"/>
      <c r="PZD45" s="96"/>
      <c r="PZK45" s="159"/>
      <c r="PZN45" s="96"/>
      <c r="PZU45" s="159"/>
      <c r="PZX45" s="96"/>
      <c r="QAE45" s="159"/>
      <c r="QAH45" s="96"/>
      <c r="QAO45" s="159"/>
      <c r="QAR45" s="96"/>
      <c r="QAY45" s="159"/>
      <c r="QBB45" s="96"/>
      <c r="QBI45" s="159"/>
      <c r="QBL45" s="96"/>
      <c r="QBS45" s="159"/>
      <c r="QBV45" s="96"/>
      <c r="QCC45" s="159"/>
      <c r="QCF45" s="96"/>
      <c r="QCM45" s="159"/>
      <c r="QCP45" s="96"/>
      <c r="QCW45" s="159"/>
      <c r="QCZ45" s="96"/>
      <c r="QDG45" s="159"/>
      <c r="QDJ45" s="96"/>
      <c r="QDQ45" s="159"/>
      <c r="QDT45" s="96"/>
      <c r="QEA45" s="159"/>
      <c r="QED45" s="96"/>
      <c r="QEK45" s="159"/>
      <c r="QEN45" s="96"/>
      <c r="QEU45" s="159"/>
      <c r="QEX45" s="96"/>
      <c r="QFE45" s="159"/>
      <c r="QFH45" s="96"/>
      <c r="QFO45" s="159"/>
      <c r="QFR45" s="96"/>
      <c r="QFY45" s="159"/>
      <c r="QGB45" s="96"/>
      <c r="QGI45" s="159"/>
      <c r="QGL45" s="96"/>
      <c r="QGS45" s="159"/>
      <c r="QGV45" s="96"/>
      <c r="QHC45" s="159"/>
      <c r="QHF45" s="96"/>
      <c r="QHM45" s="159"/>
      <c r="QHP45" s="96"/>
      <c r="QHW45" s="159"/>
      <c r="QHZ45" s="96"/>
      <c r="QIG45" s="159"/>
      <c r="QIJ45" s="96"/>
      <c r="QIQ45" s="159"/>
      <c r="QIT45" s="96"/>
      <c r="QJA45" s="159"/>
      <c r="QJD45" s="96"/>
      <c r="QJK45" s="159"/>
      <c r="QJN45" s="96"/>
      <c r="QJU45" s="159"/>
      <c r="QJX45" s="96"/>
      <c r="QKE45" s="159"/>
      <c r="QKH45" s="96"/>
      <c r="QKO45" s="159"/>
      <c r="QKR45" s="96"/>
      <c r="QKY45" s="159"/>
      <c r="QLB45" s="96"/>
      <c r="QLI45" s="159"/>
      <c r="QLL45" s="96"/>
      <c r="QLS45" s="159"/>
      <c r="QLV45" s="96"/>
      <c r="QMC45" s="159"/>
      <c r="QMF45" s="96"/>
      <c r="QMM45" s="159"/>
      <c r="QMP45" s="96"/>
      <c r="QMW45" s="159"/>
      <c r="QMZ45" s="96"/>
      <c r="QNG45" s="159"/>
      <c r="QNJ45" s="96"/>
      <c r="QNQ45" s="159"/>
      <c r="QNT45" s="96"/>
      <c r="QOA45" s="159"/>
      <c r="QOD45" s="96"/>
      <c r="QOK45" s="159"/>
      <c r="QON45" s="96"/>
      <c r="QOU45" s="159"/>
      <c r="QOX45" s="96"/>
      <c r="QPE45" s="159"/>
      <c r="QPH45" s="96"/>
      <c r="QPO45" s="159"/>
      <c r="QPR45" s="96"/>
      <c r="QPY45" s="159"/>
      <c r="QQB45" s="96"/>
      <c r="QQI45" s="159"/>
      <c r="QQL45" s="96"/>
      <c r="QQS45" s="159"/>
      <c r="QQV45" s="96"/>
      <c r="QRC45" s="159"/>
      <c r="QRF45" s="96"/>
      <c r="QRM45" s="159"/>
      <c r="QRP45" s="96"/>
      <c r="QRW45" s="159"/>
      <c r="QRZ45" s="96"/>
      <c r="QSG45" s="159"/>
      <c r="QSJ45" s="96"/>
      <c r="QSQ45" s="159"/>
      <c r="QST45" s="96"/>
      <c r="QTA45" s="159"/>
      <c r="QTD45" s="96"/>
      <c r="QTK45" s="159"/>
      <c r="QTN45" s="96"/>
      <c r="QTU45" s="159"/>
      <c r="QTX45" s="96"/>
      <c r="QUE45" s="159"/>
      <c r="QUH45" s="96"/>
      <c r="QUO45" s="159"/>
      <c r="QUR45" s="96"/>
      <c r="QUY45" s="159"/>
      <c r="QVB45" s="96"/>
      <c r="QVI45" s="159"/>
      <c r="QVL45" s="96"/>
      <c r="QVS45" s="159"/>
      <c r="QVV45" s="96"/>
      <c r="QWC45" s="159"/>
      <c r="QWF45" s="96"/>
      <c r="QWM45" s="159"/>
      <c r="QWP45" s="96"/>
      <c r="QWW45" s="159"/>
      <c r="QWZ45" s="96"/>
      <c r="QXG45" s="159"/>
      <c r="QXJ45" s="96"/>
      <c r="QXQ45" s="159"/>
      <c r="QXT45" s="96"/>
      <c r="QYA45" s="159"/>
      <c r="QYD45" s="96"/>
      <c r="QYK45" s="159"/>
      <c r="QYN45" s="96"/>
      <c r="QYU45" s="159"/>
      <c r="QYX45" s="96"/>
      <c r="QZE45" s="159"/>
      <c r="QZH45" s="96"/>
      <c r="QZO45" s="159"/>
      <c r="QZR45" s="96"/>
      <c r="QZY45" s="159"/>
      <c r="RAB45" s="96"/>
      <c r="RAI45" s="159"/>
      <c r="RAL45" s="96"/>
      <c r="RAS45" s="159"/>
      <c r="RAV45" s="96"/>
      <c r="RBC45" s="159"/>
      <c r="RBF45" s="96"/>
      <c r="RBM45" s="159"/>
      <c r="RBP45" s="96"/>
      <c r="RBW45" s="159"/>
      <c r="RBZ45" s="96"/>
      <c r="RCG45" s="159"/>
      <c r="RCJ45" s="96"/>
      <c r="RCQ45" s="159"/>
      <c r="RCT45" s="96"/>
      <c r="RDA45" s="159"/>
      <c r="RDD45" s="96"/>
      <c r="RDK45" s="159"/>
      <c r="RDN45" s="96"/>
      <c r="RDU45" s="159"/>
      <c r="RDX45" s="96"/>
      <c r="REE45" s="159"/>
      <c r="REH45" s="96"/>
      <c r="REO45" s="159"/>
      <c r="RER45" s="96"/>
      <c r="REY45" s="159"/>
      <c r="RFB45" s="96"/>
      <c r="RFI45" s="159"/>
      <c r="RFL45" s="96"/>
      <c r="RFS45" s="159"/>
      <c r="RFV45" s="96"/>
      <c r="RGC45" s="159"/>
      <c r="RGF45" s="96"/>
      <c r="RGM45" s="159"/>
      <c r="RGP45" s="96"/>
      <c r="RGW45" s="159"/>
      <c r="RGZ45" s="96"/>
      <c r="RHG45" s="159"/>
      <c r="RHJ45" s="96"/>
      <c r="RHQ45" s="159"/>
      <c r="RHT45" s="96"/>
      <c r="RIA45" s="159"/>
      <c r="RID45" s="96"/>
      <c r="RIK45" s="159"/>
      <c r="RIN45" s="96"/>
      <c r="RIU45" s="159"/>
      <c r="RIX45" s="96"/>
      <c r="RJE45" s="159"/>
      <c r="RJH45" s="96"/>
      <c r="RJO45" s="159"/>
      <c r="RJR45" s="96"/>
      <c r="RJY45" s="159"/>
      <c r="RKB45" s="96"/>
      <c r="RKI45" s="159"/>
      <c r="RKL45" s="96"/>
      <c r="RKS45" s="159"/>
      <c r="RKV45" s="96"/>
      <c r="RLC45" s="159"/>
      <c r="RLF45" s="96"/>
      <c r="RLM45" s="159"/>
      <c r="RLP45" s="96"/>
      <c r="RLW45" s="159"/>
      <c r="RLZ45" s="96"/>
      <c r="RMG45" s="159"/>
      <c r="RMJ45" s="96"/>
      <c r="RMQ45" s="159"/>
      <c r="RMT45" s="96"/>
      <c r="RNA45" s="159"/>
      <c r="RND45" s="96"/>
      <c r="RNK45" s="159"/>
      <c r="RNN45" s="96"/>
      <c r="RNU45" s="159"/>
      <c r="RNX45" s="96"/>
      <c r="ROE45" s="159"/>
      <c r="ROH45" s="96"/>
      <c r="ROO45" s="159"/>
      <c r="ROR45" s="96"/>
      <c r="ROY45" s="159"/>
      <c r="RPB45" s="96"/>
      <c r="RPI45" s="159"/>
      <c r="RPL45" s="96"/>
      <c r="RPS45" s="159"/>
      <c r="RPV45" s="96"/>
      <c r="RQC45" s="159"/>
      <c r="RQF45" s="96"/>
      <c r="RQM45" s="159"/>
      <c r="RQP45" s="96"/>
      <c r="RQW45" s="159"/>
      <c r="RQZ45" s="96"/>
      <c r="RRG45" s="159"/>
      <c r="RRJ45" s="96"/>
      <c r="RRQ45" s="159"/>
      <c r="RRT45" s="96"/>
      <c r="RSA45" s="159"/>
      <c r="RSD45" s="96"/>
      <c r="RSK45" s="159"/>
      <c r="RSN45" s="96"/>
      <c r="RSU45" s="159"/>
      <c r="RSX45" s="96"/>
      <c r="RTE45" s="159"/>
      <c r="RTH45" s="96"/>
      <c r="RTO45" s="159"/>
      <c r="RTR45" s="96"/>
      <c r="RTY45" s="159"/>
      <c r="RUB45" s="96"/>
      <c r="RUI45" s="159"/>
      <c r="RUL45" s="96"/>
      <c r="RUS45" s="159"/>
      <c r="RUV45" s="96"/>
      <c r="RVC45" s="159"/>
      <c r="RVF45" s="96"/>
      <c r="RVM45" s="159"/>
      <c r="RVP45" s="96"/>
      <c r="RVW45" s="159"/>
      <c r="RVZ45" s="96"/>
      <c r="RWG45" s="159"/>
      <c r="RWJ45" s="96"/>
      <c r="RWQ45" s="159"/>
      <c r="RWT45" s="96"/>
      <c r="RXA45" s="159"/>
      <c r="RXD45" s="96"/>
      <c r="RXK45" s="159"/>
      <c r="RXN45" s="96"/>
      <c r="RXU45" s="159"/>
      <c r="RXX45" s="96"/>
      <c r="RYE45" s="159"/>
      <c r="RYH45" s="96"/>
      <c r="RYO45" s="159"/>
      <c r="RYR45" s="96"/>
      <c r="RYY45" s="159"/>
      <c r="RZB45" s="96"/>
      <c r="RZI45" s="159"/>
      <c r="RZL45" s="96"/>
      <c r="RZS45" s="159"/>
      <c r="RZV45" s="96"/>
      <c r="SAC45" s="159"/>
      <c r="SAF45" s="96"/>
      <c r="SAM45" s="159"/>
      <c r="SAP45" s="96"/>
      <c r="SAW45" s="159"/>
      <c r="SAZ45" s="96"/>
      <c r="SBG45" s="159"/>
      <c r="SBJ45" s="96"/>
      <c r="SBQ45" s="159"/>
      <c r="SBT45" s="96"/>
      <c r="SCA45" s="159"/>
      <c r="SCD45" s="96"/>
      <c r="SCK45" s="159"/>
      <c r="SCN45" s="96"/>
      <c r="SCU45" s="159"/>
      <c r="SCX45" s="96"/>
      <c r="SDE45" s="159"/>
      <c r="SDH45" s="96"/>
      <c r="SDO45" s="159"/>
      <c r="SDR45" s="96"/>
      <c r="SDY45" s="159"/>
      <c r="SEB45" s="96"/>
      <c r="SEI45" s="159"/>
      <c r="SEL45" s="96"/>
      <c r="SES45" s="159"/>
      <c r="SEV45" s="96"/>
      <c r="SFC45" s="159"/>
      <c r="SFF45" s="96"/>
      <c r="SFM45" s="159"/>
      <c r="SFP45" s="96"/>
      <c r="SFW45" s="159"/>
      <c r="SFZ45" s="96"/>
      <c r="SGG45" s="159"/>
      <c r="SGJ45" s="96"/>
      <c r="SGQ45" s="159"/>
      <c r="SGT45" s="96"/>
      <c r="SHA45" s="159"/>
      <c r="SHD45" s="96"/>
      <c r="SHK45" s="159"/>
      <c r="SHN45" s="96"/>
      <c r="SHU45" s="159"/>
      <c r="SHX45" s="96"/>
      <c r="SIE45" s="159"/>
      <c r="SIH45" s="96"/>
      <c r="SIO45" s="159"/>
      <c r="SIR45" s="96"/>
      <c r="SIY45" s="159"/>
      <c r="SJB45" s="96"/>
      <c r="SJI45" s="159"/>
      <c r="SJL45" s="96"/>
      <c r="SJS45" s="159"/>
      <c r="SJV45" s="96"/>
      <c r="SKC45" s="159"/>
      <c r="SKF45" s="96"/>
      <c r="SKM45" s="159"/>
      <c r="SKP45" s="96"/>
      <c r="SKW45" s="159"/>
      <c r="SKZ45" s="96"/>
      <c r="SLG45" s="159"/>
      <c r="SLJ45" s="96"/>
      <c r="SLQ45" s="159"/>
      <c r="SLT45" s="96"/>
      <c r="SMA45" s="159"/>
      <c r="SMD45" s="96"/>
      <c r="SMK45" s="159"/>
      <c r="SMN45" s="96"/>
      <c r="SMU45" s="159"/>
      <c r="SMX45" s="96"/>
      <c r="SNE45" s="159"/>
      <c r="SNH45" s="96"/>
      <c r="SNO45" s="159"/>
      <c r="SNR45" s="96"/>
      <c r="SNY45" s="159"/>
      <c r="SOB45" s="96"/>
      <c r="SOI45" s="159"/>
      <c r="SOL45" s="96"/>
      <c r="SOS45" s="159"/>
      <c r="SOV45" s="96"/>
      <c r="SPC45" s="159"/>
      <c r="SPF45" s="96"/>
      <c r="SPM45" s="159"/>
      <c r="SPP45" s="96"/>
      <c r="SPW45" s="159"/>
      <c r="SPZ45" s="96"/>
      <c r="SQG45" s="159"/>
      <c r="SQJ45" s="96"/>
      <c r="SQQ45" s="159"/>
      <c r="SQT45" s="96"/>
      <c r="SRA45" s="159"/>
      <c r="SRD45" s="96"/>
      <c r="SRK45" s="159"/>
      <c r="SRN45" s="96"/>
      <c r="SRU45" s="159"/>
      <c r="SRX45" s="96"/>
      <c r="SSE45" s="159"/>
      <c r="SSH45" s="96"/>
      <c r="SSO45" s="159"/>
      <c r="SSR45" s="96"/>
      <c r="SSY45" s="159"/>
      <c r="STB45" s="96"/>
      <c r="STI45" s="159"/>
      <c r="STL45" s="96"/>
      <c r="STS45" s="159"/>
      <c r="STV45" s="96"/>
      <c r="SUC45" s="159"/>
      <c r="SUF45" s="96"/>
      <c r="SUM45" s="159"/>
      <c r="SUP45" s="96"/>
      <c r="SUW45" s="159"/>
      <c r="SUZ45" s="96"/>
      <c r="SVG45" s="159"/>
      <c r="SVJ45" s="96"/>
      <c r="SVQ45" s="159"/>
      <c r="SVT45" s="96"/>
      <c r="SWA45" s="159"/>
      <c r="SWD45" s="96"/>
      <c r="SWK45" s="159"/>
      <c r="SWN45" s="96"/>
      <c r="SWU45" s="159"/>
      <c r="SWX45" s="96"/>
      <c r="SXE45" s="159"/>
      <c r="SXH45" s="96"/>
      <c r="SXO45" s="159"/>
      <c r="SXR45" s="96"/>
      <c r="SXY45" s="159"/>
      <c r="SYB45" s="96"/>
      <c r="SYI45" s="159"/>
      <c r="SYL45" s="96"/>
      <c r="SYS45" s="159"/>
      <c r="SYV45" s="96"/>
      <c r="SZC45" s="159"/>
      <c r="SZF45" s="96"/>
      <c r="SZM45" s="159"/>
      <c r="SZP45" s="96"/>
      <c r="SZW45" s="159"/>
      <c r="SZZ45" s="96"/>
      <c r="TAG45" s="159"/>
      <c r="TAJ45" s="96"/>
      <c r="TAQ45" s="159"/>
      <c r="TAT45" s="96"/>
      <c r="TBA45" s="159"/>
      <c r="TBD45" s="96"/>
      <c r="TBK45" s="159"/>
      <c r="TBN45" s="96"/>
      <c r="TBU45" s="159"/>
      <c r="TBX45" s="96"/>
      <c r="TCE45" s="159"/>
      <c r="TCH45" s="96"/>
      <c r="TCO45" s="159"/>
      <c r="TCR45" s="96"/>
      <c r="TCY45" s="159"/>
      <c r="TDB45" s="96"/>
      <c r="TDI45" s="159"/>
      <c r="TDL45" s="96"/>
      <c r="TDS45" s="159"/>
      <c r="TDV45" s="96"/>
      <c r="TEC45" s="159"/>
      <c r="TEF45" s="96"/>
      <c r="TEM45" s="159"/>
      <c r="TEP45" s="96"/>
      <c r="TEW45" s="159"/>
      <c r="TEZ45" s="96"/>
      <c r="TFG45" s="159"/>
      <c r="TFJ45" s="96"/>
      <c r="TFQ45" s="159"/>
      <c r="TFT45" s="96"/>
      <c r="TGA45" s="159"/>
      <c r="TGD45" s="96"/>
      <c r="TGK45" s="159"/>
      <c r="TGN45" s="96"/>
      <c r="TGU45" s="159"/>
      <c r="TGX45" s="96"/>
      <c r="THE45" s="159"/>
      <c r="THH45" s="96"/>
      <c r="THO45" s="159"/>
      <c r="THR45" s="96"/>
      <c r="THY45" s="159"/>
      <c r="TIB45" s="96"/>
      <c r="TII45" s="159"/>
      <c r="TIL45" s="96"/>
      <c r="TIS45" s="159"/>
      <c r="TIV45" s="96"/>
      <c r="TJC45" s="159"/>
      <c r="TJF45" s="96"/>
      <c r="TJM45" s="159"/>
      <c r="TJP45" s="96"/>
      <c r="TJW45" s="159"/>
      <c r="TJZ45" s="96"/>
      <c r="TKG45" s="159"/>
      <c r="TKJ45" s="96"/>
      <c r="TKQ45" s="159"/>
      <c r="TKT45" s="96"/>
      <c r="TLA45" s="159"/>
      <c r="TLD45" s="96"/>
      <c r="TLK45" s="159"/>
      <c r="TLN45" s="96"/>
      <c r="TLU45" s="159"/>
      <c r="TLX45" s="96"/>
      <c r="TME45" s="159"/>
      <c r="TMH45" s="96"/>
      <c r="TMO45" s="159"/>
      <c r="TMR45" s="96"/>
      <c r="TMY45" s="159"/>
      <c r="TNB45" s="96"/>
      <c r="TNI45" s="159"/>
      <c r="TNL45" s="96"/>
      <c r="TNS45" s="159"/>
      <c r="TNV45" s="96"/>
      <c r="TOC45" s="159"/>
      <c r="TOF45" s="96"/>
      <c r="TOM45" s="159"/>
      <c r="TOP45" s="96"/>
      <c r="TOW45" s="159"/>
      <c r="TOZ45" s="96"/>
      <c r="TPG45" s="159"/>
      <c r="TPJ45" s="96"/>
      <c r="TPQ45" s="159"/>
      <c r="TPT45" s="96"/>
      <c r="TQA45" s="159"/>
      <c r="TQD45" s="96"/>
      <c r="TQK45" s="159"/>
      <c r="TQN45" s="96"/>
      <c r="TQU45" s="159"/>
      <c r="TQX45" s="96"/>
      <c r="TRE45" s="159"/>
      <c r="TRH45" s="96"/>
      <c r="TRO45" s="159"/>
      <c r="TRR45" s="96"/>
      <c r="TRY45" s="159"/>
      <c r="TSB45" s="96"/>
      <c r="TSI45" s="159"/>
      <c r="TSL45" s="96"/>
      <c r="TSS45" s="159"/>
      <c r="TSV45" s="96"/>
      <c r="TTC45" s="159"/>
      <c r="TTF45" s="96"/>
      <c r="TTM45" s="159"/>
      <c r="TTP45" s="96"/>
      <c r="TTW45" s="159"/>
      <c r="TTZ45" s="96"/>
      <c r="TUG45" s="159"/>
      <c r="TUJ45" s="96"/>
      <c r="TUQ45" s="159"/>
      <c r="TUT45" s="96"/>
      <c r="TVA45" s="159"/>
      <c r="TVD45" s="96"/>
      <c r="TVK45" s="159"/>
      <c r="TVN45" s="96"/>
      <c r="TVU45" s="159"/>
      <c r="TVX45" s="96"/>
      <c r="TWE45" s="159"/>
      <c r="TWH45" s="96"/>
      <c r="TWO45" s="159"/>
      <c r="TWR45" s="96"/>
      <c r="TWY45" s="159"/>
      <c r="TXB45" s="96"/>
      <c r="TXI45" s="159"/>
      <c r="TXL45" s="96"/>
      <c r="TXS45" s="159"/>
      <c r="TXV45" s="96"/>
      <c r="TYC45" s="159"/>
      <c r="TYF45" s="96"/>
      <c r="TYM45" s="159"/>
      <c r="TYP45" s="96"/>
      <c r="TYW45" s="159"/>
      <c r="TYZ45" s="96"/>
      <c r="TZG45" s="159"/>
      <c r="TZJ45" s="96"/>
      <c r="TZQ45" s="159"/>
      <c r="TZT45" s="96"/>
      <c r="UAA45" s="159"/>
      <c r="UAD45" s="96"/>
      <c r="UAK45" s="159"/>
      <c r="UAN45" s="96"/>
      <c r="UAU45" s="159"/>
      <c r="UAX45" s="96"/>
      <c r="UBE45" s="159"/>
      <c r="UBH45" s="96"/>
      <c r="UBO45" s="159"/>
      <c r="UBR45" s="96"/>
      <c r="UBY45" s="159"/>
      <c r="UCB45" s="96"/>
      <c r="UCI45" s="159"/>
      <c r="UCL45" s="96"/>
      <c r="UCS45" s="159"/>
      <c r="UCV45" s="96"/>
      <c r="UDC45" s="159"/>
      <c r="UDF45" s="96"/>
      <c r="UDM45" s="159"/>
      <c r="UDP45" s="96"/>
      <c r="UDW45" s="159"/>
      <c r="UDZ45" s="96"/>
      <c r="UEG45" s="159"/>
      <c r="UEJ45" s="96"/>
      <c r="UEQ45" s="159"/>
      <c r="UET45" s="96"/>
      <c r="UFA45" s="159"/>
      <c r="UFD45" s="96"/>
      <c r="UFK45" s="159"/>
      <c r="UFN45" s="96"/>
      <c r="UFU45" s="159"/>
      <c r="UFX45" s="96"/>
      <c r="UGE45" s="159"/>
      <c r="UGH45" s="96"/>
      <c r="UGO45" s="159"/>
      <c r="UGR45" s="96"/>
      <c r="UGY45" s="159"/>
      <c r="UHB45" s="96"/>
      <c r="UHI45" s="159"/>
      <c r="UHL45" s="96"/>
      <c r="UHS45" s="159"/>
      <c r="UHV45" s="96"/>
      <c r="UIC45" s="159"/>
      <c r="UIF45" s="96"/>
      <c r="UIM45" s="159"/>
      <c r="UIP45" s="96"/>
      <c r="UIW45" s="159"/>
      <c r="UIZ45" s="96"/>
      <c r="UJG45" s="159"/>
      <c r="UJJ45" s="96"/>
      <c r="UJQ45" s="159"/>
      <c r="UJT45" s="96"/>
      <c r="UKA45" s="159"/>
      <c r="UKD45" s="96"/>
      <c r="UKK45" s="159"/>
      <c r="UKN45" s="96"/>
      <c r="UKU45" s="159"/>
      <c r="UKX45" s="96"/>
      <c r="ULE45" s="159"/>
      <c r="ULH45" s="96"/>
      <c r="ULO45" s="159"/>
      <c r="ULR45" s="96"/>
      <c r="ULY45" s="159"/>
      <c r="UMB45" s="96"/>
      <c r="UMI45" s="159"/>
      <c r="UML45" s="96"/>
      <c r="UMS45" s="159"/>
      <c r="UMV45" s="96"/>
      <c r="UNC45" s="159"/>
      <c r="UNF45" s="96"/>
      <c r="UNM45" s="159"/>
      <c r="UNP45" s="96"/>
      <c r="UNW45" s="159"/>
      <c r="UNZ45" s="96"/>
      <c r="UOG45" s="159"/>
      <c r="UOJ45" s="96"/>
      <c r="UOQ45" s="159"/>
      <c r="UOT45" s="96"/>
      <c r="UPA45" s="159"/>
      <c r="UPD45" s="96"/>
      <c r="UPK45" s="159"/>
      <c r="UPN45" s="96"/>
      <c r="UPU45" s="159"/>
      <c r="UPX45" s="96"/>
      <c r="UQE45" s="159"/>
      <c r="UQH45" s="96"/>
      <c r="UQO45" s="159"/>
      <c r="UQR45" s="96"/>
      <c r="UQY45" s="159"/>
      <c r="URB45" s="96"/>
      <c r="URI45" s="159"/>
      <c r="URL45" s="96"/>
      <c r="URS45" s="159"/>
      <c r="URV45" s="96"/>
      <c r="USC45" s="159"/>
      <c r="USF45" s="96"/>
      <c r="USM45" s="159"/>
      <c r="USP45" s="96"/>
      <c r="USW45" s="159"/>
      <c r="USZ45" s="96"/>
      <c r="UTG45" s="159"/>
      <c r="UTJ45" s="96"/>
      <c r="UTQ45" s="159"/>
      <c r="UTT45" s="96"/>
      <c r="UUA45" s="159"/>
      <c r="UUD45" s="96"/>
      <c r="UUK45" s="159"/>
      <c r="UUN45" s="96"/>
      <c r="UUU45" s="159"/>
      <c r="UUX45" s="96"/>
      <c r="UVE45" s="159"/>
      <c r="UVH45" s="96"/>
      <c r="UVO45" s="159"/>
      <c r="UVR45" s="96"/>
      <c r="UVY45" s="159"/>
      <c r="UWB45" s="96"/>
      <c r="UWI45" s="159"/>
      <c r="UWL45" s="96"/>
      <c r="UWS45" s="159"/>
      <c r="UWV45" s="96"/>
      <c r="UXC45" s="159"/>
      <c r="UXF45" s="96"/>
      <c r="UXM45" s="159"/>
      <c r="UXP45" s="96"/>
      <c r="UXW45" s="159"/>
      <c r="UXZ45" s="96"/>
      <c r="UYG45" s="159"/>
      <c r="UYJ45" s="96"/>
      <c r="UYQ45" s="159"/>
      <c r="UYT45" s="96"/>
      <c r="UZA45" s="159"/>
      <c r="UZD45" s="96"/>
      <c r="UZK45" s="159"/>
      <c r="UZN45" s="96"/>
      <c r="UZU45" s="159"/>
      <c r="UZX45" s="96"/>
      <c r="VAE45" s="159"/>
      <c r="VAH45" s="96"/>
      <c r="VAO45" s="159"/>
      <c r="VAR45" s="96"/>
      <c r="VAY45" s="159"/>
      <c r="VBB45" s="96"/>
      <c r="VBI45" s="159"/>
      <c r="VBL45" s="96"/>
      <c r="VBS45" s="159"/>
      <c r="VBV45" s="96"/>
      <c r="VCC45" s="159"/>
      <c r="VCF45" s="96"/>
      <c r="VCM45" s="159"/>
      <c r="VCP45" s="96"/>
      <c r="VCW45" s="159"/>
      <c r="VCZ45" s="96"/>
      <c r="VDG45" s="159"/>
      <c r="VDJ45" s="96"/>
      <c r="VDQ45" s="159"/>
      <c r="VDT45" s="96"/>
      <c r="VEA45" s="159"/>
      <c r="VED45" s="96"/>
      <c r="VEK45" s="159"/>
      <c r="VEN45" s="96"/>
      <c r="VEU45" s="159"/>
      <c r="VEX45" s="96"/>
      <c r="VFE45" s="159"/>
      <c r="VFH45" s="96"/>
      <c r="VFO45" s="159"/>
      <c r="VFR45" s="96"/>
      <c r="VFY45" s="159"/>
      <c r="VGB45" s="96"/>
      <c r="VGI45" s="159"/>
      <c r="VGL45" s="96"/>
      <c r="VGS45" s="159"/>
      <c r="VGV45" s="96"/>
      <c r="VHC45" s="159"/>
      <c r="VHF45" s="96"/>
      <c r="VHM45" s="159"/>
      <c r="VHP45" s="96"/>
      <c r="VHW45" s="159"/>
      <c r="VHZ45" s="96"/>
      <c r="VIG45" s="159"/>
      <c r="VIJ45" s="96"/>
      <c r="VIQ45" s="159"/>
      <c r="VIT45" s="96"/>
      <c r="VJA45" s="159"/>
      <c r="VJD45" s="96"/>
      <c r="VJK45" s="159"/>
      <c r="VJN45" s="96"/>
      <c r="VJU45" s="159"/>
      <c r="VJX45" s="96"/>
      <c r="VKE45" s="159"/>
      <c r="VKH45" s="96"/>
      <c r="VKO45" s="159"/>
      <c r="VKR45" s="96"/>
      <c r="VKY45" s="159"/>
      <c r="VLB45" s="96"/>
      <c r="VLI45" s="159"/>
      <c r="VLL45" s="96"/>
      <c r="VLS45" s="159"/>
      <c r="VLV45" s="96"/>
      <c r="VMC45" s="159"/>
      <c r="VMF45" s="96"/>
      <c r="VMM45" s="159"/>
      <c r="VMP45" s="96"/>
      <c r="VMW45" s="159"/>
      <c r="VMZ45" s="96"/>
      <c r="VNG45" s="159"/>
      <c r="VNJ45" s="96"/>
      <c r="VNQ45" s="159"/>
      <c r="VNT45" s="96"/>
      <c r="VOA45" s="159"/>
      <c r="VOD45" s="96"/>
      <c r="VOK45" s="159"/>
      <c r="VON45" s="96"/>
      <c r="VOU45" s="159"/>
      <c r="VOX45" s="96"/>
      <c r="VPE45" s="159"/>
      <c r="VPH45" s="96"/>
      <c r="VPO45" s="159"/>
      <c r="VPR45" s="96"/>
      <c r="VPY45" s="159"/>
      <c r="VQB45" s="96"/>
      <c r="VQI45" s="159"/>
      <c r="VQL45" s="96"/>
      <c r="VQS45" s="159"/>
      <c r="VQV45" s="96"/>
      <c r="VRC45" s="159"/>
      <c r="VRF45" s="96"/>
      <c r="VRM45" s="159"/>
      <c r="VRP45" s="96"/>
      <c r="VRW45" s="159"/>
      <c r="VRZ45" s="96"/>
      <c r="VSG45" s="159"/>
      <c r="VSJ45" s="96"/>
      <c r="VSQ45" s="159"/>
      <c r="VST45" s="96"/>
      <c r="VTA45" s="159"/>
      <c r="VTD45" s="96"/>
      <c r="VTK45" s="159"/>
      <c r="VTN45" s="96"/>
      <c r="VTU45" s="159"/>
      <c r="VTX45" s="96"/>
      <c r="VUE45" s="159"/>
      <c r="VUH45" s="96"/>
      <c r="VUO45" s="159"/>
      <c r="VUR45" s="96"/>
      <c r="VUY45" s="159"/>
      <c r="VVB45" s="96"/>
      <c r="VVI45" s="159"/>
      <c r="VVL45" s="96"/>
      <c r="VVS45" s="159"/>
      <c r="VVV45" s="96"/>
      <c r="VWC45" s="159"/>
      <c r="VWF45" s="96"/>
      <c r="VWM45" s="159"/>
      <c r="VWP45" s="96"/>
      <c r="VWW45" s="159"/>
      <c r="VWZ45" s="96"/>
      <c r="VXG45" s="159"/>
      <c r="VXJ45" s="96"/>
      <c r="VXQ45" s="159"/>
      <c r="VXT45" s="96"/>
      <c r="VYA45" s="159"/>
      <c r="VYD45" s="96"/>
      <c r="VYK45" s="159"/>
      <c r="VYN45" s="96"/>
      <c r="VYU45" s="159"/>
      <c r="VYX45" s="96"/>
      <c r="VZE45" s="159"/>
      <c r="VZH45" s="96"/>
      <c r="VZO45" s="159"/>
      <c r="VZR45" s="96"/>
      <c r="VZY45" s="159"/>
      <c r="WAB45" s="96"/>
      <c r="WAI45" s="159"/>
      <c r="WAL45" s="96"/>
      <c r="WAS45" s="159"/>
      <c r="WAV45" s="96"/>
      <c r="WBC45" s="159"/>
      <c r="WBF45" s="96"/>
      <c r="WBM45" s="159"/>
      <c r="WBP45" s="96"/>
      <c r="WBW45" s="159"/>
      <c r="WBZ45" s="96"/>
      <c r="WCG45" s="159"/>
      <c r="WCJ45" s="96"/>
      <c r="WCQ45" s="159"/>
      <c r="WCT45" s="96"/>
      <c r="WDA45" s="159"/>
      <c r="WDD45" s="96"/>
      <c r="WDK45" s="159"/>
      <c r="WDN45" s="96"/>
      <c r="WDU45" s="159"/>
      <c r="WDX45" s="96"/>
      <c r="WEE45" s="159"/>
      <c r="WEH45" s="96"/>
      <c r="WEO45" s="159"/>
      <c r="WER45" s="96"/>
      <c r="WEY45" s="159"/>
      <c r="WFB45" s="96"/>
      <c r="WFI45" s="159"/>
      <c r="WFL45" s="96"/>
      <c r="WFS45" s="159"/>
      <c r="WFV45" s="96"/>
      <c r="WGC45" s="159"/>
      <c r="WGF45" s="96"/>
      <c r="WGM45" s="159"/>
      <c r="WGP45" s="96"/>
      <c r="WGW45" s="159"/>
      <c r="WGZ45" s="96"/>
      <c r="WHG45" s="159"/>
      <c r="WHJ45" s="96"/>
      <c r="WHQ45" s="159"/>
      <c r="WHT45" s="96"/>
      <c r="WIA45" s="159"/>
      <c r="WID45" s="96"/>
      <c r="WIK45" s="159"/>
      <c r="WIN45" s="96"/>
      <c r="WIU45" s="159"/>
      <c r="WIX45" s="96"/>
      <c r="WJE45" s="159"/>
      <c r="WJH45" s="96"/>
      <c r="WJO45" s="159"/>
      <c r="WJR45" s="96"/>
      <c r="WJY45" s="159"/>
      <c r="WKB45" s="96"/>
      <c r="WKI45" s="159"/>
      <c r="WKL45" s="96"/>
      <c r="WKS45" s="159"/>
      <c r="WKV45" s="96"/>
      <c r="WLC45" s="159"/>
      <c r="WLF45" s="96"/>
      <c r="WLM45" s="159"/>
      <c r="WLP45" s="96"/>
      <c r="WLW45" s="159"/>
      <c r="WLZ45" s="96"/>
      <c r="WMG45" s="159"/>
      <c r="WMJ45" s="96"/>
      <c r="WMQ45" s="159"/>
      <c r="WMT45" s="96"/>
      <c r="WNA45" s="159"/>
      <c r="WND45" s="96"/>
      <c r="WNK45" s="159"/>
      <c r="WNN45" s="96"/>
      <c r="WNU45" s="159"/>
      <c r="WNX45" s="96"/>
      <c r="WOE45" s="159"/>
      <c r="WOH45" s="96"/>
      <c r="WOO45" s="159"/>
      <c r="WOR45" s="96"/>
      <c r="WOY45" s="159"/>
      <c r="WPB45" s="96"/>
      <c r="WPI45" s="159"/>
      <c r="WPL45" s="96"/>
      <c r="WPS45" s="159"/>
      <c r="WPV45" s="96"/>
      <c r="WQC45" s="159"/>
      <c r="WQF45" s="96"/>
      <c r="WQM45" s="159"/>
      <c r="WQP45" s="96"/>
      <c r="WQW45" s="159"/>
      <c r="WQZ45" s="96"/>
      <c r="WRG45" s="159"/>
      <c r="WRJ45" s="96"/>
      <c r="WRQ45" s="159"/>
      <c r="WRT45" s="96"/>
      <c r="WSA45" s="159"/>
      <c r="WSD45" s="96"/>
      <c r="WSK45" s="159"/>
      <c r="WSN45" s="96"/>
      <c r="WSU45" s="159"/>
      <c r="WSX45" s="96"/>
      <c r="WTE45" s="159"/>
      <c r="WTH45" s="96"/>
      <c r="WTO45" s="159"/>
      <c r="WTR45" s="96"/>
      <c r="WTY45" s="159"/>
      <c r="WUB45" s="96"/>
      <c r="WUI45" s="159"/>
      <c r="WUL45" s="96"/>
      <c r="WUS45" s="159"/>
      <c r="WUV45" s="96"/>
      <c r="WVC45" s="159"/>
      <c r="WVF45" s="96"/>
      <c r="WVM45" s="159"/>
      <c r="WVP45" s="96"/>
      <c r="WVW45" s="159"/>
      <c r="WVZ45" s="96"/>
      <c r="WWG45" s="159"/>
      <c r="WWJ45" s="96"/>
      <c r="WWQ45" s="159"/>
      <c r="WWT45" s="96"/>
      <c r="WXA45" s="159"/>
      <c r="WXD45" s="96"/>
      <c r="WXK45" s="159"/>
      <c r="WXN45" s="96"/>
      <c r="WXU45" s="159"/>
      <c r="WXX45" s="96"/>
      <c r="WYE45" s="159"/>
      <c r="WYH45" s="96"/>
      <c r="WYO45" s="159"/>
      <c r="WYR45" s="96"/>
      <c r="WYY45" s="159"/>
      <c r="WZB45" s="96"/>
      <c r="WZI45" s="159"/>
      <c r="WZL45" s="96"/>
      <c r="WZS45" s="159"/>
      <c r="WZV45" s="96"/>
      <c r="XAC45" s="159"/>
      <c r="XAF45" s="96"/>
      <c r="XAM45" s="159"/>
      <c r="XAP45" s="96"/>
      <c r="XAW45" s="159"/>
      <c r="XAZ45" s="96"/>
      <c r="XBG45" s="159"/>
      <c r="XBJ45" s="96"/>
      <c r="XBQ45" s="159"/>
      <c r="XBT45" s="96"/>
      <c r="XCA45" s="159"/>
      <c r="XCD45" s="96"/>
      <c r="XCK45" s="159"/>
      <c r="XCN45" s="96"/>
      <c r="XCU45" s="159"/>
      <c r="XCX45" s="96"/>
      <c r="XDE45" s="159"/>
      <c r="XDH45" s="96"/>
      <c r="XDO45" s="159"/>
      <c r="XDR45" s="96"/>
      <c r="XDY45" s="159"/>
      <c r="XEB45" s="96"/>
      <c r="XEI45" s="159"/>
      <c r="XEL45" s="96"/>
      <c r="XES45" s="159"/>
      <c r="XEV45" s="96"/>
      <c r="XFC45" s="159"/>
    </row>
    <row r="46" spans="1:16384" s="98" customFormat="1" x14ac:dyDescent="0.15">
      <c r="AT46" s="96"/>
      <c r="BD46" s="96"/>
      <c r="BN46" s="96"/>
      <c r="BX46" s="96"/>
      <c r="CH46" s="96"/>
      <c r="CR46" s="96"/>
      <c r="DB46" s="96"/>
      <c r="DL46" s="96"/>
      <c r="DV46" s="96"/>
      <c r="EF46" s="96"/>
      <c r="EP46" s="96"/>
      <c r="EZ46" s="96"/>
      <c r="FJ46" s="96"/>
      <c r="FT46" s="96"/>
      <c r="GD46" s="96"/>
      <c r="GN46" s="96"/>
      <c r="GX46" s="96"/>
      <c r="HH46" s="96"/>
      <c r="HR46" s="96"/>
      <c r="IB46" s="96"/>
      <c r="IL46" s="96"/>
      <c r="IV46" s="96"/>
      <c r="JF46" s="96"/>
      <c r="JP46" s="96"/>
      <c r="JZ46" s="96"/>
      <c r="KJ46" s="96"/>
      <c r="KT46" s="96"/>
      <c r="LD46" s="96"/>
      <c r="LN46" s="96"/>
      <c r="LX46" s="96"/>
      <c r="MH46" s="96"/>
      <c r="MR46" s="96"/>
      <c r="NB46" s="96"/>
      <c r="NL46" s="96"/>
      <c r="NV46" s="96"/>
      <c r="OF46" s="96"/>
      <c r="OP46" s="96"/>
      <c r="OZ46" s="96"/>
      <c r="PJ46" s="96"/>
      <c r="PT46" s="96"/>
      <c r="QD46" s="96"/>
      <c r="QN46" s="96"/>
      <c r="QX46" s="96"/>
      <c r="RH46" s="96"/>
      <c r="RR46" s="96"/>
      <c r="SB46" s="96"/>
      <c r="SL46" s="96"/>
      <c r="SV46" s="96"/>
      <c r="TF46" s="96"/>
      <c r="TP46" s="96"/>
      <c r="TZ46" s="96"/>
      <c r="UJ46" s="96"/>
      <c r="UT46" s="96"/>
      <c r="VD46" s="96"/>
      <c r="VN46" s="96"/>
      <c r="VX46" s="96"/>
      <c r="WH46" s="96"/>
      <c r="WR46" s="96"/>
      <c r="XB46" s="96"/>
      <c r="XL46" s="96"/>
      <c r="XV46" s="96"/>
      <c r="YF46" s="96"/>
      <c r="YP46" s="96"/>
      <c r="YZ46" s="96"/>
      <c r="ZJ46" s="96"/>
      <c r="ZT46" s="96"/>
      <c r="AAD46" s="96"/>
      <c r="AAN46" s="96"/>
      <c r="AAX46" s="96"/>
      <c r="ABH46" s="96"/>
      <c r="ABR46" s="96"/>
      <c r="ACB46" s="96"/>
      <c r="ACL46" s="96"/>
      <c r="ACV46" s="96"/>
      <c r="ADF46" s="96"/>
      <c r="ADP46" s="96"/>
      <c r="ADZ46" s="96"/>
      <c r="AEJ46" s="96"/>
      <c r="AET46" s="96"/>
      <c r="AFD46" s="96"/>
      <c r="AFN46" s="96"/>
      <c r="AFX46" s="96"/>
      <c r="AGH46" s="96"/>
      <c r="AGR46" s="96"/>
      <c r="AHB46" s="96"/>
      <c r="AHL46" s="96"/>
      <c r="AHV46" s="96"/>
      <c r="AIF46" s="96"/>
      <c r="AIP46" s="96"/>
      <c r="AIZ46" s="96"/>
      <c r="AJJ46" s="96"/>
      <c r="AJT46" s="96"/>
      <c r="AKD46" s="96"/>
      <c r="AKN46" s="96"/>
      <c r="AKX46" s="96"/>
      <c r="ALH46" s="96"/>
      <c r="ALR46" s="96"/>
      <c r="AMB46" s="96"/>
      <c r="AML46" s="96"/>
      <c r="AMV46" s="96"/>
      <c r="ANF46" s="96"/>
      <c r="ANP46" s="96"/>
      <c r="ANZ46" s="96"/>
      <c r="AOJ46" s="96"/>
      <c r="AOT46" s="96"/>
      <c r="APD46" s="96"/>
      <c r="APN46" s="96"/>
      <c r="APX46" s="96"/>
      <c r="AQH46" s="96"/>
      <c r="AQR46" s="96"/>
      <c r="ARB46" s="96"/>
      <c r="ARL46" s="96"/>
      <c r="ARV46" s="96"/>
      <c r="ASF46" s="96"/>
      <c r="ASP46" s="96"/>
      <c r="ASZ46" s="96"/>
      <c r="ATJ46" s="96"/>
      <c r="ATT46" s="96"/>
      <c r="AUD46" s="96"/>
      <c r="AUN46" s="96"/>
      <c r="AUX46" s="96"/>
      <c r="AVH46" s="96"/>
      <c r="AVR46" s="96"/>
      <c r="AWB46" s="96"/>
      <c r="AWL46" s="96"/>
      <c r="AWV46" s="96"/>
      <c r="AXF46" s="96"/>
      <c r="AXP46" s="96"/>
      <c r="AXZ46" s="96"/>
      <c r="AYJ46" s="96"/>
      <c r="AYT46" s="96"/>
      <c r="AZD46" s="96"/>
      <c r="AZN46" s="96"/>
      <c r="AZX46" s="96"/>
      <c r="BAH46" s="96"/>
      <c r="BAR46" s="96"/>
      <c r="BBB46" s="96"/>
      <c r="BBL46" s="96"/>
      <c r="BBV46" s="96"/>
      <c r="BCF46" s="96"/>
      <c r="BCP46" s="96"/>
      <c r="BCZ46" s="96"/>
      <c r="BDJ46" s="96"/>
      <c r="BDT46" s="96"/>
      <c r="BED46" s="96"/>
      <c r="BEN46" s="96"/>
      <c r="BEX46" s="96"/>
      <c r="BFH46" s="96"/>
      <c r="BFR46" s="96"/>
      <c r="BGB46" s="96"/>
      <c r="BGL46" s="96"/>
      <c r="BGV46" s="96"/>
      <c r="BHF46" s="96"/>
      <c r="BHP46" s="96"/>
      <c r="BHZ46" s="96"/>
      <c r="BIJ46" s="96"/>
      <c r="BIT46" s="96"/>
      <c r="BJD46" s="96"/>
      <c r="BJN46" s="96"/>
      <c r="BJX46" s="96"/>
      <c r="BKH46" s="96"/>
      <c r="BKR46" s="96"/>
      <c r="BLB46" s="96"/>
      <c r="BLL46" s="96"/>
      <c r="BLV46" s="96"/>
      <c r="BMF46" s="96"/>
      <c r="BMP46" s="96"/>
      <c r="BMZ46" s="96"/>
      <c r="BNJ46" s="96"/>
      <c r="BNT46" s="96"/>
      <c r="BOD46" s="96"/>
      <c r="BON46" s="96"/>
      <c r="BOX46" s="96"/>
      <c r="BPH46" s="96"/>
      <c r="BPR46" s="96"/>
      <c r="BQB46" s="96"/>
      <c r="BQL46" s="96"/>
      <c r="BQV46" s="96"/>
      <c r="BRF46" s="96"/>
      <c r="BRP46" s="96"/>
      <c r="BRZ46" s="96"/>
      <c r="BSJ46" s="96"/>
      <c r="BST46" s="96"/>
      <c r="BTD46" s="96"/>
      <c r="BTN46" s="96"/>
      <c r="BTX46" s="96"/>
      <c r="BUH46" s="96"/>
      <c r="BUR46" s="96"/>
      <c r="BVB46" s="96"/>
      <c r="BVL46" s="96"/>
      <c r="BVV46" s="96"/>
      <c r="BWF46" s="96"/>
      <c r="BWP46" s="96"/>
      <c r="BWZ46" s="96"/>
      <c r="BXJ46" s="96"/>
      <c r="BXT46" s="96"/>
      <c r="BYD46" s="96"/>
      <c r="BYN46" s="96"/>
      <c r="BYX46" s="96"/>
      <c r="BZH46" s="96"/>
      <c r="BZR46" s="96"/>
      <c r="CAB46" s="96"/>
      <c r="CAL46" s="96"/>
      <c r="CAV46" s="96"/>
      <c r="CBF46" s="96"/>
      <c r="CBP46" s="96"/>
      <c r="CBZ46" s="96"/>
      <c r="CCJ46" s="96"/>
      <c r="CCT46" s="96"/>
      <c r="CDD46" s="96"/>
      <c r="CDN46" s="96"/>
      <c r="CDX46" s="96"/>
      <c r="CEH46" s="96"/>
      <c r="CER46" s="96"/>
      <c r="CFB46" s="96"/>
      <c r="CFL46" s="96"/>
      <c r="CFV46" s="96"/>
      <c r="CGF46" s="96"/>
      <c r="CGP46" s="96"/>
      <c r="CGZ46" s="96"/>
      <c r="CHJ46" s="96"/>
      <c r="CHT46" s="96"/>
      <c r="CID46" s="96"/>
      <c r="CIN46" s="96"/>
      <c r="CIX46" s="96"/>
      <c r="CJH46" s="96"/>
      <c r="CJR46" s="96"/>
      <c r="CKB46" s="96"/>
      <c r="CKL46" s="96"/>
      <c r="CKV46" s="96"/>
      <c r="CLF46" s="96"/>
      <c r="CLP46" s="96"/>
      <c r="CLZ46" s="96"/>
      <c r="CMJ46" s="96"/>
      <c r="CMT46" s="96"/>
      <c r="CND46" s="96"/>
      <c r="CNN46" s="96"/>
      <c r="CNX46" s="96"/>
      <c r="COH46" s="96"/>
      <c r="COR46" s="96"/>
      <c r="CPB46" s="96"/>
      <c r="CPL46" s="96"/>
      <c r="CPV46" s="96"/>
      <c r="CQF46" s="96"/>
      <c r="CQP46" s="96"/>
      <c r="CQZ46" s="96"/>
      <c r="CRJ46" s="96"/>
      <c r="CRT46" s="96"/>
      <c r="CSD46" s="96"/>
      <c r="CSN46" s="96"/>
      <c r="CSX46" s="96"/>
      <c r="CTH46" s="96"/>
      <c r="CTR46" s="96"/>
      <c r="CUB46" s="96"/>
      <c r="CUL46" s="96"/>
      <c r="CUV46" s="96"/>
      <c r="CVF46" s="96"/>
      <c r="CVP46" s="96"/>
      <c r="CVZ46" s="96"/>
      <c r="CWJ46" s="96"/>
      <c r="CWT46" s="96"/>
      <c r="CXD46" s="96"/>
      <c r="CXN46" s="96"/>
      <c r="CXX46" s="96"/>
      <c r="CYH46" s="96"/>
      <c r="CYR46" s="96"/>
      <c r="CZB46" s="96"/>
      <c r="CZL46" s="96"/>
      <c r="CZV46" s="96"/>
      <c r="DAF46" s="96"/>
      <c r="DAP46" s="96"/>
      <c r="DAZ46" s="96"/>
      <c r="DBJ46" s="96"/>
      <c r="DBT46" s="96"/>
      <c r="DCD46" s="96"/>
      <c r="DCN46" s="96"/>
      <c r="DCX46" s="96"/>
      <c r="DDH46" s="96"/>
      <c r="DDR46" s="96"/>
      <c r="DEB46" s="96"/>
      <c r="DEL46" s="96"/>
      <c r="DEV46" s="96"/>
      <c r="DFF46" s="96"/>
      <c r="DFP46" s="96"/>
      <c r="DFZ46" s="96"/>
      <c r="DGJ46" s="96"/>
      <c r="DGT46" s="96"/>
      <c r="DHD46" s="96"/>
      <c r="DHN46" s="96"/>
      <c r="DHX46" s="96"/>
      <c r="DIH46" s="96"/>
      <c r="DIR46" s="96"/>
      <c r="DJB46" s="96"/>
      <c r="DJL46" s="96"/>
      <c r="DJV46" s="96"/>
      <c r="DKF46" s="96"/>
      <c r="DKP46" s="96"/>
      <c r="DKZ46" s="96"/>
      <c r="DLJ46" s="96"/>
      <c r="DLT46" s="96"/>
      <c r="DMD46" s="96"/>
      <c r="DMN46" s="96"/>
      <c r="DMX46" s="96"/>
      <c r="DNH46" s="96"/>
      <c r="DNR46" s="96"/>
      <c r="DOB46" s="96"/>
      <c r="DOL46" s="96"/>
      <c r="DOV46" s="96"/>
      <c r="DPF46" s="96"/>
      <c r="DPP46" s="96"/>
      <c r="DPZ46" s="96"/>
      <c r="DQJ46" s="96"/>
      <c r="DQT46" s="96"/>
      <c r="DRD46" s="96"/>
      <c r="DRN46" s="96"/>
      <c r="DRX46" s="96"/>
      <c r="DSH46" s="96"/>
      <c r="DSR46" s="96"/>
      <c r="DTB46" s="96"/>
      <c r="DTL46" s="96"/>
      <c r="DTV46" s="96"/>
      <c r="DUF46" s="96"/>
      <c r="DUP46" s="96"/>
      <c r="DUZ46" s="96"/>
      <c r="DVJ46" s="96"/>
      <c r="DVT46" s="96"/>
      <c r="DWD46" s="96"/>
      <c r="DWN46" s="96"/>
      <c r="DWX46" s="96"/>
      <c r="DXH46" s="96"/>
      <c r="DXR46" s="96"/>
      <c r="DYB46" s="96"/>
      <c r="DYL46" s="96"/>
      <c r="DYV46" s="96"/>
      <c r="DZF46" s="96"/>
      <c r="DZP46" s="96"/>
      <c r="DZZ46" s="96"/>
      <c r="EAJ46" s="96"/>
      <c r="EAT46" s="96"/>
      <c r="EBD46" s="96"/>
      <c r="EBN46" s="96"/>
      <c r="EBX46" s="96"/>
      <c r="ECH46" s="96"/>
      <c r="ECR46" s="96"/>
      <c r="EDB46" s="96"/>
      <c r="EDL46" s="96"/>
      <c r="EDV46" s="96"/>
      <c r="EEF46" s="96"/>
      <c r="EEP46" s="96"/>
      <c r="EEZ46" s="96"/>
      <c r="EFJ46" s="96"/>
      <c r="EFT46" s="96"/>
      <c r="EGD46" s="96"/>
      <c r="EGN46" s="96"/>
      <c r="EGX46" s="96"/>
      <c r="EHH46" s="96"/>
      <c r="EHR46" s="96"/>
      <c r="EIB46" s="96"/>
      <c r="EIL46" s="96"/>
      <c r="EIV46" s="96"/>
      <c r="EJF46" s="96"/>
      <c r="EJP46" s="96"/>
      <c r="EJZ46" s="96"/>
      <c r="EKJ46" s="96"/>
      <c r="EKT46" s="96"/>
      <c r="ELD46" s="96"/>
      <c r="ELN46" s="96"/>
      <c r="ELX46" s="96"/>
      <c r="EMH46" s="96"/>
      <c r="EMR46" s="96"/>
      <c r="ENB46" s="96"/>
      <c r="ENL46" s="96"/>
      <c r="ENV46" s="96"/>
      <c r="EOF46" s="96"/>
      <c r="EOP46" s="96"/>
      <c r="EOZ46" s="96"/>
      <c r="EPJ46" s="96"/>
      <c r="EPT46" s="96"/>
      <c r="EQD46" s="96"/>
      <c r="EQN46" s="96"/>
      <c r="EQX46" s="96"/>
      <c r="ERH46" s="96"/>
      <c r="ERR46" s="96"/>
      <c r="ESB46" s="96"/>
      <c r="ESL46" s="96"/>
      <c r="ESV46" s="96"/>
      <c r="ETF46" s="96"/>
      <c r="ETP46" s="96"/>
      <c r="ETZ46" s="96"/>
      <c r="EUJ46" s="96"/>
      <c r="EUT46" s="96"/>
      <c r="EVD46" s="96"/>
      <c r="EVN46" s="96"/>
      <c r="EVX46" s="96"/>
      <c r="EWH46" s="96"/>
      <c r="EWR46" s="96"/>
      <c r="EXB46" s="96"/>
      <c r="EXL46" s="96"/>
      <c r="EXV46" s="96"/>
      <c r="EYF46" s="96"/>
      <c r="EYP46" s="96"/>
      <c r="EYZ46" s="96"/>
      <c r="EZJ46" s="96"/>
      <c r="EZT46" s="96"/>
      <c r="FAD46" s="96"/>
      <c r="FAN46" s="96"/>
      <c r="FAX46" s="96"/>
      <c r="FBH46" s="96"/>
      <c r="FBR46" s="96"/>
      <c r="FCB46" s="96"/>
      <c r="FCL46" s="96"/>
      <c r="FCV46" s="96"/>
      <c r="FDF46" s="96"/>
      <c r="FDP46" s="96"/>
      <c r="FDZ46" s="96"/>
      <c r="FEJ46" s="96"/>
      <c r="FET46" s="96"/>
      <c r="FFD46" s="96"/>
      <c r="FFN46" s="96"/>
      <c r="FFX46" s="96"/>
      <c r="FGH46" s="96"/>
      <c r="FGR46" s="96"/>
      <c r="FHB46" s="96"/>
      <c r="FHL46" s="96"/>
      <c r="FHV46" s="96"/>
      <c r="FIF46" s="96"/>
      <c r="FIP46" s="96"/>
      <c r="FIZ46" s="96"/>
      <c r="FJJ46" s="96"/>
      <c r="FJT46" s="96"/>
      <c r="FKD46" s="96"/>
      <c r="FKN46" s="96"/>
      <c r="FKX46" s="96"/>
      <c r="FLH46" s="96"/>
      <c r="FLR46" s="96"/>
      <c r="FMB46" s="96"/>
      <c r="FML46" s="96"/>
      <c r="FMV46" s="96"/>
      <c r="FNF46" s="96"/>
      <c r="FNP46" s="96"/>
      <c r="FNZ46" s="96"/>
      <c r="FOJ46" s="96"/>
      <c r="FOT46" s="96"/>
      <c r="FPD46" s="96"/>
      <c r="FPN46" s="96"/>
      <c r="FPX46" s="96"/>
      <c r="FQH46" s="96"/>
      <c r="FQR46" s="96"/>
      <c r="FRB46" s="96"/>
      <c r="FRL46" s="96"/>
      <c r="FRV46" s="96"/>
      <c r="FSF46" s="96"/>
      <c r="FSP46" s="96"/>
      <c r="FSZ46" s="96"/>
      <c r="FTJ46" s="96"/>
      <c r="FTT46" s="96"/>
      <c r="FUD46" s="96"/>
      <c r="FUN46" s="96"/>
      <c r="FUX46" s="96"/>
      <c r="FVH46" s="96"/>
      <c r="FVR46" s="96"/>
      <c r="FWB46" s="96"/>
      <c r="FWL46" s="96"/>
      <c r="FWV46" s="96"/>
      <c r="FXF46" s="96"/>
      <c r="FXP46" s="96"/>
      <c r="FXZ46" s="96"/>
      <c r="FYJ46" s="96"/>
      <c r="FYT46" s="96"/>
      <c r="FZD46" s="96"/>
      <c r="FZN46" s="96"/>
      <c r="FZX46" s="96"/>
      <c r="GAH46" s="96"/>
      <c r="GAR46" s="96"/>
      <c r="GBB46" s="96"/>
      <c r="GBL46" s="96"/>
      <c r="GBV46" s="96"/>
      <c r="GCF46" s="96"/>
      <c r="GCP46" s="96"/>
      <c r="GCZ46" s="96"/>
      <c r="GDJ46" s="96"/>
      <c r="GDT46" s="96"/>
      <c r="GED46" s="96"/>
      <c r="GEN46" s="96"/>
      <c r="GEX46" s="96"/>
      <c r="GFH46" s="96"/>
      <c r="GFR46" s="96"/>
      <c r="GGB46" s="96"/>
      <c r="GGL46" s="96"/>
      <c r="GGV46" s="96"/>
      <c r="GHF46" s="96"/>
      <c r="GHP46" s="96"/>
      <c r="GHZ46" s="96"/>
      <c r="GIJ46" s="96"/>
      <c r="GIT46" s="96"/>
      <c r="GJD46" s="96"/>
      <c r="GJN46" s="96"/>
      <c r="GJX46" s="96"/>
      <c r="GKH46" s="96"/>
      <c r="GKR46" s="96"/>
      <c r="GLB46" s="96"/>
      <c r="GLL46" s="96"/>
      <c r="GLV46" s="96"/>
      <c r="GMF46" s="96"/>
      <c r="GMP46" s="96"/>
      <c r="GMZ46" s="96"/>
      <c r="GNJ46" s="96"/>
      <c r="GNT46" s="96"/>
      <c r="GOD46" s="96"/>
      <c r="GON46" s="96"/>
      <c r="GOX46" s="96"/>
      <c r="GPH46" s="96"/>
      <c r="GPR46" s="96"/>
      <c r="GQB46" s="96"/>
      <c r="GQL46" s="96"/>
      <c r="GQV46" s="96"/>
      <c r="GRF46" s="96"/>
      <c r="GRP46" s="96"/>
      <c r="GRZ46" s="96"/>
      <c r="GSJ46" s="96"/>
      <c r="GST46" s="96"/>
      <c r="GTD46" s="96"/>
      <c r="GTN46" s="96"/>
      <c r="GTX46" s="96"/>
      <c r="GUH46" s="96"/>
      <c r="GUR46" s="96"/>
      <c r="GVB46" s="96"/>
      <c r="GVL46" s="96"/>
      <c r="GVV46" s="96"/>
      <c r="GWF46" s="96"/>
      <c r="GWP46" s="96"/>
      <c r="GWZ46" s="96"/>
      <c r="GXJ46" s="96"/>
      <c r="GXT46" s="96"/>
      <c r="GYD46" s="96"/>
      <c r="GYN46" s="96"/>
      <c r="GYX46" s="96"/>
      <c r="GZH46" s="96"/>
      <c r="GZR46" s="96"/>
      <c r="HAB46" s="96"/>
      <c r="HAL46" s="96"/>
      <c r="HAV46" s="96"/>
      <c r="HBF46" s="96"/>
      <c r="HBP46" s="96"/>
      <c r="HBZ46" s="96"/>
      <c r="HCJ46" s="96"/>
      <c r="HCT46" s="96"/>
      <c r="HDD46" s="96"/>
      <c r="HDN46" s="96"/>
      <c r="HDX46" s="96"/>
      <c r="HEH46" s="96"/>
      <c r="HER46" s="96"/>
      <c r="HFB46" s="96"/>
      <c r="HFL46" s="96"/>
      <c r="HFV46" s="96"/>
      <c r="HGF46" s="96"/>
      <c r="HGP46" s="96"/>
      <c r="HGZ46" s="96"/>
      <c r="HHJ46" s="96"/>
      <c r="HHT46" s="96"/>
      <c r="HID46" s="96"/>
      <c r="HIN46" s="96"/>
      <c r="HIX46" s="96"/>
      <c r="HJH46" s="96"/>
      <c r="HJR46" s="96"/>
      <c r="HKB46" s="96"/>
      <c r="HKL46" s="96"/>
      <c r="HKV46" s="96"/>
      <c r="HLF46" s="96"/>
      <c r="HLP46" s="96"/>
      <c r="HLZ46" s="96"/>
      <c r="HMJ46" s="96"/>
      <c r="HMT46" s="96"/>
      <c r="HND46" s="96"/>
      <c r="HNN46" s="96"/>
      <c r="HNX46" s="96"/>
      <c r="HOH46" s="96"/>
      <c r="HOR46" s="96"/>
      <c r="HPB46" s="96"/>
      <c r="HPL46" s="96"/>
      <c r="HPV46" s="96"/>
      <c r="HQF46" s="96"/>
      <c r="HQP46" s="96"/>
      <c r="HQZ46" s="96"/>
      <c r="HRJ46" s="96"/>
      <c r="HRT46" s="96"/>
      <c r="HSD46" s="96"/>
      <c r="HSN46" s="96"/>
      <c r="HSX46" s="96"/>
      <c r="HTH46" s="96"/>
      <c r="HTR46" s="96"/>
      <c r="HUB46" s="96"/>
      <c r="HUL46" s="96"/>
      <c r="HUV46" s="96"/>
      <c r="HVF46" s="96"/>
      <c r="HVP46" s="96"/>
      <c r="HVZ46" s="96"/>
      <c r="HWJ46" s="96"/>
      <c r="HWT46" s="96"/>
      <c r="HXD46" s="96"/>
      <c r="HXN46" s="96"/>
      <c r="HXX46" s="96"/>
      <c r="HYH46" s="96"/>
      <c r="HYR46" s="96"/>
      <c r="HZB46" s="96"/>
      <c r="HZL46" s="96"/>
      <c r="HZV46" s="96"/>
      <c r="IAF46" s="96"/>
      <c r="IAP46" s="96"/>
      <c r="IAZ46" s="96"/>
      <c r="IBJ46" s="96"/>
      <c r="IBT46" s="96"/>
      <c r="ICD46" s="96"/>
      <c r="ICN46" s="96"/>
      <c r="ICX46" s="96"/>
      <c r="IDH46" s="96"/>
      <c r="IDR46" s="96"/>
      <c r="IEB46" s="96"/>
      <c r="IEL46" s="96"/>
      <c r="IEV46" s="96"/>
      <c r="IFF46" s="96"/>
      <c r="IFP46" s="96"/>
      <c r="IFZ46" s="96"/>
      <c r="IGJ46" s="96"/>
      <c r="IGT46" s="96"/>
      <c r="IHD46" s="96"/>
      <c r="IHN46" s="96"/>
      <c r="IHX46" s="96"/>
      <c r="IIH46" s="96"/>
      <c r="IIR46" s="96"/>
      <c r="IJB46" s="96"/>
      <c r="IJL46" s="96"/>
      <c r="IJV46" s="96"/>
      <c r="IKF46" s="96"/>
      <c r="IKP46" s="96"/>
      <c r="IKZ46" s="96"/>
      <c r="ILJ46" s="96"/>
      <c r="ILT46" s="96"/>
      <c r="IMD46" s="96"/>
      <c r="IMN46" s="96"/>
      <c r="IMX46" s="96"/>
      <c r="INH46" s="96"/>
      <c r="INR46" s="96"/>
      <c r="IOB46" s="96"/>
      <c r="IOL46" s="96"/>
      <c r="IOV46" s="96"/>
      <c r="IPF46" s="96"/>
      <c r="IPP46" s="96"/>
      <c r="IPZ46" s="96"/>
      <c r="IQJ46" s="96"/>
      <c r="IQT46" s="96"/>
      <c r="IRD46" s="96"/>
      <c r="IRN46" s="96"/>
      <c r="IRX46" s="96"/>
      <c r="ISH46" s="96"/>
      <c r="ISR46" s="96"/>
      <c r="ITB46" s="96"/>
      <c r="ITL46" s="96"/>
      <c r="ITV46" s="96"/>
      <c r="IUF46" s="96"/>
      <c r="IUP46" s="96"/>
      <c r="IUZ46" s="96"/>
      <c r="IVJ46" s="96"/>
      <c r="IVT46" s="96"/>
      <c r="IWD46" s="96"/>
      <c r="IWN46" s="96"/>
      <c r="IWX46" s="96"/>
      <c r="IXH46" s="96"/>
      <c r="IXR46" s="96"/>
      <c r="IYB46" s="96"/>
      <c r="IYL46" s="96"/>
      <c r="IYV46" s="96"/>
      <c r="IZF46" s="96"/>
      <c r="IZP46" s="96"/>
      <c r="IZZ46" s="96"/>
      <c r="JAJ46" s="96"/>
      <c r="JAT46" s="96"/>
      <c r="JBD46" s="96"/>
      <c r="JBN46" s="96"/>
      <c r="JBX46" s="96"/>
      <c r="JCH46" s="96"/>
      <c r="JCR46" s="96"/>
      <c r="JDB46" s="96"/>
      <c r="JDL46" s="96"/>
      <c r="JDV46" s="96"/>
      <c r="JEF46" s="96"/>
      <c r="JEP46" s="96"/>
      <c r="JEZ46" s="96"/>
      <c r="JFJ46" s="96"/>
      <c r="JFT46" s="96"/>
      <c r="JGD46" s="96"/>
      <c r="JGN46" s="96"/>
      <c r="JGX46" s="96"/>
      <c r="JHH46" s="96"/>
      <c r="JHR46" s="96"/>
      <c r="JIB46" s="96"/>
      <c r="JIL46" s="96"/>
      <c r="JIV46" s="96"/>
      <c r="JJF46" s="96"/>
      <c r="JJP46" s="96"/>
      <c r="JJZ46" s="96"/>
      <c r="JKJ46" s="96"/>
      <c r="JKT46" s="96"/>
      <c r="JLD46" s="96"/>
      <c r="JLN46" s="96"/>
      <c r="JLX46" s="96"/>
      <c r="JMH46" s="96"/>
      <c r="JMR46" s="96"/>
      <c r="JNB46" s="96"/>
      <c r="JNL46" s="96"/>
      <c r="JNV46" s="96"/>
      <c r="JOF46" s="96"/>
      <c r="JOP46" s="96"/>
      <c r="JOZ46" s="96"/>
      <c r="JPJ46" s="96"/>
      <c r="JPT46" s="96"/>
      <c r="JQD46" s="96"/>
      <c r="JQN46" s="96"/>
      <c r="JQX46" s="96"/>
      <c r="JRH46" s="96"/>
      <c r="JRR46" s="96"/>
      <c r="JSB46" s="96"/>
      <c r="JSL46" s="96"/>
      <c r="JSV46" s="96"/>
      <c r="JTF46" s="96"/>
      <c r="JTP46" s="96"/>
      <c r="JTZ46" s="96"/>
      <c r="JUJ46" s="96"/>
      <c r="JUT46" s="96"/>
      <c r="JVD46" s="96"/>
      <c r="JVN46" s="96"/>
      <c r="JVX46" s="96"/>
      <c r="JWH46" s="96"/>
      <c r="JWR46" s="96"/>
      <c r="JXB46" s="96"/>
      <c r="JXL46" s="96"/>
      <c r="JXV46" s="96"/>
      <c r="JYF46" s="96"/>
      <c r="JYP46" s="96"/>
      <c r="JYZ46" s="96"/>
      <c r="JZJ46" s="96"/>
      <c r="JZT46" s="96"/>
      <c r="KAD46" s="96"/>
      <c r="KAN46" s="96"/>
      <c r="KAX46" s="96"/>
      <c r="KBH46" s="96"/>
      <c r="KBR46" s="96"/>
      <c r="KCB46" s="96"/>
      <c r="KCL46" s="96"/>
      <c r="KCV46" s="96"/>
      <c r="KDF46" s="96"/>
      <c r="KDP46" s="96"/>
      <c r="KDZ46" s="96"/>
      <c r="KEJ46" s="96"/>
      <c r="KET46" s="96"/>
      <c r="KFD46" s="96"/>
      <c r="KFN46" s="96"/>
      <c r="KFX46" s="96"/>
      <c r="KGH46" s="96"/>
      <c r="KGR46" s="96"/>
      <c r="KHB46" s="96"/>
      <c r="KHL46" s="96"/>
      <c r="KHV46" s="96"/>
      <c r="KIF46" s="96"/>
      <c r="KIP46" s="96"/>
      <c r="KIZ46" s="96"/>
      <c r="KJJ46" s="96"/>
      <c r="KJT46" s="96"/>
      <c r="KKD46" s="96"/>
      <c r="KKN46" s="96"/>
      <c r="KKX46" s="96"/>
      <c r="KLH46" s="96"/>
      <c r="KLR46" s="96"/>
      <c r="KMB46" s="96"/>
      <c r="KML46" s="96"/>
      <c r="KMV46" s="96"/>
      <c r="KNF46" s="96"/>
      <c r="KNP46" s="96"/>
      <c r="KNZ46" s="96"/>
      <c r="KOJ46" s="96"/>
      <c r="KOT46" s="96"/>
      <c r="KPD46" s="96"/>
      <c r="KPN46" s="96"/>
      <c r="KPX46" s="96"/>
      <c r="KQH46" s="96"/>
      <c r="KQR46" s="96"/>
      <c r="KRB46" s="96"/>
      <c r="KRL46" s="96"/>
      <c r="KRV46" s="96"/>
      <c r="KSF46" s="96"/>
      <c r="KSP46" s="96"/>
      <c r="KSZ46" s="96"/>
      <c r="KTJ46" s="96"/>
      <c r="KTT46" s="96"/>
      <c r="KUD46" s="96"/>
      <c r="KUN46" s="96"/>
      <c r="KUX46" s="96"/>
      <c r="KVH46" s="96"/>
      <c r="KVR46" s="96"/>
      <c r="KWB46" s="96"/>
      <c r="KWL46" s="96"/>
      <c r="KWV46" s="96"/>
      <c r="KXF46" s="96"/>
      <c r="KXP46" s="96"/>
      <c r="KXZ46" s="96"/>
      <c r="KYJ46" s="96"/>
      <c r="KYT46" s="96"/>
      <c r="KZD46" s="96"/>
      <c r="KZN46" s="96"/>
      <c r="KZX46" s="96"/>
      <c r="LAH46" s="96"/>
      <c r="LAR46" s="96"/>
      <c r="LBB46" s="96"/>
      <c r="LBL46" s="96"/>
      <c r="LBV46" s="96"/>
      <c r="LCF46" s="96"/>
      <c r="LCP46" s="96"/>
      <c r="LCZ46" s="96"/>
      <c r="LDJ46" s="96"/>
      <c r="LDT46" s="96"/>
      <c r="LED46" s="96"/>
      <c r="LEN46" s="96"/>
      <c r="LEX46" s="96"/>
      <c r="LFH46" s="96"/>
      <c r="LFR46" s="96"/>
      <c r="LGB46" s="96"/>
      <c r="LGL46" s="96"/>
      <c r="LGV46" s="96"/>
      <c r="LHF46" s="96"/>
      <c r="LHP46" s="96"/>
      <c r="LHZ46" s="96"/>
      <c r="LIJ46" s="96"/>
      <c r="LIT46" s="96"/>
      <c r="LJD46" s="96"/>
      <c r="LJN46" s="96"/>
      <c r="LJX46" s="96"/>
      <c r="LKH46" s="96"/>
      <c r="LKR46" s="96"/>
      <c r="LLB46" s="96"/>
      <c r="LLL46" s="96"/>
      <c r="LLV46" s="96"/>
      <c r="LMF46" s="96"/>
      <c r="LMP46" s="96"/>
      <c r="LMZ46" s="96"/>
      <c r="LNJ46" s="96"/>
      <c r="LNT46" s="96"/>
      <c r="LOD46" s="96"/>
      <c r="LON46" s="96"/>
      <c r="LOX46" s="96"/>
      <c r="LPH46" s="96"/>
      <c r="LPR46" s="96"/>
      <c r="LQB46" s="96"/>
      <c r="LQL46" s="96"/>
      <c r="LQV46" s="96"/>
      <c r="LRF46" s="96"/>
      <c r="LRP46" s="96"/>
      <c r="LRZ46" s="96"/>
      <c r="LSJ46" s="96"/>
      <c r="LST46" s="96"/>
      <c r="LTD46" s="96"/>
      <c r="LTN46" s="96"/>
      <c r="LTX46" s="96"/>
      <c r="LUH46" s="96"/>
      <c r="LUR46" s="96"/>
      <c r="LVB46" s="96"/>
      <c r="LVL46" s="96"/>
      <c r="LVV46" s="96"/>
      <c r="LWF46" s="96"/>
      <c r="LWP46" s="96"/>
      <c r="LWZ46" s="96"/>
      <c r="LXJ46" s="96"/>
      <c r="LXT46" s="96"/>
      <c r="LYD46" s="96"/>
      <c r="LYN46" s="96"/>
      <c r="LYX46" s="96"/>
      <c r="LZH46" s="96"/>
      <c r="LZR46" s="96"/>
      <c r="MAB46" s="96"/>
      <c r="MAL46" s="96"/>
      <c r="MAV46" s="96"/>
      <c r="MBF46" s="96"/>
      <c r="MBP46" s="96"/>
      <c r="MBZ46" s="96"/>
      <c r="MCJ46" s="96"/>
      <c r="MCT46" s="96"/>
      <c r="MDD46" s="96"/>
      <c r="MDN46" s="96"/>
      <c r="MDX46" s="96"/>
      <c r="MEH46" s="96"/>
      <c r="MER46" s="96"/>
      <c r="MFB46" s="96"/>
      <c r="MFL46" s="96"/>
      <c r="MFV46" s="96"/>
      <c r="MGF46" s="96"/>
      <c r="MGP46" s="96"/>
      <c r="MGZ46" s="96"/>
      <c r="MHJ46" s="96"/>
      <c r="MHT46" s="96"/>
      <c r="MID46" s="96"/>
      <c r="MIN46" s="96"/>
      <c r="MIX46" s="96"/>
      <c r="MJH46" s="96"/>
      <c r="MJR46" s="96"/>
      <c r="MKB46" s="96"/>
      <c r="MKL46" s="96"/>
      <c r="MKV46" s="96"/>
      <c r="MLF46" s="96"/>
      <c r="MLP46" s="96"/>
      <c r="MLZ46" s="96"/>
      <c r="MMJ46" s="96"/>
      <c r="MMT46" s="96"/>
      <c r="MND46" s="96"/>
      <c r="MNN46" s="96"/>
      <c r="MNX46" s="96"/>
      <c r="MOH46" s="96"/>
      <c r="MOR46" s="96"/>
      <c r="MPB46" s="96"/>
      <c r="MPL46" s="96"/>
      <c r="MPV46" s="96"/>
      <c r="MQF46" s="96"/>
      <c r="MQP46" s="96"/>
      <c r="MQZ46" s="96"/>
      <c r="MRJ46" s="96"/>
      <c r="MRT46" s="96"/>
      <c r="MSD46" s="96"/>
      <c r="MSN46" s="96"/>
      <c r="MSX46" s="96"/>
      <c r="MTH46" s="96"/>
      <c r="MTR46" s="96"/>
      <c r="MUB46" s="96"/>
      <c r="MUL46" s="96"/>
      <c r="MUV46" s="96"/>
      <c r="MVF46" s="96"/>
      <c r="MVP46" s="96"/>
      <c r="MVZ46" s="96"/>
      <c r="MWJ46" s="96"/>
      <c r="MWT46" s="96"/>
      <c r="MXD46" s="96"/>
      <c r="MXN46" s="96"/>
      <c r="MXX46" s="96"/>
      <c r="MYH46" s="96"/>
      <c r="MYR46" s="96"/>
      <c r="MZB46" s="96"/>
      <c r="MZL46" s="96"/>
      <c r="MZV46" s="96"/>
      <c r="NAF46" s="96"/>
      <c r="NAP46" s="96"/>
      <c r="NAZ46" s="96"/>
      <c r="NBJ46" s="96"/>
      <c r="NBT46" s="96"/>
      <c r="NCD46" s="96"/>
      <c r="NCN46" s="96"/>
      <c r="NCX46" s="96"/>
      <c r="NDH46" s="96"/>
      <c r="NDR46" s="96"/>
      <c r="NEB46" s="96"/>
      <c r="NEL46" s="96"/>
      <c r="NEV46" s="96"/>
      <c r="NFF46" s="96"/>
      <c r="NFP46" s="96"/>
      <c r="NFZ46" s="96"/>
      <c r="NGJ46" s="96"/>
      <c r="NGT46" s="96"/>
      <c r="NHD46" s="96"/>
      <c r="NHN46" s="96"/>
      <c r="NHX46" s="96"/>
      <c r="NIH46" s="96"/>
      <c r="NIR46" s="96"/>
      <c r="NJB46" s="96"/>
      <c r="NJL46" s="96"/>
      <c r="NJV46" s="96"/>
      <c r="NKF46" s="96"/>
      <c r="NKP46" s="96"/>
      <c r="NKZ46" s="96"/>
      <c r="NLJ46" s="96"/>
      <c r="NLT46" s="96"/>
      <c r="NMD46" s="96"/>
      <c r="NMN46" s="96"/>
      <c r="NMX46" s="96"/>
      <c r="NNH46" s="96"/>
      <c r="NNR46" s="96"/>
      <c r="NOB46" s="96"/>
      <c r="NOL46" s="96"/>
      <c r="NOV46" s="96"/>
      <c r="NPF46" s="96"/>
      <c r="NPP46" s="96"/>
      <c r="NPZ46" s="96"/>
      <c r="NQJ46" s="96"/>
      <c r="NQT46" s="96"/>
      <c r="NRD46" s="96"/>
      <c r="NRN46" s="96"/>
      <c r="NRX46" s="96"/>
      <c r="NSH46" s="96"/>
      <c r="NSR46" s="96"/>
      <c r="NTB46" s="96"/>
      <c r="NTL46" s="96"/>
      <c r="NTV46" s="96"/>
      <c r="NUF46" s="96"/>
      <c r="NUP46" s="96"/>
      <c r="NUZ46" s="96"/>
      <c r="NVJ46" s="96"/>
      <c r="NVT46" s="96"/>
      <c r="NWD46" s="96"/>
      <c r="NWN46" s="96"/>
      <c r="NWX46" s="96"/>
      <c r="NXH46" s="96"/>
      <c r="NXR46" s="96"/>
      <c r="NYB46" s="96"/>
      <c r="NYL46" s="96"/>
      <c r="NYV46" s="96"/>
      <c r="NZF46" s="96"/>
      <c r="NZP46" s="96"/>
      <c r="NZZ46" s="96"/>
      <c r="OAJ46" s="96"/>
      <c r="OAT46" s="96"/>
      <c r="OBD46" s="96"/>
      <c r="OBN46" s="96"/>
      <c r="OBX46" s="96"/>
      <c r="OCH46" s="96"/>
      <c r="OCR46" s="96"/>
      <c r="ODB46" s="96"/>
      <c r="ODL46" s="96"/>
      <c r="ODV46" s="96"/>
      <c r="OEF46" s="96"/>
      <c r="OEP46" s="96"/>
      <c r="OEZ46" s="96"/>
      <c r="OFJ46" s="96"/>
      <c r="OFT46" s="96"/>
      <c r="OGD46" s="96"/>
      <c r="OGN46" s="96"/>
      <c r="OGX46" s="96"/>
      <c r="OHH46" s="96"/>
      <c r="OHR46" s="96"/>
      <c r="OIB46" s="96"/>
      <c r="OIL46" s="96"/>
      <c r="OIV46" s="96"/>
      <c r="OJF46" s="96"/>
      <c r="OJP46" s="96"/>
      <c r="OJZ46" s="96"/>
      <c r="OKJ46" s="96"/>
      <c r="OKT46" s="96"/>
      <c r="OLD46" s="96"/>
      <c r="OLN46" s="96"/>
      <c r="OLX46" s="96"/>
      <c r="OMH46" s="96"/>
      <c r="OMR46" s="96"/>
      <c r="ONB46" s="96"/>
      <c r="ONL46" s="96"/>
      <c r="ONV46" s="96"/>
      <c r="OOF46" s="96"/>
      <c r="OOP46" s="96"/>
      <c r="OOZ46" s="96"/>
      <c r="OPJ46" s="96"/>
      <c r="OPT46" s="96"/>
      <c r="OQD46" s="96"/>
      <c r="OQN46" s="96"/>
      <c r="OQX46" s="96"/>
      <c r="ORH46" s="96"/>
      <c r="ORR46" s="96"/>
      <c r="OSB46" s="96"/>
      <c r="OSL46" s="96"/>
      <c r="OSV46" s="96"/>
      <c r="OTF46" s="96"/>
      <c r="OTP46" s="96"/>
      <c r="OTZ46" s="96"/>
      <c r="OUJ46" s="96"/>
      <c r="OUT46" s="96"/>
      <c r="OVD46" s="96"/>
      <c r="OVN46" s="96"/>
      <c r="OVX46" s="96"/>
      <c r="OWH46" s="96"/>
      <c r="OWR46" s="96"/>
      <c r="OXB46" s="96"/>
      <c r="OXL46" s="96"/>
      <c r="OXV46" s="96"/>
      <c r="OYF46" s="96"/>
      <c r="OYP46" s="96"/>
      <c r="OYZ46" s="96"/>
      <c r="OZJ46" s="96"/>
      <c r="OZT46" s="96"/>
      <c r="PAD46" s="96"/>
      <c r="PAN46" s="96"/>
      <c r="PAX46" s="96"/>
      <c r="PBH46" s="96"/>
      <c r="PBR46" s="96"/>
      <c r="PCB46" s="96"/>
      <c r="PCL46" s="96"/>
      <c r="PCV46" s="96"/>
      <c r="PDF46" s="96"/>
      <c r="PDP46" s="96"/>
      <c r="PDZ46" s="96"/>
      <c r="PEJ46" s="96"/>
      <c r="PET46" s="96"/>
      <c r="PFD46" s="96"/>
      <c r="PFN46" s="96"/>
      <c r="PFX46" s="96"/>
      <c r="PGH46" s="96"/>
      <c r="PGR46" s="96"/>
      <c r="PHB46" s="96"/>
      <c r="PHL46" s="96"/>
      <c r="PHV46" s="96"/>
      <c r="PIF46" s="96"/>
      <c r="PIP46" s="96"/>
      <c r="PIZ46" s="96"/>
      <c r="PJJ46" s="96"/>
      <c r="PJT46" s="96"/>
      <c r="PKD46" s="96"/>
      <c r="PKN46" s="96"/>
      <c r="PKX46" s="96"/>
      <c r="PLH46" s="96"/>
      <c r="PLR46" s="96"/>
      <c r="PMB46" s="96"/>
      <c r="PML46" s="96"/>
      <c r="PMV46" s="96"/>
      <c r="PNF46" s="96"/>
      <c r="PNP46" s="96"/>
      <c r="PNZ46" s="96"/>
      <c r="POJ46" s="96"/>
      <c r="POT46" s="96"/>
      <c r="PPD46" s="96"/>
      <c r="PPN46" s="96"/>
      <c r="PPX46" s="96"/>
      <c r="PQH46" s="96"/>
      <c r="PQR46" s="96"/>
      <c r="PRB46" s="96"/>
      <c r="PRL46" s="96"/>
      <c r="PRV46" s="96"/>
      <c r="PSF46" s="96"/>
      <c r="PSP46" s="96"/>
      <c r="PSZ46" s="96"/>
      <c r="PTJ46" s="96"/>
      <c r="PTT46" s="96"/>
      <c r="PUD46" s="96"/>
      <c r="PUN46" s="96"/>
      <c r="PUX46" s="96"/>
      <c r="PVH46" s="96"/>
      <c r="PVR46" s="96"/>
      <c r="PWB46" s="96"/>
      <c r="PWL46" s="96"/>
      <c r="PWV46" s="96"/>
      <c r="PXF46" s="96"/>
      <c r="PXP46" s="96"/>
      <c r="PXZ46" s="96"/>
      <c r="PYJ46" s="96"/>
      <c r="PYT46" s="96"/>
      <c r="PZD46" s="96"/>
      <c r="PZN46" s="96"/>
      <c r="PZX46" s="96"/>
      <c r="QAH46" s="96"/>
      <c r="QAR46" s="96"/>
      <c r="QBB46" s="96"/>
      <c r="QBL46" s="96"/>
      <c r="QBV46" s="96"/>
      <c r="QCF46" s="96"/>
      <c r="QCP46" s="96"/>
      <c r="QCZ46" s="96"/>
      <c r="QDJ46" s="96"/>
      <c r="QDT46" s="96"/>
      <c r="QED46" s="96"/>
      <c r="QEN46" s="96"/>
      <c r="QEX46" s="96"/>
      <c r="QFH46" s="96"/>
      <c r="QFR46" s="96"/>
      <c r="QGB46" s="96"/>
      <c r="QGL46" s="96"/>
      <c r="QGV46" s="96"/>
      <c r="QHF46" s="96"/>
      <c r="QHP46" s="96"/>
      <c r="QHZ46" s="96"/>
      <c r="QIJ46" s="96"/>
      <c r="QIT46" s="96"/>
      <c r="QJD46" s="96"/>
      <c r="QJN46" s="96"/>
      <c r="QJX46" s="96"/>
      <c r="QKH46" s="96"/>
      <c r="QKR46" s="96"/>
      <c r="QLB46" s="96"/>
      <c r="QLL46" s="96"/>
      <c r="QLV46" s="96"/>
      <c r="QMF46" s="96"/>
      <c r="QMP46" s="96"/>
      <c r="QMZ46" s="96"/>
      <c r="QNJ46" s="96"/>
      <c r="QNT46" s="96"/>
      <c r="QOD46" s="96"/>
      <c r="QON46" s="96"/>
      <c r="QOX46" s="96"/>
      <c r="QPH46" s="96"/>
      <c r="QPR46" s="96"/>
      <c r="QQB46" s="96"/>
      <c r="QQL46" s="96"/>
      <c r="QQV46" s="96"/>
      <c r="QRF46" s="96"/>
      <c r="QRP46" s="96"/>
      <c r="QRZ46" s="96"/>
      <c r="QSJ46" s="96"/>
      <c r="QST46" s="96"/>
      <c r="QTD46" s="96"/>
      <c r="QTN46" s="96"/>
      <c r="QTX46" s="96"/>
      <c r="QUH46" s="96"/>
      <c r="QUR46" s="96"/>
      <c r="QVB46" s="96"/>
      <c r="QVL46" s="96"/>
      <c r="QVV46" s="96"/>
      <c r="QWF46" s="96"/>
      <c r="QWP46" s="96"/>
      <c r="QWZ46" s="96"/>
      <c r="QXJ46" s="96"/>
      <c r="QXT46" s="96"/>
      <c r="QYD46" s="96"/>
      <c r="QYN46" s="96"/>
      <c r="QYX46" s="96"/>
      <c r="QZH46" s="96"/>
      <c r="QZR46" s="96"/>
      <c r="RAB46" s="96"/>
      <c r="RAL46" s="96"/>
      <c r="RAV46" s="96"/>
      <c r="RBF46" s="96"/>
      <c r="RBP46" s="96"/>
      <c r="RBZ46" s="96"/>
      <c r="RCJ46" s="96"/>
      <c r="RCT46" s="96"/>
      <c r="RDD46" s="96"/>
      <c r="RDN46" s="96"/>
      <c r="RDX46" s="96"/>
      <c r="REH46" s="96"/>
      <c r="RER46" s="96"/>
      <c r="RFB46" s="96"/>
      <c r="RFL46" s="96"/>
      <c r="RFV46" s="96"/>
      <c r="RGF46" s="96"/>
      <c r="RGP46" s="96"/>
      <c r="RGZ46" s="96"/>
      <c r="RHJ46" s="96"/>
      <c r="RHT46" s="96"/>
      <c r="RID46" s="96"/>
      <c r="RIN46" s="96"/>
      <c r="RIX46" s="96"/>
      <c r="RJH46" s="96"/>
      <c r="RJR46" s="96"/>
      <c r="RKB46" s="96"/>
      <c r="RKL46" s="96"/>
      <c r="RKV46" s="96"/>
      <c r="RLF46" s="96"/>
      <c r="RLP46" s="96"/>
      <c r="RLZ46" s="96"/>
      <c r="RMJ46" s="96"/>
      <c r="RMT46" s="96"/>
      <c r="RND46" s="96"/>
      <c r="RNN46" s="96"/>
      <c r="RNX46" s="96"/>
      <c r="ROH46" s="96"/>
      <c r="ROR46" s="96"/>
      <c r="RPB46" s="96"/>
      <c r="RPL46" s="96"/>
      <c r="RPV46" s="96"/>
      <c r="RQF46" s="96"/>
      <c r="RQP46" s="96"/>
      <c r="RQZ46" s="96"/>
      <c r="RRJ46" s="96"/>
      <c r="RRT46" s="96"/>
      <c r="RSD46" s="96"/>
      <c r="RSN46" s="96"/>
      <c r="RSX46" s="96"/>
      <c r="RTH46" s="96"/>
      <c r="RTR46" s="96"/>
      <c r="RUB46" s="96"/>
      <c r="RUL46" s="96"/>
      <c r="RUV46" s="96"/>
      <c r="RVF46" s="96"/>
      <c r="RVP46" s="96"/>
      <c r="RVZ46" s="96"/>
      <c r="RWJ46" s="96"/>
      <c r="RWT46" s="96"/>
      <c r="RXD46" s="96"/>
      <c r="RXN46" s="96"/>
      <c r="RXX46" s="96"/>
      <c r="RYH46" s="96"/>
      <c r="RYR46" s="96"/>
      <c r="RZB46" s="96"/>
      <c r="RZL46" s="96"/>
      <c r="RZV46" s="96"/>
      <c r="SAF46" s="96"/>
      <c r="SAP46" s="96"/>
      <c r="SAZ46" s="96"/>
      <c r="SBJ46" s="96"/>
      <c r="SBT46" s="96"/>
      <c r="SCD46" s="96"/>
      <c r="SCN46" s="96"/>
      <c r="SCX46" s="96"/>
      <c r="SDH46" s="96"/>
      <c r="SDR46" s="96"/>
      <c r="SEB46" s="96"/>
      <c r="SEL46" s="96"/>
      <c r="SEV46" s="96"/>
      <c r="SFF46" s="96"/>
      <c r="SFP46" s="96"/>
      <c r="SFZ46" s="96"/>
      <c r="SGJ46" s="96"/>
      <c r="SGT46" s="96"/>
      <c r="SHD46" s="96"/>
      <c r="SHN46" s="96"/>
      <c r="SHX46" s="96"/>
      <c r="SIH46" s="96"/>
      <c r="SIR46" s="96"/>
      <c r="SJB46" s="96"/>
      <c r="SJL46" s="96"/>
      <c r="SJV46" s="96"/>
      <c r="SKF46" s="96"/>
      <c r="SKP46" s="96"/>
      <c r="SKZ46" s="96"/>
      <c r="SLJ46" s="96"/>
      <c r="SLT46" s="96"/>
      <c r="SMD46" s="96"/>
      <c r="SMN46" s="96"/>
      <c r="SMX46" s="96"/>
      <c r="SNH46" s="96"/>
      <c r="SNR46" s="96"/>
      <c r="SOB46" s="96"/>
      <c r="SOL46" s="96"/>
      <c r="SOV46" s="96"/>
      <c r="SPF46" s="96"/>
      <c r="SPP46" s="96"/>
      <c r="SPZ46" s="96"/>
      <c r="SQJ46" s="96"/>
      <c r="SQT46" s="96"/>
      <c r="SRD46" s="96"/>
      <c r="SRN46" s="96"/>
      <c r="SRX46" s="96"/>
      <c r="SSH46" s="96"/>
      <c r="SSR46" s="96"/>
      <c r="STB46" s="96"/>
      <c r="STL46" s="96"/>
      <c r="STV46" s="96"/>
      <c r="SUF46" s="96"/>
      <c r="SUP46" s="96"/>
      <c r="SUZ46" s="96"/>
      <c r="SVJ46" s="96"/>
      <c r="SVT46" s="96"/>
      <c r="SWD46" s="96"/>
      <c r="SWN46" s="96"/>
      <c r="SWX46" s="96"/>
      <c r="SXH46" s="96"/>
      <c r="SXR46" s="96"/>
      <c r="SYB46" s="96"/>
      <c r="SYL46" s="96"/>
      <c r="SYV46" s="96"/>
      <c r="SZF46" s="96"/>
      <c r="SZP46" s="96"/>
      <c r="SZZ46" s="96"/>
      <c r="TAJ46" s="96"/>
      <c r="TAT46" s="96"/>
      <c r="TBD46" s="96"/>
      <c r="TBN46" s="96"/>
      <c r="TBX46" s="96"/>
      <c r="TCH46" s="96"/>
      <c r="TCR46" s="96"/>
      <c r="TDB46" s="96"/>
      <c r="TDL46" s="96"/>
      <c r="TDV46" s="96"/>
      <c r="TEF46" s="96"/>
      <c r="TEP46" s="96"/>
      <c r="TEZ46" s="96"/>
      <c r="TFJ46" s="96"/>
      <c r="TFT46" s="96"/>
      <c r="TGD46" s="96"/>
      <c r="TGN46" s="96"/>
      <c r="TGX46" s="96"/>
      <c r="THH46" s="96"/>
      <c r="THR46" s="96"/>
      <c r="TIB46" s="96"/>
      <c r="TIL46" s="96"/>
      <c r="TIV46" s="96"/>
      <c r="TJF46" s="96"/>
      <c r="TJP46" s="96"/>
      <c r="TJZ46" s="96"/>
      <c r="TKJ46" s="96"/>
      <c r="TKT46" s="96"/>
      <c r="TLD46" s="96"/>
      <c r="TLN46" s="96"/>
      <c r="TLX46" s="96"/>
      <c r="TMH46" s="96"/>
      <c r="TMR46" s="96"/>
      <c r="TNB46" s="96"/>
      <c r="TNL46" s="96"/>
      <c r="TNV46" s="96"/>
      <c r="TOF46" s="96"/>
      <c r="TOP46" s="96"/>
      <c r="TOZ46" s="96"/>
      <c r="TPJ46" s="96"/>
      <c r="TPT46" s="96"/>
      <c r="TQD46" s="96"/>
      <c r="TQN46" s="96"/>
      <c r="TQX46" s="96"/>
      <c r="TRH46" s="96"/>
      <c r="TRR46" s="96"/>
      <c r="TSB46" s="96"/>
      <c r="TSL46" s="96"/>
      <c r="TSV46" s="96"/>
      <c r="TTF46" s="96"/>
      <c r="TTP46" s="96"/>
      <c r="TTZ46" s="96"/>
      <c r="TUJ46" s="96"/>
      <c r="TUT46" s="96"/>
      <c r="TVD46" s="96"/>
      <c r="TVN46" s="96"/>
      <c r="TVX46" s="96"/>
      <c r="TWH46" s="96"/>
      <c r="TWR46" s="96"/>
      <c r="TXB46" s="96"/>
      <c r="TXL46" s="96"/>
      <c r="TXV46" s="96"/>
      <c r="TYF46" s="96"/>
      <c r="TYP46" s="96"/>
      <c r="TYZ46" s="96"/>
      <c r="TZJ46" s="96"/>
      <c r="TZT46" s="96"/>
      <c r="UAD46" s="96"/>
      <c r="UAN46" s="96"/>
      <c r="UAX46" s="96"/>
      <c r="UBH46" s="96"/>
      <c r="UBR46" s="96"/>
      <c r="UCB46" s="96"/>
      <c r="UCL46" s="96"/>
      <c r="UCV46" s="96"/>
      <c r="UDF46" s="96"/>
      <c r="UDP46" s="96"/>
      <c r="UDZ46" s="96"/>
      <c r="UEJ46" s="96"/>
      <c r="UET46" s="96"/>
      <c r="UFD46" s="96"/>
      <c r="UFN46" s="96"/>
      <c r="UFX46" s="96"/>
      <c r="UGH46" s="96"/>
      <c r="UGR46" s="96"/>
      <c r="UHB46" s="96"/>
      <c r="UHL46" s="96"/>
      <c r="UHV46" s="96"/>
      <c r="UIF46" s="96"/>
      <c r="UIP46" s="96"/>
      <c r="UIZ46" s="96"/>
      <c r="UJJ46" s="96"/>
      <c r="UJT46" s="96"/>
      <c r="UKD46" s="96"/>
      <c r="UKN46" s="96"/>
      <c r="UKX46" s="96"/>
      <c r="ULH46" s="96"/>
      <c r="ULR46" s="96"/>
      <c r="UMB46" s="96"/>
      <c r="UML46" s="96"/>
      <c r="UMV46" s="96"/>
      <c r="UNF46" s="96"/>
      <c r="UNP46" s="96"/>
      <c r="UNZ46" s="96"/>
      <c r="UOJ46" s="96"/>
      <c r="UOT46" s="96"/>
      <c r="UPD46" s="96"/>
      <c r="UPN46" s="96"/>
      <c r="UPX46" s="96"/>
      <c r="UQH46" s="96"/>
      <c r="UQR46" s="96"/>
      <c r="URB46" s="96"/>
      <c r="URL46" s="96"/>
      <c r="URV46" s="96"/>
      <c r="USF46" s="96"/>
      <c r="USP46" s="96"/>
      <c r="USZ46" s="96"/>
      <c r="UTJ46" s="96"/>
      <c r="UTT46" s="96"/>
      <c r="UUD46" s="96"/>
      <c r="UUN46" s="96"/>
      <c r="UUX46" s="96"/>
      <c r="UVH46" s="96"/>
      <c r="UVR46" s="96"/>
      <c r="UWB46" s="96"/>
      <c r="UWL46" s="96"/>
      <c r="UWV46" s="96"/>
      <c r="UXF46" s="96"/>
      <c r="UXP46" s="96"/>
      <c r="UXZ46" s="96"/>
      <c r="UYJ46" s="96"/>
      <c r="UYT46" s="96"/>
      <c r="UZD46" s="96"/>
      <c r="UZN46" s="96"/>
      <c r="UZX46" s="96"/>
      <c r="VAH46" s="96"/>
      <c r="VAR46" s="96"/>
      <c r="VBB46" s="96"/>
      <c r="VBL46" s="96"/>
      <c r="VBV46" s="96"/>
      <c r="VCF46" s="96"/>
      <c r="VCP46" s="96"/>
      <c r="VCZ46" s="96"/>
      <c r="VDJ46" s="96"/>
      <c r="VDT46" s="96"/>
      <c r="VED46" s="96"/>
      <c r="VEN46" s="96"/>
      <c r="VEX46" s="96"/>
      <c r="VFH46" s="96"/>
      <c r="VFR46" s="96"/>
      <c r="VGB46" s="96"/>
      <c r="VGL46" s="96"/>
      <c r="VGV46" s="96"/>
      <c r="VHF46" s="96"/>
      <c r="VHP46" s="96"/>
      <c r="VHZ46" s="96"/>
      <c r="VIJ46" s="96"/>
      <c r="VIT46" s="96"/>
      <c r="VJD46" s="96"/>
      <c r="VJN46" s="96"/>
      <c r="VJX46" s="96"/>
      <c r="VKH46" s="96"/>
      <c r="VKR46" s="96"/>
      <c r="VLB46" s="96"/>
      <c r="VLL46" s="96"/>
      <c r="VLV46" s="96"/>
      <c r="VMF46" s="96"/>
      <c r="VMP46" s="96"/>
      <c r="VMZ46" s="96"/>
      <c r="VNJ46" s="96"/>
      <c r="VNT46" s="96"/>
      <c r="VOD46" s="96"/>
      <c r="VON46" s="96"/>
      <c r="VOX46" s="96"/>
      <c r="VPH46" s="96"/>
      <c r="VPR46" s="96"/>
      <c r="VQB46" s="96"/>
      <c r="VQL46" s="96"/>
      <c r="VQV46" s="96"/>
      <c r="VRF46" s="96"/>
      <c r="VRP46" s="96"/>
      <c r="VRZ46" s="96"/>
      <c r="VSJ46" s="96"/>
      <c r="VST46" s="96"/>
      <c r="VTD46" s="96"/>
      <c r="VTN46" s="96"/>
      <c r="VTX46" s="96"/>
      <c r="VUH46" s="96"/>
      <c r="VUR46" s="96"/>
      <c r="VVB46" s="96"/>
      <c r="VVL46" s="96"/>
      <c r="VVV46" s="96"/>
      <c r="VWF46" s="96"/>
      <c r="VWP46" s="96"/>
      <c r="VWZ46" s="96"/>
      <c r="VXJ46" s="96"/>
      <c r="VXT46" s="96"/>
      <c r="VYD46" s="96"/>
      <c r="VYN46" s="96"/>
      <c r="VYX46" s="96"/>
      <c r="VZH46" s="96"/>
      <c r="VZR46" s="96"/>
      <c r="WAB46" s="96"/>
      <c r="WAL46" s="96"/>
      <c r="WAV46" s="96"/>
      <c r="WBF46" s="96"/>
      <c r="WBP46" s="96"/>
      <c r="WBZ46" s="96"/>
      <c r="WCJ46" s="96"/>
      <c r="WCT46" s="96"/>
      <c r="WDD46" s="96"/>
      <c r="WDN46" s="96"/>
      <c r="WDX46" s="96"/>
      <c r="WEH46" s="96"/>
      <c r="WER46" s="96"/>
      <c r="WFB46" s="96"/>
      <c r="WFL46" s="96"/>
      <c r="WFV46" s="96"/>
      <c r="WGF46" s="96"/>
      <c r="WGP46" s="96"/>
      <c r="WGZ46" s="96"/>
      <c r="WHJ46" s="96"/>
      <c r="WHT46" s="96"/>
      <c r="WID46" s="96"/>
      <c r="WIN46" s="96"/>
      <c r="WIX46" s="96"/>
      <c r="WJH46" s="96"/>
      <c r="WJR46" s="96"/>
      <c r="WKB46" s="96"/>
      <c r="WKL46" s="96"/>
      <c r="WKV46" s="96"/>
      <c r="WLF46" s="96"/>
      <c r="WLP46" s="96"/>
      <c r="WLZ46" s="96"/>
      <c r="WMJ46" s="96"/>
      <c r="WMT46" s="96"/>
      <c r="WND46" s="96"/>
      <c r="WNN46" s="96"/>
      <c r="WNX46" s="96"/>
      <c r="WOH46" s="96"/>
      <c r="WOR46" s="96"/>
      <c r="WPB46" s="96"/>
      <c r="WPL46" s="96"/>
      <c r="WPV46" s="96"/>
      <c r="WQF46" s="96"/>
      <c r="WQP46" s="96"/>
      <c r="WQZ46" s="96"/>
      <c r="WRJ46" s="96"/>
      <c r="WRT46" s="96"/>
      <c r="WSD46" s="96"/>
      <c r="WSN46" s="96"/>
      <c r="WSX46" s="96"/>
      <c r="WTH46" s="96"/>
      <c r="WTR46" s="96"/>
      <c r="WUB46" s="96"/>
      <c r="WUL46" s="96"/>
      <c r="WUV46" s="96"/>
      <c r="WVF46" s="96"/>
      <c r="WVP46" s="96"/>
      <c r="WVZ46" s="96"/>
      <c r="WWJ46" s="96"/>
      <c r="WWT46" s="96"/>
      <c r="WXD46" s="96"/>
      <c r="WXN46" s="96"/>
      <c r="WXX46" s="96"/>
      <c r="WYH46" s="96"/>
      <c r="WYR46" s="96"/>
      <c r="WZB46" s="96"/>
      <c r="WZL46" s="96"/>
      <c r="WZV46" s="96"/>
      <c r="XAF46" s="96"/>
      <c r="XAP46" s="96"/>
      <c r="XAZ46" s="96"/>
      <c r="XBJ46" s="96"/>
      <c r="XBT46" s="96"/>
      <c r="XCD46" s="96"/>
      <c r="XCN46" s="96"/>
      <c r="XCX46" s="96"/>
      <c r="XDH46" s="96"/>
      <c r="XDR46" s="96"/>
      <c r="XEB46" s="96"/>
      <c r="XEL46" s="96"/>
      <c r="XEV46" s="96"/>
    </row>
    <row r="47" spans="1:16384" s="96" customFormat="1" ht="17.25" customHeight="1" x14ac:dyDescent="0.15">
      <c r="A47" s="103" t="s">
        <v>173</v>
      </c>
      <c r="AS47" s="93"/>
      <c r="AT47" s="94"/>
      <c r="BC47" s="93"/>
      <c r="BD47" s="94"/>
      <c r="BM47" s="93"/>
      <c r="BN47" s="94"/>
      <c r="BW47" s="93"/>
      <c r="BX47" s="94"/>
      <c r="CG47" s="93"/>
      <c r="CH47" s="94"/>
      <c r="CQ47" s="93"/>
      <c r="CR47" s="94"/>
      <c r="DA47" s="93"/>
      <c r="DB47" s="94"/>
      <c r="DK47" s="93"/>
      <c r="DL47" s="94"/>
      <c r="DU47" s="93"/>
      <c r="DV47" s="94"/>
      <c r="EE47" s="93"/>
      <c r="EF47" s="94"/>
      <c r="EO47" s="93"/>
      <c r="EP47" s="94"/>
      <c r="EY47" s="93"/>
      <c r="EZ47" s="94"/>
      <c r="FI47" s="93"/>
      <c r="FJ47" s="94"/>
      <c r="FS47" s="93"/>
      <c r="FT47" s="94"/>
      <c r="GC47" s="93"/>
      <c r="GD47" s="94"/>
      <c r="GM47" s="93"/>
      <c r="GN47" s="94"/>
      <c r="GW47" s="93"/>
      <c r="GX47" s="94"/>
      <c r="HG47" s="93"/>
      <c r="HH47" s="94"/>
      <c r="HQ47" s="93"/>
      <c r="HR47" s="94"/>
      <c r="IA47" s="93"/>
      <c r="IB47" s="94"/>
      <c r="IK47" s="93"/>
      <c r="IL47" s="94"/>
      <c r="IU47" s="93"/>
      <c r="IV47" s="94"/>
      <c r="JE47" s="93"/>
      <c r="JF47" s="94"/>
      <c r="JO47" s="93"/>
      <c r="JP47" s="94"/>
      <c r="JY47" s="93"/>
      <c r="JZ47" s="94"/>
      <c r="KI47" s="93"/>
      <c r="KJ47" s="94"/>
      <c r="KS47" s="93"/>
      <c r="KT47" s="94"/>
      <c r="LC47" s="93"/>
      <c r="LD47" s="94"/>
      <c r="LM47" s="93"/>
      <c r="LN47" s="94"/>
      <c r="LW47" s="93"/>
      <c r="LX47" s="94"/>
      <c r="MG47" s="93"/>
      <c r="MH47" s="94"/>
      <c r="MQ47" s="93"/>
      <c r="MR47" s="94"/>
      <c r="NA47" s="93"/>
      <c r="NB47" s="94"/>
      <c r="NK47" s="93"/>
      <c r="NL47" s="94"/>
      <c r="NU47" s="93"/>
      <c r="NV47" s="94"/>
      <c r="OE47" s="93"/>
      <c r="OF47" s="94"/>
      <c r="OO47" s="93"/>
      <c r="OP47" s="94"/>
      <c r="OY47" s="93"/>
      <c r="OZ47" s="94"/>
      <c r="PI47" s="93"/>
      <c r="PJ47" s="94"/>
      <c r="PS47" s="93"/>
      <c r="PT47" s="94"/>
      <c r="QC47" s="93"/>
      <c r="QD47" s="94"/>
      <c r="QM47" s="93"/>
      <c r="QN47" s="94"/>
      <c r="QW47" s="93"/>
      <c r="QX47" s="94"/>
      <c r="RG47" s="93"/>
      <c r="RH47" s="94"/>
      <c r="RQ47" s="93"/>
      <c r="RR47" s="94"/>
      <c r="SA47" s="93"/>
      <c r="SB47" s="94"/>
      <c r="SK47" s="93"/>
      <c r="SL47" s="94"/>
      <c r="SU47" s="93"/>
      <c r="SV47" s="94"/>
      <c r="TE47" s="93"/>
      <c r="TF47" s="94"/>
      <c r="TO47" s="93"/>
      <c r="TP47" s="94"/>
      <c r="TY47" s="93"/>
      <c r="TZ47" s="94"/>
      <c r="UI47" s="93"/>
      <c r="UJ47" s="94"/>
      <c r="US47" s="93"/>
      <c r="UT47" s="94"/>
      <c r="VC47" s="93"/>
      <c r="VD47" s="94"/>
      <c r="VM47" s="93"/>
      <c r="VN47" s="94"/>
      <c r="VW47" s="93"/>
      <c r="VX47" s="94"/>
      <c r="WG47" s="93"/>
      <c r="WH47" s="94"/>
      <c r="WQ47" s="93"/>
      <c r="WR47" s="94"/>
      <c r="XA47" s="93"/>
      <c r="XB47" s="94"/>
      <c r="XK47" s="93"/>
      <c r="XL47" s="94"/>
      <c r="XU47" s="93"/>
      <c r="XV47" s="94"/>
      <c r="YE47" s="93"/>
      <c r="YF47" s="94"/>
      <c r="YO47" s="93"/>
      <c r="YP47" s="94"/>
      <c r="YY47" s="93"/>
      <c r="YZ47" s="94"/>
      <c r="ZI47" s="93"/>
      <c r="ZJ47" s="94"/>
      <c r="ZS47" s="93"/>
      <c r="ZT47" s="94"/>
      <c r="AAC47" s="93"/>
      <c r="AAD47" s="94"/>
      <c r="AAM47" s="93"/>
      <c r="AAN47" s="94"/>
      <c r="AAW47" s="93"/>
      <c r="AAX47" s="94"/>
      <c r="ABG47" s="93"/>
      <c r="ABH47" s="94"/>
      <c r="ABQ47" s="93"/>
      <c r="ABR47" s="94"/>
      <c r="ACA47" s="93"/>
      <c r="ACB47" s="94"/>
      <c r="ACK47" s="93"/>
      <c r="ACL47" s="94"/>
      <c r="ACU47" s="93"/>
      <c r="ACV47" s="94"/>
      <c r="ADE47" s="93"/>
      <c r="ADF47" s="94"/>
      <c r="ADO47" s="93"/>
      <c r="ADP47" s="94"/>
      <c r="ADY47" s="93"/>
      <c r="ADZ47" s="94"/>
      <c r="AEI47" s="93"/>
      <c r="AEJ47" s="94"/>
      <c r="AES47" s="93"/>
      <c r="AET47" s="94"/>
      <c r="AFC47" s="93"/>
      <c r="AFD47" s="94"/>
      <c r="AFM47" s="93"/>
      <c r="AFN47" s="94"/>
      <c r="AFW47" s="93"/>
      <c r="AFX47" s="94"/>
      <c r="AGG47" s="93"/>
      <c r="AGH47" s="94"/>
      <c r="AGQ47" s="93"/>
      <c r="AGR47" s="94"/>
      <c r="AHA47" s="93"/>
      <c r="AHB47" s="94"/>
      <c r="AHK47" s="93"/>
      <c r="AHL47" s="94"/>
      <c r="AHU47" s="93"/>
      <c r="AHV47" s="94"/>
      <c r="AIE47" s="93"/>
      <c r="AIF47" s="94"/>
      <c r="AIO47" s="93"/>
      <c r="AIP47" s="94"/>
      <c r="AIY47" s="93"/>
      <c r="AIZ47" s="94"/>
      <c r="AJI47" s="93"/>
      <c r="AJJ47" s="94"/>
      <c r="AJS47" s="93"/>
      <c r="AJT47" s="94"/>
      <c r="AKC47" s="93"/>
      <c r="AKD47" s="94"/>
      <c r="AKM47" s="93"/>
      <c r="AKN47" s="94"/>
      <c r="AKW47" s="93"/>
      <c r="AKX47" s="94"/>
      <c r="ALG47" s="93"/>
      <c r="ALH47" s="94"/>
      <c r="ALQ47" s="93"/>
      <c r="ALR47" s="94"/>
      <c r="AMA47" s="93"/>
      <c r="AMB47" s="94"/>
      <c r="AMK47" s="93"/>
      <c r="AML47" s="94"/>
      <c r="AMU47" s="93"/>
      <c r="AMV47" s="94"/>
      <c r="ANE47" s="93"/>
      <c r="ANF47" s="94"/>
      <c r="ANO47" s="93"/>
      <c r="ANP47" s="94"/>
      <c r="ANY47" s="93"/>
      <c r="ANZ47" s="94"/>
      <c r="AOI47" s="93"/>
      <c r="AOJ47" s="94"/>
      <c r="AOS47" s="93"/>
      <c r="AOT47" s="94"/>
      <c r="APC47" s="93"/>
      <c r="APD47" s="94"/>
      <c r="APM47" s="93"/>
      <c r="APN47" s="94"/>
      <c r="APW47" s="93"/>
      <c r="APX47" s="94"/>
      <c r="AQG47" s="93"/>
      <c r="AQH47" s="94"/>
      <c r="AQQ47" s="93"/>
      <c r="AQR47" s="94"/>
      <c r="ARA47" s="93"/>
      <c r="ARB47" s="94"/>
      <c r="ARK47" s="93"/>
      <c r="ARL47" s="94"/>
      <c r="ARU47" s="93"/>
      <c r="ARV47" s="94"/>
      <c r="ASE47" s="93"/>
      <c r="ASF47" s="94"/>
      <c r="ASO47" s="93"/>
      <c r="ASP47" s="94"/>
      <c r="ASY47" s="93"/>
      <c r="ASZ47" s="94"/>
      <c r="ATI47" s="93"/>
      <c r="ATJ47" s="94"/>
      <c r="ATS47" s="93"/>
      <c r="ATT47" s="94"/>
      <c r="AUC47" s="93"/>
      <c r="AUD47" s="94"/>
      <c r="AUM47" s="93"/>
      <c r="AUN47" s="94"/>
      <c r="AUW47" s="93"/>
      <c r="AUX47" s="94"/>
      <c r="AVG47" s="93"/>
      <c r="AVH47" s="94"/>
      <c r="AVQ47" s="93"/>
      <c r="AVR47" s="94"/>
      <c r="AWA47" s="93"/>
      <c r="AWB47" s="94"/>
      <c r="AWK47" s="93"/>
      <c r="AWL47" s="94"/>
      <c r="AWU47" s="93"/>
      <c r="AWV47" s="94"/>
      <c r="AXE47" s="93"/>
      <c r="AXF47" s="94"/>
      <c r="AXO47" s="93"/>
      <c r="AXP47" s="94"/>
      <c r="AXY47" s="93"/>
      <c r="AXZ47" s="94"/>
      <c r="AYI47" s="93"/>
      <c r="AYJ47" s="94"/>
      <c r="AYS47" s="93"/>
      <c r="AYT47" s="94"/>
      <c r="AZC47" s="93"/>
      <c r="AZD47" s="94"/>
      <c r="AZM47" s="93"/>
      <c r="AZN47" s="94"/>
      <c r="AZW47" s="93"/>
      <c r="AZX47" s="94"/>
      <c r="BAG47" s="93"/>
      <c r="BAH47" s="94"/>
      <c r="BAQ47" s="93"/>
      <c r="BAR47" s="94"/>
      <c r="BBA47" s="93"/>
      <c r="BBB47" s="94"/>
      <c r="BBK47" s="93"/>
      <c r="BBL47" s="94"/>
      <c r="BBU47" s="93"/>
      <c r="BBV47" s="94"/>
      <c r="BCE47" s="93"/>
      <c r="BCF47" s="94"/>
      <c r="BCO47" s="93"/>
      <c r="BCP47" s="94"/>
      <c r="BCY47" s="93"/>
      <c r="BCZ47" s="94"/>
      <c r="BDI47" s="93"/>
      <c r="BDJ47" s="94"/>
      <c r="BDS47" s="93"/>
      <c r="BDT47" s="94"/>
      <c r="BEC47" s="93"/>
      <c r="BED47" s="94"/>
      <c r="BEM47" s="93"/>
      <c r="BEN47" s="94"/>
      <c r="BEW47" s="93"/>
      <c r="BEX47" s="94"/>
      <c r="BFG47" s="93"/>
      <c r="BFH47" s="94"/>
      <c r="BFQ47" s="93"/>
      <c r="BFR47" s="94"/>
      <c r="BGA47" s="93"/>
      <c r="BGB47" s="94"/>
      <c r="BGK47" s="93"/>
      <c r="BGL47" s="94"/>
      <c r="BGU47" s="93"/>
      <c r="BGV47" s="94"/>
      <c r="BHE47" s="93"/>
      <c r="BHF47" s="94"/>
      <c r="BHO47" s="93"/>
      <c r="BHP47" s="94"/>
      <c r="BHY47" s="93"/>
      <c r="BHZ47" s="94"/>
      <c r="BII47" s="93"/>
      <c r="BIJ47" s="94"/>
      <c r="BIS47" s="93"/>
      <c r="BIT47" s="94"/>
      <c r="BJC47" s="93"/>
      <c r="BJD47" s="94"/>
      <c r="BJM47" s="93"/>
      <c r="BJN47" s="94"/>
      <c r="BJW47" s="93"/>
      <c r="BJX47" s="94"/>
      <c r="BKG47" s="93"/>
      <c r="BKH47" s="94"/>
      <c r="BKQ47" s="93"/>
      <c r="BKR47" s="94"/>
      <c r="BLA47" s="93"/>
      <c r="BLB47" s="94"/>
      <c r="BLK47" s="93"/>
      <c r="BLL47" s="94"/>
      <c r="BLU47" s="93"/>
      <c r="BLV47" s="94"/>
      <c r="BME47" s="93"/>
      <c r="BMF47" s="94"/>
      <c r="BMO47" s="93"/>
      <c r="BMP47" s="94"/>
      <c r="BMY47" s="93"/>
      <c r="BMZ47" s="94"/>
      <c r="BNI47" s="93"/>
      <c r="BNJ47" s="94"/>
      <c r="BNS47" s="93"/>
      <c r="BNT47" s="94"/>
      <c r="BOC47" s="93"/>
      <c r="BOD47" s="94"/>
      <c r="BOM47" s="93"/>
      <c r="BON47" s="94"/>
      <c r="BOW47" s="93"/>
      <c r="BOX47" s="94"/>
      <c r="BPG47" s="93"/>
      <c r="BPH47" s="94"/>
      <c r="BPQ47" s="93"/>
      <c r="BPR47" s="94"/>
      <c r="BQA47" s="93"/>
      <c r="BQB47" s="94"/>
      <c r="BQK47" s="93"/>
      <c r="BQL47" s="94"/>
      <c r="BQU47" s="93"/>
      <c r="BQV47" s="94"/>
      <c r="BRE47" s="93"/>
      <c r="BRF47" s="94"/>
      <c r="BRO47" s="93"/>
      <c r="BRP47" s="94"/>
      <c r="BRY47" s="93"/>
      <c r="BRZ47" s="94"/>
      <c r="BSI47" s="93"/>
      <c r="BSJ47" s="94"/>
      <c r="BSS47" s="93"/>
      <c r="BST47" s="94"/>
      <c r="BTC47" s="93"/>
      <c r="BTD47" s="94"/>
      <c r="BTM47" s="93"/>
      <c r="BTN47" s="94"/>
      <c r="BTW47" s="93"/>
      <c r="BTX47" s="94"/>
      <c r="BUG47" s="93"/>
      <c r="BUH47" s="94"/>
      <c r="BUQ47" s="93"/>
      <c r="BUR47" s="94"/>
      <c r="BVA47" s="93"/>
      <c r="BVB47" s="94"/>
      <c r="BVK47" s="93"/>
      <c r="BVL47" s="94"/>
      <c r="BVU47" s="93"/>
      <c r="BVV47" s="94"/>
      <c r="BWE47" s="93"/>
      <c r="BWF47" s="94"/>
      <c r="BWO47" s="93"/>
      <c r="BWP47" s="94"/>
      <c r="BWY47" s="93"/>
      <c r="BWZ47" s="94"/>
      <c r="BXI47" s="93"/>
      <c r="BXJ47" s="94"/>
      <c r="BXS47" s="93"/>
      <c r="BXT47" s="94"/>
      <c r="BYC47" s="93"/>
      <c r="BYD47" s="94"/>
      <c r="BYM47" s="93"/>
      <c r="BYN47" s="94"/>
      <c r="BYW47" s="93"/>
      <c r="BYX47" s="94"/>
      <c r="BZG47" s="93"/>
      <c r="BZH47" s="94"/>
      <c r="BZQ47" s="93"/>
      <c r="BZR47" s="94"/>
      <c r="CAA47" s="93"/>
      <c r="CAB47" s="94"/>
      <c r="CAK47" s="93"/>
      <c r="CAL47" s="94"/>
      <c r="CAU47" s="93"/>
      <c r="CAV47" s="94"/>
      <c r="CBE47" s="93"/>
      <c r="CBF47" s="94"/>
      <c r="CBO47" s="93"/>
      <c r="CBP47" s="94"/>
      <c r="CBY47" s="93"/>
      <c r="CBZ47" s="94"/>
      <c r="CCI47" s="93"/>
      <c r="CCJ47" s="94"/>
      <c r="CCS47" s="93"/>
      <c r="CCT47" s="94"/>
      <c r="CDC47" s="93"/>
      <c r="CDD47" s="94"/>
      <c r="CDM47" s="93"/>
      <c r="CDN47" s="94"/>
      <c r="CDW47" s="93"/>
      <c r="CDX47" s="94"/>
      <c r="CEG47" s="93"/>
      <c r="CEH47" s="94"/>
      <c r="CEQ47" s="93"/>
      <c r="CER47" s="94"/>
      <c r="CFA47" s="93"/>
      <c r="CFB47" s="94"/>
      <c r="CFK47" s="93"/>
      <c r="CFL47" s="94"/>
      <c r="CFU47" s="93"/>
      <c r="CFV47" s="94"/>
      <c r="CGE47" s="93"/>
      <c r="CGF47" s="94"/>
      <c r="CGO47" s="93"/>
      <c r="CGP47" s="94"/>
      <c r="CGY47" s="93"/>
      <c r="CGZ47" s="94"/>
      <c r="CHI47" s="93"/>
      <c r="CHJ47" s="94"/>
      <c r="CHS47" s="93"/>
      <c r="CHT47" s="94"/>
      <c r="CIC47" s="93"/>
      <c r="CID47" s="94"/>
      <c r="CIM47" s="93"/>
      <c r="CIN47" s="94"/>
      <c r="CIW47" s="93"/>
      <c r="CIX47" s="94"/>
      <c r="CJG47" s="93"/>
      <c r="CJH47" s="94"/>
      <c r="CJQ47" s="93"/>
      <c r="CJR47" s="94"/>
      <c r="CKA47" s="93"/>
      <c r="CKB47" s="94"/>
      <c r="CKK47" s="93"/>
      <c r="CKL47" s="94"/>
      <c r="CKU47" s="93"/>
      <c r="CKV47" s="94"/>
      <c r="CLE47" s="93"/>
      <c r="CLF47" s="94"/>
      <c r="CLO47" s="93"/>
      <c r="CLP47" s="94"/>
      <c r="CLY47" s="93"/>
      <c r="CLZ47" s="94"/>
      <c r="CMI47" s="93"/>
      <c r="CMJ47" s="94"/>
      <c r="CMS47" s="93"/>
      <c r="CMT47" s="94"/>
      <c r="CNC47" s="93"/>
      <c r="CND47" s="94"/>
      <c r="CNM47" s="93"/>
      <c r="CNN47" s="94"/>
      <c r="CNW47" s="93"/>
      <c r="CNX47" s="94"/>
      <c r="COG47" s="93"/>
      <c r="COH47" s="94"/>
      <c r="COQ47" s="93"/>
      <c r="COR47" s="94"/>
      <c r="CPA47" s="93"/>
      <c r="CPB47" s="94"/>
      <c r="CPK47" s="93"/>
      <c r="CPL47" s="94"/>
      <c r="CPU47" s="93"/>
      <c r="CPV47" s="94"/>
      <c r="CQE47" s="93"/>
      <c r="CQF47" s="94"/>
      <c r="CQO47" s="93"/>
      <c r="CQP47" s="94"/>
      <c r="CQY47" s="93"/>
      <c r="CQZ47" s="94"/>
      <c r="CRI47" s="93"/>
      <c r="CRJ47" s="94"/>
      <c r="CRS47" s="93"/>
      <c r="CRT47" s="94"/>
      <c r="CSC47" s="93"/>
      <c r="CSD47" s="94"/>
      <c r="CSM47" s="93"/>
      <c r="CSN47" s="94"/>
      <c r="CSW47" s="93"/>
      <c r="CSX47" s="94"/>
      <c r="CTG47" s="93"/>
      <c r="CTH47" s="94"/>
      <c r="CTQ47" s="93"/>
      <c r="CTR47" s="94"/>
      <c r="CUA47" s="93"/>
      <c r="CUB47" s="94"/>
      <c r="CUK47" s="93"/>
      <c r="CUL47" s="94"/>
      <c r="CUU47" s="93"/>
      <c r="CUV47" s="94"/>
      <c r="CVE47" s="93"/>
      <c r="CVF47" s="94"/>
      <c r="CVO47" s="93"/>
      <c r="CVP47" s="94"/>
      <c r="CVY47" s="93"/>
      <c r="CVZ47" s="94"/>
      <c r="CWI47" s="93"/>
      <c r="CWJ47" s="94"/>
      <c r="CWS47" s="93"/>
      <c r="CWT47" s="94"/>
      <c r="CXC47" s="93"/>
      <c r="CXD47" s="94"/>
      <c r="CXM47" s="93"/>
      <c r="CXN47" s="94"/>
      <c r="CXW47" s="93"/>
      <c r="CXX47" s="94"/>
      <c r="CYG47" s="93"/>
      <c r="CYH47" s="94"/>
      <c r="CYQ47" s="93"/>
      <c r="CYR47" s="94"/>
      <c r="CZA47" s="93"/>
      <c r="CZB47" s="94"/>
      <c r="CZK47" s="93"/>
      <c r="CZL47" s="94"/>
      <c r="CZU47" s="93"/>
      <c r="CZV47" s="94"/>
      <c r="DAE47" s="93"/>
      <c r="DAF47" s="94"/>
      <c r="DAO47" s="93"/>
      <c r="DAP47" s="94"/>
      <c r="DAY47" s="93"/>
      <c r="DAZ47" s="94"/>
      <c r="DBI47" s="93"/>
      <c r="DBJ47" s="94"/>
      <c r="DBS47" s="93"/>
      <c r="DBT47" s="94"/>
      <c r="DCC47" s="93"/>
      <c r="DCD47" s="94"/>
      <c r="DCM47" s="93"/>
      <c r="DCN47" s="94"/>
      <c r="DCW47" s="93"/>
      <c r="DCX47" s="94"/>
      <c r="DDG47" s="93"/>
      <c r="DDH47" s="94"/>
      <c r="DDQ47" s="93"/>
      <c r="DDR47" s="94"/>
      <c r="DEA47" s="93"/>
      <c r="DEB47" s="94"/>
      <c r="DEK47" s="93"/>
      <c r="DEL47" s="94"/>
      <c r="DEU47" s="93"/>
      <c r="DEV47" s="94"/>
      <c r="DFE47" s="93"/>
      <c r="DFF47" s="94"/>
      <c r="DFO47" s="93"/>
      <c r="DFP47" s="94"/>
      <c r="DFY47" s="93"/>
      <c r="DFZ47" s="94"/>
      <c r="DGI47" s="93"/>
      <c r="DGJ47" s="94"/>
      <c r="DGS47" s="93"/>
      <c r="DGT47" s="94"/>
      <c r="DHC47" s="93"/>
      <c r="DHD47" s="94"/>
      <c r="DHM47" s="93"/>
      <c r="DHN47" s="94"/>
      <c r="DHW47" s="93"/>
      <c r="DHX47" s="94"/>
      <c r="DIG47" s="93"/>
      <c r="DIH47" s="94"/>
      <c r="DIQ47" s="93"/>
      <c r="DIR47" s="94"/>
      <c r="DJA47" s="93"/>
      <c r="DJB47" s="94"/>
      <c r="DJK47" s="93"/>
      <c r="DJL47" s="94"/>
      <c r="DJU47" s="93"/>
      <c r="DJV47" s="94"/>
      <c r="DKE47" s="93"/>
      <c r="DKF47" s="94"/>
      <c r="DKO47" s="93"/>
      <c r="DKP47" s="94"/>
      <c r="DKY47" s="93"/>
      <c r="DKZ47" s="94"/>
      <c r="DLI47" s="93"/>
      <c r="DLJ47" s="94"/>
      <c r="DLS47" s="93"/>
      <c r="DLT47" s="94"/>
      <c r="DMC47" s="93"/>
      <c r="DMD47" s="94"/>
      <c r="DMM47" s="93"/>
      <c r="DMN47" s="94"/>
      <c r="DMW47" s="93"/>
      <c r="DMX47" s="94"/>
      <c r="DNG47" s="93"/>
      <c r="DNH47" s="94"/>
      <c r="DNQ47" s="93"/>
      <c r="DNR47" s="94"/>
      <c r="DOA47" s="93"/>
      <c r="DOB47" s="94"/>
      <c r="DOK47" s="93"/>
      <c r="DOL47" s="94"/>
      <c r="DOU47" s="93"/>
      <c r="DOV47" s="94"/>
      <c r="DPE47" s="93"/>
      <c r="DPF47" s="94"/>
      <c r="DPO47" s="93"/>
      <c r="DPP47" s="94"/>
      <c r="DPY47" s="93"/>
      <c r="DPZ47" s="94"/>
      <c r="DQI47" s="93"/>
      <c r="DQJ47" s="94"/>
      <c r="DQS47" s="93"/>
      <c r="DQT47" s="94"/>
      <c r="DRC47" s="93"/>
      <c r="DRD47" s="94"/>
      <c r="DRM47" s="93"/>
      <c r="DRN47" s="94"/>
      <c r="DRW47" s="93"/>
      <c r="DRX47" s="94"/>
      <c r="DSG47" s="93"/>
      <c r="DSH47" s="94"/>
      <c r="DSQ47" s="93"/>
      <c r="DSR47" s="94"/>
      <c r="DTA47" s="93"/>
      <c r="DTB47" s="94"/>
      <c r="DTK47" s="93"/>
      <c r="DTL47" s="94"/>
      <c r="DTU47" s="93"/>
      <c r="DTV47" s="94"/>
      <c r="DUE47" s="93"/>
      <c r="DUF47" s="94"/>
      <c r="DUO47" s="93"/>
      <c r="DUP47" s="94"/>
      <c r="DUY47" s="93"/>
      <c r="DUZ47" s="94"/>
      <c r="DVI47" s="93"/>
      <c r="DVJ47" s="94"/>
      <c r="DVS47" s="93"/>
      <c r="DVT47" s="94"/>
      <c r="DWC47" s="93"/>
      <c r="DWD47" s="94"/>
      <c r="DWM47" s="93"/>
      <c r="DWN47" s="94"/>
      <c r="DWW47" s="93"/>
      <c r="DWX47" s="94"/>
      <c r="DXG47" s="93"/>
      <c r="DXH47" s="94"/>
      <c r="DXQ47" s="93"/>
      <c r="DXR47" s="94"/>
      <c r="DYA47" s="93"/>
      <c r="DYB47" s="94"/>
      <c r="DYK47" s="93"/>
      <c r="DYL47" s="94"/>
      <c r="DYU47" s="93"/>
      <c r="DYV47" s="94"/>
      <c r="DZE47" s="93"/>
      <c r="DZF47" s="94"/>
      <c r="DZO47" s="93"/>
      <c r="DZP47" s="94"/>
      <c r="DZY47" s="93"/>
      <c r="DZZ47" s="94"/>
      <c r="EAI47" s="93"/>
      <c r="EAJ47" s="94"/>
      <c r="EAS47" s="93"/>
      <c r="EAT47" s="94"/>
      <c r="EBC47" s="93"/>
      <c r="EBD47" s="94"/>
      <c r="EBM47" s="93"/>
      <c r="EBN47" s="94"/>
      <c r="EBW47" s="93"/>
      <c r="EBX47" s="94"/>
      <c r="ECG47" s="93"/>
      <c r="ECH47" s="94"/>
      <c r="ECQ47" s="93"/>
      <c r="ECR47" s="94"/>
      <c r="EDA47" s="93"/>
      <c r="EDB47" s="94"/>
      <c r="EDK47" s="93"/>
      <c r="EDL47" s="94"/>
      <c r="EDU47" s="93"/>
      <c r="EDV47" s="94"/>
      <c r="EEE47" s="93"/>
      <c r="EEF47" s="94"/>
      <c r="EEO47" s="93"/>
      <c r="EEP47" s="94"/>
      <c r="EEY47" s="93"/>
      <c r="EEZ47" s="94"/>
      <c r="EFI47" s="93"/>
      <c r="EFJ47" s="94"/>
      <c r="EFS47" s="93"/>
      <c r="EFT47" s="94"/>
      <c r="EGC47" s="93"/>
      <c r="EGD47" s="94"/>
      <c r="EGM47" s="93"/>
      <c r="EGN47" s="94"/>
      <c r="EGW47" s="93"/>
      <c r="EGX47" s="94"/>
      <c r="EHG47" s="93"/>
      <c r="EHH47" s="94"/>
      <c r="EHQ47" s="93"/>
      <c r="EHR47" s="94"/>
      <c r="EIA47" s="93"/>
      <c r="EIB47" s="94"/>
      <c r="EIK47" s="93"/>
      <c r="EIL47" s="94"/>
      <c r="EIU47" s="93"/>
      <c r="EIV47" s="94"/>
      <c r="EJE47" s="93"/>
      <c r="EJF47" s="94"/>
      <c r="EJO47" s="93"/>
      <c r="EJP47" s="94"/>
      <c r="EJY47" s="93"/>
      <c r="EJZ47" s="94"/>
      <c r="EKI47" s="93"/>
      <c r="EKJ47" s="94"/>
      <c r="EKS47" s="93"/>
      <c r="EKT47" s="94"/>
      <c r="ELC47" s="93"/>
      <c r="ELD47" s="94"/>
      <c r="ELM47" s="93"/>
      <c r="ELN47" s="94"/>
      <c r="ELW47" s="93"/>
      <c r="ELX47" s="94"/>
      <c r="EMG47" s="93"/>
      <c r="EMH47" s="94"/>
      <c r="EMQ47" s="93"/>
      <c r="EMR47" s="94"/>
      <c r="ENA47" s="93"/>
      <c r="ENB47" s="94"/>
      <c r="ENK47" s="93"/>
      <c r="ENL47" s="94"/>
      <c r="ENU47" s="93"/>
      <c r="ENV47" s="94"/>
      <c r="EOE47" s="93"/>
      <c r="EOF47" s="94"/>
      <c r="EOO47" s="93"/>
      <c r="EOP47" s="94"/>
      <c r="EOY47" s="93"/>
      <c r="EOZ47" s="94"/>
      <c r="EPI47" s="93"/>
      <c r="EPJ47" s="94"/>
      <c r="EPS47" s="93"/>
      <c r="EPT47" s="94"/>
      <c r="EQC47" s="93"/>
      <c r="EQD47" s="94"/>
      <c r="EQM47" s="93"/>
      <c r="EQN47" s="94"/>
      <c r="EQW47" s="93"/>
      <c r="EQX47" s="94"/>
      <c r="ERG47" s="93"/>
      <c r="ERH47" s="94"/>
      <c r="ERQ47" s="93"/>
      <c r="ERR47" s="94"/>
      <c r="ESA47" s="93"/>
      <c r="ESB47" s="94"/>
      <c r="ESK47" s="93"/>
      <c r="ESL47" s="94"/>
      <c r="ESU47" s="93"/>
      <c r="ESV47" s="94"/>
      <c r="ETE47" s="93"/>
      <c r="ETF47" s="94"/>
      <c r="ETO47" s="93"/>
      <c r="ETP47" s="94"/>
      <c r="ETY47" s="93"/>
      <c r="ETZ47" s="94"/>
      <c r="EUI47" s="93"/>
      <c r="EUJ47" s="94"/>
      <c r="EUS47" s="93"/>
      <c r="EUT47" s="94"/>
      <c r="EVC47" s="93"/>
      <c r="EVD47" s="94"/>
      <c r="EVM47" s="93"/>
      <c r="EVN47" s="94"/>
      <c r="EVW47" s="93"/>
      <c r="EVX47" s="94"/>
      <c r="EWG47" s="93"/>
      <c r="EWH47" s="94"/>
      <c r="EWQ47" s="93"/>
      <c r="EWR47" s="94"/>
      <c r="EXA47" s="93"/>
      <c r="EXB47" s="94"/>
      <c r="EXK47" s="93"/>
      <c r="EXL47" s="94"/>
      <c r="EXU47" s="93"/>
      <c r="EXV47" s="94"/>
      <c r="EYE47" s="93"/>
      <c r="EYF47" s="94"/>
      <c r="EYO47" s="93"/>
      <c r="EYP47" s="94"/>
      <c r="EYY47" s="93"/>
      <c r="EYZ47" s="94"/>
      <c r="EZI47" s="93"/>
      <c r="EZJ47" s="94"/>
      <c r="EZS47" s="93"/>
      <c r="EZT47" s="94"/>
      <c r="FAC47" s="93"/>
      <c r="FAD47" s="94"/>
      <c r="FAM47" s="93"/>
      <c r="FAN47" s="94"/>
      <c r="FAW47" s="93"/>
      <c r="FAX47" s="94"/>
      <c r="FBG47" s="93"/>
      <c r="FBH47" s="94"/>
      <c r="FBQ47" s="93"/>
      <c r="FBR47" s="94"/>
      <c r="FCA47" s="93"/>
      <c r="FCB47" s="94"/>
      <c r="FCK47" s="93"/>
      <c r="FCL47" s="94"/>
      <c r="FCU47" s="93"/>
      <c r="FCV47" s="94"/>
      <c r="FDE47" s="93"/>
      <c r="FDF47" s="94"/>
      <c r="FDO47" s="93"/>
      <c r="FDP47" s="94"/>
      <c r="FDY47" s="93"/>
      <c r="FDZ47" s="94"/>
      <c r="FEI47" s="93"/>
      <c r="FEJ47" s="94"/>
      <c r="FES47" s="93"/>
      <c r="FET47" s="94"/>
      <c r="FFC47" s="93"/>
      <c r="FFD47" s="94"/>
      <c r="FFM47" s="93"/>
      <c r="FFN47" s="94"/>
      <c r="FFW47" s="93"/>
      <c r="FFX47" s="94"/>
      <c r="FGG47" s="93"/>
      <c r="FGH47" s="94"/>
      <c r="FGQ47" s="93"/>
      <c r="FGR47" s="94"/>
      <c r="FHA47" s="93"/>
      <c r="FHB47" s="94"/>
      <c r="FHK47" s="93"/>
      <c r="FHL47" s="94"/>
      <c r="FHU47" s="93"/>
      <c r="FHV47" s="94"/>
      <c r="FIE47" s="93"/>
      <c r="FIF47" s="94"/>
      <c r="FIO47" s="93"/>
      <c r="FIP47" s="94"/>
      <c r="FIY47" s="93"/>
      <c r="FIZ47" s="94"/>
      <c r="FJI47" s="93"/>
      <c r="FJJ47" s="94"/>
      <c r="FJS47" s="93"/>
      <c r="FJT47" s="94"/>
      <c r="FKC47" s="93"/>
      <c r="FKD47" s="94"/>
      <c r="FKM47" s="93"/>
      <c r="FKN47" s="94"/>
      <c r="FKW47" s="93"/>
      <c r="FKX47" s="94"/>
      <c r="FLG47" s="93"/>
      <c r="FLH47" s="94"/>
      <c r="FLQ47" s="93"/>
      <c r="FLR47" s="94"/>
      <c r="FMA47" s="93"/>
      <c r="FMB47" s="94"/>
      <c r="FMK47" s="93"/>
      <c r="FML47" s="94"/>
      <c r="FMU47" s="93"/>
      <c r="FMV47" s="94"/>
      <c r="FNE47" s="93"/>
      <c r="FNF47" s="94"/>
      <c r="FNO47" s="93"/>
      <c r="FNP47" s="94"/>
      <c r="FNY47" s="93"/>
      <c r="FNZ47" s="94"/>
      <c r="FOI47" s="93"/>
      <c r="FOJ47" s="94"/>
      <c r="FOS47" s="93"/>
      <c r="FOT47" s="94"/>
      <c r="FPC47" s="93"/>
      <c r="FPD47" s="94"/>
      <c r="FPM47" s="93"/>
      <c r="FPN47" s="94"/>
      <c r="FPW47" s="93"/>
      <c r="FPX47" s="94"/>
      <c r="FQG47" s="93"/>
      <c r="FQH47" s="94"/>
      <c r="FQQ47" s="93"/>
      <c r="FQR47" s="94"/>
      <c r="FRA47" s="93"/>
      <c r="FRB47" s="94"/>
      <c r="FRK47" s="93"/>
      <c r="FRL47" s="94"/>
      <c r="FRU47" s="93"/>
      <c r="FRV47" s="94"/>
      <c r="FSE47" s="93"/>
      <c r="FSF47" s="94"/>
      <c r="FSO47" s="93"/>
      <c r="FSP47" s="94"/>
      <c r="FSY47" s="93"/>
      <c r="FSZ47" s="94"/>
      <c r="FTI47" s="93"/>
      <c r="FTJ47" s="94"/>
      <c r="FTS47" s="93"/>
      <c r="FTT47" s="94"/>
      <c r="FUC47" s="93"/>
      <c r="FUD47" s="94"/>
      <c r="FUM47" s="93"/>
      <c r="FUN47" s="94"/>
      <c r="FUW47" s="93"/>
      <c r="FUX47" s="94"/>
      <c r="FVG47" s="93"/>
      <c r="FVH47" s="94"/>
      <c r="FVQ47" s="93"/>
      <c r="FVR47" s="94"/>
      <c r="FWA47" s="93"/>
      <c r="FWB47" s="94"/>
      <c r="FWK47" s="93"/>
      <c r="FWL47" s="94"/>
      <c r="FWU47" s="93"/>
      <c r="FWV47" s="94"/>
      <c r="FXE47" s="93"/>
      <c r="FXF47" s="94"/>
      <c r="FXO47" s="93"/>
      <c r="FXP47" s="94"/>
      <c r="FXY47" s="93"/>
      <c r="FXZ47" s="94"/>
      <c r="FYI47" s="93"/>
      <c r="FYJ47" s="94"/>
      <c r="FYS47" s="93"/>
      <c r="FYT47" s="94"/>
      <c r="FZC47" s="93"/>
      <c r="FZD47" s="94"/>
      <c r="FZM47" s="93"/>
      <c r="FZN47" s="94"/>
      <c r="FZW47" s="93"/>
      <c r="FZX47" s="94"/>
      <c r="GAG47" s="93"/>
      <c r="GAH47" s="94"/>
      <c r="GAQ47" s="93"/>
      <c r="GAR47" s="94"/>
      <c r="GBA47" s="93"/>
      <c r="GBB47" s="94"/>
      <c r="GBK47" s="93"/>
      <c r="GBL47" s="94"/>
      <c r="GBU47" s="93"/>
      <c r="GBV47" s="94"/>
      <c r="GCE47" s="93"/>
      <c r="GCF47" s="94"/>
      <c r="GCO47" s="93"/>
      <c r="GCP47" s="94"/>
      <c r="GCY47" s="93"/>
      <c r="GCZ47" s="94"/>
      <c r="GDI47" s="93"/>
      <c r="GDJ47" s="94"/>
      <c r="GDS47" s="93"/>
      <c r="GDT47" s="94"/>
      <c r="GEC47" s="93"/>
      <c r="GED47" s="94"/>
      <c r="GEM47" s="93"/>
      <c r="GEN47" s="94"/>
      <c r="GEW47" s="93"/>
      <c r="GEX47" s="94"/>
      <c r="GFG47" s="93"/>
      <c r="GFH47" s="94"/>
      <c r="GFQ47" s="93"/>
      <c r="GFR47" s="94"/>
      <c r="GGA47" s="93"/>
      <c r="GGB47" s="94"/>
      <c r="GGK47" s="93"/>
      <c r="GGL47" s="94"/>
      <c r="GGU47" s="93"/>
      <c r="GGV47" s="94"/>
      <c r="GHE47" s="93"/>
      <c r="GHF47" s="94"/>
      <c r="GHO47" s="93"/>
      <c r="GHP47" s="94"/>
      <c r="GHY47" s="93"/>
      <c r="GHZ47" s="94"/>
      <c r="GII47" s="93"/>
      <c r="GIJ47" s="94"/>
      <c r="GIS47" s="93"/>
      <c r="GIT47" s="94"/>
      <c r="GJC47" s="93"/>
      <c r="GJD47" s="94"/>
      <c r="GJM47" s="93"/>
      <c r="GJN47" s="94"/>
      <c r="GJW47" s="93"/>
      <c r="GJX47" s="94"/>
      <c r="GKG47" s="93"/>
      <c r="GKH47" s="94"/>
      <c r="GKQ47" s="93"/>
      <c r="GKR47" s="94"/>
      <c r="GLA47" s="93"/>
      <c r="GLB47" s="94"/>
      <c r="GLK47" s="93"/>
      <c r="GLL47" s="94"/>
      <c r="GLU47" s="93"/>
      <c r="GLV47" s="94"/>
      <c r="GME47" s="93"/>
      <c r="GMF47" s="94"/>
      <c r="GMO47" s="93"/>
      <c r="GMP47" s="94"/>
      <c r="GMY47" s="93"/>
      <c r="GMZ47" s="94"/>
      <c r="GNI47" s="93"/>
      <c r="GNJ47" s="94"/>
      <c r="GNS47" s="93"/>
      <c r="GNT47" s="94"/>
      <c r="GOC47" s="93"/>
      <c r="GOD47" s="94"/>
      <c r="GOM47" s="93"/>
      <c r="GON47" s="94"/>
      <c r="GOW47" s="93"/>
      <c r="GOX47" s="94"/>
      <c r="GPG47" s="93"/>
      <c r="GPH47" s="94"/>
      <c r="GPQ47" s="93"/>
      <c r="GPR47" s="94"/>
      <c r="GQA47" s="93"/>
      <c r="GQB47" s="94"/>
      <c r="GQK47" s="93"/>
      <c r="GQL47" s="94"/>
      <c r="GQU47" s="93"/>
      <c r="GQV47" s="94"/>
      <c r="GRE47" s="93"/>
      <c r="GRF47" s="94"/>
      <c r="GRO47" s="93"/>
      <c r="GRP47" s="94"/>
      <c r="GRY47" s="93"/>
      <c r="GRZ47" s="94"/>
      <c r="GSI47" s="93"/>
      <c r="GSJ47" s="94"/>
      <c r="GSS47" s="93"/>
      <c r="GST47" s="94"/>
      <c r="GTC47" s="93"/>
      <c r="GTD47" s="94"/>
      <c r="GTM47" s="93"/>
      <c r="GTN47" s="94"/>
      <c r="GTW47" s="93"/>
      <c r="GTX47" s="94"/>
      <c r="GUG47" s="93"/>
      <c r="GUH47" s="94"/>
      <c r="GUQ47" s="93"/>
      <c r="GUR47" s="94"/>
      <c r="GVA47" s="93"/>
      <c r="GVB47" s="94"/>
      <c r="GVK47" s="93"/>
      <c r="GVL47" s="94"/>
      <c r="GVU47" s="93"/>
      <c r="GVV47" s="94"/>
      <c r="GWE47" s="93"/>
      <c r="GWF47" s="94"/>
      <c r="GWO47" s="93"/>
      <c r="GWP47" s="94"/>
      <c r="GWY47" s="93"/>
      <c r="GWZ47" s="94"/>
      <c r="GXI47" s="93"/>
      <c r="GXJ47" s="94"/>
      <c r="GXS47" s="93"/>
      <c r="GXT47" s="94"/>
      <c r="GYC47" s="93"/>
      <c r="GYD47" s="94"/>
      <c r="GYM47" s="93"/>
      <c r="GYN47" s="94"/>
      <c r="GYW47" s="93"/>
      <c r="GYX47" s="94"/>
      <c r="GZG47" s="93"/>
      <c r="GZH47" s="94"/>
      <c r="GZQ47" s="93"/>
      <c r="GZR47" s="94"/>
      <c r="HAA47" s="93"/>
      <c r="HAB47" s="94"/>
      <c r="HAK47" s="93"/>
      <c r="HAL47" s="94"/>
      <c r="HAU47" s="93"/>
      <c r="HAV47" s="94"/>
      <c r="HBE47" s="93"/>
      <c r="HBF47" s="94"/>
      <c r="HBO47" s="93"/>
      <c r="HBP47" s="94"/>
      <c r="HBY47" s="93"/>
      <c r="HBZ47" s="94"/>
      <c r="HCI47" s="93"/>
      <c r="HCJ47" s="94"/>
      <c r="HCS47" s="93"/>
      <c r="HCT47" s="94"/>
      <c r="HDC47" s="93"/>
      <c r="HDD47" s="94"/>
      <c r="HDM47" s="93"/>
      <c r="HDN47" s="94"/>
      <c r="HDW47" s="93"/>
      <c r="HDX47" s="94"/>
      <c r="HEG47" s="93"/>
      <c r="HEH47" s="94"/>
      <c r="HEQ47" s="93"/>
      <c r="HER47" s="94"/>
      <c r="HFA47" s="93"/>
      <c r="HFB47" s="94"/>
      <c r="HFK47" s="93"/>
      <c r="HFL47" s="94"/>
      <c r="HFU47" s="93"/>
      <c r="HFV47" s="94"/>
      <c r="HGE47" s="93"/>
      <c r="HGF47" s="94"/>
      <c r="HGO47" s="93"/>
      <c r="HGP47" s="94"/>
      <c r="HGY47" s="93"/>
      <c r="HGZ47" s="94"/>
      <c r="HHI47" s="93"/>
      <c r="HHJ47" s="94"/>
      <c r="HHS47" s="93"/>
      <c r="HHT47" s="94"/>
      <c r="HIC47" s="93"/>
      <c r="HID47" s="94"/>
      <c r="HIM47" s="93"/>
      <c r="HIN47" s="94"/>
      <c r="HIW47" s="93"/>
      <c r="HIX47" s="94"/>
      <c r="HJG47" s="93"/>
      <c r="HJH47" s="94"/>
      <c r="HJQ47" s="93"/>
      <c r="HJR47" s="94"/>
      <c r="HKA47" s="93"/>
      <c r="HKB47" s="94"/>
      <c r="HKK47" s="93"/>
      <c r="HKL47" s="94"/>
      <c r="HKU47" s="93"/>
      <c r="HKV47" s="94"/>
      <c r="HLE47" s="93"/>
      <c r="HLF47" s="94"/>
      <c r="HLO47" s="93"/>
      <c r="HLP47" s="94"/>
      <c r="HLY47" s="93"/>
      <c r="HLZ47" s="94"/>
      <c r="HMI47" s="93"/>
      <c r="HMJ47" s="94"/>
      <c r="HMS47" s="93"/>
      <c r="HMT47" s="94"/>
      <c r="HNC47" s="93"/>
      <c r="HND47" s="94"/>
      <c r="HNM47" s="93"/>
      <c r="HNN47" s="94"/>
      <c r="HNW47" s="93"/>
      <c r="HNX47" s="94"/>
      <c r="HOG47" s="93"/>
      <c r="HOH47" s="94"/>
      <c r="HOQ47" s="93"/>
      <c r="HOR47" s="94"/>
      <c r="HPA47" s="93"/>
      <c r="HPB47" s="94"/>
      <c r="HPK47" s="93"/>
      <c r="HPL47" s="94"/>
      <c r="HPU47" s="93"/>
      <c r="HPV47" s="94"/>
      <c r="HQE47" s="93"/>
      <c r="HQF47" s="94"/>
      <c r="HQO47" s="93"/>
      <c r="HQP47" s="94"/>
      <c r="HQY47" s="93"/>
      <c r="HQZ47" s="94"/>
      <c r="HRI47" s="93"/>
      <c r="HRJ47" s="94"/>
      <c r="HRS47" s="93"/>
      <c r="HRT47" s="94"/>
      <c r="HSC47" s="93"/>
      <c r="HSD47" s="94"/>
      <c r="HSM47" s="93"/>
      <c r="HSN47" s="94"/>
      <c r="HSW47" s="93"/>
      <c r="HSX47" s="94"/>
      <c r="HTG47" s="93"/>
      <c r="HTH47" s="94"/>
      <c r="HTQ47" s="93"/>
      <c r="HTR47" s="94"/>
      <c r="HUA47" s="93"/>
      <c r="HUB47" s="94"/>
      <c r="HUK47" s="93"/>
      <c r="HUL47" s="94"/>
      <c r="HUU47" s="93"/>
      <c r="HUV47" s="94"/>
      <c r="HVE47" s="93"/>
      <c r="HVF47" s="94"/>
      <c r="HVO47" s="93"/>
      <c r="HVP47" s="94"/>
      <c r="HVY47" s="93"/>
      <c r="HVZ47" s="94"/>
      <c r="HWI47" s="93"/>
      <c r="HWJ47" s="94"/>
      <c r="HWS47" s="93"/>
      <c r="HWT47" s="94"/>
      <c r="HXC47" s="93"/>
      <c r="HXD47" s="94"/>
      <c r="HXM47" s="93"/>
      <c r="HXN47" s="94"/>
      <c r="HXW47" s="93"/>
      <c r="HXX47" s="94"/>
      <c r="HYG47" s="93"/>
      <c r="HYH47" s="94"/>
      <c r="HYQ47" s="93"/>
      <c r="HYR47" s="94"/>
      <c r="HZA47" s="93"/>
      <c r="HZB47" s="94"/>
      <c r="HZK47" s="93"/>
      <c r="HZL47" s="94"/>
      <c r="HZU47" s="93"/>
      <c r="HZV47" s="94"/>
      <c r="IAE47" s="93"/>
      <c r="IAF47" s="94"/>
      <c r="IAO47" s="93"/>
      <c r="IAP47" s="94"/>
      <c r="IAY47" s="93"/>
      <c r="IAZ47" s="94"/>
      <c r="IBI47" s="93"/>
      <c r="IBJ47" s="94"/>
      <c r="IBS47" s="93"/>
      <c r="IBT47" s="94"/>
      <c r="ICC47" s="93"/>
      <c r="ICD47" s="94"/>
      <c r="ICM47" s="93"/>
      <c r="ICN47" s="94"/>
      <c r="ICW47" s="93"/>
      <c r="ICX47" s="94"/>
      <c r="IDG47" s="93"/>
      <c r="IDH47" s="94"/>
      <c r="IDQ47" s="93"/>
      <c r="IDR47" s="94"/>
      <c r="IEA47" s="93"/>
      <c r="IEB47" s="94"/>
      <c r="IEK47" s="93"/>
      <c r="IEL47" s="94"/>
      <c r="IEU47" s="93"/>
      <c r="IEV47" s="94"/>
      <c r="IFE47" s="93"/>
      <c r="IFF47" s="94"/>
      <c r="IFO47" s="93"/>
      <c r="IFP47" s="94"/>
      <c r="IFY47" s="93"/>
      <c r="IFZ47" s="94"/>
      <c r="IGI47" s="93"/>
      <c r="IGJ47" s="94"/>
      <c r="IGS47" s="93"/>
      <c r="IGT47" s="94"/>
      <c r="IHC47" s="93"/>
      <c r="IHD47" s="94"/>
      <c r="IHM47" s="93"/>
      <c r="IHN47" s="94"/>
      <c r="IHW47" s="93"/>
      <c r="IHX47" s="94"/>
      <c r="IIG47" s="93"/>
      <c r="IIH47" s="94"/>
      <c r="IIQ47" s="93"/>
      <c r="IIR47" s="94"/>
      <c r="IJA47" s="93"/>
      <c r="IJB47" s="94"/>
      <c r="IJK47" s="93"/>
      <c r="IJL47" s="94"/>
      <c r="IJU47" s="93"/>
      <c r="IJV47" s="94"/>
      <c r="IKE47" s="93"/>
      <c r="IKF47" s="94"/>
      <c r="IKO47" s="93"/>
      <c r="IKP47" s="94"/>
      <c r="IKY47" s="93"/>
      <c r="IKZ47" s="94"/>
      <c r="ILI47" s="93"/>
      <c r="ILJ47" s="94"/>
      <c r="ILS47" s="93"/>
      <c r="ILT47" s="94"/>
      <c r="IMC47" s="93"/>
      <c r="IMD47" s="94"/>
      <c r="IMM47" s="93"/>
      <c r="IMN47" s="94"/>
      <c r="IMW47" s="93"/>
      <c r="IMX47" s="94"/>
      <c r="ING47" s="93"/>
      <c r="INH47" s="94"/>
      <c r="INQ47" s="93"/>
      <c r="INR47" s="94"/>
      <c r="IOA47" s="93"/>
      <c r="IOB47" s="94"/>
      <c r="IOK47" s="93"/>
      <c r="IOL47" s="94"/>
      <c r="IOU47" s="93"/>
      <c r="IOV47" s="94"/>
      <c r="IPE47" s="93"/>
      <c r="IPF47" s="94"/>
      <c r="IPO47" s="93"/>
      <c r="IPP47" s="94"/>
      <c r="IPY47" s="93"/>
      <c r="IPZ47" s="94"/>
      <c r="IQI47" s="93"/>
      <c r="IQJ47" s="94"/>
      <c r="IQS47" s="93"/>
      <c r="IQT47" s="94"/>
      <c r="IRC47" s="93"/>
      <c r="IRD47" s="94"/>
      <c r="IRM47" s="93"/>
      <c r="IRN47" s="94"/>
      <c r="IRW47" s="93"/>
      <c r="IRX47" s="94"/>
      <c r="ISG47" s="93"/>
      <c r="ISH47" s="94"/>
      <c r="ISQ47" s="93"/>
      <c r="ISR47" s="94"/>
      <c r="ITA47" s="93"/>
      <c r="ITB47" s="94"/>
      <c r="ITK47" s="93"/>
      <c r="ITL47" s="94"/>
      <c r="ITU47" s="93"/>
      <c r="ITV47" s="94"/>
      <c r="IUE47" s="93"/>
      <c r="IUF47" s="94"/>
      <c r="IUO47" s="93"/>
      <c r="IUP47" s="94"/>
      <c r="IUY47" s="93"/>
      <c r="IUZ47" s="94"/>
      <c r="IVI47" s="93"/>
      <c r="IVJ47" s="94"/>
      <c r="IVS47" s="93"/>
      <c r="IVT47" s="94"/>
      <c r="IWC47" s="93"/>
      <c r="IWD47" s="94"/>
      <c r="IWM47" s="93"/>
      <c r="IWN47" s="94"/>
      <c r="IWW47" s="93"/>
      <c r="IWX47" s="94"/>
      <c r="IXG47" s="93"/>
      <c r="IXH47" s="94"/>
      <c r="IXQ47" s="93"/>
      <c r="IXR47" s="94"/>
      <c r="IYA47" s="93"/>
      <c r="IYB47" s="94"/>
      <c r="IYK47" s="93"/>
      <c r="IYL47" s="94"/>
      <c r="IYU47" s="93"/>
      <c r="IYV47" s="94"/>
      <c r="IZE47" s="93"/>
      <c r="IZF47" s="94"/>
      <c r="IZO47" s="93"/>
      <c r="IZP47" s="94"/>
      <c r="IZY47" s="93"/>
      <c r="IZZ47" s="94"/>
      <c r="JAI47" s="93"/>
      <c r="JAJ47" s="94"/>
      <c r="JAS47" s="93"/>
      <c r="JAT47" s="94"/>
      <c r="JBC47" s="93"/>
      <c r="JBD47" s="94"/>
      <c r="JBM47" s="93"/>
      <c r="JBN47" s="94"/>
      <c r="JBW47" s="93"/>
      <c r="JBX47" s="94"/>
      <c r="JCG47" s="93"/>
      <c r="JCH47" s="94"/>
      <c r="JCQ47" s="93"/>
      <c r="JCR47" s="94"/>
      <c r="JDA47" s="93"/>
      <c r="JDB47" s="94"/>
      <c r="JDK47" s="93"/>
      <c r="JDL47" s="94"/>
      <c r="JDU47" s="93"/>
      <c r="JDV47" s="94"/>
      <c r="JEE47" s="93"/>
      <c r="JEF47" s="94"/>
      <c r="JEO47" s="93"/>
      <c r="JEP47" s="94"/>
      <c r="JEY47" s="93"/>
      <c r="JEZ47" s="94"/>
      <c r="JFI47" s="93"/>
      <c r="JFJ47" s="94"/>
      <c r="JFS47" s="93"/>
      <c r="JFT47" s="94"/>
      <c r="JGC47" s="93"/>
      <c r="JGD47" s="94"/>
      <c r="JGM47" s="93"/>
      <c r="JGN47" s="94"/>
      <c r="JGW47" s="93"/>
      <c r="JGX47" s="94"/>
      <c r="JHG47" s="93"/>
      <c r="JHH47" s="94"/>
      <c r="JHQ47" s="93"/>
      <c r="JHR47" s="94"/>
      <c r="JIA47" s="93"/>
      <c r="JIB47" s="94"/>
      <c r="JIK47" s="93"/>
      <c r="JIL47" s="94"/>
      <c r="JIU47" s="93"/>
      <c r="JIV47" s="94"/>
      <c r="JJE47" s="93"/>
      <c r="JJF47" s="94"/>
      <c r="JJO47" s="93"/>
      <c r="JJP47" s="94"/>
      <c r="JJY47" s="93"/>
      <c r="JJZ47" s="94"/>
      <c r="JKI47" s="93"/>
      <c r="JKJ47" s="94"/>
      <c r="JKS47" s="93"/>
      <c r="JKT47" s="94"/>
      <c r="JLC47" s="93"/>
      <c r="JLD47" s="94"/>
      <c r="JLM47" s="93"/>
      <c r="JLN47" s="94"/>
      <c r="JLW47" s="93"/>
      <c r="JLX47" s="94"/>
      <c r="JMG47" s="93"/>
      <c r="JMH47" s="94"/>
      <c r="JMQ47" s="93"/>
      <c r="JMR47" s="94"/>
      <c r="JNA47" s="93"/>
      <c r="JNB47" s="94"/>
      <c r="JNK47" s="93"/>
      <c r="JNL47" s="94"/>
      <c r="JNU47" s="93"/>
      <c r="JNV47" s="94"/>
      <c r="JOE47" s="93"/>
      <c r="JOF47" s="94"/>
      <c r="JOO47" s="93"/>
      <c r="JOP47" s="94"/>
      <c r="JOY47" s="93"/>
      <c r="JOZ47" s="94"/>
      <c r="JPI47" s="93"/>
      <c r="JPJ47" s="94"/>
      <c r="JPS47" s="93"/>
      <c r="JPT47" s="94"/>
      <c r="JQC47" s="93"/>
      <c r="JQD47" s="94"/>
      <c r="JQM47" s="93"/>
      <c r="JQN47" s="94"/>
      <c r="JQW47" s="93"/>
      <c r="JQX47" s="94"/>
      <c r="JRG47" s="93"/>
      <c r="JRH47" s="94"/>
      <c r="JRQ47" s="93"/>
      <c r="JRR47" s="94"/>
      <c r="JSA47" s="93"/>
      <c r="JSB47" s="94"/>
      <c r="JSK47" s="93"/>
      <c r="JSL47" s="94"/>
      <c r="JSU47" s="93"/>
      <c r="JSV47" s="94"/>
      <c r="JTE47" s="93"/>
      <c r="JTF47" s="94"/>
      <c r="JTO47" s="93"/>
      <c r="JTP47" s="94"/>
      <c r="JTY47" s="93"/>
      <c r="JTZ47" s="94"/>
      <c r="JUI47" s="93"/>
      <c r="JUJ47" s="94"/>
      <c r="JUS47" s="93"/>
      <c r="JUT47" s="94"/>
      <c r="JVC47" s="93"/>
      <c r="JVD47" s="94"/>
      <c r="JVM47" s="93"/>
      <c r="JVN47" s="94"/>
      <c r="JVW47" s="93"/>
      <c r="JVX47" s="94"/>
      <c r="JWG47" s="93"/>
      <c r="JWH47" s="94"/>
      <c r="JWQ47" s="93"/>
      <c r="JWR47" s="94"/>
      <c r="JXA47" s="93"/>
      <c r="JXB47" s="94"/>
      <c r="JXK47" s="93"/>
      <c r="JXL47" s="94"/>
      <c r="JXU47" s="93"/>
      <c r="JXV47" s="94"/>
      <c r="JYE47" s="93"/>
      <c r="JYF47" s="94"/>
      <c r="JYO47" s="93"/>
      <c r="JYP47" s="94"/>
      <c r="JYY47" s="93"/>
      <c r="JYZ47" s="94"/>
      <c r="JZI47" s="93"/>
      <c r="JZJ47" s="94"/>
      <c r="JZS47" s="93"/>
      <c r="JZT47" s="94"/>
      <c r="KAC47" s="93"/>
      <c r="KAD47" s="94"/>
      <c r="KAM47" s="93"/>
      <c r="KAN47" s="94"/>
      <c r="KAW47" s="93"/>
      <c r="KAX47" s="94"/>
      <c r="KBG47" s="93"/>
      <c r="KBH47" s="94"/>
      <c r="KBQ47" s="93"/>
      <c r="KBR47" s="94"/>
      <c r="KCA47" s="93"/>
      <c r="KCB47" s="94"/>
      <c r="KCK47" s="93"/>
      <c r="KCL47" s="94"/>
      <c r="KCU47" s="93"/>
      <c r="KCV47" s="94"/>
      <c r="KDE47" s="93"/>
      <c r="KDF47" s="94"/>
      <c r="KDO47" s="93"/>
      <c r="KDP47" s="94"/>
      <c r="KDY47" s="93"/>
      <c r="KDZ47" s="94"/>
      <c r="KEI47" s="93"/>
      <c r="KEJ47" s="94"/>
      <c r="KES47" s="93"/>
      <c r="KET47" s="94"/>
      <c r="KFC47" s="93"/>
      <c r="KFD47" s="94"/>
      <c r="KFM47" s="93"/>
      <c r="KFN47" s="94"/>
      <c r="KFW47" s="93"/>
      <c r="KFX47" s="94"/>
      <c r="KGG47" s="93"/>
      <c r="KGH47" s="94"/>
      <c r="KGQ47" s="93"/>
      <c r="KGR47" s="94"/>
      <c r="KHA47" s="93"/>
      <c r="KHB47" s="94"/>
      <c r="KHK47" s="93"/>
      <c r="KHL47" s="94"/>
      <c r="KHU47" s="93"/>
      <c r="KHV47" s="94"/>
      <c r="KIE47" s="93"/>
      <c r="KIF47" s="94"/>
      <c r="KIO47" s="93"/>
      <c r="KIP47" s="94"/>
      <c r="KIY47" s="93"/>
      <c r="KIZ47" s="94"/>
      <c r="KJI47" s="93"/>
      <c r="KJJ47" s="94"/>
      <c r="KJS47" s="93"/>
      <c r="KJT47" s="94"/>
      <c r="KKC47" s="93"/>
      <c r="KKD47" s="94"/>
      <c r="KKM47" s="93"/>
      <c r="KKN47" s="94"/>
      <c r="KKW47" s="93"/>
      <c r="KKX47" s="94"/>
      <c r="KLG47" s="93"/>
      <c r="KLH47" s="94"/>
      <c r="KLQ47" s="93"/>
      <c r="KLR47" s="94"/>
      <c r="KMA47" s="93"/>
      <c r="KMB47" s="94"/>
      <c r="KMK47" s="93"/>
      <c r="KML47" s="94"/>
      <c r="KMU47" s="93"/>
      <c r="KMV47" s="94"/>
      <c r="KNE47" s="93"/>
      <c r="KNF47" s="94"/>
      <c r="KNO47" s="93"/>
      <c r="KNP47" s="94"/>
      <c r="KNY47" s="93"/>
      <c r="KNZ47" s="94"/>
      <c r="KOI47" s="93"/>
      <c r="KOJ47" s="94"/>
      <c r="KOS47" s="93"/>
      <c r="KOT47" s="94"/>
      <c r="KPC47" s="93"/>
      <c r="KPD47" s="94"/>
      <c r="KPM47" s="93"/>
      <c r="KPN47" s="94"/>
      <c r="KPW47" s="93"/>
      <c r="KPX47" s="94"/>
      <c r="KQG47" s="93"/>
      <c r="KQH47" s="94"/>
      <c r="KQQ47" s="93"/>
      <c r="KQR47" s="94"/>
      <c r="KRA47" s="93"/>
      <c r="KRB47" s="94"/>
      <c r="KRK47" s="93"/>
      <c r="KRL47" s="94"/>
      <c r="KRU47" s="93"/>
      <c r="KRV47" s="94"/>
      <c r="KSE47" s="93"/>
      <c r="KSF47" s="94"/>
      <c r="KSO47" s="93"/>
      <c r="KSP47" s="94"/>
      <c r="KSY47" s="93"/>
      <c r="KSZ47" s="94"/>
      <c r="KTI47" s="93"/>
      <c r="KTJ47" s="94"/>
      <c r="KTS47" s="93"/>
      <c r="KTT47" s="94"/>
      <c r="KUC47" s="93"/>
      <c r="KUD47" s="94"/>
      <c r="KUM47" s="93"/>
      <c r="KUN47" s="94"/>
      <c r="KUW47" s="93"/>
      <c r="KUX47" s="94"/>
      <c r="KVG47" s="93"/>
      <c r="KVH47" s="94"/>
      <c r="KVQ47" s="93"/>
      <c r="KVR47" s="94"/>
      <c r="KWA47" s="93"/>
      <c r="KWB47" s="94"/>
      <c r="KWK47" s="93"/>
      <c r="KWL47" s="94"/>
      <c r="KWU47" s="93"/>
      <c r="KWV47" s="94"/>
      <c r="KXE47" s="93"/>
      <c r="KXF47" s="94"/>
      <c r="KXO47" s="93"/>
      <c r="KXP47" s="94"/>
      <c r="KXY47" s="93"/>
      <c r="KXZ47" s="94"/>
      <c r="KYI47" s="93"/>
      <c r="KYJ47" s="94"/>
      <c r="KYS47" s="93"/>
      <c r="KYT47" s="94"/>
      <c r="KZC47" s="93"/>
      <c r="KZD47" s="94"/>
      <c r="KZM47" s="93"/>
      <c r="KZN47" s="94"/>
      <c r="KZW47" s="93"/>
      <c r="KZX47" s="94"/>
      <c r="LAG47" s="93"/>
      <c r="LAH47" s="94"/>
      <c r="LAQ47" s="93"/>
      <c r="LAR47" s="94"/>
      <c r="LBA47" s="93"/>
      <c r="LBB47" s="94"/>
      <c r="LBK47" s="93"/>
      <c r="LBL47" s="94"/>
      <c r="LBU47" s="93"/>
      <c r="LBV47" s="94"/>
      <c r="LCE47" s="93"/>
      <c r="LCF47" s="94"/>
      <c r="LCO47" s="93"/>
      <c r="LCP47" s="94"/>
      <c r="LCY47" s="93"/>
      <c r="LCZ47" s="94"/>
      <c r="LDI47" s="93"/>
      <c r="LDJ47" s="94"/>
      <c r="LDS47" s="93"/>
      <c r="LDT47" s="94"/>
      <c r="LEC47" s="93"/>
      <c r="LED47" s="94"/>
      <c r="LEM47" s="93"/>
      <c r="LEN47" s="94"/>
      <c r="LEW47" s="93"/>
      <c r="LEX47" s="94"/>
      <c r="LFG47" s="93"/>
      <c r="LFH47" s="94"/>
      <c r="LFQ47" s="93"/>
      <c r="LFR47" s="94"/>
      <c r="LGA47" s="93"/>
      <c r="LGB47" s="94"/>
      <c r="LGK47" s="93"/>
      <c r="LGL47" s="94"/>
      <c r="LGU47" s="93"/>
      <c r="LGV47" s="94"/>
      <c r="LHE47" s="93"/>
      <c r="LHF47" s="94"/>
      <c r="LHO47" s="93"/>
      <c r="LHP47" s="94"/>
      <c r="LHY47" s="93"/>
      <c r="LHZ47" s="94"/>
      <c r="LII47" s="93"/>
      <c r="LIJ47" s="94"/>
      <c r="LIS47" s="93"/>
      <c r="LIT47" s="94"/>
      <c r="LJC47" s="93"/>
      <c r="LJD47" s="94"/>
      <c r="LJM47" s="93"/>
      <c r="LJN47" s="94"/>
      <c r="LJW47" s="93"/>
      <c r="LJX47" s="94"/>
      <c r="LKG47" s="93"/>
      <c r="LKH47" s="94"/>
      <c r="LKQ47" s="93"/>
      <c r="LKR47" s="94"/>
      <c r="LLA47" s="93"/>
      <c r="LLB47" s="94"/>
      <c r="LLK47" s="93"/>
      <c r="LLL47" s="94"/>
      <c r="LLU47" s="93"/>
      <c r="LLV47" s="94"/>
      <c r="LME47" s="93"/>
      <c r="LMF47" s="94"/>
      <c r="LMO47" s="93"/>
      <c r="LMP47" s="94"/>
      <c r="LMY47" s="93"/>
      <c r="LMZ47" s="94"/>
      <c r="LNI47" s="93"/>
      <c r="LNJ47" s="94"/>
      <c r="LNS47" s="93"/>
      <c r="LNT47" s="94"/>
      <c r="LOC47" s="93"/>
      <c r="LOD47" s="94"/>
      <c r="LOM47" s="93"/>
      <c r="LON47" s="94"/>
      <c r="LOW47" s="93"/>
      <c r="LOX47" s="94"/>
      <c r="LPG47" s="93"/>
      <c r="LPH47" s="94"/>
      <c r="LPQ47" s="93"/>
      <c r="LPR47" s="94"/>
      <c r="LQA47" s="93"/>
      <c r="LQB47" s="94"/>
      <c r="LQK47" s="93"/>
      <c r="LQL47" s="94"/>
      <c r="LQU47" s="93"/>
      <c r="LQV47" s="94"/>
      <c r="LRE47" s="93"/>
      <c r="LRF47" s="94"/>
      <c r="LRO47" s="93"/>
      <c r="LRP47" s="94"/>
      <c r="LRY47" s="93"/>
      <c r="LRZ47" s="94"/>
      <c r="LSI47" s="93"/>
      <c r="LSJ47" s="94"/>
      <c r="LSS47" s="93"/>
      <c r="LST47" s="94"/>
      <c r="LTC47" s="93"/>
      <c r="LTD47" s="94"/>
      <c r="LTM47" s="93"/>
      <c r="LTN47" s="94"/>
      <c r="LTW47" s="93"/>
      <c r="LTX47" s="94"/>
      <c r="LUG47" s="93"/>
      <c r="LUH47" s="94"/>
      <c r="LUQ47" s="93"/>
      <c r="LUR47" s="94"/>
      <c r="LVA47" s="93"/>
      <c r="LVB47" s="94"/>
      <c r="LVK47" s="93"/>
      <c r="LVL47" s="94"/>
      <c r="LVU47" s="93"/>
      <c r="LVV47" s="94"/>
      <c r="LWE47" s="93"/>
      <c r="LWF47" s="94"/>
      <c r="LWO47" s="93"/>
      <c r="LWP47" s="94"/>
      <c r="LWY47" s="93"/>
      <c r="LWZ47" s="94"/>
      <c r="LXI47" s="93"/>
      <c r="LXJ47" s="94"/>
      <c r="LXS47" s="93"/>
      <c r="LXT47" s="94"/>
      <c r="LYC47" s="93"/>
      <c r="LYD47" s="94"/>
      <c r="LYM47" s="93"/>
      <c r="LYN47" s="94"/>
      <c r="LYW47" s="93"/>
      <c r="LYX47" s="94"/>
      <c r="LZG47" s="93"/>
      <c r="LZH47" s="94"/>
      <c r="LZQ47" s="93"/>
      <c r="LZR47" s="94"/>
      <c r="MAA47" s="93"/>
      <c r="MAB47" s="94"/>
      <c r="MAK47" s="93"/>
      <c r="MAL47" s="94"/>
      <c r="MAU47" s="93"/>
      <c r="MAV47" s="94"/>
      <c r="MBE47" s="93"/>
      <c r="MBF47" s="94"/>
      <c r="MBO47" s="93"/>
      <c r="MBP47" s="94"/>
      <c r="MBY47" s="93"/>
      <c r="MBZ47" s="94"/>
      <c r="MCI47" s="93"/>
      <c r="MCJ47" s="94"/>
      <c r="MCS47" s="93"/>
      <c r="MCT47" s="94"/>
      <c r="MDC47" s="93"/>
      <c r="MDD47" s="94"/>
      <c r="MDM47" s="93"/>
      <c r="MDN47" s="94"/>
      <c r="MDW47" s="93"/>
      <c r="MDX47" s="94"/>
      <c r="MEG47" s="93"/>
      <c r="MEH47" s="94"/>
      <c r="MEQ47" s="93"/>
      <c r="MER47" s="94"/>
      <c r="MFA47" s="93"/>
      <c r="MFB47" s="94"/>
      <c r="MFK47" s="93"/>
      <c r="MFL47" s="94"/>
      <c r="MFU47" s="93"/>
      <c r="MFV47" s="94"/>
      <c r="MGE47" s="93"/>
      <c r="MGF47" s="94"/>
      <c r="MGO47" s="93"/>
      <c r="MGP47" s="94"/>
      <c r="MGY47" s="93"/>
      <c r="MGZ47" s="94"/>
      <c r="MHI47" s="93"/>
      <c r="MHJ47" s="94"/>
      <c r="MHS47" s="93"/>
      <c r="MHT47" s="94"/>
      <c r="MIC47" s="93"/>
      <c r="MID47" s="94"/>
      <c r="MIM47" s="93"/>
      <c r="MIN47" s="94"/>
      <c r="MIW47" s="93"/>
      <c r="MIX47" s="94"/>
      <c r="MJG47" s="93"/>
      <c r="MJH47" s="94"/>
      <c r="MJQ47" s="93"/>
      <c r="MJR47" s="94"/>
      <c r="MKA47" s="93"/>
      <c r="MKB47" s="94"/>
      <c r="MKK47" s="93"/>
      <c r="MKL47" s="94"/>
      <c r="MKU47" s="93"/>
      <c r="MKV47" s="94"/>
      <c r="MLE47" s="93"/>
      <c r="MLF47" s="94"/>
      <c r="MLO47" s="93"/>
      <c r="MLP47" s="94"/>
      <c r="MLY47" s="93"/>
      <c r="MLZ47" s="94"/>
      <c r="MMI47" s="93"/>
      <c r="MMJ47" s="94"/>
      <c r="MMS47" s="93"/>
      <c r="MMT47" s="94"/>
      <c r="MNC47" s="93"/>
      <c r="MND47" s="94"/>
      <c r="MNM47" s="93"/>
      <c r="MNN47" s="94"/>
      <c r="MNW47" s="93"/>
      <c r="MNX47" s="94"/>
      <c r="MOG47" s="93"/>
      <c r="MOH47" s="94"/>
      <c r="MOQ47" s="93"/>
      <c r="MOR47" s="94"/>
      <c r="MPA47" s="93"/>
      <c r="MPB47" s="94"/>
      <c r="MPK47" s="93"/>
      <c r="MPL47" s="94"/>
      <c r="MPU47" s="93"/>
      <c r="MPV47" s="94"/>
      <c r="MQE47" s="93"/>
      <c r="MQF47" s="94"/>
      <c r="MQO47" s="93"/>
      <c r="MQP47" s="94"/>
      <c r="MQY47" s="93"/>
      <c r="MQZ47" s="94"/>
      <c r="MRI47" s="93"/>
      <c r="MRJ47" s="94"/>
      <c r="MRS47" s="93"/>
      <c r="MRT47" s="94"/>
      <c r="MSC47" s="93"/>
      <c r="MSD47" s="94"/>
      <c r="MSM47" s="93"/>
      <c r="MSN47" s="94"/>
      <c r="MSW47" s="93"/>
      <c r="MSX47" s="94"/>
      <c r="MTG47" s="93"/>
      <c r="MTH47" s="94"/>
      <c r="MTQ47" s="93"/>
      <c r="MTR47" s="94"/>
      <c r="MUA47" s="93"/>
      <c r="MUB47" s="94"/>
      <c r="MUK47" s="93"/>
      <c r="MUL47" s="94"/>
      <c r="MUU47" s="93"/>
      <c r="MUV47" s="94"/>
      <c r="MVE47" s="93"/>
      <c r="MVF47" s="94"/>
      <c r="MVO47" s="93"/>
      <c r="MVP47" s="94"/>
      <c r="MVY47" s="93"/>
      <c r="MVZ47" s="94"/>
      <c r="MWI47" s="93"/>
      <c r="MWJ47" s="94"/>
      <c r="MWS47" s="93"/>
      <c r="MWT47" s="94"/>
      <c r="MXC47" s="93"/>
      <c r="MXD47" s="94"/>
      <c r="MXM47" s="93"/>
      <c r="MXN47" s="94"/>
      <c r="MXW47" s="93"/>
      <c r="MXX47" s="94"/>
      <c r="MYG47" s="93"/>
      <c r="MYH47" s="94"/>
      <c r="MYQ47" s="93"/>
      <c r="MYR47" s="94"/>
      <c r="MZA47" s="93"/>
      <c r="MZB47" s="94"/>
      <c r="MZK47" s="93"/>
      <c r="MZL47" s="94"/>
      <c r="MZU47" s="93"/>
      <c r="MZV47" s="94"/>
      <c r="NAE47" s="93"/>
      <c r="NAF47" s="94"/>
      <c r="NAO47" s="93"/>
      <c r="NAP47" s="94"/>
      <c r="NAY47" s="93"/>
      <c r="NAZ47" s="94"/>
      <c r="NBI47" s="93"/>
      <c r="NBJ47" s="94"/>
      <c r="NBS47" s="93"/>
      <c r="NBT47" s="94"/>
      <c r="NCC47" s="93"/>
      <c r="NCD47" s="94"/>
      <c r="NCM47" s="93"/>
      <c r="NCN47" s="94"/>
      <c r="NCW47" s="93"/>
      <c r="NCX47" s="94"/>
      <c r="NDG47" s="93"/>
      <c r="NDH47" s="94"/>
      <c r="NDQ47" s="93"/>
      <c r="NDR47" s="94"/>
      <c r="NEA47" s="93"/>
      <c r="NEB47" s="94"/>
      <c r="NEK47" s="93"/>
      <c r="NEL47" s="94"/>
      <c r="NEU47" s="93"/>
      <c r="NEV47" s="94"/>
      <c r="NFE47" s="93"/>
      <c r="NFF47" s="94"/>
      <c r="NFO47" s="93"/>
      <c r="NFP47" s="94"/>
      <c r="NFY47" s="93"/>
      <c r="NFZ47" s="94"/>
      <c r="NGI47" s="93"/>
      <c r="NGJ47" s="94"/>
      <c r="NGS47" s="93"/>
      <c r="NGT47" s="94"/>
      <c r="NHC47" s="93"/>
      <c r="NHD47" s="94"/>
      <c r="NHM47" s="93"/>
      <c r="NHN47" s="94"/>
      <c r="NHW47" s="93"/>
      <c r="NHX47" s="94"/>
      <c r="NIG47" s="93"/>
      <c r="NIH47" s="94"/>
      <c r="NIQ47" s="93"/>
      <c r="NIR47" s="94"/>
      <c r="NJA47" s="93"/>
      <c r="NJB47" s="94"/>
      <c r="NJK47" s="93"/>
      <c r="NJL47" s="94"/>
      <c r="NJU47" s="93"/>
      <c r="NJV47" s="94"/>
      <c r="NKE47" s="93"/>
      <c r="NKF47" s="94"/>
      <c r="NKO47" s="93"/>
      <c r="NKP47" s="94"/>
      <c r="NKY47" s="93"/>
      <c r="NKZ47" s="94"/>
      <c r="NLI47" s="93"/>
      <c r="NLJ47" s="94"/>
      <c r="NLS47" s="93"/>
      <c r="NLT47" s="94"/>
      <c r="NMC47" s="93"/>
      <c r="NMD47" s="94"/>
      <c r="NMM47" s="93"/>
      <c r="NMN47" s="94"/>
      <c r="NMW47" s="93"/>
      <c r="NMX47" s="94"/>
      <c r="NNG47" s="93"/>
      <c r="NNH47" s="94"/>
      <c r="NNQ47" s="93"/>
      <c r="NNR47" s="94"/>
      <c r="NOA47" s="93"/>
      <c r="NOB47" s="94"/>
      <c r="NOK47" s="93"/>
      <c r="NOL47" s="94"/>
      <c r="NOU47" s="93"/>
      <c r="NOV47" s="94"/>
      <c r="NPE47" s="93"/>
      <c r="NPF47" s="94"/>
      <c r="NPO47" s="93"/>
      <c r="NPP47" s="94"/>
      <c r="NPY47" s="93"/>
      <c r="NPZ47" s="94"/>
      <c r="NQI47" s="93"/>
      <c r="NQJ47" s="94"/>
      <c r="NQS47" s="93"/>
      <c r="NQT47" s="94"/>
      <c r="NRC47" s="93"/>
      <c r="NRD47" s="94"/>
      <c r="NRM47" s="93"/>
      <c r="NRN47" s="94"/>
      <c r="NRW47" s="93"/>
      <c r="NRX47" s="94"/>
      <c r="NSG47" s="93"/>
      <c r="NSH47" s="94"/>
      <c r="NSQ47" s="93"/>
      <c r="NSR47" s="94"/>
      <c r="NTA47" s="93"/>
      <c r="NTB47" s="94"/>
      <c r="NTK47" s="93"/>
      <c r="NTL47" s="94"/>
      <c r="NTU47" s="93"/>
      <c r="NTV47" s="94"/>
      <c r="NUE47" s="93"/>
      <c r="NUF47" s="94"/>
      <c r="NUO47" s="93"/>
      <c r="NUP47" s="94"/>
      <c r="NUY47" s="93"/>
      <c r="NUZ47" s="94"/>
      <c r="NVI47" s="93"/>
      <c r="NVJ47" s="94"/>
      <c r="NVS47" s="93"/>
      <c r="NVT47" s="94"/>
      <c r="NWC47" s="93"/>
      <c r="NWD47" s="94"/>
      <c r="NWM47" s="93"/>
      <c r="NWN47" s="94"/>
      <c r="NWW47" s="93"/>
      <c r="NWX47" s="94"/>
      <c r="NXG47" s="93"/>
      <c r="NXH47" s="94"/>
      <c r="NXQ47" s="93"/>
      <c r="NXR47" s="94"/>
      <c r="NYA47" s="93"/>
      <c r="NYB47" s="94"/>
      <c r="NYK47" s="93"/>
      <c r="NYL47" s="94"/>
      <c r="NYU47" s="93"/>
      <c r="NYV47" s="94"/>
      <c r="NZE47" s="93"/>
      <c r="NZF47" s="94"/>
      <c r="NZO47" s="93"/>
      <c r="NZP47" s="94"/>
      <c r="NZY47" s="93"/>
      <c r="NZZ47" s="94"/>
      <c r="OAI47" s="93"/>
      <c r="OAJ47" s="94"/>
      <c r="OAS47" s="93"/>
      <c r="OAT47" s="94"/>
      <c r="OBC47" s="93"/>
      <c r="OBD47" s="94"/>
      <c r="OBM47" s="93"/>
      <c r="OBN47" s="94"/>
      <c r="OBW47" s="93"/>
      <c r="OBX47" s="94"/>
      <c r="OCG47" s="93"/>
      <c r="OCH47" s="94"/>
      <c r="OCQ47" s="93"/>
      <c r="OCR47" s="94"/>
      <c r="ODA47" s="93"/>
      <c r="ODB47" s="94"/>
      <c r="ODK47" s="93"/>
      <c r="ODL47" s="94"/>
      <c r="ODU47" s="93"/>
      <c r="ODV47" s="94"/>
      <c r="OEE47" s="93"/>
      <c r="OEF47" s="94"/>
      <c r="OEO47" s="93"/>
      <c r="OEP47" s="94"/>
      <c r="OEY47" s="93"/>
      <c r="OEZ47" s="94"/>
      <c r="OFI47" s="93"/>
      <c r="OFJ47" s="94"/>
      <c r="OFS47" s="93"/>
      <c r="OFT47" s="94"/>
      <c r="OGC47" s="93"/>
      <c r="OGD47" s="94"/>
      <c r="OGM47" s="93"/>
      <c r="OGN47" s="94"/>
      <c r="OGW47" s="93"/>
      <c r="OGX47" s="94"/>
      <c r="OHG47" s="93"/>
      <c r="OHH47" s="94"/>
      <c r="OHQ47" s="93"/>
      <c r="OHR47" s="94"/>
      <c r="OIA47" s="93"/>
      <c r="OIB47" s="94"/>
      <c r="OIK47" s="93"/>
      <c r="OIL47" s="94"/>
      <c r="OIU47" s="93"/>
      <c r="OIV47" s="94"/>
      <c r="OJE47" s="93"/>
      <c r="OJF47" s="94"/>
      <c r="OJO47" s="93"/>
      <c r="OJP47" s="94"/>
      <c r="OJY47" s="93"/>
      <c r="OJZ47" s="94"/>
      <c r="OKI47" s="93"/>
      <c r="OKJ47" s="94"/>
      <c r="OKS47" s="93"/>
      <c r="OKT47" s="94"/>
      <c r="OLC47" s="93"/>
      <c r="OLD47" s="94"/>
      <c r="OLM47" s="93"/>
      <c r="OLN47" s="94"/>
      <c r="OLW47" s="93"/>
      <c r="OLX47" s="94"/>
      <c r="OMG47" s="93"/>
      <c r="OMH47" s="94"/>
      <c r="OMQ47" s="93"/>
      <c r="OMR47" s="94"/>
      <c r="ONA47" s="93"/>
      <c r="ONB47" s="94"/>
      <c r="ONK47" s="93"/>
      <c r="ONL47" s="94"/>
      <c r="ONU47" s="93"/>
      <c r="ONV47" s="94"/>
      <c r="OOE47" s="93"/>
      <c r="OOF47" s="94"/>
      <c r="OOO47" s="93"/>
      <c r="OOP47" s="94"/>
      <c r="OOY47" s="93"/>
      <c r="OOZ47" s="94"/>
      <c r="OPI47" s="93"/>
      <c r="OPJ47" s="94"/>
      <c r="OPS47" s="93"/>
      <c r="OPT47" s="94"/>
      <c r="OQC47" s="93"/>
      <c r="OQD47" s="94"/>
      <c r="OQM47" s="93"/>
      <c r="OQN47" s="94"/>
      <c r="OQW47" s="93"/>
      <c r="OQX47" s="94"/>
      <c r="ORG47" s="93"/>
      <c r="ORH47" s="94"/>
      <c r="ORQ47" s="93"/>
      <c r="ORR47" s="94"/>
      <c r="OSA47" s="93"/>
      <c r="OSB47" s="94"/>
      <c r="OSK47" s="93"/>
      <c r="OSL47" s="94"/>
      <c r="OSU47" s="93"/>
      <c r="OSV47" s="94"/>
      <c r="OTE47" s="93"/>
      <c r="OTF47" s="94"/>
      <c r="OTO47" s="93"/>
      <c r="OTP47" s="94"/>
      <c r="OTY47" s="93"/>
      <c r="OTZ47" s="94"/>
      <c r="OUI47" s="93"/>
      <c r="OUJ47" s="94"/>
      <c r="OUS47" s="93"/>
      <c r="OUT47" s="94"/>
      <c r="OVC47" s="93"/>
      <c r="OVD47" s="94"/>
      <c r="OVM47" s="93"/>
      <c r="OVN47" s="94"/>
      <c r="OVW47" s="93"/>
      <c r="OVX47" s="94"/>
      <c r="OWG47" s="93"/>
      <c r="OWH47" s="94"/>
      <c r="OWQ47" s="93"/>
      <c r="OWR47" s="94"/>
      <c r="OXA47" s="93"/>
      <c r="OXB47" s="94"/>
      <c r="OXK47" s="93"/>
      <c r="OXL47" s="94"/>
      <c r="OXU47" s="93"/>
      <c r="OXV47" s="94"/>
      <c r="OYE47" s="93"/>
      <c r="OYF47" s="94"/>
      <c r="OYO47" s="93"/>
      <c r="OYP47" s="94"/>
      <c r="OYY47" s="93"/>
      <c r="OYZ47" s="94"/>
      <c r="OZI47" s="93"/>
      <c r="OZJ47" s="94"/>
      <c r="OZS47" s="93"/>
      <c r="OZT47" s="94"/>
      <c r="PAC47" s="93"/>
      <c r="PAD47" s="94"/>
      <c r="PAM47" s="93"/>
      <c r="PAN47" s="94"/>
      <c r="PAW47" s="93"/>
      <c r="PAX47" s="94"/>
      <c r="PBG47" s="93"/>
      <c r="PBH47" s="94"/>
      <c r="PBQ47" s="93"/>
      <c r="PBR47" s="94"/>
      <c r="PCA47" s="93"/>
      <c r="PCB47" s="94"/>
      <c r="PCK47" s="93"/>
      <c r="PCL47" s="94"/>
      <c r="PCU47" s="93"/>
      <c r="PCV47" s="94"/>
      <c r="PDE47" s="93"/>
      <c r="PDF47" s="94"/>
      <c r="PDO47" s="93"/>
      <c r="PDP47" s="94"/>
      <c r="PDY47" s="93"/>
      <c r="PDZ47" s="94"/>
      <c r="PEI47" s="93"/>
      <c r="PEJ47" s="94"/>
      <c r="PES47" s="93"/>
      <c r="PET47" s="94"/>
      <c r="PFC47" s="93"/>
      <c r="PFD47" s="94"/>
      <c r="PFM47" s="93"/>
      <c r="PFN47" s="94"/>
      <c r="PFW47" s="93"/>
      <c r="PFX47" s="94"/>
      <c r="PGG47" s="93"/>
      <c r="PGH47" s="94"/>
      <c r="PGQ47" s="93"/>
      <c r="PGR47" s="94"/>
      <c r="PHA47" s="93"/>
      <c r="PHB47" s="94"/>
      <c r="PHK47" s="93"/>
      <c r="PHL47" s="94"/>
      <c r="PHU47" s="93"/>
      <c r="PHV47" s="94"/>
      <c r="PIE47" s="93"/>
      <c r="PIF47" s="94"/>
      <c r="PIO47" s="93"/>
      <c r="PIP47" s="94"/>
      <c r="PIY47" s="93"/>
      <c r="PIZ47" s="94"/>
      <c r="PJI47" s="93"/>
      <c r="PJJ47" s="94"/>
      <c r="PJS47" s="93"/>
      <c r="PJT47" s="94"/>
      <c r="PKC47" s="93"/>
      <c r="PKD47" s="94"/>
      <c r="PKM47" s="93"/>
      <c r="PKN47" s="94"/>
      <c r="PKW47" s="93"/>
      <c r="PKX47" s="94"/>
      <c r="PLG47" s="93"/>
      <c r="PLH47" s="94"/>
      <c r="PLQ47" s="93"/>
      <c r="PLR47" s="94"/>
      <c r="PMA47" s="93"/>
      <c r="PMB47" s="94"/>
      <c r="PMK47" s="93"/>
      <c r="PML47" s="94"/>
      <c r="PMU47" s="93"/>
      <c r="PMV47" s="94"/>
      <c r="PNE47" s="93"/>
      <c r="PNF47" s="94"/>
      <c r="PNO47" s="93"/>
      <c r="PNP47" s="94"/>
      <c r="PNY47" s="93"/>
      <c r="PNZ47" s="94"/>
      <c r="POI47" s="93"/>
      <c r="POJ47" s="94"/>
      <c r="POS47" s="93"/>
      <c r="POT47" s="94"/>
      <c r="PPC47" s="93"/>
      <c r="PPD47" s="94"/>
      <c r="PPM47" s="93"/>
      <c r="PPN47" s="94"/>
      <c r="PPW47" s="93"/>
      <c r="PPX47" s="94"/>
      <c r="PQG47" s="93"/>
      <c r="PQH47" s="94"/>
      <c r="PQQ47" s="93"/>
      <c r="PQR47" s="94"/>
      <c r="PRA47" s="93"/>
      <c r="PRB47" s="94"/>
      <c r="PRK47" s="93"/>
      <c r="PRL47" s="94"/>
      <c r="PRU47" s="93"/>
      <c r="PRV47" s="94"/>
      <c r="PSE47" s="93"/>
      <c r="PSF47" s="94"/>
      <c r="PSO47" s="93"/>
      <c r="PSP47" s="94"/>
      <c r="PSY47" s="93"/>
      <c r="PSZ47" s="94"/>
      <c r="PTI47" s="93"/>
      <c r="PTJ47" s="94"/>
      <c r="PTS47" s="93"/>
      <c r="PTT47" s="94"/>
      <c r="PUC47" s="93"/>
      <c r="PUD47" s="94"/>
      <c r="PUM47" s="93"/>
      <c r="PUN47" s="94"/>
      <c r="PUW47" s="93"/>
      <c r="PUX47" s="94"/>
      <c r="PVG47" s="93"/>
      <c r="PVH47" s="94"/>
      <c r="PVQ47" s="93"/>
      <c r="PVR47" s="94"/>
      <c r="PWA47" s="93"/>
      <c r="PWB47" s="94"/>
      <c r="PWK47" s="93"/>
      <c r="PWL47" s="94"/>
      <c r="PWU47" s="93"/>
      <c r="PWV47" s="94"/>
      <c r="PXE47" s="93"/>
      <c r="PXF47" s="94"/>
      <c r="PXO47" s="93"/>
      <c r="PXP47" s="94"/>
      <c r="PXY47" s="93"/>
      <c r="PXZ47" s="94"/>
      <c r="PYI47" s="93"/>
      <c r="PYJ47" s="94"/>
      <c r="PYS47" s="93"/>
      <c r="PYT47" s="94"/>
      <c r="PZC47" s="93"/>
      <c r="PZD47" s="94"/>
      <c r="PZM47" s="93"/>
      <c r="PZN47" s="94"/>
      <c r="PZW47" s="93"/>
      <c r="PZX47" s="94"/>
      <c r="QAG47" s="93"/>
      <c r="QAH47" s="94"/>
      <c r="QAQ47" s="93"/>
      <c r="QAR47" s="94"/>
      <c r="QBA47" s="93"/>
      <c r="QBB47" s="94"/>
      <c r="QBK47" s="93"/>
      <c r="QBL47" s="94"/>
      <c r="QBU47" s="93"/>
      <c r="QBV47" s="94"/>
      <c r="QCE47" s="93"/>
      <c r="QCF47" s="94"/>
      <c r="QCO47" s="93"/>
      <c r="QCP47" s="94"/>
      <c r="QCY47" s="93"/>
      <c r="QCZ47" s="94"/>
      <c r="QDI47" s="93"/>
      <c r="QDJ47" s="94"/>
      <c r="QDS47" s="93"/>
      <c r="QDT47" s="94"/>
      <c r="QEC47" s="93"/>
      <c r="QED47" s="94"/>
      <c r="QEM47" s="93"/>
      <c r="QEN47" s="94"/>
      <c r="QEW47" s="93"/>
      <c r="QEX47" s="94"/>
      <c r="QFG47" s="93"/>
      <c r="QFH47" s="94"/>
      <c r="QFQ47" s="93"/>
      <c r="QFR47" s="94"/>
      <c r="QGA47" s="93"/>
      <c r="QGB47" s="94"/>
      <c r="QGK47" s="93"/>
      <c r="QGL47" s="94"/>
      <c r="QGU47" s="93"/>
      <c r="QGV47" s="94"/>
      <c r="QHE47" s="93"/>
      <c r="QHF47" s="94"/>
      <c r="QHO47" s="93"/>
      <c r="QHP47" s="94"/>
      <c r="QHY47" s="93"/>
      <c r="QHZ47" s="94"/>
      <c r="QII47" s="93"/>
      <c r="QIJ47" s="94"/>
      <c r="QIS47" s="93"/>
      <c r="QIT47" s="94"/>
      <c r="QJC47" s="93"/>
      <c r="QJD47" s="94"/>
      <c r="QJM47" s="93"/>
      <c r="QJN47" s="94"/>
      <c r="QJW47" s="93"/>
      <c r="QJX47" s="94"/>
      <c r="QKG47" s="93"/>
      <c r="QKH47" s="94"/>
      <c r="QKQ47" s="93"/>
      <c r="QKR47" s="94"/>
      <c r="QLA47" s="93"/>
      <c r="QLB47" s="94"/>
      <c r="QLK47" s="93"/>
      <c r="QLL47" s="94"/>
      <c r="QLU47" s="93"/>
      <c r="QLV47" s="94"/>
      <c r="QME47" s="93"/>
      <c r="QMF47" s="94"/>
      <c r="QMO47" s="93"/>
      <c r="QMP47" s="94"/>
      <c r="QMY47" s="93"/>
      <c r="QMZ47" s="94"/>
      <c r="QNI47" s="93"/>
      <c r="QNJ47" s="94"/>
      <c r="QNS47" s="93"/>
      <c r="QNT47" s="94"/>
      <c r="QOC47" s="93"/>
      <c r="QOD47" s="94"/>
      <c r="QOM47" s="93"/>
      <c r="QON47" s="94"/>
      <c r="QOW47" s="93"/>
      <c r="QOX47" s="94"/>
      <c r="QPG47" s="93"/>
      <c r="QPH47" s="94"/>
      <c r="QPQ47" s="93"/>
      <c r="QPR47" s="94"/>
      <c r="QQA47" s="93"/>
      <c r="QQB47" s="94"/>
      <c r="QQK47" s="93"/>
      <c r="QQL47" s="94"/>
      <c r="QQU47" s="93"/>
      <c r="QQV47" s="94"/>
      <c r="QRE47" s="93"/>
      <c r="QRF47" s="94"/>
      <c r="QRO47" s="93"/>
      <c r="QRP47" s="94"/>
      <c r="QRY47" s="93"/>
      <c r="QRZ47" s="94"/>
      <c r="QSI47" s="93"/>
      <c r="QSJ47" s="94"/>
      <c r="QSS47" s="93"/>
      <c r="QST47" s="94"/>
      <c r="QTC47" s="93"/>
      <c r="QTD47" s="94"/>
      <c r="QTM47" s="93"/>
      <c r="QTN47" s="94"/>
      <c r="QTW47" s="93"/>
      <c r="QTX47" s="94"/>
      <c r="QUG47" s="93"/>
      <c r="QUH47" s="94"/>
      <c r="QUQ47" s="93"/>
      <c r="QUR47" s="94"/>
      <c r="QVA47" s="93"/>
      <c r="QVB47" s="94"/>
      <c r="QVK47" s="93"/>
      <c r="QVL47" s="94"/>
      <c r="QVU47" s="93"/>
      <c r="QVV47" s="94"/>
      <c r="QWE47" s="93"/>
      <c r="QWF47" s="94"/>
      <c r="QWO47" s="93"/>
      <c r="QWP47" s="94"/>
      <c r="QWY47" s="93"/>
      <c r="QWZ47" s="94"/>
      <c r="QXI47" s="93"/>
      <c r="QXJ47" s="94"/>
      <c r="QXS47" s="93"/>
      <c r="QXT47" s="94"/>
      <c r="QYC47" s="93"/>
      <c r="QYD47" s="94"/>
      <c r="QYM47" s="93"/>
      <c r="QYN47" s="94"/>
      <c r="QYW47" s="93"/>
      <c r="QYX47" s="94"/>
      <c r="QZG47" s="93"/>
      <c r="QZH47" s="94"/>
      <c r="QZQ47" s="93"/>
      <c r="QZR47" s="94"/>
      <c r="RAA47" s="93"/>
      <c r="RAB47" s="94"/>
      <c r="RAK47" s="93"/>
      <c r="RAL47" s="94"/>
      <c r="RAU47" s="93"/>
      <c r="RAV47" s="94"/>
      <c r="RBE47" s="93"/>
      <c r="RBF47" s="94"/>
      <c r="RBO47" s="93"/>
      <c r="RBP47" s="94"/>
      <c r="RBY47" s="93"/>
      <c r="RBZ47" s="94"/>
      <c r="RCI47" s="93"/>
      <c r="RCJ47" s="94"/>
      <c r="RCS47" s="93"/>
      <c r="RCT47" s="94"/>
      <c r="RDC47" s="93"/>
      <c r="RDD47" s="94"/>
      <c r="RDM47" s="93"/>
      <c r="RDN47" s="94"/>
      <c r="RDW47" s="93"/>
      <c r="RDX47" s="94"/>
      <c r="REG47" s="93"/>
      <c r="REH47" s="94"/>
      <c r="REQ47" s="93"/>
      <c r="RER47" s="94"/>
      <c r="RFA47" s="93"/>
      <c r="RFB47" s="94"/>
      <c r="RFK47" s="93"/>
      <c r="RFL47" s="94"/>
      <c r="RFU47" s="93"/>
      <c r="RFV47" s="94"/>
      <c r="RGE47" s="93"/>
      <c r="RGF47" s="94"/>
      <c r="RGO47" s="93"/>
      <c r="RGP47" s="94"/>
      <c r="RGY47" s="93"/>
      <c r="RGZ47" s="94"/>
      <c r="RHI47" s="93"/>
      <c r="RHJ47" s="94"/>
      <c r="RHS47" s="93"/>
      <c r="RHT47" s="94"/>
      <c r="RIC47" s="93"/>
      <c r="RID47" s="94"/>
      <c r="RIM47" s="93"/>
      <c r="RIN47" s="94"/>
      <c r="RIW47" s="93"/>
      <c r="RIX47" s="94"/>
      <c r="RJG47" s="93"/>
      <c r="RJH47" s="94"/>
      <c r="RJQ47" s="93"/>
      <c r="RJR47" s="94"/>
      <c r="RKA47" s="93"/>
      <c r="RKB47" s="94"/>
      <c r="RKK47" s="93"/>
      <c r="RKL47" s="94"/>
      <c r="RKU47" s="93"/>
      <c r="RKV47" s="94"/>
      <c r="RLE47" s="93"/>
      <c r="RLF47" s="94"/>
      <c r="RLO47" s="93"/>
      <c r="RLP47" s="94"/>
      <c r="RLY47" s="93"/>
      <c r="RLZ47" s="94"/>
      <c r="RMI47" s="93"/>
      <c r="RMJ47" s="94"/>
      <c r="RMS47" s="93"/>
      <c r="RMT47" s="94"/>
      <c r="RNC47" s="93"/>
      <c r="RND47" s="94"/>
      <c r="RNM47" s="93"/>
      <c r="RNN47" s="94"/>
      <c r="RNW47" s="93"/>
      <c r="RNX47" s="94"/>
      <c r="ROG47" s="93"/>
      <c r="ROH47" s="94"/>
      <c r="ROQ47" s="93"/>
      <c r="ROR47" s="94"/>
      <c r="RPA47" s="93"/>
      <c r="RPB47" s="94"/>
      <c r="RPK47" s="93"/>
      <c r="RPL47" s="94"/>
      <c r="RPU47" s="93"/>
      <c r="RPV47" s="94"/>
      <c r="RQE47" s="93"/>
      <c r="RQF47" s="94"/>
      <c r="RQO47" s="93"/>
      <c r="RQP47" s="94"/>
      <c r="RQY47" s="93"/>
      <c r="RQZ47" s="94"/>
      <c r="RRI47" s="93"/>
      <c r="RRJ47" s="94"/>
      <c r="RRS47" s="93"/>
      <c r="RRT47" s="94"/>
      <c r="RSC47" s="93"/>
      <c r="RSD47" s="94"/>
      <c r="RSM47" s="93"/>
      <c r="RSN47" s="94"/>
      <c r="RSW47" s="93"/>
      <c r="RSX47" s="94"/>
      <c r="RTG47" s="93"/>
      <c r="RTH47" s="94"/>
      <c r="RTQ47" s="93"/>
      <c r="RTR47" s="94"/>
      <c r="RUA47" s="93"/>
      <c r="RUB47" s="94"/>
      <c r="RUK47" s="93"/>
      <c r="RUL47" s="94"/>
      <c r="RUU47" s="93"/>
      <c r="RUV47" s="94"/>
      <c r="RVE47" s="93"/>
      <c r="RVF47" s="94"/>
      <c r="RVO47" s="93"/>
      <c r="RVP47" s="94"/>
      <c r="RVY47" s="93"/>
      <c r="RVZ47" s="94"/>
      <c r="RWI47" s="93"/>
      <c r="RWJ47" s="94"/>
      <c r="RWS47" s="93"/>
      <c r="RWT47" s="94"/>
      <c r="RXC47" s="93"/>
      <c r="RXD47" s="94"/>
      <c r="RXM47" s="93"/>
      <c r="RXN47" s="94"/>
      <c r="RXW47" s="93"/>
      <c r="RXX47" s="94"/>
      <c r="RYG47" s="93"/>
      <c r="RYH47" s="94"/>
      <c r="RYQ47" s="93"/>
      <c r="RYR47" s="94"/>
      <c r="RZA47" s="93"/>
      <c r="RZB47" s="94"/>
      <c r="RZK47" s="93"/>
      <c r="RZL47" s="94"/>
      <c r="RZU47" s="93"/>
      <c r="RZV47" s="94"/>
      <c r="SAE47" s="93"/>
      <c r="SAF47" s="94"/>
      <c r="SAO47" s="93"/>
      <c r="SAP47" s="94"/>
      <c r="SAY47" s="93"/>
      <c r="SAZ47" s="94"/>
      <c r="SBI47" s="93"/>
      <c r="SBJ47" s="94"/>
      <c r="SBS47" s="93"/>
      <c r="SBT47" s="94"/>
      <c r="SCC47" s="93"/>
      <c r="SCD47" s="94"/>
      <c r="SCM47" s="93"/>
      <c r="SCN47" s="94"/>
      <c r="SCW47" s="93"/>
      <c r="SCX47" s="94"/>
      <c r="SDG47" s="93"/>
      <c r="SDH47" s="94"/>
      <c r="SDQ47" s="93"/>
      <c r="SDR47" s="94"/>
      <c r="SEA47" s="93"/>
      <c r="SEB47" s="94"/>
      <c r="SEK47" s="93"/>
      <c r="SEL47" s="94"/>
      <c r="SEU47" s="93"/>
      <c r="SEV47" s="94"/>
      <c r="SFE47" s="93"/>
      <c r="SFF47" s="94"/>
      <c r="SFO47" s="93"/>
      <c r="SFP47" s="94"/>
      <c r="SFY47" s="93"/>
      <c r="SFZ47" s="94"/>
      <c r="SGI47" s="93"/>
      <c r="SGJ47" s="94"/>
      <c r="SGS47" s="93"/>
      <c r="SGT47" s="94"/>
      <c r="SHC47" s="93"/>
      <c r="SHD47" s="94"/>
      <c r="SHM47" s="93"/>
      <c r="SHN47" s="94"/>
      <c r="SHW47" s="93"/>
      <c r="SHX47" s="94"/>
      <c r="SIG47" s="93"/>
      <c r="SIH47" s="94"/>
      <c r="SIQ47" s="93"/>
      <c r="SIR47" s="94"/>
      <c r="SJA47" s="93"/>
      <c r="SJB47" s="94"/>
      <c r="SJK47" s="93"/>
      <c r="SJL47" s="94"/>
      <c r="SJU47" s="93"/>
      <c r="SJV47" s="94"/>
      <c r="SKE47" s="93"/>
      <c r="SKF47" s="94"/>
      <c r="SKO47" s="93"/>
      <c r="SKP47" s="94"/>
      <c r="SKY47" s="93"/>
      <c r="SKZ47" s="94"/>
      <c r="SLI47" s="93"/>
      <c r="SLJ47" s="94"/>
      <c r="SLS47" s="93"/>
      <c r="SLT47" s="94"/>
      <c r="SMC47" s="93"/>
      <c r="SMD47" s="94"/>
      <c r="SMM47" s="93"/>
      <c r="SMN47" s="94"/>
      <c r="SMW47" s="93"/>
      <c r="SMX47" s="94"/>
      <c r="SNG47" s="93"/>
      <c r="SNH47" s="94"/>
      <c r="SNQ47" s="93"/>
      <c r="SNR47" s="94"/>
      <c r="SOA47" s="93"/>
      <c r="SOB47" s="94"/>
      <c r="SOK47" s="93"/>
      <c r="SOL47" s="94"/>
      <c r="SOU47" s="93"/>
      <c r="SOV47" s="94"/>
      <c r="SPE47" s="93"/>
      <c r="SPF47" s="94"/>
      <c r="SPO47" s="93"/>
      <c r="SPP47" s="94"/>
      <c r="SPY47" s="93"/>
      <c r="SPZ47" s="94"/>
      <c r="SQI47" s="93"/>
      <c r="SQJ47" s="94"/>
      <c r="SQS47" s="93"/>
      <c r="SQT47" s="94"/>
      <c r="SRC47" s="93"/>
      <c r="SRD47" s="94"/>
      <c r="SRM47" s="93"/>
      <c r="SRN47" s="94"/>
      <c r="SRW47" s="93"/>
      <c r="SRX47" s="94"/>
      <c r="SSG47" s="93"/>
      <c r="SSH47" s="94"/>
      <c r="SSQ47" s="93"/>
      <c r="SSR47" s="94"/>
      <c r="STA47" s="93"/>
      <c r="STB47" s="94"/>
      <c r="STK47" s="93"/>
      <c r="STL47" s="94"/>
      <c r="STU47" s="93"/>
      <c r="STV47" s="94"/>
      <c r="SUE47" s="93"/>
      <c r="SUF47" s="94"/>
      <c r="SUO47" s="93"/>
      <c r="SUP47" s="94"/>
      <c r="SUY47" s="93"/>
      <c r="SUZ47" s="94"/>
      <c r="SVI47" s="93"/>
      <c r="SVJ47" s="94"/>
      <c r="SVS47" s="93"/>
      <c r="SVT47" s="94"/>
      <c r="SWC47" s="93"/>
      <c r="SWD47" s="94"/>
      <c r="SWM47" s="93"/>
      <c r="SWN47" s="94"/>
      <c r="SWW47" s="93"/>
      <c r="SWX47" s="94"/>
      <c r="SXG47" s="93"/>
      <c r="SXH47" s="94"/>
      <c r="SXQ47" s="93"/>
      <c r="SXR47" s="94"/>
      <c r="SYA47" s="93"/>
      <c r="SYB47" s="94"/>
      <c r="SYK47" s="93"/>
      <c r="SYL47" s="94"/>
      <c r="SYU47" s="93"/>
      <c r="SYV47" s="94"/>
      <c r="SZE47" s="93"/>
      <c r="SZF47" s="94"/>
      <c r="SZO47" s="93"/>
      <c r="SZP47" s="94"/>
      <c r="SZY47" s="93"/>
      <c r="SZZ47" s="94"/>
      <c r="TAI47" s="93"/>
      <c r="TAJ47" s="94"/>
      <c r="TAS47" s="93"/>
      <c r="TAT47" s="94"/>
      <c r="TBC47" s="93"/>
      <c r="TBD47" s="94"/>
      <c r="TBM47" s="93"/>
      <c r="TBN47" s="94"/>
      <c r="TBW47" s="93"/>
      <c r="TBX47" s="94"/>
      <c r="TCG47" s="93"/>
      <c r="TCH47" s="94"/>
      <c r="TCQ47" s="93"/>
      <c r="TCR47" s="94"/>
      <c r="TDA47" s="93"/>
      <c r="TDB47" s="94"/>
      <c r="TDK47" s="93"/>
      <c r="TDL47" s="94"/>
      <c r="TDU47" s="93"/>
      <c r="TDV47" s="94"/>
      <c r="TEE47" s="93"/>
      <c r="TEF47" s="94"/>
      <c r="TEO47" s="93"/>
      <c r="TEP47" s="94"/>
      <c r="TEY47" s="93"/>
      <c r="TEZ47" s="94"/>
      <c r="TFI47" s="93"/>
      <c r="TFJ47" s="94"/>
      <c r="TFS47" s="93"/>
      <c r="TFT47" s="94"/>
      <c r="TGC47" s="93"/>
      <c r="TGD47" s="94"/>
      <c r="TGM47" s="93"/>
      <c r="TGN47" s="94"/>
      <c r="TGW47" s="93"/>
      <c r="TGX47" s="94"/>
      <c r="THG47" s="93"/>
      <c r="THH47" s="94"/>
      <c r="THQ47" s="93"/>
      <c r="THR47" s="94"/>
      <c r="TIA47" s="93"/>
      <c r="TIB47" s="94"/>
      <c r="TIK47" s="93"/>
      <c r="TIL47" s="94"/>
      <c r="TIU47" s="93"/>
      <c r="TIV47" s="94"/>
      <c r="TJE47" s="93"/>
      <c r="TJF47" s="94"/>
      <c r="TJO47" s="93"/>
      <c r="TJP47" s="94"/>
      <c r="TJY47" s="93"/>
      <c r="TJZ47" s="94"/>
      <c r="TKI47" s="93"/>
      <c r="TKJ47" s="94"/>
      <c r="TKS47" s="93"/>
      <c r="TKT47" s="94"/>
      <c r="TLC47" s="93"/>
      <c r="TLD47" s="94"/>
      <c r="TLM47" s="93"/>
      <c r="TLN47" s="94"/>
      <c r="TLW47" s="93"/>
      <c r="TLX47" s="94"/>
      <c r="TMG47" s="93"/>
      <c r="TMH47" s="94"/>
      <c r="TMQ47" s="93"/>
      <c r="TMR47" s="94"/>
      <c r="TNA47" s="93"/>
      <c r="TNB47" s="94"/>
      <c r="TNK47" s="93"/>
      <c r="TNL47" s="94"/>
      <c r="TNU47" s="93"/>
      <c r="TNV47" s="94"/>
      <c r="TOE47" s="93"/>
      <c r="TOF47" s="94"/>
      <c r="TOO47" s="93"/>
      <c r="TOP47" s="94"/>
      <c r="TOY47" s="93"/>
      <c r="TOZ47" s="94"/>
      <c r="TPI47" s="93"/>
      <c r="TPJ47" s="94"/>
      <c r="TPS47" s="93"/>
      <c r="TPT47" s="94"/>
      <c r="TQC47" s="93"/>
      <c r="TQD47" s="94"/>
      <c r="TQM47" s="93"/>
      <c r="TQN47" s="94"/>
      <c r="TQW47" s="93"/>
      <c r="TQX47" s="94"/>
      <c r="TRG47" s="93"/>
      <c r="TRH47" s="94"/>
      <c r="TRQ47" s="93"/>
      <c r="TRR47" s="94"/>
      <c r="TSA47" s="93"/>
      <c r="TSB47" s="94"/>
      <c r="TSK47" s="93"/>
      <c r="TSL47" s="94"/>
      <c r="TSU47" s="93"/>
      <c r="TSV47" s="94"/>
      <c r="TTE47" s="93"/>
      <c r="TTF47" s="94"/>
      <c r="TTO47" s="93"/>
      <c r="TTP47" s="94"/>
      <c r="TTY47" s="93"/>
      <c r="TTZ47" s="94"/>
      <c r="TUI47" s="93"/>
      <c r="TUJ47" s="94"/>
      <c r="TUS47" s="93"/>
      <c r="TUT47" s="94"/>
      <c r="TVC47" s="93"/>
      <c r="TVD47" s="94"/>
      <c r="TVM47" s="93"/>
      <c r="TVN47" s="94"/>
      <c r="TVW47" s="93"/>
      <c r="TVX47" s="94"/>
      <c r="TWG47" s="93"/>
      <c r="TWH47" s="94"/>
      <c r="TWQ47" s="93"/>
      <c r="TWR47" s="94"/>
      <c r="TXA47" s="93"/>
      <c r="TXB47" s="94"/>
      <c r="TXK47" s="93"/>
      <c r="TXL47" s="94"/>
      <c r="TXU47" s="93"/>
      <c r="TXV47" s="94"/>
      <c r="TYE47" s="93"/>
      <c r="TYF47" s="94"/>
      <c r="TYO47" s="93"/>
      <c r="TYP47" s="94"/>
      <c r="TYY47" s="93"/>
      <c r="TYZ47" s="94"/>
      <c r="TZI47" s="93"/>
      <c r="TZJ47" s="94"/>
      <c r="TZS47" s="93"/>
      <c r="TZT47" s="94"/>
      <c r="UAC47" s="93"/>
      <c r="UAD47" s="94"/>
      <c r="UAM47" s="93"/>
      <c r="UAN47" s="94"/>
      <c r="UAW47" s="93"/>
      <c r="UAX47" s="94"/>
      <c r="UBG47" s="93"/>
      <c r="UBH47" s="94"/>
      <c r="UBQ47" s="93"/>
      <c r="UBR47" s="94"/>
      <c r="UCA47" s="93"/>
      <c r="UCB47" s="94"/>
      <c r="UCK47" s="93"/>
      <c r="UCL47" s="94"/>
      <c r="UCU47" s="93"/>
      <c r="UCV47" s="94"/>
      <c r="UDE47" s="93"/>
      <c r="UDF47" s="94"/>
      <c r="UDO47" s="93"/>
      <c r="UDP47" s="94"/>
      <c r="UDY47" s="93"/>
      <c r="UDZ47" s="94"/>
      <c r="UEI47" s="93"/>
      <c r="UEJ47" s="94"/>
      <c r="UES47" s="93"/>
      <c r="UET47" s="94"/>
      <c r="UFC47" s="93"/>
      <c r="UFD47" s="94"/>
      <c r="UFM47" s="93"/>
      <c r="UFN47" s="94"/>
      <c r="UFW47" s="93"/>
      <c r="UFX47" s="94"/>
      <c r="UGG47" s="93"/>
      <c r="UGH47" s="94"/>
      <c r="UGQ47" s="93"/>
      <c r="UGR47" s="94"/>
      <c r="UHA47" s="93"/>
      <c r="UHB47" s="94"/>
      <c r="UHK47" s="93"/>
      <c r="UHL47" s="94"/>
      <c r="UHU47" s="93"/>
      <c r="UHV47" s="94"/>
      <c r="UIE47" s="93"/>
      <c r="UIF47" s="94"/>
      <c r="UIO47" s="93"/>
      <c r="UIP47" s="94"/>
      <c r="UIY47" s="93"/>
      <c r="UIZ47" s="94"/>
      <c r="UJI47" s="93"/>
      <c r="UJJ47" s="94"/>
      <c r="UJS47" s="93"/>
      <c r="UJT47" s="94"/>
      <c r="UKC47" s="93"/>
      <c r="UKD47" s="94"/>
      <c r="UKM47" s="93"/>
      <c r="UKN47" s="94"/>
      <c r="UKW47" s="93"/>
      <c r="UKX47" s="94"/>
      <c r="ULG47" s="93"/>
      <c r="ULH47" s="94"/>
      <c r="ULQ47" s="93"/>
      <c r="ULR47" s="94"/>
      <c r="UMA47" s="93"/>
      <c r="UMB47" s="94"/>
      <c r="UMK47" s="93"/>
      <c r="UML47" s="94"/>
      <c r="UMU47" s="93"/>
      <c r="UMV47" s="94"/>
      <c r="UNE47" s="93"/>
      <c r="UNF47" s="94"/>
      <c r="UNO47" s="93"/>
      <c r="UNP47" s="94"/>
      <c r="UNY47" s="93"/>
      <c r="UNZ47" s="94"/>
      <c r="UOI47" s="93"/>
      <c r="UOJ47" s="94"/>
      <c r="UOS47" s="93"/>
      <c r="UOT47" s="94"/>
      <c r="UPC47" s="93"/>
      <c r="UPD47" s="94"/>
      <c r="UPM47" s="93"/>
      <c r="UPN47" s="94"/>
      <c r="UPW47" s="93"/>
      <c r="UPX47" s="94"/>
      <c r="UQG47" s="93"/>
      <c r="UQH47" s="94"/>
      <c r="UQQ47" s="93"/>
      <c r="UQR47" s="94"/>
      <c r="URA47" s="93"/>
      <c r="URB47" s="94"/>
      <c r="URK47" s="93"/>
      <c r="URL47" s="94"/>
      <c r="URU47" s="93"/>
      <c r="URV47" s="94"/>
      <c r="USE47" s="93"/>
      <c r="USF47" s="94"/>
      <c r="USO47" s="93"/>
      <c r="USP47" s="94"/>
      <c r="USY47" s="93"/>
      <c r="USZ47" s="94"/>
      <c r="UTI47" s="93"/>
      <c r="UTJ47" s="94"/>
      <c r="UTS47" s="93"/>
      <c r="UTT47" s="94"/>
      <c r="UUC47" s="93"/>
      <c r="UUD47" s="94"/>
      <c r="UUM47" s="93"/>
      <c r="UUN47" s="94"/>
      <c r="UUW47" s="93"/>
      <c r="UUX47" s="94"/>
      <c r="UVG47" s="93"/>
      <c r="UVH47" s="94"/>
      <c r="UVQ47" s="93"/>
      <c r="UVR47" s="94"/>
      <c r="UWA47" s="93"/>
      <c r="UWB47" s="94"/>
      <c r="UWK47" s="93"/>
      <c r="UWL47" s="94"/>
      <c r="UWU47" s="93"/>
      <c r="UWV47" s="94"/>
      <c r="UXE47" s="93"/>
      <c r="UXF47" s="94"/>
      <c r="UXO47" s="93"/>
      <c r="UXP47" s="94"/>
      <c r="UXY47" s="93"/>
      <c r="UXZ47" s="94"/>
      <c r="UYI47" s="93"/>
      <c r="UYJ47" s="94"/>
      <c r="UYS47" s="93"/>
      <c r="UYT47" s="94"/>
      <c r="UZC47" s="93"/>
      <c r="UZD47" s="94"/>
      <c r="UZM47" s="93"/>
      <c r="UZN47" s="94"/>
      <c r="UZW47" s="93"/>
      <c r="UZX47" s="94"/>
      <c r="VAG47" s="93"/>
      <c r="VAH47" s="94"/>
      <c r="VAQ47" s="93"/>
      <c r="VAR47" s="94"/>
      <c r="VBA47" s="93"/>
      <c r="VBB47" s="94"/>
      <c r="VBK47" s="93"/>
      <c r="VBL47" s="94"/>
      <c r="VBU47" s="93"/>
      <c r="VBV47" s="94"/>
      <c r="VCE47" s="93"/>
      <c r="VCF47" s="94"/>
      <c r="VCO47" s="93"/>
      <c r="VCP47" s="94"/>
      <c r="VCY47" s="93"/>
      <c r="VCZ47" s="94"/>
      <c r="VDI47" s="93"/>
      <c r="VDJ47" s="94"/>
      <c r="VDS47" s="93"/>
      <c r="VDT47" s="94"/>
      <c r="VEC47" s="93"/>
      <c r="VED47" s="94"/>
      <c r="VEM47" s="93"/>
      <c r="VEN47" s="94"/>
      <c r="VEW47" s="93"/>
      <c r="VEX47" s="94"/>
      <c r="VFG47" s="93"/>
      <c r="VFH47" s="94"/>
      <c r="VFQ47" s="93"/>
      <c r="VFR47" s="94"/>
      <c r="VGA47" s="93"/>
      <c r="VGB47" s="94"/>
      <c r="VGK47" s="93"/>
      <c r="VGL47" s="94"/>
      <c r="VGU47" s="93"/>
      <c r="VGV47" s="94"/>
      <c r="VHE47" s="93"/>
      <c r="VHF47" s="94"/>
      <c r="VHO47" s="93"/>
      <c r="VHP47" s="94"/>
      <c r="VHY47" s="93"/>
      <c r="VHZ47" s="94"/>
      <c r="VII47" s="93"/>
      <c r="VIJ47" s="94"/>
      <c r="VIS47" s="93"/>
      <c r="VIT47" s="94"/>
      <c r="VJC47" s="93"/>
      <c r="VJD47" s="94"/>
      <c r="VJM47" s="93"/>
      <c r="VJN47" s="94"/>
      <c r="VJW47" s="93"/>
      <c r="VJX47" s="94"/>
      <c r="VKG47" s="93"/>
      <c r="VKH47" s="94"/>
      <c r="VKQ47" s="93"/>
      <c r="VKR47" s="94"/>
      <c r="VLA47" s="93"/>
      <c r="VLB47" s="94"/>
      <c r="VLK47" s="93"/>
      <c r="VLL47" s="94"/>
      <c r="VLU47" s="93"/>
      <c r="VLV47" s="94"/>
      <c r="VME47" s="93"/>
      <c r="VMF47" s="94"/>
      <c r="VMO47" s="93"/>
      <c r="VMP47" s="94"/>
      <c r="VMY47" s="93"/>
      <c r="VMZ47" s="94"/>
      <c r="VNI47" s="93"/>
      <c r="VNJ47" s="94"/>
      <c r="VNS47" s="93"/>
      <c r="VNT47" s="94"/>
      <c r="VOC47" s="93"/>
      <c r="VOD47" s="94"/>
      <c r="VOM47" s="93"/>
      <c r="VON47" s="94"/>
      <c r="VOW47" s="93"/>
      <c r="VOX47" s="94"/>
      <c r="VPG47" s="93"/>
      <c r="VPH47" s="94"/>
      <c r="VPQ47" s="93"/>
      <c r="VPR47" s="94"/>
      <c r="VQA47" s="93"/>
      <c r="VQB47" s="94"/>
      <c r="VQK47" s="93"/>
      <c r="VQL47" s="94"/>
      <c r="VQU47" s="93"/>
      <c r="VQV47" s="94"/>
      <c r="VRE47" s="93"/>
      <c r="VRF47" s="94"/>
      <c r="VRO47" s="93"/>
      <c r="VRP47" s="94"/>
      <c r="VRY47" s="93"/>
      <c r="VRZ47" s="94"/>
      <c r="VSI47" s="93"/>
      <c r="VSJ47" s="94"/>
      <c r="VSS47" s="93"/>
      <c r="VST47" s="94"/>
      <c r="VTC47" s="93"/>
      <c r="VTD47" s="94"/>
      <c r="VTM47" s="93"/>
      <c r="VTN47" s="94"/>
      <c r="VTW47" s="93"/>
      <c r="VTX47" s="94"/>
      <c r="VUG47" s="93"/>
      <c r="VUH47" s="94"/>
      <c r="VUQ47" s="93"/>
      <c r="VUR47" s="94"/>
      <c r="VVA47" s="93"/>
      <c r="VVB47" s="94"/>
      <c r="VVK47" s="93"/>
      <c r="VVL47" s="94"/>
      <c r="VVU47" s="93"/>
      <c r="VVV47" s="94"/>
      <c r="VWE47" s="93"/>
      <c r="VWF47" s="94"/>
      <c r="VWO47" s="93"/>
      <c r="VWP47" s="94"/>
      <c r="VWY47" s="93"/>
      <c r="VWZ47" s="94"/>
      <c r="VXI47" s="93"/>
      <c r="VXJ47" s="94"/>
      <c r="VXS47" s="93"/>
      <c r="VXT47" s="94"/>
      <c r="VYC47" s="93"/>
      <c r="VYD47" s="94"/>
      <c r="VYM47" s="93"/>
      <c r="VYN47" s="94"/>
      <c r="VYW47" s="93"/>
      <c r="VYX47" s="94"/>
      <c r="VZG47" s="93"/>
      <c r="VZH47" s="94"/>
      <c r="VZQ47" s="93"/>
      <c r="VZR47" s="94"/>
      <c r="WAA47" s="93"/>
      <c r="WAB47" s="94"/>
      <c r="WAK47" s="93"/>
      <c r="WAL47" s="94"/>
      <c r="WAU47" s="93"/>
      <c r="WAV47" s="94"/>
      <c r="WBE47" s="93"/>
      <c r="WBF47" s="94"/>
      <c r="WBO47" s="93"/>
      <c r="WBP47" s="94"/>
      <c r="WBY47" s="93"/>
      <c r="WBZ47" s="94"/>
      <c r="WCI47" s="93"/>
      <c r="WCJ47" s="94"/>
      <c r="WCS47" s="93"/>
      <c r="WCT47" s="94"/>
      <c r="WDC47" s="93"/>
      <c r="WDD47" s="94"/>
      <c r="WDM47" s="93"/>
      <c r="WDN47" s="94"/>
      <c r="WDW47" s="93"/>
      <c r="WDX47" s="94"/>
      <c r="WEG47" s="93"/>
      <c r="WEH47" s="94"/>
      <c r="WEQ47" s="93"/>
      <c r="WER47" s="94"/>
      <c r="WFA47" s="93"/>
      <c r="WFB47" s="94"/>
      <c r="WFK47" s="93"/>
      <c r="WFL47" s="94"/>
      <c r="WFU47" s="93"/>
      <c r="WFV47" s="94"/>
      <c r="WGE47" s="93"/>
      <c r="WGF47" s="94"/>
      <c r="WGO47" s="93"/>
      <c r="WGP47" s="94"/>
      <c r="WGY47" s="93"/>
      <c r="WGZ47" s="94"/>
      <c r="WHI47" s="93"/>
      <c r="WHJ47" s="94"/>
      <c r="WHS47" s="93"/>
      <c r="WHT47" s="94"/>
      <c r="WIC47" s="93"/>
      <c r="WID47" s="94"/>
      <c r="WIM47" s="93"/>
      <c r="WIN47" s="94"/>
      <c r="WIW47" s="93"/>
      <c r="WIX47" s="94"/>
      <c r="WJG47" s="93"/>
      <c r="WJH47" s="94"/>
      <c r="WJQ47" s="93"/>
      <c r="WJR47" s="94"/>
      <c r="WKA47" s="93"/>
      <c r="WKB47" s="94"/>
      <c r="WKK47" s="93"/>
      <c r="WKL47" s="94"/>
      <c r="WKU47" s="93"/>
      <c r="WKV47" s="94"/>
      <c r="WLE47" s="93"/>
      <c r="WLF47" s="94"/>
      <c r="WLO47" s="93"/>
      <c r="WLP47" s="94"/>
      <c r="WLY47" s="93"/>
      <c r="WLZ47" s="94"/>
      <c r="WMI47" s="93"/>
      <c r="WMJ47" s="94"/>
      <c r="WMS47" s="93"/>
      <c r="WMT47" s="94"/>
      <c r="WNC47" s="93"/>
      <c r="WND47" s="94"/>
      <c r="WNM47" s="93"/>
      <c r="WNN47" s="94"/>
      <c r="WNW47" s="93"/>
      <c r="WNX47" s="94"/>
      <c r="WOG47" s="93"/>
      <c r="WOH47" s="94"/>
      <c r="WOQ47" s="93"/>
      <c r="WOR47" s="94"/>
      <c r="WPA47" s="93"/>
      <c r="WPB47" s="94"/>
      <c r="WPK47" s="93"/>
      <c r="WPL47" s="94"/>
      <c r="WPU47" s="93"/>
      <c r="WPV47" s="94"/>
      <c r="WQE47" s="93"/>
      <c r="WQF47" s="94"/>
      <c r="WQO47" s="93"/>
      <c r="WQP47" s="94"/>
      <c r="WQY47" s="93"/>
      <c r="WQZ47" s="94"/>
      <c r="WRI47" s="93"/>
      <c r="WRJ47" s="94"/>
      <c r="WRS47" s="93"/>
      <c r="WRT47" s="94"/>
      <c r="WSC47" s="93"/>
      <c r="WSD47" s="94"/>
      <c r="WSM47" s="93"/>
      <c r="WSN47" s="94"/>
      <c r="WSW47" s="93"/>
      <c r="WSX47" s="94"/>
      <c r="WTG47" s="93"/>
      <c r="WTH47" s="94"/>
      <c r="WTQ47" s="93"/>
      <c r="WTR47" s="94"/>
      <c r="WUA47" s="93"/>
      <c r="WUB47" s="94"/>
      <c r="WUK47" s="93"/>
      <c r="WUL47" s="94"/>
      <c r="WUU47" s="93"/>
      <c r="WUV47" s="94"/>
      <c r="WVE47" s="93"/>
      <c r="WVF47" s="94"/>
      <c r="WVO47" s="93"/>
      <c r="WVP47" s="94"/>
      <c r="WVY47" s="93"/>
      <c r="WVZ47" s="94"/>
      <c r="WWI47" s="93"/>
      <c r="WWJ47" s="94"/>
      <c r="WWS47" s="93"/>
      <c r="WWT47" s="94"/>
      <c r="WXC47" s="93"/>
      <c r="WXD47" s="94"/>
      <c r="WXM47" s="93"/>
      <c r="WXN47" s="94"/>
      <c r="WXW47" s="93"/>
      <c r="WXX47" s="94"/>
      <c r="WYG47" s="93"/>
      <c r="WYH47" s="94"/>
      <c r="WYQ47" s="93"/>
      <c r="WYR47" s="94"/>
      <c r="WZA47" s="93"/>
      <c r="WZB47" s="94"/>
      <c r="WZK47" s="93"/>
      <c r="WZL47" s="94"/>
      <c r="WZU47" s="93"/>
      <c r="WZV47" s="94"/>
      <c r="XAE47" s="93"/>
      <c r="XAF47" s="94"/>
      <c r="XAO47" s="93"/>
      <c r="XAP47" s="94"/>
      <c r="XAY47" s="93"/>
      <c r="XAZ47" s="94"/>
      <c r="XBI47" s="93"/>
      <c r="XBJ47" s="94"/>
      <c r="XBS47" s="93"/>
      <c r="XBT47" s="94"/>
      <c r="XCC47" s="93"/>
      <c r="XCD47" s="94"/>
      <c r="XCM47" s="93"/>
      <c r="XCN47" s="94"/>
      <c r="XCW47" s="93"/>
      <c r="XCX47" s="94"/>
      <c r="XDG47" s="93"/>
      <c r="XDH47" s="94"/>
      <c r="XDQ47" s="93"/>
      <c r="XDR47" s="94"/>
      <c r="XEA47" s="93"/>
      <c r="XEB47" s="94"/>
      <c r="XEK47" s="93"/>
      <c r="XEL47" s="94"/>
      <c r="XEU47" s="93"/>
      <c r="XEV47" s="94"/>
    </row>
    <row r="48" spans="1:16384" s="98" customFormat="1" x14ac:dyDescent="0.15">
      <c r="A48" s="94"/>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8" t="s">
        <v>533</v>
      </c>
      <c r="AQ48" s="147"/>
      <c r="AS48" s="93"/>
      <c r="AT48" s="94"/>
      <c r="BA48" s="147"/>
      <c r="BC48" s="93"/>
      <c r="BD48" s="94"/>
      <c r="BK48" s="147"/>
      <c r="BM48" s="93"/>
      <c r="BN48" s="94"/>
      <c r="BU48" s="147"/>
      <c r="BW48" s="93"/>
      <c r="BX48" s="94"/>
      <c r="CE48" s="147"/>
      <c r="CG48" s="93"/>
      <c r="CH48" s="94"/>
      <c r="CO48" s="147"/>
      <c r="CQ48" s="93"/>
      <c r="CR48" s="94"/>
      <c r="CY48" s="147"/>
      <c r="DA48" s="93"/>
      <c r="DB48" s="94"/>
      <c r="DI48" s="147"/>
      <c r="DK48" s="93"/>
      <c r="DL48" s="94"/>
      <c r="DS48" s="147"/>
      <c r="DU48" s="93"/>
      <c r="DV48" s="94"/>
      <c r="EC48" s="147"/>
      <c r="EE48" s="93"/>
      <c r="EF48" s="94"/>
      <c r="EM48" s="147"/>
      <c r="EO48" s="93"/>
      <c r="EP48" s="94"/>
      <c r="EW48" s="147"/>
      <c r="EY48" s="93"/>
      <c r="EZ48" s="94"/>
      <c r="FG48" s="147"/>
      <c r="FI48" s="93"/>
      <c r="FJ48" s="94"/>
      <c r="FQ48" s="147"/>
      <c r="FS48" s="93"/>
      <c r="FT48" s="94"/>
      <c r="GA48" s="147"/>
      <c r="GC48" s="93"/>
      <c r="GD48" s="94"/>
      <c r="GK48" s="147"/>
      <c r="GM48" s="93"/>
      <c r="GN48" s="94"/>
      <c r="GU48" s="147"/>
      <c r="GW48" s="93"/>
      <c r="GX48" s="94"/>
      <c r="HE48" s="147"/>
      <c r="HG48" s="93"/>
      <c r="HH48" s="94"/>
      <c r="HO48" s="147"/>
      <c r="HQ48" s="93"/>
      <c r="HR48" s="94"/>
      <c r="HY48" s="147"/>
      <c r="IA48" s="93"/>
      <c r="IB48" s="94"/>
      <c r="II48" s="147"/>
      <c r="IK48" s="93"/>
      <c r="IL48" s="94"/>
      <c r="IS48" s="147"/>
      <c r="IU48" s="93"/>
      <c r="IV48" s="94"/>
      <c r="JC48" s="147"/>
      <c r="JE48" s="93"/>
      <c r="JF48" s="94"/>
      <c r="JM48" s="147"/>
      <c r="JO48" s="93"/>
      <c r="JP48" s="94"/>
      <c r="JW48" s="147"/>
      <c r="JY48" s="93"/>
      <c r="JZ48" s="94"/>
      <c r="KG48" s="147"/>
      <c r="KI48" s="93"/>
      <c r="KJ48" s="94"/>
      <c r="KQ48" s="147"/>
      <c r="KS48" s="93"/>
      <c r="KT48" s="94"/>
      <c r="LA48" s="147"/>
      <c r="LC48" s="93"/>
      <c r="LD48" s="94"/>
      <c r="LK48" s="147"/>
      <c r="LM48" s="93"/>
      <c r="LN48" s="94"/>
      <c r="LU48" s="147"/>
      <c r="LW48" s="93"/>
      <c r="LX48" s="94"/>
      <c r="ME48" s="147"/>
      <c r="MG48" s="93"/>
      <c r="MH48" s="94"/>
      <c r="MO48" s="147"/>
      <c r="MQ48" s="93"/>
      <c r="MR48" s="94"/>
      <c r="MY48" s="147"/>
      <c r="NA48" s="93"/>
      <c r="NB48" s="94"/>
      <c r="NI48" s="147"/>
      <c r="NK48" s="93"/>
      <c r="NL48" s="94"/>
      <c r="NS48" s="147"/>
      <c r="NU48" s="93"/>
      <c r="NV48" s="94"/>
      <c r="OC48" s="147"/>
      <c r="OE48" s="93"/>
      <c r="OF48" s="94"/>
      <c r="OM48" s="147"/>
      <c r="OO48" s="93"/>
      <c r="OP48" s="94"/>
      <c r="OW48" s="147"/>
      <c r="OY48" s="93"/>
      <c r="OZ48" s="94"/>
      <c r="PG48" s="147"/>
      <c r="PI48" s="93"/>
      <c r="PJ48" s="94"/>
      <c r="PQ48" s="147"/>
      <c r="PS48" s="93"/>
      <c r="PT48" s="94"/>
      <c r="QA48" s="147"/>
      <c r="QC48" s="93"/>
      <c r="QD48" s="94"/>
      <c r="QK48" s="147"/>
      <c r="QM48" s="93"/>
      <c r="QN48" s="94"/>
      <c r="QU48" s="147"/>
      <c r="QW48" s="93"/>
      <c r="QX48" s="94"/>
      <c r="RE48" s="147"/>
      <c r="RG48" s="93"/>
      <c r="RH48" s="94"/>
      <c r="RO48" s="147"/>
      <c r="RQ48" s="93"/>
      <c r="RR48" s="94"/>
      <c r="RY48" s="147"/>
      <c r="SA48" s="93"/>
      <c r="SB48" s="94"/>
      <c r="SI48" s="147"/>
      <c r="SK48" s="93"/>
      <c r="SL48" s="94"/>
      <c r="SS48" s="147"/>
      <c r="SU48" s="93"/>
      <c r="SV48" s="94"/>
      <c r="TC48" s="147"/>
      <c r="TE48" s="93"/>
      <c r="TF48" s="94"/>
      <c r="TM48" s="147"/>
      <c r="TO48" s="93"/>
      <c r="TP48" s="94"/>
      <c r="TW48" s="147"/>
      <c r="TY48" s="93"/>
      <c r="TZ48" s="94"/>
      <c r="UG48" s="147"/>
      <c r="UI48" s="93"/>
      <c r="UJ48" s="94"/>
      <c r="UQ48" s="147"/>
      <c r="US48" s="93"/>
      <c r="UT48" s="94"/>
      <c r="VA48" s="147"/>
      <c r="VC48" s="93"/>
      <c r="VD48" s="94"/>
      <c r="VK48" s="147"/>
      <c r="VM48" s="93"/>
      <c r="VN48" s="94"/>
      <c r="VU48" s="147"/>
      <c r="VW48" s="93"/>
      <c r="VX48" s="94"/>
      <c r="WE48" s="147"/>
      <c r="WG48" s="93"/>
      <c r="WH48" s="94"/>
      <c r="WO48" s="147"/>
      <c r="WQ48" s="93"/>
      <c r="WR48" s="94"/>
      <c r="WY48" s="147"/>
      <c r="XA48" s="93"/>
      <c r="XB48" s="94"/>
      <c r="XI48" s="147"/>
      <c r="XK48" s="93"/>
      <c r="XL48" s="94"/>
      <c r="XS48" s="147"/>
      <c r="XU48" s="93"/>
      <c r="XV48" s="94"/>
      <c r="YC48" s="147"/>
      <c r="YE48" s="93"/>
      <c r="YF48" s="94"/>
      <c r="YM48" s="147"/>
      <c r="YO48" s="93"/>
      <c r="YP48" s="94"/>
      <c r="YW48" s="147"/>
      <c r="YY48" s="93"/>
      <c r="YZ48" s="94"/>
      <c r="ZG48" s="147"/>
      <c r="ZI48" s="93"/>
      <c r="ZJ48" s="94"/>
      <c r="ZQ48" s="147"/>
      <c r="ZS48" s="93"/>
      <c r="ZT48" s="94"/>
      <c r="AAA48" s="147"/>
      <c r="AAC48" s="93"/>
      <c r="AAD48" s="94"/>
      <c r="AAK48" s="147"/>
      <c r="AAM48" s="93"/>
      <c r="AAN48" s="94"/>
      <c r="AAU48" s="147"/>
      <c r="AAW48" s="93"/>
      <c r="AAX48" s="94"/>
      <c r="ABE48" s="147"/>
      <c r="ABG48" s="93"/>
      <c r="ABH48" s="94"/>
      <c r="ABO48" s="147"/>
      <c r="ABQ48" s="93"/>
      <c r="ABR48" s="94"/>
      <c r="ABY48" s="147"/>
      <c r="ACA48" s="93"/>
      <c r="ACB48" s="94"/>
      <c r="ACI48" s="147"/>
      <c r="ACK48" s="93"/>
      <c r="ACL48" s="94"/>
      <c r="ACS48" s="147"/>
      <c r="ACU48" s="93"/>
      <c r="ACV48" s="94"/>
      <c r="ADC48" s="147"/>
      <c r="ADE48" s="93"/>
      <c r="ADF48" s="94"/>
      <c r="ADM48" s="147"/>
      <c r="ADO48" s="93"/>
      <c r="ADP48" s="94"/>
      <c r="ADW48" s="147"/>
      <c r="ADY48" s="93"/>
      <c r="ADZ48" s="94"/>
      <c r="AEG48" s="147"/>
      <c r="AEI48" s="93"/>
      <c r="AEJ48" s="94"/>
      <c r="AEQ48" s="147"/>
      <c r="AES48" s="93"/>
      <c r="AET48" s="94"/>
      <c r="AFA48" s="147"/>
      <c r="AFC48" s="93"/>
      <c r="AFD48" s="94"/>
      <c r="AFK48" s="147"/>
      <c r="AFM48" s="93"/>
      <c r="AFN48" s="94"/>
      <c r="AFU48" s="147"/>
      <c r="AFW48" s="93"/>
      <c r="AFX48" s="94"/>
      <c r="AGE48" s="147"/>
      <c r="AGG48" s="93"/>
      <c r="AGH48" s="94"/>
      <c r="AGO48" s="147"/>
      <c r="AGQ48" s="93"/>
      <c r="AGR48" s="94"/>
      <c r="AGY48" s="147"/>
      <c r="AHA48" s="93"/>
      <c r="AHB48" s="94"/>
      <c r="AHI48" s="147"/>
      <c r="AHK48" s="93"/>
      <c r="AHL48" s="94"/>
      <c r="AHS48" s="147"/>
      <c r="AHU48" s="93"/>
      <c r="AHV48" s="94"/>
      <c r="AIC48" s="147"/>
      <c r="AIE48" s="93"/>
      <c r="AIF48" s="94"/>
      <c r="AIM48" s="147"/>
      <c r="AIO48" s="93"/>
      <c r="AIP48" s="94"/>
      <c r="AIW48" s="147"/>
      <c r="AIY48" s="93"/>
      <c r="AIZ48" s="94"/>
      <c r="AJG48" s="147"/>
      <c r="AJI48" s="93"/>
      <c r="AJJ48" s="94"/>
      <c r="AJQ48" s="147"/>
      <c r="AJS48" s="93"/>
      <c r="AJT48" s="94"/>
      <c r="AKA48" s="147"/>
      <c r="AKC48" s="93"/>
      <c r="AKD48" s="94"/>
      <c r="AKK48" s="147"/>
      <c r="AKM48" s="93"/>
      <c r="AKN48" s="94"/>
      <c r="AKU48" s="147"/>
      <c r="AKW48" s="93"/>
      <c r="AKX48" s="94"/>
      <c r="ALE48" s="147"/>
      <c r="ALG48" s="93"/>
      <c r="ALH48" s="94"/>
      <c r="ALO48" s="147"/>
      <c r="ALQ48" s="93"/>
      <c r="ALR48" s="94"/>
      <c r="ALY48" s="147"/>
      <c r="AMA48" s="93"/>
      <c r="AMB48" s="94"/>
      <c r="AMI48" s="147"/>
      <c r="AMK48" s="93"/>
      <c r="AML48" s="94"/>
      <c r="AMS48" s="147"/>
      <c r="AMU48" s="93"/>
      <c r="AMV48" s="94"/>
      <c r="ANC48" s="147"/>
      <c r="ANE48" s="93"/>
      <c r="ANF48" s="94"/>
      <c r="ANM48" s="147"/>
      <c r="ANO48" s="93"/>
      <c r="ANP48" s="94"/>
      <c r="ANW48" s="147"/>
      <c r="ANY48" s="93"/>
      <c r="ANZ48" s="94"/>
      <c r="AOG48" s="147"/>
      <c r="AOI48" s="93"/>
      <c r="AOJ48" s="94"/>
      <c r="AOQ48" s="147"/>
      <c r="AOS48" s="93"/>
      <c r="AOT48" s="94"/>
      <c r="APA48" s="147"/>
      <c r="APC48" s="93"/>
      <c r="APD48" s="94"/>
      <c r="APK48" s="147"/>
      <c r="APM48" s="93"/>
      <c r="APN48" s="94"/>
      <c r="APU48" s="147"/>
      <c r="APW48" s="93"/>
      <c r="APX48" s="94"/>
      <c r="AQE48" s="147"/>
      <c r="AQG48" s="93"/>
      <c r="AQH48" s="94"/>
      <c r="AQO48" s="147"/>
      <c r="AQQ48" s="93"/>
      <c r="AQR48" s="94"/>
      <c r="AQY48" s="147"/>
      <c r="ARA48" s="93"/>
      <c r="ARB48" s="94"/>
      <c r="ARI48" s="147"/>
      <c r="ARK48" s="93"/>
      <c r="ARL48" s="94"/>
      <c r="ARS48" s="147"/>
      <c r="ARU48" s="93"/>
      <c r="ARV48" s="94"/>
      <c r="ASC48" s="147"/>
      <c r="ASE48" s="93"/>
      <c r="ASF48" s="94"/>
      <c r="ASM48" s="147"/>
      <c r="ASO48" s="93"/>
      <c r="ASP48" s="94"/>
      <c r="ASW48" s="147"/>
      <c r="ASY48" s="93"/>
      <c r="ASZ48" s="94"/>
      <c r="ATG48" s="147"/>
      <c r="ATI48" s="93"/>
      <c r="ATJ48" s="94"/>
      <c r="ATQ48" s="147"/>
      <c r="ATS48" s="93"/>
      <c r="ATT48" s="94"/>
      <c r="AUA48" s="147"/>
      <c r="AUC48" s="93"/>
      <c r="AUD48" s="94"/>
      <c r="AUK48" s="147"/>
      <c r="AUM48" s="93"/>
      <c r="AUN48" s="94"/>
      <c r="AUU48" s="147"/>
      <c r="AUW48" s="93"/>
      <c r="AUX48" s="94"/>
      <c r="AVE48" s="147"/>
      <c r="AVG48" s="93"/>
      <c r="AVH48" s="94"/>
      <c r="AVO48" s="147"/>
      <c r="AVQ48" s="93"/>
      <c r="AVR48" s="94"/>
      <c r="AVY48" s="147"/>
      <c r="AWA48" s="93"/>
      <c r="AWB48" s="94"/>
      <c r="AWI48" s="147"/>
      <c r="AWK48" s="93"/>
      <c r="AWL48" s="94"/>
      <c r="AWS48" s="147"/>
      <c r="AWU48" s="93"/>
      <c r="AWV48" s="94"/>
      <c r="AXC48" s="147"/>
      <c r="AXE48" s="93"/>
      <c r="AXF48" s="94"/>
      <c r="AXM48" s="147"/>
      <c r="AXO48" s="93"/>
      <c r="AXP48" s="94"/>
      <c r="AXW48" s="147"/>
      <c r="AXY48" s="93"/>
      <c r="AXZ48" s="94"/>
      <c r="AYG48" s="147"/>
      <c r="AYI48" s="93"/>
      <c r="AYJ48" s="94"/>
      <c r="AYQ48" s="147"/>
      <c r="AYS48" s="93"/>
      <c r="AYT48" s="94"/>
      <c r="AZA48" s="147"/>
      <c r="AZC48" s="93"/>
      <c r="AZD48" s="94"/>
      <c r="AZK48" s="147"/>
      <c r="AZM48" s="93"/>
      <c r="AZN48" s="94"/>
      <c r="AZU48" s="147"/>
      <c r="AZW48" s="93"/>
      <c r="AZX48" s="94"/>
      <c r="BAE48" s="147"/>
      <c r="BAG48" s="93"/>
      <c r="BAH48" s="94"/>
      <c r="BAO48" s="147"/>
      <c r="BAQ48" s="93"/>
      <c r="BAR48" s="94"/>
      <c r="BAY48" s="147"/>
      <c r="BBA48" s="93"/>
      <c r="BBB48" s="94"/>
      <c r="BBI48" s="147"/>
      <c r="BBK48" s="93"/>
      <c r="BBL48" s="94"/>
      <c r="BBS48" s="147"/>
      <c r="BBU48" s="93"/>
      <c r="BBV48" s="94"/>
      <c r="BCC48" s="147"/>
      <c r="BCE48" s="93"/>
      <c r="BCF48" s="94"/>
      <c r="BCM48" s="147"/>
      <c r="BCO48" s="93"/>
      <c r="BCP48" s="94"/>
      <c r="BCW48" s="147"/>
      <c r="BCY48" s="93"/>
      <c r="BCZ48" s="94"/>
      <c r="BDG48" s="147"/>
      <c r="BDI48" s="93"/>
      <c r="BDJ48" s="94"/>
      <c r="BDQ48" s="147"/>
      <c r="BDS48" s="93"/>
      <c r="BDT48" s="94"/>
      <c r="BEA48" s="147"/>
      <c r="BEC48" s="93"/>
      <c r="BED48" s="94"/>
      <c r="BEK48" s="147"/>
      <c r="BEM48" s="93"/>
      <c r="BEN48" s="94"/>
      <c r="BEU48" s="147"/>
      <c r="BEW48" s="93"/>
      <c r="BEX48" s="94"/>
      <c r="BFE48" s="147"/>
      <c r="BFG48" s="93"/>
      <c r="BFH48" s="94"/>
      <c r="BFO48" s="147"/>
      <c r="BFQ48" s="93"/>
      <c r="BFR48" s="94"/>
      <c r="BFY48" s="147"/>
      <c r="BGA48" s="93"/>
      <c r="BGB48" s="94"/>
      <c r="BGI48" s="147"/>
      <c r="BGK48" s="93"/>
      <c r="BGL48" s="94"/>
      <c r="BGS48" s="147"/>
      <c r="BGU48" s="93"/>
      <c r="BGV48" s="94"/>
      <c r="BHC48" s="147"/>
      <c r="BHE48" s="93"/>
      <c r="BHF48" s="94"/>
      <c r="BHM48" s="147"/>
      <c r="BHO48" s="93"/>
      <c r="BHP48" s="94"/>
      <c r="BHW48" s="147"/>
      <c r="BHY48" s="93"/>
      <c r="BHZ48" s="94"/>
      <c r="BIG48" s="147"/>
      <c r="BII48" s="93"/>
      <c r="BIJ48" s="94"/>
      <c r="BIQ48" s="147"/>
      <c r="BIS48" s="93"/>
      <c r="BIT48" s="94"/>
      <c r="BJA48" s="147"/>
      <c r="BJC48" s="93"/>
      <c r="BJD48" s="94"/>
      <c r="BJK48" s="147"/>
      <c r="BJM48" s="93"/>
      <c r="BJN48" s="94"/>
      <c r="BJU48" s="147"/>
      <c r="BJW48" s="93"/>
      <c r="BJX48" s="94"/>
      <c r="BKE48" s="147"/>
      <c r="BKG48" s="93"/>
      <c r="BKH48" s="94"/>
      <c r="BKO48" s="147"/>
      <c r="BKQ48" s="93"/>
      <c r="BKR48" s="94"/>
      <c r="BKY48" s="147"/>
      <c r="BLA48" s="93"/>
      <c r="BLB48" s="94"/>
      <c r="BLI48" s="147"/>
      <c r="BLK48" s="93"/>
      <c r="BLL48" s="94"/>
      <c r="BLS48" s="147"/>
      <c r="BLU48" s="93"/>
      <c r="BLV48" s="94"/>
      <c r="BMC48" s="147"/>
      <c r="BME48" s="93"/>
      <c r="BMF48" s="94"/>
      <c r="BMM48" s="147"/>
      <c r="BMO48" s="93"/>
      <c r="BMP48" s="94"/>
      <c r="BMW48" s="147"/>
      <c r="BMY48" s="93"/>
      <c r="BMZ48" s="94"/>
      <c r="BNG48" s="147"/>
      <c r="BNI48" s="93"/>
      <c r="BNJ48" s="94"/>
      <c r="BNQ48" s="147"/>
      <c r="BNS48" s="93"/>
      <c r="BNT48" s="94"/>
      <c r="BOA48" s="147"/>
      <c r="BOC48" s="93"/>
      <c r="BOD48" s="94"/>
      <c r="BOK48" s="147"/>
      <c r="BOM48" s="93"/>
      <c r="BON48" s="94"/>
      <c r="BOU48" s="147"/>
      <c r="BOW48" s="93"/>
      <c r="BOX48" s="94"/>
      <c r="BPE48" s="147"/>
      <c r="BPG48" s="93"/>
      <c r="BPH48" s="94"/>
      <c r="BPO48" s="147"/>
      <c r="BPQ48" s="93"/>
      <c r="BPR48" s="94"/>
      <c r="BPY48" s="147"/>
      <c r="BQA48" s="93"/>
      <c r="BQB48" s="94"/>
      <c r="BQI48" s="147"/>
      <c r="BQK48" s="93"/>
      <c r="BQL48" s="94"/>
      <c r="BQS48" s="147"/>
      <c r="BQU48" s="93"/>
      <c r="BQV48" s="94"/>
      <c r="BRC48" s="147"/>
      <c r="BRE48" s="93"/>
      <c r="BRF48" s="94"/>
      <c r="BRM48" s="147"/>
      <c r="BRO48" s="93"/>
      <c r="BRP48" s="94"/>
      <c r="BRW48" s="147"/>
      <c r="BRY48" s="93"/>
      <c r="BRZ48" s="94"/>
      <c r="BSG48" s="147"/>
      <c r="BSI48" s="93"/>
      <c r="BSJ48" s="94"/>
      <c r="BSQ48" s="147"/>
      <c r="BSS48" s="93"/>
      <c r="BST48" s="94"/>
      <c r="BTA48" s="147"/>
      <c r="BTC48" s="93"/>
      <c r="BTD48" s="94"/>
      <c r="BTK48" s="147"/>
      <c r="BTM48" s="93"/>
      <c r="BTN48" s="94"/>
      <c r="BTU48" s="147"/>
      <c r="BTW48" s="93"/>
      <c r="BTX48" s="94"/>
      <c r="BUE48" s="147"/>
      <c r="BUG48" s="93"/>
      <c r="BUH48" s="94"/>
      <c r="BUO48" s="147"/>
      <c r="BUQ48" s="93"/>
      <c r="BUR48" s="94"/>
      <c r="BUY48" s="147"/>
      <c r="BVA48" s="93"/>
      <c r="BVB48" s="94"/>
      <c r="BVI48" s="147"/>
      <c r="BVK48" s="93"/>
      <c r="BVL48" s="94"/>
      <c r="BVS48" s="147"/>
      <c r="BVU48" s="93"/>
      <c r="BVV48" s="94"/>
      <c r="BWC48" s="147"/>
      <c r="BWE48" s="93"/>
      <c r="BWF48" s="94"/>
      <c r="BWM48" s="147"/>
      <c r="BWO48" s="93"/>
      <c r="BWP48" s="94"/>
      <c r="BWW48" s="147"/>
      <c r="BWY48" s="93"/>
      <c r="BWZ48" s="94"/>
      <c r="BXG48" s="147"/>
      <c r="BXI48" s="93"/>
      <c r="BXJ48" s="94"/>
      <c r="BXQ48" s="147"/>
      <c r="BXS48" s="93"/>
      <c r="BXT48" s="94"/>
      <c r="BYA48" s="147"/>
      <c r="BYC48" s="93"/>
      <c r="BYD48" s="94"/>
      <c r="BYK48" s="147"/>
      <c r="BYM48" s="93"/>
      <c r="BYN48" s="94"/>
      <c r="BYU48" s="147"/>
      <c r="BYW48" s="93"/>
      <c r="BYX48" s="94"/>
      <c r="BZE48" s="147"/>
      <c r="BZG48" s="93"/>
      <c r="BZH48" s="94"/>
      <c r="BZO48" s="147"/>
      <c r="BZQ48" s="93"/>
      <c r="BZR48" s="94"/>
      <c r="BZY48" s="147"/>
      <c r="CAA48" s="93"/>
      <c r="CAB48" s="94"/>
      <c r="CAI48" s="147"/>
      <c r="CAK48" s="93"/>
      <c r="CAL48" s="94"/>
      <c r="CAS48" s="147"/>
      <c r="CAU48" s="93"/>
      <c r="CAV48" s="94"/>
      <c r="CBC48" s="147"/>
      <c r="CBE48" s="93"/>
      <c r="CBF48" s="94"/>
      <c r="CBM48" s="147"/>
      <c r="CBO48" s="93"/>
      <c r="CBP48" s="94"/>
      <c r="CBW48" s="147"/>
      <c r="CBY48" s="93"/>
      <c r="CBZ48" s="94"/>
      <c r="CCG48" s="147"/>
      <c r="CCI48" s="93"/>
      <c r="CCJ48" s="94"/>
      <c r="CCQ48" s="147"/>
      <c r="CCS48" s="93"/>
      <c r="CCT48" s="94"/>
      <c r="CDA48" s="147"/>
      <c r="CDC48" s="93"/>
      <c r="CDD48" s="94"/>
      <c r="CDK48" s="147"/>
      <c r="CDM48" s="93"/>
      <c r="CDN48" s="94"/>
      <c r="CDU48" s="147"/>
      <c r="CDW48" s="93"/>
      <c r="CDX48" s="94"/>
      <c r="CEE48" s="147"/>
      <c r="CEG48" s="93"/>
      <c r="CEH48" s="94"/>
      <c r="CEO48" s="147"/>
      <c r="CEQ48" s="93"/>
      <c r="CER48" s="94"/>
      <c r="CEY48" s="147"/>
      <c r="CFA48" s="93"/>
      <c r="CFB48" s="94"/>
      <c r="CFI48" s="147"/>
      <c r="CFK48" s="93"/>
      <c r="CFL48" s="94"/>
      <c r="CFS48" s="147"/>
      <c r="CFU48" s="93"/>
      <c r="CFV48" s="94"/>
      <c r="CGC48" s="147"/>
      <c r="CGE48" s="93"/>
      <c r="CGF48" s="94"/>
      <c r="CGM48" s="147"/>
      <c r="CGO48" s="93"/>
      <c r="CGP48" s="94"/>
      <c r="CGW48" s="147"/>
      <c r="CGY48" s="93"/>
      <c r="CGZ48" s="94"/>
      <c r="CHG48" s="147"/>
      <c r="CHI48" s="93"/>
      <c r="CHJ48" s="94"/>
      <c r="CHQ48" s="147"/>
      <c r="CHS48" s="93"/>
      <c r="CHT48" s="94"/>
      <c r="CIA48" s="147"/>
      <c r="CIC48" s="93"/>
      <c r="CID48" s="94"/>
      <c r="CIK48" s="147"/>
      <c r="CIM48" s="93"/>
      <c r="CIN48" s="94"/>
      <c r="CIU48" s="147"/>
      <c r="CIW48" s="93"/>
      <c r="CIX48" s="94"/>
      <c r="CJE48" s="147"/>
      <c r="CJG48" s="93"/>
      <c r="CJH48" s="94"/>
      <c r="CJO48" s="147"/>
      <c r="CJQ48" s="93"/>
      <c r="CJR48" s="94"/>
      <c r="CJY48" s="147"/>
      <c r="CKA48" s="93"/>
      <c r="CKB48" s="94"/>
      <c r="CKI48" s="147"/>
      <c r="CKK48" s="93"/>
      <c r="CKL48" s="94"/>
      <c r="CKS48" s="147"/>
      <c r="CKU48" s="93"/>
      <c r="CKV48" s="94"/>
      <c r="CLC48" s="147"/>
      <c r="CLE48" s="93"/>
      <c r="CLF48" s="94"/>
      <c r="CLM48" s="147"/>
      <c r="CLO48" s="93"/>
      <c r="CLP48" s="94"/>
      <c r="CLW48" s="147"/>
      <c r="CLY48" s="93"/>
      <c r="CLZ48" s="94"/>
      <c r="CMG48" s="147"/>
      <c r="CMI48" s="93"/>
      <c r="CMJ48" s="94"/>
      <c r="CMQ48" s="147"/>
      <c r="CMS48" s="93"/>
      <c r="CMT48" s="94"/>
      <c r="CNA48" s="147"/>
      <c r="CNC48" s="93"/>
      <c r="CND48" s="94"/>
      <c r="CNK48" s="147"/>
      <c r="CNM48" s="93"/>
      <c r="CNN48" s="94"/>
      <c r="CNU48" s="147"/>
      <c r="CNW48" s="93"/>
      <c r="CNX48" s="94"/>
      <c r="COE48" s="147"/>
      <c r="COG48" s="93"/>
      <c r="COH48" s="94"/>
      <c r="COO48" s="147"/>
      <c r="COQ48" s="93"/>
      <c r="COR48" s="94"/>
      <c r="COY48" s="147"/>
      <c r="CPA48" s="93"/>
      <c r="CPB48" s="94"/>
      <c r="CPI48" s="147"/>
      <c r="CPK48" s="93"/>
      <c r="CPL48" s="94"/>
      <c r="CPS48" s="147"/>
      <c r="CPU48" s="93"/>
      <c r="CPV48" s="94"/>
      <c r="CQC48" s="147"/>
      <c r="CQE48" s="93"/>
      <c r="CQF48" s="94"/>
      <c r="CQM48" s="147"/>
      <c r="CQO48" s="93"/>
      <c r="CQP48" s="94"/>
      <c r="CQW48" s="147"/>
      <c r="CQY48" s="93"/>
      <c r="CQZ48" s="94"/>
      <c r="CRG48" s="147"/>
      <c r="CRI48" s="93"/>
      <c r="CRJ48" s="94"/>
      <c r="CRQ48" s="147"/>
      <c r="CRS48" s="93"/>
      <c r="CRT48" s="94"/>
      <c r="CSA48" s="147"/>
      <c r="CSC48" s="93"/>
      <c r="CSD48" s="94"/>
      <c r="CSK48" s="147"/>
      <c r="CSM48" s="93"/>
      <c r="CSN48" s="94"/>
      <c r="CSU48" s="147"/>
      <c r="CSW48" s="93"/>
      <c r="CSX48" s="94"/>
      <c r="CTE48" s="147"/>
      <c r="CTG48" s="93"/>
      <c r="CTH48" s="94"/>
      <c r="CTO48" s="147"/>
      <c r="CTQ48" s="93"/>
      <c r="CTR48" s="94"/>
      <c r="CTY48" s="147"/>
      <c r="CUA48" s="93"/>
      <c r="CUB48" s="94"/>
      <c r="CUI48" s="147"/>
      <c r="CUK48" s="93"/>
      <c r="CUL48" s="94"/>
      <c r="CUS48" s="147"/>
      <c r="CUU48" s="93"/>
      <c r="CUV48" s="94"/>
      <c r="CVC48" s="147"/>
      <c r="CVE48" s="93"/>
      <c r="CVF48" s="94"/>
      <c r="CVM48" s="147"/>
      <c r="CVO48" s="93"/>
      <c r="CVP48" s="94"/>
      <c r="CVW48" s="147"/>
      <c r="CVY48" s="93"/>
      <c r="CVZ48" s="94"/>
      <c r="CWG48" s="147"/>
      <c r="CWI48" s="93"/>
      <c r="CWJ48" s="94"/>
      <c r="CWQ48" s="147"/>
      <c r="CWS48" s="93"/>
      <c r="CWT48" s="94"/>
      <c r="CXA48" s="147"/>
      <c r="CXC48" s="93"/>
      <c r="CXD48" s="94"/>
      <c r="CXK48" s="147"/>
      <c r="CXM48" s="93"/>
      <c r="CXN48" s="94"/>
      <c r="CXU48" s="147"/>
      <c r="CXW48" s="93"/>
      <c r="CXX48" s="94"/>
      <c r="CYE48" s="147"/>
      <c r="CYG48" s="93"/>
      <c r="CYH48" s="94"/>
      <c r="CYO48" s="147"/>
      <c r="CYQ48" s="93"/>
      <c r="CYR48" s="94"/>
      <c r="CYY48" s="147"/>
      <c r="CZA48" s="93"/>
      <c r="CZB48" s="94"/>
      <c r="CZI48" s="147"/>
      <c r="CZK48" s="93"/>
      <c r="CZL48" s="94"/>
      <c r="CZS48" s="147"/>
      <c r="CZU48" s="93"/>
      <c r="CZV48" s="94"/>
      <c r="DAC48" s="147"/>
      <c r="DAE48" s="93"/>
      <c r="DAF48" s="94"/>
      <c r="DAM48" s="147"/>
      <c r="DAO48" s="93"/>
      <c r="DAP48" s="94"/>
      <c r="DAW48" s="147"/>
      <c r="DAY48" s="93"/>
      <c r="DAZ48" s="94"/>
      <c r="DBG48" s="147"/>
      <c r="DBI48" s="93"/>
      <c r="DBJ48" s="94"/>
      <c r="DBQ48" s="147"/>
      <c r="DBS48" s="93"/>
      <c r="DBT48" s="94"/>
      <c r="DCA48" s="147"/>
      <c r="DCC48" s="93"/>
      <c r="DCD48" s="94"/>
      <c r="DCK48" s="147"/>
      <c r="DCM48" s="93"/>
      <c r="DCN48" s="94"/>
      <c r="DCU48" s="147"/>
      <c r="DCW48" s="93"/>
      <c r="DCX48" s="94"/>
      <c r="DDE48" s="147"/>
      <c r="DDG48" s="93"/>
      <c r="DDH48" s="94"/>
      <c r="DDO48" s="147"/>
      <c r="DDQ48" s="93"/>
      <c r="DDR48" s="94"/>
      <c r="DDY48" s="147"/>
      <c r="DEA48" s="93"/>
      <c r="DEB48" s="94"/>
      <c r="DEI48" s="147"/>
      <c r="DEK48" s="93"/>
      <c r="DEL48" s="94"/>
      <c r="DES48" s="147"/>
      <c r="DEU48" s="93"/>
      <c r="DEV48" s="94"/>
      <c r="DFC48" s="147"/>
      <c r="DFE48" s="93"/>
      <c r="DFF48" s="94"/>
      <c r="DFM48" s="147"/>
      <c r="DFO48" s="93"/>
      <c r="DFP48" s="94"/>
      <c r="DFW48" s="147"/>
      <c r="DFY48" s="93"/>
      <c r="DFZ48" s="94"/>
      <c r="DGG48" s="147"/>
      <c r="DGI48" s="93"/>
      <c r="DGJ48" s="94"/>
      <c r="DGQ48" s="147"/>
      <c r="DGS48" s="93"/>
      <c r="DGT48" s="94"/>
      <c r="DHA48" s="147"/>
      <c r="DHC48" s="93"/>
      <c r="DHD48" s="94"/>
      <c r="DHK48" s="147"/>
      <c r="DHM48" s="93"/>
      <c r="DHN48" s="94"/>
      <c r="DHU48" s="147"/>
      <c r="DHW48" s="93"/>
      <c r="DHX48" s="94"/>
      <c r="DIE48" s="147"/>
      <c r="DIG48" s="93"/>
      <c r="DIH48" s="94"/>
      <c r="DIO48" s="147"/>
      <c r="DIQ48" s="93"/>
      <c r="DIR48" s="94"/>
      <c r="DIY48" s="147"/>
      <c r="DJA48" s="93"/>
      <c r="DJB48" s="94"/>
      <c r="DJI48" s="147"/>
      <c r="DJK48" s="93"/>
      <c r="DJL48" s="94"/>
      <c r="DJS48" s="147"/>
      <c r="DJU48" s="93"/>
      <c r="DJV48" s="94"/>
      <c r="DKC48" s="147"/>
      <c r="DKE48" s="93"/>
      <c r="DKF48" s="94"/>
      <c r="DKM48" s="147"/>
      <c r="DKO48" s="93"/>
      <c r="DKP48" s="94"/>
      <c r="DKW48" s="147"/>
      <c r="DKY48" s="93"/>
      <c r="DKZ48" s="94"/>
      <c r="DLG48" s="147"/>
      <c r="DLI48" s="93"/>
      <c r="DLJ48" s="94"/>
      <c r="DLQ48" s="147"/>
      <c r="DLS48" s="93"/>
      <c r="DLT48" s="94"/>
      <c r="DMA48" s="147"/>
      <c r="DMC48" s="93"/>
      <c r="DMD48" s="94"/>
      <c r="DMK48" s="147"/>
      <c r="DMM48" s="93"/>
      <c r="DMN48" s="94"/>
      <c r="DMU48" s="147"/>
      <c r="DMW48" s="93"/>
      <c r="DMX48" s="94"/>
      <c r="DNE48" s="147"/>
      <c r="DNG48" s="93"/>
      <c r="DNH48" s="94"/>
      <c r="DNO48" s="147"/>
      <c r="DNQ48" s="93"/>
      <c r="DNR48" s="94"/>
      <c r="DNY48" s="147"/>
      <c r="DOA48" s="93"/>
      <c r="DOB48" s="94"/>
      <c r="DOI48" s="147"/>
      <c r="DOK48" s="93"/>
      <c r="DOL48" s="94"/>
      <c r="DOS48" s="147"/>
      <c r="DOU48" s="93"/>
      <c r="DOV48" s="94"/>
      <c r="DPC48" s="147"/>
      <c r="DPE48" s="93"/>
      <c r="DPF48" s="94"/>
      <c r="DPM48" s="147"/>
      <c r="DPO48" s="93"/>
      <c r="DPP48" s="94"/>
      <c r="DPW48" s="147"/>
      <c r="DPY48" s="93"/>
      <c r="DPZ48" s="94"/>
      <c r="DQG48" s="147"/>
      <c r="DQI48" s="93"/>
      <c r="DQJ48" s="94"/>
      <c r="DQQ48" s="147"/>
      <c r="DQS48" s="93"/>
      <c r="DQT48" s="94"/>
      <c r="DRA48" s="147"/>
      <c r="DRC48" s="93"/>
      <c r="DRD48" s="94"/>
      <c r="DRK48" s="147"/>
      <c r="DRM48" s="93"/>
      <c r="DRN48" s="94"/>
      <c r="DRU48" s="147"/>
      <c r="DRW48" s="93"/>
      <c r="DRX48" s="94"/>
      <c r="DSE48" s="147"/>
      <c r="DSG48" s="93"/>
      <c r="DSH48" s="94"/>
      <c r="DSO48" s="147"/>
      <c r="DSQ48" s="93"/>
      <c r="DSR48" s="94"/>
      <c r="DSY48" s="147"/>
      <c r="DTA48" s="93"/>
      <c r="DTB48" s="94"/>
      <c r="DTI48" s="147"/>
      <c r="DTK48" s="93"/>
      <c r="DTL48" s="94"/>
      <c r="DTS48" s="147"/>
      <c r="DTU48" s="93"/>
      <c r="DTV48" s="94"/>
      <c r="DUC48" s="147"/>
      <c r="DUE48" s="93"/>
      <c r="DUF48" s="94"/>
      <c r="DUM48" s="147"/>
      <c r="DUO48" s="93"/>
      <c r="DUP48" s="94"/>
      <c r="DUW48" s="147"/>
      <c r="DUY48" s="93"/>
      <c r="DUZ48" s="94"/>
      <c r="DVG48" s="147"/>
      <c r="DVI48" s="93"/>
      <c r="DVJ48" s="94"/>
      <c r="DVQ48" s="147"/>
      <c r="DVS48" s="93"/>
      <c r="DVT48" s="94"/>
      <c r="DWA48" s="147"/>
      <c r="DWC48" s="93"/>
      <c r="DWD48" s="94"/>
      <c r="DWK48" s="147"/>
      <c r="DWM48" s="93"/>
      <c r="DWN48" s="94"/>
      <c r="DWU48" s="147"/>
      <c r="DWW48" s="93"/>
      <c r="DWX48" s="94"/>
      <c r="DXE48" s="147"/>
      <c r="DXG48" s="93"/>
      <c r="DXH48" s="94"/>
      <c r="DXO48" s="147"/>
      <c r="DXQ48" s="93"/>
      <c r="DXR48" s="94"/>
      <c r="DXY48" s="147"/>
      <c r="DYA48" s="93"/>
      <c r="DYB48" s="94"/>
      <c r="DYI48" s="147"/>
      <c r="DYK48" s="93"/>
      <c r="DYL48" s="94"/>
      <c r="DYS48" s="147"/>
      <c r="DYU48" s="93"/>
      <c r="DYV48" s="94"/>
      <c r="DZC48" s="147"/>
      <c r="DZE48" s="93"/>
      <c r="DZF48" s="94"/>
      <c r="DZM48" s="147"/>
      <c r="DZO48" s="93"/>
      <c r="DZP48" s="94"/>
      <c r="DZW48" s="147"/>
      <c r="DZY48" s="93"/>
      <c r="DZZ48" s="94"/>
      <c r="EAG48" s="147"/>
      <c r="EAI48" s="93"/>
      <c r="EAJ48" s="94"/>
      <c r="EAQ48" s="147"/>
      <c r="EAS48" s="93"/>
      <c r="EAT48" s="94"/>
      <c r="EBA48" s="147"/>
      <c r="EBC48" s="93"/>
      <c r="EBD48" s="94"/>
      <c r="EBK48" s="147"/>
      <c r="EBM48" s="93"/>
      <c r="EBN48" s="94"/>
      <c r="EBU48" s="147"/>
      <c r="EBW48" s="93"/>
      <c r="EBX48" s="94"/>
      <c r="ECE48" s="147"/>
      <c r="ECG48" s="93"/>
      <c r="ECH48" s="94"/>
      <c r="ECO48" s="147"/>
      <c r="ECQ48" s="93"/>
      <c r="ECR48" s="94"/>
      <c r="ECY48" s="147"/>
      <c r="EDA48" s="93"/>
      <c r="EDB48" s="94"/>
      <c r="EDI48" s="147"/>
      <c r="EDK48" s="93"/>
      <c r="EDL48" s="94"/>
      <c r="EDS48" s="147"/>
      <c r="EDU48" s="93"/>
      <c r="EDV48" s="94"/>
      <c r="EEC48" s="147"/>
      <c r="EEE48" s="93"/>
      <c r="EEF48" s="94"/>
      <c r="EEM48" s="147"/>
      <c r="EEO48" s="93"/>
      <c r="EEP48" s="94"/>
      <c r="EEW48" s="147"/>
      <c r="EEY48" s="93"/>
      <c r="EEZ48" s="94"/>
      <c r="EFG48" s="147"/>
      <c r="EFI48" s="93"/>
      <c r="EFJ48" s="94"/>
      <c r="EFQ48" s="147"/>
      <c r="EFS48" s="93"/>
      <c r="EFT48" s="94"/>
      <c r="EGA48" s="147"/>
      <c r="EGC48" s="93"/>
      <c r="EGD48" s="94"/>
      <c r="EGK48" s="147"/>
      <c r="EGM48" s="93"/>
      <c r="EGN48" s="94"/>
      <c r="EGU48" s="147"/>
      <c r="EGW48" s="93"/>
      <c r="EGX48" s="94"/>
      <c r="EHE48" s="147"/>
      <c r="EHG48" s="93"/>
      <c r="EHH48" s="94"/>
      <c r="EHO48" s="147"/>
      <c r="EHQ48" s="93"/>
      <c r="EHR48" s="94"/>
      <c r="EHY48" s="147"/>
      <c r="EIA48" s="93"/>
      <c r="EIB48" s="94"/>
      <c r="EII48" s="147"/>
      <c r="EIK48" s="93"/>
      <c r="EIL48" s="94"/>
      <c r="EIS48" s="147"/>
      <c r="EIU48" s="93"/>
      <c r="EIV48" s="94"/>
      <c r="EJC48" s="147"/>
      <c r="EJE48" s="93"/>
      <c r="EJF48" s="94"/>
      <c r="EJM48" s="147"/>
      <c r="EJO48" s="93"/>
      <c r="EJP48" s="94"/>
      <c r="EJW48" s="147"/>
      <c r="EJY48" s="93"/>
      <c r="EJZ48" s="94"/>
      <c r="EKG48" s="147"/>
      <c r="EKI48" s="93"/>
      <c r="EKJ48" s="94"/>
      <c r="EKQ48" s="147"/>
      <c r="EKS48" s="93"/>
      <c r="EKT48" s="94"/>
      <c r="ELA48" s="147"/>
      <c r="ELC48" s="93"/>
      <c r="ELD48" s="94"/>
      <c r="ELK48" s="147"/>
      <c r="ELM48" s="93"/>
      <c r="ELN48" s="94"/>
      <c r="ELU48" s="147"/>
      <c r="ELW48" s="93"/>
      <c r="ELX48" s="94"/>
      <c r="EME48" s="147"/>
      <c r="EMG48" s="93"/>
      <c r="EMH48" s="94"/>
      <c r="EMO48" s="147"/>
      <c r="EMQ48" s="93"/>
      <c r="EMR48" s="94"/>
      <c r="EMY48" s="147"/>
      <c r="ENA48" s="93"/>
      <c r="ENB48" s="94"/>
      <c r="ENI48" s="147"/>
      <c r="ENK48" s="93"/>
      <c r="ENL48" s="94"/>
      <c r="ENS48" s="147"/>
      <c r="ENU48" s="93"/>
      <c r="ENV48" s="94"/>
      <c r="EOC48" s="147"/>
      <c r="EOE48" s="93"/>
      <c r="EOF48" s="94"/>
      <c r="EOM48" s="147"/>
      <c r="EOO48" s="93"/>
      <c r="EOP48" s="94"/>
      <c r="EOW48" s="147"/>
      <c r="EOY48" s="93"/>
      <c r="EOZ48" s="94"/>
      <c r="EPG48" s="147"/>
      <c r="EPI48" s="93"/>
      <c r="EPJ48" s="94"/>
      <c r="EPQ48" s="147"/>
      <c r="EPS48" s="93"/>
      <c r="EPT48" s="94"/>
      <c r="EQA48" s="147"/>
      <c r="EQC48" s="93"/>
      <c r="EQD48" s="94"/>
      <c r="EQK48" s="147"/>
      <c r="EQM48" s="93"/>
      <c r="EQN48" s="94"/>
      <c r="EQU48" s="147"/>
      <c r="EQW48" s="93"/>
      <c r="EQX48" s="94"/>
      <c r="ERE48" s="147"/>
      <c r="ERG48" s="93"/>
      <c r="ERH48" s="94"/>
      <c r="ERO48" s="147"/>
      <c r="ERQ48" s="93"/>
      <c r="ERR48" s="94"/>
      <c r="ERY48" s="147"/>
      <c r="ESA48" s="93"/>
      <c r="ESB48" s="94"/>
      <c r="ESI48" s="147"/>
      <c r="ESK48" s="93"/>
      <c r="ESL48" s="94"/>
      <c r="ESS48" s="147"/>
      <c r="ESU48" s="93"/>
      <c r="ESV48" s="94"/>
      <c r="ETC48" s="147"/>
      <c r="ETE48" s="93"/>
      <c r="ETF48" s="94"/>
      <c r="ETM48" s="147"/>
      <c r="ETO48" s="93"/>
      <c r="ETP48" s="94"/>
      <c r="ETW48" s="147"/>
      <c r="ETY48" s="93"/>
      <c r="ETZ48" s="94"/>
      <c r="EUG48" s="147"/>
      <c r="EUI48" s="93"/>
      <c r="EUJ48" s="94"/>
      <c r="EUQ48" s="147"/>
      <c r="EUS48" s="93"/>
      <c r="EUT48" s="94"/>
      <c r="EVA48" s="147"/>
      <c r="EVC48" s="93"/>
      <c r="EVD48" s="94"/>
      <c r="EVK48" s="147"/>
      <c r="EVM48" s="93"/>
      <c r="EVN48" s="94"/>
      <c r="EVU48" s="147"/>
      <c r="EVW48" s="93"/>
      <c r="EVX48" s="94"/>
      <c r="EWE48" s="147"/>
      <c r="EWG48" s="93"/>
      <c r="EWH48" s="94"/>
      <c r="EWO48" s="147"/>
      <c r="EWQ48" s="93"/>
      <c r="EWR48" s="94"/>
      <c r="EWY48" s="147"/>
      <c r="EXA48" s="93"/>
      <c r="EXB48" s="94"/>
      <c r="EXI48" s="147"/>
      <c r="EXK48" s="93"/>
      <c r="EXL48" s="94"/>
      <c r="EXS48" s="147"/>
      <c r="EXU48" s="93"/>
      <c r="EXV48" s="94"/>
      <c r="EYC48" s="147"/>
      <c r="EYE48" s="93"/>
      <c r="EYF48" s="94"/>
      <c r="EYM48" s="147"/>
      <c r="EYO48" s="93"/>
      <c r="EYP48" s="94"/>
      <c r="EYW48" s="147"/>
      <c r="EYY48" s="93"/>
      <c r="EYZ48" s="94"/>
      <c r="EZG48" s="147"/>
      <c r="EZI48" s="93"/>
      <c r="EZJ48" s="94"/>
      <c r="EZQ48" s="147"/>
      <c r="EZS48" s="93"/>
      <c r="EZT48" s="94"/>
      <c r="FAA48" s="147"/>
      <c r="FAC48" s="93"/>
      <c r="FAD48" s="94"/>
      <c r="FAK48" s="147"/>
      <c r="FAM48" s="93"/>
      <c r="FAN48" s="94"/>
      <c r="FAU48" s="147"/>
      <c r="FAW48" s="93"/>
      <c r="FAX48" s="94"/>
      <c r="FBE48" s="147"/>
      <c r="FBG48" s="93"/>
      <c r="FBH48" s="94"/>
      <c r="FBO48" s="147"/>
      <c r="FBQ48" s="93"/>
      <c r="FBR48" s="94"/>
      <c r="FBY48" s="147"/>
      <c r="FCA48" s="93"/>
      <c r="FCB48" s="94"/>
      <c r="FCI48" s="147"/>
      <c r="FCK48" s="93"/>
      <c r="FCL48" s="94"/>
      <c r="FCS48" s="147"/>
      <c r="FCU48" s="93"/>
      <c r="FCV48" s="94"/>
      <c r="FDC48" s="147"/>
      <c r="FDE48" s="93"/>
      <c r="FDF48" s="94"/>
      <c r="FDM48" s="147"/>
      <c r="FDO48" s="93"/>
      <c r="FDP48" s="94"/>
      <c r="FDW48" s="147"/>
      <c r="FDY48" s="93"/>
      <c r="FDZ48" s="94"/>
      <c r="FEG48" s="147"/>
      <c r="FEI48" s="93"/>
      <c r="FEJ48" s="94"/>
      <c r="FEQ48" s="147"/>
      <c r="FES48" s="93"/>
      <c r="FET48" s="94"/>
      <c r="FFA48" s="147"/>
      <c r="FFC48" s="93"/>
      <c r="FFD48" s="94"/>
      <c r="FFK48" s="147"/>
      <c r="FFM48" s="93"/>
      <c r="FFN48" s="94"/>
      <c r="FFU48" s="147"/>
      <c r="FFW48" s="93"/>
      <c r="FFX48" s="94"/>
      <c r="FGE48" s="147"/>
      <c r="FGG48" s="93"/>
      <c r="FGH48" s="94"/>
      <c r="FGO48" s="147"/>
      <c r="FGQ48" s="93"/>
      <c r="FGR48" s="94"/>
      <c r="FGY48" s="147"/>
      <c r="FHA48" s="93"/>
      <c r="FHB48" s="94"/>
      <c r="FHI48" s="147"/>
      <c r="FHK48" s="93"/>
      <c r="FHL48" s="94"/>
      <c r="FHS48" s="147"/>
      <c r="FHU48" s="93"/>
      <c r="FHV48" s="94"/>
      <c r="FIC48" s="147"/>
      <c r="FIE48" s="93"/>
      <c r="FIF48" s="94"/>
      <c r="FIM48" s="147"/>
      <c r="FIO48" s="93"/>
      <c r="FIP48" s="94"/>
      <c r="FIW48" s="147"/>
      <c r="FIY48" s="93"/>
      <c r="FIZ48" s="94"/>
      <c r="FJG48" s="147"/>
      <c r="FJI48" s="93"/>
      <c r="FJJ48" s="94"/>
      <c r="FJQ48" s="147"/>
      <c r="FJS48" s="93"/>
      <c r="FJT48" s="94"/>
      <c r="FKA48" s="147"/>
      <c r="FKC48" s="93"/>
      <c r="FKD48" s="94"/>
      <c r="FKK48" s="147"/>
      <c r="FKM48" s="93"/>
      <c r="FKN48" s="94"/>
      <c r="FKU48" s="147"/>
      <c r="FKW48" s="93"/>
      <c r="FKX48" s="94"/>
      <c r="FLE48" s="147"/>
      <c r="FLG48" s="93"/>
      <c r="FLH48" s="94"/>
      <c r="FLO48" s="147"/>
      <c r="FLQ48" s="93"/>
      <c r="FLR48" s="94"/>
      <c r="FLY48" s="147"/>
      <c r="FMA48" s="93"/>
      <c r="FMB48" s="94"/>
      <c r="FMI48" s="147"/>
      <c r="FMK48" s="93"/>
      <c r="FML48" s="94"/>
      <c r="FMS48" s="147"/>
      <c r="FMU48" s="93"/>
      <c r="FMV48" s="94"/>
      <c r="FNC48" s="147"/>
      <c r="FNE48" s="93"/>
      <c r="FNF48" s="94"/>
      <c r="FNM48" s="147"/>
      <c r="FNO48" s="93"/>
      <c r="FNP48" s="94"/>
      <c r="FNW48" s="147"/>
      <c r="FNY48" s="93"/>
      <c r="FNZ48" s="94"/>
      <c r="FOG48" s="147"/>
      <c r="FOI48" s="93"/>
      <c r="FOJ48" s="94"/>
      <c r="FOQ48" s="147"/>
      <c r="FOS48" s="93"/>
      <c r="FOT48" s="94"/>
      <c r="FPA48" s="147"/>
      <c r="FPC48" s="93"/>
      <c r="FPD48" s="94"/>
      <c r="FPK48" s="147"/>
      <c r="FPM48" s="93"/>
      <c r="FPN48" s="94"/>
      <c r="FPU48" s="147"/>
      <c r="FPW48" s="93"/>
      <c r="FPX48" s="94"/>
      <c r="FQE48" s="147"/>
      <c r="FQG48" s="93"/>
      <c r="FQH48" s="94"/>
      <c r="FQO48" s="147"/>
      <c r="FQQ48" s="93"/>
      <c r="FQR48" s="94"/>
      <c r="FQY48" s="147"/>
      <c r="FRA48" s="93"/>
      <c r="FRB48" s="94"/>
      <c r="FRI48" s="147"/>
      <c r="FRK48" s="93"/>
      <c r="FRL48" s="94"/>
      <c r="FRS48" s="147"/>
      <c r="FRU48" s="93"/>
      <c r="FRV48" s="94"/>
      <c r="FSC48" s="147"/>
      <c r="FSE48" s="93"/>
      <c r="FSF48" s="94"/>
      <c r="FSM48" s="147"/>
      <c r="FSO48" s="93"/>
      <c r="FSP48" s="94"/>
      <c r="FSW48" s="147"/>
      <c r="FSY48" s="93"/>
      <c r="FSZ48" s="94"/>
      <c r="FTG48" s="147"/>
      <c r="FTI48" s="93"/>
      <c r="FTJ48" s="94"/>
      <c r="FTQ48" s="147"/>
      <c r="FTS48" s="93"/>
      <c r="FTT48" s="94"/>
      <c r="FUA48" s="147"/>
      <c r="FUC48" s="93"/>
      <c r="FUD48" s="94"/>
      <c r="FUK48" s="147"/>
      <c r="FUM48" s="93"/>
      <c r="FUN48" s="94"/>
      <c r="FUU48" s="147"/>
      <c r="FUW48" s="93"/>
      <c r="FUX48" s="94"/>
      <c r="FVE48" s="147"/>
      <c r="FVG48" s="93"/>
      <c r="FVH48" s="94"/>
      <c r="FVO48" s="147"/>
      <c r="FVQ48" s="93"/>
      <c r="FVR48" s="94"/>
      <c r="FVY48" s="147"/>
      <c r="FWA48" s="93"/>
      <c r="FWB48" s="94"/>
      <c r="FWI48" s="147"/>
      <c r="FWK48" s="93"/>
      <c r="FWL48" s="94"/>
      <c r="FWS48" s="147"/>
      <c r="FWU48" s="93"/>
      <c r="FWV48" s="94"/>
      <c r="FXC48" s="147"/>
      <c r="FXE48" s="93"/>
      <c r="FXF48" s="94"/>
      <c r="FXM48" s="147"/>
      <c r="FXO48" s="93"/>
      <c r="FXP48" s="94"/>
      <c r="FXW48" s="147"/>
      <c r="FXY48" s="93"/>
      <c r="FXZ48" s="94"/>
      <c r="FYG48" s="147"/>
      <c r="FYI48" s="93"/>
      <c r="FYJ48" s="94"/>
      <c r="FYQ48" s="147"/>
      <c r="FYS48" s="93"/>
      <c r="FYT48" s="94"/>
      <c r="FZA48" s="147"/>
      <c r="FZC48" s="93"/>
      <c r="FZD48" s="94"/>
      <c r="FZK48" s="147"/>
      <c r="FZM48" s="93"/>
      <c r="FZN48" s="94"/>
      <c r="FZU48" s="147"/>
      <c r="FZW48" s="93"/>
      <c r="FZX48" s="94"/>
      <c r="GAE48" s="147"/>
      <c r="GAG48" s="93"/>
      <c r="GAH48" s="94"/>
      <c r="GAO48" s="147"/>
      <c r="GAQ48" s="93"/>
      <c r="GAR48" s="94"/>
      <c r="GAY48" s="147"/>
      <c r="GBA48" s="93"/>
      <c r="GBB48" s="94"/>
      <c r="GBI48" s="147"/>
      <c r="GBK48" s="93"/>
      <c r="GBL48" s="94"/>
      <c r="GBS48" s="147"/>
      <c r="GBU48" s="93"/>
      <c r="GBV48" s="94"/>
      <c r="GCC48" s="147"/>
      <c r="GCE48" s="93"/>
      <c r="GCF48" s="94"/>
      <c r="GCM48" s="147"/>
      <c r="GCO48" s="93"/>
      <c r="GCP48" s="94"/>
      <c r="GCW48" s="147"/>
      <c r="GCY48" s="93"/>
      <c r="GCZ48" s="94"/>
      <c r="GDG48" s="147"/>
      <c r="GDI48" s="93"/>
      <c r="GDJ48" s="94"/>
      <c r="GDQ48" s="147"/>
      <c r="GDS48" s="93"/>
      <c r="GDT48" s="94"/>
      <c r="GEA48" s="147"/>
      <c r="GEC48" s="93"/>
      <c r="GED48" s="94"/>
      <c r="GEK48" s="147"/>
      <c r="GEM48" s="93"/>
      <c r="GEN48" s="94"/>
      <c r="GEU48" s="147"/>
      <c r="GEW48" s="93"/>
      <c r="GEX48" s="94"/>
      <c r="GFE48" s="147"/>
      <c r="GFG48" s="93"/>
      <c r="GFH48" s="94"/>
      <c r="GFO48" s="147"/>
      <c r="GFQ48" s="93"/>
      <c r="GFR48" s="94"/>
      <c r="GFY48" s="147"/>
      <c r="GGA48" s="93"/>
      <c r="GGB48" s="94"/>
      <c r="GGI48" s="147"/>
      <c r="GGK48" s="93"/>
      <c r="GGL48" s="94"/>
      <c r="GGS48" s="147"/>
      <c r="GGU48" s="93"/>
      <c r="GGV48" s="94"/>
      <c r="GHC48" s="147"/>
      <c r="GHE48" s="93"/>
      <c r="GHF48" s="94"/>
      <c r="GHM48" s="147"/>
      <c r="GHO48" s="93"/>
      <c r="GHP48" s="94"/>
      <c r="GHW48" s="147"/>
      <c r="GHY48" s="93"/>
      <c r="GHZ48" s="94"/>
      <c r="GIG48" s="147"/>
      <c r="GII48" s="93"/>
      <c r="GIJ48" s="94"/>
      <c r="GIQ48" s="147"/>
      <c r="GIS48" s="93"/>
      <c r="GIT48" s="94"/>
      <c r="GJA48" s="147"/>
      <c r="GJC48" s="93"/>
      <c r="GJD48" s="94"/>
      <c r="GJK48" s="147"/>
      <c r="GJM48" s="93"/>
      <c r="GJN48" s="94"/>
      <c r="GJU48" s="147"/>
      <c r="GJW48" s="93"/>
      <c r="GJX48" s="94"/>
      <c r="GKE48" s="147"/>
      <c r="GKG48" s="93"/>
      <c r="GKH48" s="94"/>
      <c r="GKO48" s="147"/>
      <c r="GKQ48" s="93"/>
      <c r="GKR48" s="94"/>
      <c r="GKY48" s="147"/>
      <c r="GLA48" s="93"/>
      <c r="GLB48" s="94"/>
      <c r="GLI48" s="147"/>
      <c r="GLK48" s="93"/>
      <c r="GLL48" s="94"/>
      <c r="GLS48" s="147"/>
      <c r="GLU48" s="93"/>
      <c r="GLV48" s="94"/>
      <c r="GMC48" s="147"/>
      <c r="GME48" s="93"/>
      <c r="GMF48" s="94"/>
      <c r="GMM48" s="147"/>
      <c r="GMO48" s="93"/>
      <c r="GMP48" s="94"/>
      <c r="GMW48" s="147"/>
      <c r="GMY48" s="93"/>
      <c r="GMZ48" s="94"/>
      <c r="GNG48" s="147"/>
      <c r="GNI48" s="93"/>
      <c r="GNJ48" s="94"/>
      <c r="GNQ48" s="147"/>
      <c r="GNS48" s="93"/>
      <c r="GNT48" s="94"/>
      <c r="GOA48" s="147"/>
      <c r="GOC48" s="93"/>
      <c r="GOD48" s="94"/>
      <c r="GOK48" s="147"/>
      <c r="GOM48" s="93"/>
      <c r="GON48" s="94"/>
      <c r="GOU48" s="147"/>
      <c r="GOW48" s="93"/>
      <c r="GOX48" s="94"/>
      <c r="GPE48" s="147"/>
      <c r="GPG48" s="93"/>
      <c r="GPH48" s="94"/>
      <c r="GPO48" s="147"/>
      <c r="GPQ48" s="93"/>
      <c r="GPR48" s="94"/>
      <c r="GPY48" s="147"/>
      <c r="GQA48" s="93"/>
      <c r="GQB48" s="94"/>
      <c r="GQI48" s="147"/>
      <c r="GQK48" s="93"/>
      <c r="GQL48" s="94"/>
      <c r="GQS48" s="147"/>
      <c r="GQU48" s="93"/>
      <c r="GQV48" s="94"/>
      <c r="GRC48" s="147"/>
      <c r="GRE48" s="93"/>
      <c r="GRF48" s="94"/>
      <c r="GRM48" s="147"/>
      <c r="GRO48" s="93"/>
      <c r="GRP48" s="94"/>
      <c r="GRW48" s="147"/>
      <c r="GRY48" s="93"/>
      <c r="GRZ48" s="94"/>
      <c r="GSG48" s="147"/>
      <c r="GSI48" s="93"/>
      <c r="GSJ48" s="94"/>
      <c r="GSQ48" s="147"/>
      <c r="GSS48" s="93"/>
      <c r="GST48" s="94"/>
      <c r="GTA48" s="147"/>
      <c r="GTC48" s="93"/>
      <c r="GTD48" s="94"/>
      <c r="GTK48" s="147"/>
      <c r="GTM48" s="93"/>
      <c r="GTN48" s="94"/>
      <c r="GTU48" s="147"/>
      <c r="GTW48" s="93"/>
      <c r="GTX48" s="94"/>
      <c r="GUE48" s="147"/>
      <c r="GUG48" s="93"/>
      <c r="GUH48" s="94"/>
      <c r="GUO48" s="147"/>
      <c r="GUQ48" s="93"/>
      <c r="GUR48" s="94"/>
      <c r="GUY48" s="147"/>
      <c r="GVA48" s="93"/>
      <c r="GVB48" s="94"/>
      <c r="GVI48" s="147"/>
      <c r="GVK48" s="93"/>
      <c r="GVL48" s="94"/>
      <c r="GVS48" s="147"/>
      <c r="GVU48" s="93"/>
      <c r="GVV48" s="94"/>
      <c r="GWC48" s="147"/>
      <c r="GWE48" s="93"/>
      <c r="GWF48" s="94"/>
      <c r="GWM48" s="147"/>
      <c r="GWO48" s="93"/>
      <c r="GWP48" s="94"/>
      <c r="GWW48" s="147"/>
      <c r="GWY48" s="93"/>
      <c r="GWZ48" s="94"/>
      <c r="GXG48" s="147"/>
      <c r="GXI48" s="93"/>
      <c r="GXJ48" s="94"/>
      <c r="GXQ48" s="147"/>
      <c r="GXS48" s="93"/>
      <c r="GXT48" s="94"/>
      <c r="GYA48" s="147"/>
      <c r="GYC48" s="93"/>
      <c r="GYD48" s="94"/>
      <c r="GYK48" s="147"/>
      <c r="GYM48" s="93"/>
      <c r="GYN48" s="94"/>
      <c r="GYU48" s="147"/>
      <c r="GYW48" s="93"/>
      <c r="GYX48" s="94"/>
      <c r="GZE48" s="147"/>
      <c r="GZG48" s="93"/>
      <c r="GZH48" s="94"/>
      <c r="GZO48" s="147"/>
      <c r="GZQ48" s="93"/>
      <c r="GZR48" s="94"/>
      <c r="GZY48" s="147"/>
      <c r="HAA48" s="93"/>
      <c r="HAB48" s="94"/>
      <c r="HAI48" s="147"/>
      <c r="HAK48" s="93"/>
      <c r="HAL48" s="94"/>
      <c r="HAS48" s="147"/>
      <c r="HAU48" s="93"/>
      <c r="HAV48" s="94"/>
      <c r="HBC48" s="147"/>
      <c r="HBE48" s="93"/>
      <c r="HBF48" s="94"/>
      <c r="HBM48" s="147"/>
      <c r="HBO48" s="93"/>
      <c r="HBP48" s="94"/>
      <c r="HBW48" s="147"/>
      <c r="HBY48" s="93"/>
      <c r="HBZ48" s="94"/>
      <c r="HCG48" s="147"/>
      <c r="HCI48" s="93"/>
      <c r="HCJ48" s="94"/>
      <c r="HCQ48" s="147"/>
      <c r="HCS48" s="93"/>
      <c r="HCT48" s="94"/>
      <c r="HDA48" s="147"/>
      <c r="HDC48" s="93"/>
      <c r="HDD48" s="94"/>
      <c r="HDK48" s="147"/>
      <c r="HDM48" s="93"/>
      <c r="HDN48" s="94"/>
      <c r="HDU48" s="147"/>
      <c r="HDW48" s="93"/>
      <c r="HDX48" s="94"/>
      <c r="HEE48" s="147"/>
      <c r="HEG48" s="93"/>
      <c r="HEH48" s="94"/>
      <c r="HEO48" s="147"/>
      <c r="HEQ48" s="93"/>
      <c r="HER48" s="94"/>
      <c r="HEY48" s="147"/>
      <c r="HFA48" s="93"/>
      <c r="HFB48" s="94"/>
      <c r="HFI48" s="147"/>
      <c r="HFK48" s="93"/>
      <c r="HFL48" s="94"/>
      <c r="HFS48" s="147"/>
      <c r="HFU48" s="93"/>
      <c r="HFV48" s="94"/>
      <c r="HGC48" s="147"/>
      <c r="HGE48" s="93"/>
      <c r="HGF48" s="94"/>
      <c r="HGM48" s="147"/>
      <c r="HGO48" s="93"/>
      <c r="HGP48" s="94"/>
      <c r="HGW48" s="147"/>
      <c r="HGY48" s="93"/>
      <c r="HGZ48" s="94"/>
      <c r="HHG48" s="147"/>
      <c r="HHI48" s="93"/>
      <c r="HHJ48" s="94"/>
      <c r="HHQ48" s="147"/>
      <c r="HHS48" s="93"/>
      <c r="HHT48" s="94"/>
      <c r="HIA48" s="147"/>
      <c r="HIC48" s="93"/>
      <c r="HID48" s="94"/>
      <c r="HIK48" s="147"/>
      <c r="HIM48" s="93"/>
      <c r="HIN48" s="94"/>
      <c r="HIU48" s="147"/>
      <c r="HIW48" s="93"/>
      <c r="HIX48" s="94"/>
      <c r="HJE48" s="147"/>
      <c r="HJG48" s="93"/>
      <c r="HJH48" s="94"/>
      <c r="HJO48" s="147"/>
      <c r="HJQ48" s="93"/>
      <c r="HJR48" s="94"/>
      <c r="HJY48" s="147"/>
      <c r="HKA48" s="93"/>
      <c r="HKB48" s="94"/>
      <c r="HKI48" s="147"/>
      <c r="HKK48" s="93"/>
      <c r="HKL48" s="94"/>
      <c r="HKS48" s="147"/>
      <c r="HKU48" s="93"/>
      <c r="HKV48" s="94"/>
      <c r="HLC48" s="147"/>
      <c r="HLE48" s="93"/>
      <c r="HLF48" s="94"/>
      <c r="HLM48" s="147"/>
      <c r="HLO48" s="93"/>
      <c r="HLP48" s="94"/>
      <c r="HLW48" s="147"/>
      <c r="HLY48" s="93"/>
      <c r="HLZ48" s="94"/>
      <c r="HMG48" s="147"/>
      <c r="HMI48" s="93"/>
      <c r="HMJ48" s="94"/>
      <c r="HMQ48" s="147"/>
      <c r="HMS48" s="93"/>
      <c r="HMT48" s="94"/>
      <c r="HNA48" s="147"/>
      <c r="HNC48" s="93"/>
      <c r="HND48" s="94"/>
      <c r="HNK48" s="147"/>
      <c r="HNM48" s="93"/>
      <c r="HNN48" s="94"/>
      <c r="HNU48" s="147"/>
      <c r="HNW48" s="93"/>
      <c r="HNX48" s="94"/>
      <c r="HOE48" s="147"/>
      <c r="HOG48" s="93"/>
      <c r="HOH48" s="94"/>
      <c r="HOO48" s="147"/>
      <c r="HOQ48" s="93"/>
      <c r="HOR48" s="94"/>
      <c r="HOY48" s="147"/>
      <c r="HPA48" s="93"/>
      <c r="HPB48" s="94"/>
      <c r="HPI48" s="147"/>
      <c r="HPK48" s="93"/>
      <c r="HPL48" s="94"/>
      <c r="HPS48" s="147"/>
      <c r="HPU48" s="93"/>
      <c r="HPV48" s="94"/>
      <c r="HQC48" s="147"/>
      <c r="HQE48" s="93"/>
      <c r="HQF48" s="94"/>
      <c r="HQM48" s="147"/>
      <c r="HQO48" s="93"/>
      <c r="HQP48" s="94"/>
      <c r="HQW48" s="147"/>
      <c r="HQY48" s="93"/>
      <c r="HQZ48" s="94"/>
      <c r="HRG48" s="147"/>
      <c r="HRI48" s="93"/>
      <c r="HRJ48" s="94"/>
      <c r="HRQ48" s="147"/>
      <c r="HRS48" s="93"/>
      <c r="HRT48" s="94"/>
      <c r="HSA48" s="147"/>
      <c r="HSC48" s="93"/>
      <c r="HSD48" s="94"/>
      <c r="HSK48" s="147"/>
      <c r="HSM48" s="93"/>
      <c r="HSN48" s="94"/>
      <c r="HSU48" s="147"/>
      <c r="HSW48" s="93"/>
      <c r="HSX48" s="94"/>
      <c r="HTE48" s="147"/>
      <c r="HTG48" s="93"/>
      <c r="HTH48" s="94"/>
      <c r="HTO48" s="147"/>
      <c r="HTQ48" s="93"/>
      <c r="HTR48" s="94"/>
      <c r="HTY48" s="147"/>
      <c r="HUA48" s="93"/>
      <c r="HUB48" s="94"/>
      <c r="HUI48" s="147"/>
      <c r="HUK48" s="93"/>
      <c r="HUL48" s="94"/>
      <c r="HUS48" s="147"/>
      <c r="HUU48" s="93"/>
      <c r="HUV48" s="94"/>
      <c r="HVC48" s="147"/>
      <c r="HVE48" s="93"/>
      <c r="HVF48" s="94"/>
      <c r="HVM48" s="147"/>
      <c r="HVO48" s="93"/>
      <c r="HVP48" s="94"/>
      <c r="HVW48" s="147"/>
      <c r="HVY48" s="93"/>
      <c r="HVZ48" s="94"/>
      <c r="HWG48" s="147"/>
      <c r="HWI48" s="93"/>
      <c r="HWJ48" s="94"/>
      <c r="HWQ48" s="147"/>
      <c r="HWS48" s="93"/>
      <c r="HWT48" s="94"/>
      <c r="HXA48" s="147"/>
      <c r="HXC48" s="93"/>
      <c r="HXD48" s="94"/>
      <c r="HXK48" s="147"/>
      <c r="HXM48" s="93"/>
      <c r="HXN48" s="94"/>
      <c r="HXU48" s="147"/>
      <c r="HXW48" s="93"/>
      <c r="HXX48" s="94"/>
      <c r="HYE48" s="147"/>
      <c r="HYG48" s="93"/>
      <c r="HYH48" s="94"/>
      <c r="HYO48" s="147"/>
      <c r="HYQ48" s="93"/>
      <c r="HYR48" s="94"/>
      <c r="HYY48" s="147"/>
      <c r="HZA48" s="93"/>
      <c r="HZB48" s="94"/>
      <c r="HZI48" s="147"/>
      <c r="HZK48" s="93"/>
      <c r="HZL48" s="94"/>
      <c r="HZS48" s="147"/>
      <c r="HZU48" s="93"/>
      <c r="HZV48" s="94"/>
      <c r="IAC48" s="147"/>
      <c r="IAE48" s="93"/>
      <c r="IAF48" s="94"/>
      <c r="IAM48" s="147"/>
      <c r="IAO48" s="93"/>
      <c r="IAP48" s="94"/>
      <c r="IAW48" s="147"/>
      <c r="IAY48" s="93"/>
      <c r="IAZ48" s="94"/>
      <c r="IBG48" s="147"/>
      <c r="IBI48" s="93"/>
      <c r="IBJ48" s="94"/>
      <c r="IBQ48" s="147"/>
      <c r="IBS48" s="93"/>
      <c r="IBT48" s="94"/>
      <c r="ICA48" s="147"/>
      <c r="ICC48" s="93"/>
      <c r="ICD48" s="94"/>
      <c r="ICK48" s="147"/>
      <c r="ICM48" s="93"/>
      <c r="ICN48" s="94"/>
      <c r="ICU48" s="147"/>
      <c r="ICW48" s="93"/>
      <c r="ICX48" s="94"/>
      <c r="IDE48" s="147"/>
      <c r="IDG48" s="93"/>
      <c r="IDH48" s="94"/>
      <c r="IDO48" s="147"/>
      <c r="IDQ48" s="93"/>
      <c r="IDR48" s="94"/>
      <c r="IDY48" s="147"/>
      <c r="IEA48" s="93"/>
      <c r="IEB48" s="94"/>
      <c r="IEI48" s="147"/>
      <c r="IEK48" s="93"/>
      <c r="IEL48" s="94"/>
      <c r="IES48" s="147"/>
      <c r="IEU48" s="93"/>
      <c r="IEV48" s="94"/>
      <c r="IFC48" s="147"/>
      <c r="IFE48" s="93"/>
      <c r="IFF48" s="94"/>
      <c r="IFM48" s="147"/>
      <c r="IFO48" s="93"/>
      <c r="IFP48" s="94"/>
      <c r="IFW48" s="147"/>
      <c r="IFY48" s="93"/>
      <c r="IFZ48" s="94"/>
      <c r="IGG48" s="147"/>
      <c r="IGI48" s="93"/>
      <c r="IGJ48" s="94"/>
      <c r="IGQ48" s="147"/>
      <c r="IGS48" s="93"/>
      <c r="IGT48" s="94"/>
      <c r="IHA48" s="147"/>
      <c r="IHC48" s="93"/>
      <c r="IHD48" s="94"/>
      <c r="IHK48" s="147"/>
      <c r="IHM48" s="93"/>
      <c r="IHN48" s="94"/>
      <c r="IHU48" s="147"/>
      <c r="IHW48" s="93"/>
      <c r="IHX48" s="94"/>
      <c r="IIE48" s="147"/>
      <c r="IIG48" s="93"/>
      <c r="IIH48" s="94"/>
      <c r="IIO48" s="147"/>
      <c r="IIQ48" s="93"/>
      <c r="IIR48" s="94"/>
      <c r="IIY48" s="147"/>
      <c r="IJA48" s="93"/>
      <c r="IJB48" s="94"/>
      <c r="IJI48" s="147"/>
      <c r="IJK48" s="93"/>
      <c r="IJL48" s="94"/>
      <c r="IJS48" s="147"/>
      <c r="IJU48" s="93"/>
      <c r="IJV48" s="94"/>
      <c r="IKC48" s="147"/>
      <c r="IKE48" s="93"/>
      <c r="IKF48" s="94"/>
      <c r="IKM48" s="147"/>
      <c r="IKO48" s="93"/>
      <c r="IKP48" s="94"/>
      <c r="IKW48" s="147"/>
      <c r="IKY48" s="93"/>
      <c r="IKZ48" s="94"/>
      <c r="ILG48" s="147"/>
      <c r="ILI48" s="93"/>
      <c r="ILJ48" s="94"/>
      <c r="ILQ48" s="147"/>
      <c r="ILS48" s="93"/>
      <c r="ILT48" s="94"/>
      <c r="IMA48" s="147"/>
      <c r="IMC48" s="93"/>
      <c r="IMD48" s="94"/>
      <c r="IMK48" s="147"/>
      <c r="IMM48" s="93"/>
      <c r="IMN48" s="94"/>
      <c r="IMU48" s="147"/>
      <c r="IMW48" s="93"/>
      <c r="IMX48" s="94"/>
      <c r="INE48" s="147"/>
      <c r="ING48" s="93"/>
      <c r="INH48" s="94"/>
      <c r="INO48" s="147"/>
      <c r="INQ48" s="93"/>
      <c r="INR48" s="94"/>
      <c r="INY48" s="147"/>
      <c r="IOA48" s="93"/>
      <c r="IOB48" s="94"/>
      <c r="IOI48" s="147"/>
      <c r="IOK48" s="93"/>
      <c r="IOL48" s="94"/>
      <c r="IOS48" s="147"/>
      <c r="IOU48" s="93"/>
      <c r="IOV48" s="94"/>
      <c r="IPC48" s="147"/>
      <c r="IPE48" s="93"/>
      <c r="IPF48" s="94"/>
      <c r="IPM48" s="147"/>
      <c r="IPO48" s="93"/>
      <c r="IPP48" s="94"/>
      <c r="IPW48" s="147"/>
      <c r="IPY48" s="93"/>
      <c r="IPZ48" s="94"/>
      <c r="IQG48" s="147"/>
      <c r="IQI48" s="93"/>
      <c r="IQJ48" s="94"/>
      <c r="IQQ48" s="147"/>
      <c r="IQS48" s="93"/>
      <c r="IQT48" s="94"/>
      <c r="IRA48" s="147"/>
      <c r="IRC48" s="93"/>
      <c r="IRD48" s="94"/>
      <c r="IRK48" s="147"/>
      <c r="IRM48" s="93"/>
      <c r="IRN48" s="94"/>
      <c r="IRU48" s="147"/>
      <c r="IRW48" s="93"/>
      <c r="IRX48" s="94"/>
      <c r="ISE48" s="147"/>
      <c r="ISG48" s="93"/>
      <c r="ISH48" s="94"/>
      <c r="ISO48" s="147"/>
      <c r="ISQ48" s="93"/>
      <c r="ISR48" s="94"/>
      <c r="ISY48" s="147"/>
      <c r="ITA48" s="93"/>
      <c r="ITB48" s="94"/>
      <c r="ITI48" s="147"/>
      <c r="ITK48" s="93"/>
      <c r="ITL48" s="94"/>
      <c r="ITS48" s="147"/>
      <c r="ITU48" s="93"/>
      <c r="ITV48" s="94"/>
      <c r="IUC48" s="147"/>
      <c r="IUE48" s="93"/>
      <c r="IUF48" s="94"/>
      <c r="IUM48" s="147"/>
      <c r="IUO48" s="93"/>
      <c r="IUP48" s="94"/>
      <c r="IUW48" s="147"/>
      <c r="IUY48" s="93"/>
      <c r="IUZ48" s="94"/>
      <c r="IVG48" s="147"/>
      <c r="IVI48" s="93"/>
      <c r="IVJ48" s="94"/>
      <c r="IVQ48" s="147"/>
      <c r="IVS48" s="93"/>
      <c r="IVT48" s="94"/>
      <c r="IWA48" s="147"/>
      <c r="IWC48" s="93"/>
      <c r="IWD48" s="94"/>
      <c r="IWK48" s="147"/>
      <c r="IWM48" s="93"/>
      <c r="IWN48" s="94"/>
      <c r="IWU48" s="147"/>
      <c r="IWW48" s="93"/>
      <c r="IWX48" s="94"/>
      <c r="IXE48" s="147"/>
      <c r="IXG48" s="93"/>
      <c r="IXH48" s="94"/>
      <c r="IXO48" s="147"/>
      <c r="IXQ48" s="93"/>
      <c r="IXR48" s="94"/>
      <c r="IXY48" s="147"/>
      <c r="IYA48" s="93"/>
      <c r="IYB48" s="94"/>
      <c r="IYI48" s="147"/>
      <c r="IYK48" s="93"/>
      <c r="IYL48" s="94"/>
      <c r="IYS48" s="147"/>
      <c r="IYU48" s="93"/>
      <c r="IYV48" s="94"/>
      <c r="IZC48" s="147"/>
      <c r="IZE48" s="93"/>
      <c r="IZF48" s="94"/>
      <c r="IZM48" s="147"/>
      <c r="IZO48" s="93"/>
      <c r="IZP48" s="94"/>
      <c r="IZW48" s="147"/>
      <c r="IZY48" s="93"/>
      <c r="IZZ48" s="94"/>
      <c r="JAG48" s="147"/>
      <c r="JAI48" s="93"/>
      <c r="JAJ48" s="94"/>
      <c r="JAQ48" s="147"/>
      <c r="JAS48" s="93"/>
      <c r="JAT48" s="94"/>
      <c r="JBA48" s="147"/>
      <c r="JBC48" s="93"/>
      <c r="JBD48" s="94"/>
      <c r="JBK48" s="147"/>
      <c r="JBM48" s="93"/>
      <c r="JBN48" s="94"/>
      <c r="JBU48" s="147"/>
      <c r="JBW48" s="93"/>
      <c r="JBX48" s="94"/>
      <c r="JCE48" s="147"/>
      <c r="JCG48" s="93"/>
      <c r="JCH48" s="94"/>
      <c r="JCO48" s="147"/>
      <c r="JCQ48" s="93"/>
      <c r="JCR48" s="94"/>
      <c r="JCY48" s="147"/>
      <c r="JDA48" s="93"/>
      <c r="JDB48" s="94"/>
      <c r="JDI48" s="147"/>
      <c r="JDK48" s="93"/>
      <c r="JDL48" s="94"/>
      <c r="JDS48" s="147"/>
      <c r="JDU48" s="93"/>
      <c r="JDV48" s="94"/>
      <c r="JEC48" s="147"/>
      <c r="JEE48" s="93"/>
      <c r="JEF48" s="94"/>
      <c r="JEM48" s="147"/>
      <c r="JEO48" s="93"/>
      <c r="JEP48" s="94"/>
      <c r="JEW48" s="147"/>
      <c r="JEY48" s="93"/>
      <c r="JEZ48" s="94"/>
      <c r="JFG48" s="147"/>
      <c r="JFI48" s="93"/>
      <c r="JFJ48" s="94"/>
      <c r="JFQ48" s="147"/>
      <c r="JFS48" s="93"/>
      <c r="JFT48" s="94"/>
      <c r="JGA48" s="147"/>
      <c r="JGC48" s="93"/>
      <c r="JGD48" s="94"/>
      <c r="JGK48" s="147"/>
      <c r="JGM48" s="93"/>
      <c r="JGN48" s="94"/>
      <c r="JGU48" s="147"/>
      <c r="JGW48" s="93"/>
      <c r="JGX48" s="94"/>
      <c r="JHE48" s="147"/>
      <c r="JHG48" s="93"/>
      <c r="JHH48" s="94"/>
      <c r="JHO48" s="147"/>
      <c r="JHQ48" s="93"/>
      <c r="JHR48" s="94"/>
      <c r="JHY48" s="147"/>
      <c r="JIA48" s="93"/>
      <c r="JIB48" s="94"/>
      <c r="JII48" s="147"/>
      <c r="JIK48" s="93"/>
      <c r="JIL48" s="94"/>
      <c r="JIS48" s="147"/>
      <c r="JIU48" s="93"/>
      <c r="JIV48" s="94"/>
      <c r="JJC48" s="147"/>
      <c r="JJE48" s="93"/>
      <c r="JJF48" s="94"/>
      <c r="JJM48" s="147"/>
      <c r="JJO48" s="93"/>
      <c r="JJP48" s="94"/>
      <c r="JJW48" s="147"/>
      <c r="JJY48" s="93"/>
      <c r="JJZ48" s="94"/>
      <c r="JKG48" s="147"/>
      <c r="JKI48" s="93"/>
      <c r="JKJ48" s="94"/>
      <c r="JKQ48" s="147"/>
      <c r="JKS48" s="93"/>
      <c r="JKT48" s="94"/>
      <c r="JLA48" s="147"/>
      <c r="JLC48" s="93"/>
      <c r="JLD48" s="94"/>
      <c r="JLK48" s="147"/>
      <c r="JLM48" s="93"/>
      <c r="JLN48" s="94"/>
      <c r="JLU48" s="147"/>
      <c r="JLW48" s="93"/>
      <c r="JLX48" s="94"/>
      <c r="JME48" s="147"/>
      <c r="JMG48" s="93"/>
      <c r="JMH48" s="94"/>
      <c r="JMO48" s="147"/>
      <c r="JMQ48" s="93"/>
      <c r="JMR48" s="94"/>
      <c r="JMY48" s="147"/>
      <c r="JNA48" s="93"/>
      <c r="JNB48" s="94"/>
      <c r="JNI48" s="147"/>
      <c r="JNK48" s="93"/>
      <c r="JNL48" s="94"/>
      <c r="JNS48" s="147"/>
      <c r="JNU48" s="93"/>
      <c r="JNV48" s="94"/>
      <c r="JOC48" s="147"/>
      <c r="JOE48" s="93"/>
      <c r="JOF48" s="94"/>
      <c r="JOM48" s="147"/>
      <c r="JOO48" s="93"/>
      <c r="JOP48" s="94"/>
      <c r="JOW48" s="147"/>
      <c r="JOY48" s="93"/>
      <c r="JOZ48" s="94"/>
      <c r="JPG48" s="147"/>
      <c r="JPI48" s="93"/>
      <c r="JPJ48" s="94"/>
      <c r="JPQ48" s="147"/>
      <c r="JPS48" s="93"/>
      <c r="JPT48" s="94"/>
      <c r="JQA48" s="147"/>
      <c r="JQC48" s="93"/>
      <c r="JQD48" s="94"/>
      <c r="JQK48" s="147"/>
      <c r="JQM48" s="93"/>
      <c r="JQN48" s="94"/>
      <c r="JQU48" s="147"/>
      <c r="JQW48" s="93"/>
      <c r="JQX48" s="94"/>
      <c r="JRE48" s="147"/>
      <c r="JRG48" s="93"/>
      <c r="JRH48" s="94"/>
      <c r="JRO48" s="147"/>
      <c r="JRQ48" s="93"/>
      <c r="JRR48" s="94"/>
      <c r="JRY48" s="147"/>
      <c r="JSA48" s="93"/>
      <c r="JSB48" s="94"/>
      <c r="JSI48" s="147"/>
      <c r="JSK48" s="93"/>
      <c r="JSL48" s="94"/>
      <c r="JSS48" s="147"/>
      <c r="JSU48" s="93"/>
      <c r="JSV48" s="94"/>
      <c r="JTC48" s="147"/>
      <c r="JTE48" s="93"/>
      <c r="JTF48" s="94"/>
      <c r="JTM48" s="147"/>
      <c r="JTO48" s="93"/>
      <c r="JTP48" s="94"/>
      <c r="JTW48" s="147"/>
      <c r="JTY48" s="93"/>
      <c r="JTZ48" s="94"/>
      <c r="JUG48" s="147"/>
      <c r="JUI48" s="93"/>
      <c r="JUJ48" s="94"/>
      <c r="JUQ48" s="147"/>
      <c r="JUS48" s="93"/>
      <c r="JUT48" s="94"/>
      <c r="JVA48" s="147"/>
      <c r="JVC48" s="93"/>
      <c r="JVD48" s="94"/>
      <c r="JVK48" s="147"/>
      <c r="JVM48" s="93"/>
      <c r="JVN48" s="94"/>
      <c r="JVU48" s="147"/>
      <c r="JVW48" s="93"/>
      <c r="JVX48" s="94"/>
      <c r="JWE48" s="147"/>
      <c r="JWG48" s="93"/>
      <c r="JWH48" s="94"/>
      <c r="JWO48" s="147"/>
      <c r="JWQ48" s="93"/>
      <c r="JWR48" s="94"/>
      <c r="JWY48" s="147"/>
      <c r="JXA48" s="93"/>
      <c r="JXB48" s="94"/>
      <c r="JXI48" s="147"/>
      <c r="JXK48" s="93"/>
      <c r="JXL48" s="94"/>
      <c r="JXS48" s="147"/>
      <c r="JXU48" s="93"/>
      <c r="JXV48" s="94"/>
      <c r="JYC48" s="147"/>
      <c r="JYE48" s="93"/>
      <c r="JYF48" s="94"/>
      <c r="JYM48" s="147"/>
      <c r="JYO48" s="93"/>
      <c r="JYP48" s="94"/>
      <c r="JYW48" s="147"/>
      <c r="JYY48" s="93"/>
      <c r="JYZ48" s="94"/>
      <c r="JZG48" s="147"/>
      <c r="JZI48" s="93"/>
      <c r="JZJ48" s="94"/>
      <c r="JZQ48" s="147"/>
      <c r="JZS48" s="93"/>
      <c r="JZT48" s="94"/>
      <c r="KAA48" s="147"/>
      <c r="KAC48" s="93"/>
      <c r="KAD48" s="94"/>
      <c r="KAK48" s="147"/>
      <c r="KAM48" s="93"/>
      <c r="KAN48" s="94"/>
      <c r="KAU48" s="147"/>
      <c r="KAW48" s="93"/>
      <c r="KAX48" s="94"/>
      <c r="KBE48" s="147"/>
      <c r="KBG48" s="93"/>
      <c r="KBH48" s="94"/>
      <c r="KBO48" s="147"/>
      <c r="KBQ48" s="93"/>
      <c r="KBR48" s="94"/>
      <c r="KBY48" s="147"/>
      <c r="KCA48" s="93"/>
      <c r="KCB48" s="94"/>
      <c r="KCI48" s="147"/>
      <c r="KCK48" s="93"/>
      <c r="KCL48" s="94"/>
      <c r="KCS48" s="147"/>
      <c r="KCU48" s="93"/>
      <c r="KCV48" s="94"/>
      <c r="KDC48" s="147"/>
      <c r="KDE48" s="93"/>
      <c r="KDF48" s="94"/>
      <c r="KDM48" s="147"/>
      <c r="KDO48" s="93"/>
      <c r="KDP48" s="94"/>
      <c r="KDW48" s="147"/>
      <c r="KDY48" s="93"/>
      <c r="KDZ48" s="94"/>
      <c r="KEG48" s="147"/>
      <c r="KEI48" s="93"/>
      <c r="KEJ48" s="94"/>
      <c r="KEQ48" s="147"/>
      <c r="KES48" s="93"/>
      <c r="KET48" s="94"/>
      <c r="KFA48" s="147"/>
      <c r="KFC48" s="93"/>
      <c r="KFD48" s="94"/>
      <c r="KFK48" s="147"/>
      <c r="KFM48" s="93"/>
      <c r="KFN48" s="94"/>
      <c r="KFU48" s="147"/>
      <c r="KFW48" s="93"/>
      <c r="KFX48" s="94"/>
      <c r="KGE48" s="147"/>
      <c r="KGG48" s="93"/>
      <c r="KGH48" s="94"/>
      <c r="KGO48" s="147"/>
      <c r="KGQ48" s="93"/>
      <c r="KGR48" s="94"/>
      <c r="KGY48" s="147"/>
      <c r="KHA48" s="93"/>
      <c r="KHB48" s="94"/>
      <c r="KHI48" s="147"/>
      <c r="KHK48" s="93"/>
      <c r="KHL48" s="94"/>
      <c r="KHS48" s="147"/>
      <c r="KHU48" s="93"/>
      <c r="KHV48" s="94"/>
      <c r="KIC48" s="147"/>
      <c r="KIE48" s="93"/>
      <c r="KIF48" s="94"/>
      <c r="KIM48" s="147"/>
      <c r="KIO48" s="93"/>
      <c r="KIP48" s="94"/>
      <c r="KIW48" s="147"/>
      <c r="KIY48" s="93"/>
      <c r="KIZ48" s="94"/>
      <c r="KJG48" s="147"/>
      <c r="KJI48" s="93"/>
      <c r="KJJ48" s="94"/>
      <c r="KJQ48" s="147"/>
      <c r="KJS48" s="93"/>
      <c r="KJT48" s="94"/>
      <c r="KKA48" s="147"/>
      <c r="KKC48" s="93"/>
      <c r="KKD48" s="94"/>
      <c r="KKK48" s="147"/>
      <c r="KKM48" s="93"/>
      <c r="KKN48" s="94"/>
      <c r="KKU48" s="147"/>
      <c r="KKW48" s="93"/>
      <c r="KKX48" s="94"/>
      <c r="KLE48" s="147"/>
      <c r="KLG48" s="93"/>
      <c r="KLH48" s="94"/>
      <c r="KLO48" s="147"/>
      <c r="KLQ48" s="93"/>
      <c r="KLR48" s="94"/>
      <c r="KLY48" s="147"/>
      <c r="KMA48" s="93"/>
      <c r="KMB48" s="94"/>
      <c r="KMI48" s="147"/>
      <c r="KMK48" s="93"/>
      <c r="KML48" s="94"/>
      <c r="KMS48" s="147"/>
      <c r="KMU48" s="93"/>
      <c r="KMV48" s="94"/>
      <c r="KNC48" s="147"/>
      <c r="KNE48" s="93"/>
      <c r="KNF48" s="94"/>
      <c r="KNM48" s="147"/>
      <c r="KNO48" s="93"/>
      <c r="KNP48" s="94"/>
      <c r="KNW48" s="147"/>
      <c r="KNY48" s="93"/>
      <c r="KNZ48" s="94"/>
      <c r="KOG48" s="147"/>
      <c r="KOI48" s="93"/>
      <c r="KOJ48" s="94"/>
      <c r="KOQ48" s="147"/>
      <c r="KOS48" s="93"/>
      <c r="KOT48" s="94"/>
      <c r="KPA48" s="147"/>
      <c r="KPC48" s="93"/>
      <c r="KPD48" s="94"/>
      <c r="KPK48" s="147"/>
      <c r="KPM48" s="93"/>
      <c r="KPN48" s="94"/>
      <c r="KPU48" s="147"/>
      <c r="KPW48" s="93"/>
      <c r="KPX48" s="94"/>
      <c r="KQE48" s="147"/>
      <c r="KQG48" s="93"/>
      <c r="KQH48" s="94"/>
      <c r="KQO48" s="147"/>
      <c r="KQQ48" s="93"/>
      <c r="KQR48" s="94"/>
      <c r="KQY48" s="147"/>
      <c r="KRA48" s="93"/>
      <c r="KRB48" s="94"/>
      <c r="KRI48" s="147"/>
      <c r="KRK48" s="93"/>
      <c r="KRL48" s="94"/>
      <c r="KRS48" s="147"/>
      <c r="KRU48" s="93"/>
      <c r="KRV48" s="94"/>
      <c r="KSC48" s="147"/>
      <c r="KSE48" s="93"/>
      <c r="KSF48" s="94"/>
      <c r="KSM48" s="147"/>
      <c r="KSO48" s="93"/>
      <c r="KSP48" s="94"/>
      <c r="KSW48" s="147"/>
      <c r="KSY48" s="93"/>
      <c r="KSZ48" s="94"/>
      <c r="KTG48" s="147"/>
      <c r="KTI48" s="93"/>
      <c r="KTJ48" s="94"/>
      <c r="KTQ48" s="147"/>
      <c r="KTS48" s="93"/>
      <c r="KTT48" s="94"/>
      <c r="KUA48" s="147"/>
      <c r="KUC48" s="93"/>
      <c r="KUD48" s="94"/>
      <c r="KUK48" s="147"/>
      <c r="KUM48" s="93"/>
      <c r="KUN48" s="94"/>
      <c r="KUU48" s="147"/>
      <c r="KUW48" s="93"/>
      <c r="KUX48" s="94"/>
      <c r="KVE48" s="147"/>
      <c r="KVG48" s="93"/>
      <c r="KVH48" s="94"/>
      <c r="KVO48" s="147"/>
      <c r="KVQ48" s="93"/>
      <c r="KVR48" s="94"/>
      <c r="KVY48" s="147"/>
      <c r="KWA48" s="93"/>
      <c r="KWB48" s="94"/>
      <c r="KWI48" s="147"/>
      <c r="KWK48" s="93"/>
      <c r="KWL48" s="94"/>
      <c r="KWS48" s="147"/>
      <c r="KWU48" s="93"/>
      <c r="KWV48" s="94"/>
      <c r="KXC48" s="147"/>
      <c r="KXE48" s="93"/>
      <c r="KXF48" s="94"/>
      <c r="KXM48" s="147"/>
      <c r="KXO48" s="93"/>
      <c r="KXP48" s="94"/>
      <c r="KXW48" s="147"/>
      <c r="KXY48" s="93"/>
      <c r="KXZ48" s="94"/>
      <c r="KYG48" s="147"/>
      <c r="KYI48" s="93"/>
      <c r="KYJ48" s="94"/>
      <c r="KYQ48" s="147"/>
      <c r="KYS48" s="93"/>
      <c r="KYT48" s="94"/>
      <c r="KZA48" s="147"/>
      <c r="KZC48" s="93"/>
      <c r="KZD48" s="94"/>
      <c r="KZK48" s="147"/>
      <c r="KZM48" s="93"/>
      <c r="KZN48" s="94"/>
      <c r="KZU48" s="147"/>
      <c r="KZW48" s="93"/>
      <c r="KZX48" s="94"/>
      <c r="LAE48" s="147"/>
      <c r="LAG48" s="93"/>
      <c r="LAH48" s="94"/>
      <c r="LAO48" s="147"/>
      <c r="LAQ48" s="93"/>
      <c r="LAR48" s="94"/>
      <c r="LAY48" s="147"/>
      <c r="LBA48" s="93"/>
      <c r="LBB48" s="94"/>
      <c r="LBI48" s="147"/>
      <c r="LBK48" s="93"/>
      <c r="LBL48" s="94"/>
      <c r="LBS48" s="147"/>
      <c r="LBU48" s="93"/>
      <c r="LBV48" s="94"/>
      <c r="LCC48" s="147"/>
      <c r="LCE48" s="93"/>
      <c r="LCF48" s="94"/>
      <c r="LCM48" s="147"/>
      <c r="LCO48" s="93"/>
      <c r="LCP48" s="94"/>
      <c r="LCW48" s="147"/>
      <c r="LCY48" s="93"/>
      <c r="LCZ48" s="94"/>
      <c r="LDG48" s="147"/>
      <c r="LDI48" s="93"/>
      <c r="LDJ48" s="94"/>
      <c r="LDQ48" s="147"/>
      <c r="LDS48" s="93"/>
      <c r="LDT48" s="94"/>
      <c r="LEA48" s="147"/>
      <c r="LEC48" s="93"/>
      <c r="LED48" s="94"/>
      <c r="LEK48" s="147"/>
      <c r="LEM48" s="93"/>
      <c r="LEN48" s="94"/>
      <c r="LEU48" s="147"/>
      <c r="LEW48" s="93"/>
      <c r="LEX48" s="94"/>
      <c r="LFE48" s="147"/>
      <c r="LFG48" s="93"/>
      <c r="LFH48" s="94"/>
      <c r="LFO48" s="147"/>
      <c r="LFQ48" s="93"/>
      <c r="LFR48" s="94"/>
      <c r="LFY48" s="147"/>
      <c r="LGA48" s="93"/>
      <c r="LGB48" s="94"/>
      <c r="LGI48" s="147"/>
      <c r="LGK48" s="93"/>
      <c r="LGL48" s="94"/>
      <c r="LGS48" s="147"/>
      <c r="LGU48" s="93"/>
      <c r="LGV48" s="94"/>
      <c r="LHC48" s="147"/>
      <c r="LHE48" s="93"/>
      <c r="LHF48" s="94"/>
      <c r="LHM48" s="147"/>
      <c r="LHO48" s="93"/>
      <c r="LHP48" s="94"/>
      <c r="LHW48" s="147"/>
      <c r="LHY48" s="93"/>
      <c r="LHZ48" s="94"/>
      <c r="LIG48" s="147"/>
      <c r="LII48" s="93"/>
      <c r="LIJ48" s="94"/>
      <c r="LIQ48" s="147"/>
      <c r="LIS48" s="93"/>
      <c r="LIT48" s="94"/>
      <c r="LJA48" s="147"/>
      <c r="LJC48" s="93"/>
      <c r="LJD48" s="94"/>
      <c r="LJK48" s="147"/>
      <c r="LJM48" s="93"/>
      <c r="LJN48" s="94"/>
      <c r="LJU48" s="147"/>
      <c r="LJW48" s="93"/>
      <c r="LJX48" s="94"/>
      <c r="LKE48" s="147"/>
      <c r="LKG48" s="93"/>
      <c r="LKH48" s="94"/>
      <c r="LKO48" s="147"/>
      <c r="LKQ48" s="93"/>
      <c r="LKR48" s="94"/>
      <c r="LKY48" s="147"/>
      <c r="LLA48" s="93"/>
      <c r="LLB48" s="94"/>
      <c r="LLI48" s="147"/>
      <c r="LLK48" s="93"/>
      <c r="LLL48" s="94"/>
      <c r="LLS48" s="147"/>
      <c r="LLU48" s="93"/>
      <c r="LLV48" s="94"/>
      <c r="LMC48" s="147"/>
      <c r="LME48" s="93"/>
      <c r="LMF48" s="94"/>
      <c r="LMM48" s="147"/>
      <c r="LMO48" s="93"/>
      <c r="LMP48" s="94"/>
      <c r="LMW48" s="147"/>
      <c r="LMY48" s="93"/>
      <c r="LMZ48" s="94"/>
      <c r="LNG48" s="147"/>
      <c r="LNI48" s="93"/>
      <c r="LNJ48" s="94"/>
      <c r="LNQ48" s="147"/>
      <c r="LNS48" s="93"/>
      <c r="LNT48" s="94"/>
      <c r="LOA48" s="147"/>
      <c r="LOC48" s="93"/>
      <c r="LOD48" s="94"/>
      <c r="LOK48" s="147"/>
      <c r="LOM48" s="93"/>
      <c r="LON48" s="94"/>
      <c r="LOU48" s="147"/>
      <c r="LOW48" s="93"/>
      <c r="LOX48" s="94"/>
      <c r="LPE48" s="147"/>
      <c r="LPG48" s="93"/>
      <c r="LPH48" s="94"/>
      <c r="LPO48" s="147"/>
      <c r="LPQ48" s="93"/>
      <c r="LPR48" s="94"/>
      <c r="LPY48" s="147"/>
      <c r="LQA48" s="93"/>
      <c r="LQB48" s="94"/>
      <c r="LQI48" s="147"/>
      <c r="LQK48" s="93"/>
      <c r="LQL48" s="94"/>
      <c r="LQS48" s="147"/>
      <c r="LQU48" s="93"/>
      <c r="LQV48" s="94"/>
      <c r="LRC48" s="147"/>
      <c r="LRE48" s="93"/>
      <c r="LRF48" s="94"/>
      <c r="LRM48" s="147"/>
      <c r="LRO48" s="93"/>
      <c r="LRP48" s="94"/>
      <c r="LRW48" s="147"/>
      <c r="LRY48" s="93"/>
      <c r="LRZ48" s="94"/>
      <c r="LSG48" s="147"/>
      <c r="LSI48" s="93"/>
      <c r="LSJ48" s="94"/>
      <c r="LSQ48" s="147"/>
      <c r="LSS48" s="93"/>
      <c r="LST48" s="94"/>
      <c r="LTA48" s="147"/>
      <c r="LTC48" s="93"/>
      <c r="LTD48" s="94"/>
      <c r="LTK48" s="147"/>
      <c r="LTM48" s="93"/>
      <c r="LTN48" s="94"/>
      <c r="LTU48" s="147"/>
      <c r="LTW48" s="93"/>
      <c r="LTX48" s="94"/>
      <c r="LUE48" s="147"/>
      <c r="LUG48" s="93"/>
      <c r="LUH48" s="94"/>
      <c r="LUO48" s="147"/>
      <c r="LUQ48" s="93"/>
      <c r="LUR48" s="94"/>
      <c r="LUY48" s="147"/>
      <c r="LVA48" s="93"/>
      <c r="LVB48" s="94"/>
      <c r="LVI48" s="147"/>
      <c r="LVK48" s="93"/>
      <c r="LVL48" s="94"/>
      <c r="LVS48" s="147"/>
      <c r="LVU48" s="93"/>
      <c r="LVV48" s="94"/>
      <c r="LWC48" s="147"/>
      <c r="LWE48" s="93"/>
      <c r="LWF48" s="94"/>
      <c r="LWM48" s="147"/>
      <c r="LWO48" s="93"/>
      <c r="LWP48" s="94"/>
      <c r="LWW48" s="147"/>
      <c r="LWY48" s="93"/>
      <c r="LWZ48" s="94"/>
      <c r="LXG48" s="147"/>
      <c r="LXI48" s="93"/>
      <c r="LXJ48" s="94"/>
      <c r="LXQ48" s="147"/>
      <c r="LXS48" s="93"/>
      <c r="LXT48" s="94"/>
      <c r="LYA48" s="147"/>
      <c r="LYC48" s="93"/>
      <c r="LYD48" s="94"/>
      <c r="LYK48" s="147"/>
      <c r="LYM48" s="93"/>
      <c r="LYN48" s="94"/>
      <c r="LYU48" s="147"/>
      <c r="LYW48" s="93"/>
      <c r="LYX48" s="94"/>
      <c r="LZE48" s="147"/>
      <c r="LZG48" s="93"/>
      <c r="LZH48" s="94"/>
      <c r="LZO48" s="147"/>
      <c r="LZQ48" s="93"/>
      <c r="LZR48" s="94"/>
      <c r="LZY48" s="147"/>
      <c r="MAA48" s="93"/>
      <c r="MAB48" s="94"/>
      <c r="MAI48" s="147"/>
      <c r="MAK48" s="93"/>
      <c r="MAL48" s="94"/>
      <c r="MAS48" s="147"/>
      <c r="MAU48" s="93"/>
      <c r="MAV48" s="94"/>
      <c r="MBC48" s="147"/>
      <c r="MBE48" s="93"/>
      <c r="MBF48" s="94"/>
      <c r="MBM48" s="147"/>
      <c r="MBO48" s="93"/>
      <c r="MBP48" s="94"/>
      <c r="MBW48" s="147"/>
      <c r="MBY48" s="93"/>
      <c r="MBZ48" s="94"/>
      <c r="MCG48" s="147"/>
      <c r="MCI48" s="93"/>
      <c r="MCJ48" s="94"/>
      <c r="MCQ48" s="147"/>
      <c r="MCS48" s="93"/>
      <c r="MCT48" s="94"/>
      <c r="MDA48" s="147"/>
      <c r="MDC48" s="93"/>
      <c r="MDD48" s="94"/>
      <c r="MDK48" s="147"/>
      <c r="MDM48" s="93"/>
      <c r="MDN48" s="94"/>
      <c r="MDU48" s="147"/>
      <c r="MDW48" s="93"/>
      <c r="MDX48" s="94"/>
      <c r="MEE48" s="147"/>
      <c r="MEG48" s="93"/>
      <c r="MEH48" s="94"/>
      <c r="MEO48" s="147"/>
      <c r="MEQ48" s="93"/>
      <c r="MER48" s="94"/>
      <c r="MEY48" s="147"/>
      <c r="MFA48" s="93"/>
      <c r="MFB48" s="94"/>
      <c r="MFI48" s="147"/>
      <c r="MFK48" s="93"/>
      <c r="MFL48" s="94"/>
      <c r="MFS48" s="147"/>
      <c r="MFU48" s="93"/>
      <c r="MFV48" s="94"/>
      <c r="MGC48" s="147"/>
      <c r="MGE48" s="93"/>
      <c r="MGF48" s="94"/>
      <c r="MGM48" s="147"/>
      <c r="MGO48" s="93"/>
      <c r="MGP48" s="94"/>
      <c r="MGW48" s="147"/>
      <c r="MGY48" s="93"/>
      <c r="MGZ48" s="94"/>
      <c r="MHG48" s="147"/>
      <c r="MHI48" s="93"/>
      <c r="MHJ48" s="94"/>
      <c r="MHQ48" s="147"/>
      <c r="MHS48" s="93"/>
      <c r="MHT48" s="94"/>
      <c r="MIA48" s="147"/>
      <c r="MIC48" s="93"/>
      <c r="MID48" s="94"/>
      <c r="MIK48" s="147"/>
      <c r="MIM48" s="93"/>
      <c r="MIN48" s="94"/>
      <c r="MIU48" s="147"/>
      <c r="MIW48" s="93"/>
      <c r="MIX48" s="94"/>
      <c r="MJE48" s="147"/>
      <c r="MJG48" s="93"/>
      <c r="MJH48" s="94"/>
      <c r="MJO48" s="147"/>
      <c r="MJQ48" s="93"/>
      <c r="MJR48" s="94"/>
      <c r="MJY48" s="147"/>
      <c r="MKA48" s="93"/>
      <c r="MKB48" s="94"/>
      <c r="MKI48" s="147"/>
      <c r="MKK48" s="93"/>
      <c r="MKL48" s="94"/>
      <c r="MKS48" s="147"/>
      <c r="MKU48" s="93"/>
      <c r="MKV48" s="94"/>
      <c r="MLC48" s="147"/>
      <c r="MLE48" s="93"/>
      <c r="MLF48" s="94"/>
      <c r="MLM48" s="147"/>
      <c r="MLO48" s="93"/>
      <c r="MLP48" s="94"/>
      <c r="MLW48" s="147"/>
      <c r="MLY48" s="93"/>
      <c r="MLZ48" s="94"/>
      <c r="MMG48" s="147"/>
      <c r="MMI48" s="93"/>
      <c r="MMJ48" s="94"/>
      <c r="MMQ48" s="147"/>
      <c r="MMS48" s="93"/>
      <c r="MMT48" s="94"/>
      <c r="MNA48" s="147"/>
      <c r="MNC48" s="93"/>
      <c r="MND48" s="94"/>
      <c r="MNK48" s="147"/>
      <c r="MNM48" s="93"/>
      <c r="MNN48" s="94"/>
      <c r="MNU48" s="147"/>
      <c r="MNW48" s="93"/>
      <c r="MNX48" s="94"/>
      <c r="MOE48" s="147"/>
      <c r="MOG48" s="93"/>
      <c r="MOH48" s="94"/>
      <c r="MOO48" s="147"/>
      <c r="MOQ48" s="93"/>
      <c r="MOR48" s="94"/>
      <c r="MOY48" s="147"/>
      <c r="MPA48" s="93"/>
      <c r="MPB48" s="94"/>
      <c r="MPI48" s="147"/>
      <c r="MPK48" s="93"/>
      <c r="MPL48" s="94"/>
      <c r="MPS48" s="147"/>
      <c r="MPU48" s="93"/>
      <c r="MPV48" s="94"/>
      <c r="MQC48" s="147"/>
      <c r="MQE48" s="93"/>
      <c r="MQF48" s="94"/>
      <c r="MQM48" s="147"/>
      <c r="MQO48" s="93"/>
      <c r="MQP48" s="94"/>
      <c r="MQW48" s="147"/>
      <c r="MQY48" s="93"/>
      <c r="MQZ48" s="94"/>
      <c r="MRG48" s="147"/>
      <c r="MRI48" s="93"/>
      <c r="MRJ48" s="94"/>
      <c r="MRQ48" s="147"/>
      <c r="MRS48" s="93"/>
      <c r="MRT48" s="94"/>
      <c r="MSA48" s="147"/>
      <c r="MSC48" s="93"/>
      <c r="MSD48" s="94"/>
      <c r="MSK48" s="147"/>
      <c r="MSM48" s="93"/>
      <c r="MSN48" s="94"/>
      <c r="MSU48" s="147"/>
      <c r="MSW48" s="93"/>
      <c r="MSX48" s="94"/>
      <c r="MTE48" s="147"/>
      <c r="MTG48" s="93"/>
      <c r="MTH48" s="94"/>
      <c r="MTO48" s="147"/>
      <c r="MTQ48" s="93"/>
      <c r="MTR48" s="94"/>
      <c r="MTY48" s="147"/>
      <c r="MUA48" s="93"/>
      <c r="MUB48" s="94"/>
      <c r="MUI48" s="147"/>
      <c r="MUK48" s="93"/>
      <c r="MUL48" s="94"/>
      <c r="MUS48" s="147"/>
      <c r="MUU48" s="93"/>
      <c r="MUV48" s="94"/>
      <c r="MVC48" s="147"/>
      <c r="MVE48" s="93"/>
      <c r="MVF48" s="94"/>
      <c r="MVM48" s="147"/>
      <c r="MVO48" s="93"/>
      <c r="MVP48" s="94"/>
      <c r="MVW48" s="147"/>
      <c r="MVY48" s="93"/>
      <c r="MVZ48" s="94"/>
      <c r="MWG48" s="147"/>
      <c r="MWI48" s="93"/>
      <c r="MWJ48" s="94"/>
      <c r="MWQ48" s="147"/>
      <c r="MWS48" s="93"/>
      <c r="MWT48" s="94"/>
      <c r="MXA48" s="147"/>
      <c r="MXC48" s="93"/>
      <c r="MXD48" s="94"/>
      <c r="MXK48" s="147"/>
      <c r="MXM48" s="93"/>
      <c r="MXN48" s="94"/>
      <c r="MXU48" s="147"/>
      <c r="MXW48" s="93"/>
      <c r="MXX48" s="94"/>
      <c r="MYE48" s="147"/>
      <c r="MYG48" s="93"/>
      <c r="MYH48" s="94"/>
      <c r="MYO48" s="147"/>
      <c r="MYQ48" s="93"/>
      <c r="MYR48" s="94"/>
      <c r="MYY48" s="147"/>
      <c r="MZA48" s="93"/>
      <c r="MZB48" s="94"/>
      <c r="MZI48" s="147"/>
      <c r="MZK48" s="93"/>
      <c r="MZL48" s="94"/>
      <c r="MZS48" s="147"/>
      <c r="MZU48" s="93"/>
      <c r="MZV48" s="94"/>
      <c r="NAC48" s="147"/>
      <c r="NAE48" s="93"/>
      <c r="NAF48" s="94"/>
      <c r="NAM48" s="147"/>
      <c r="NAO48" s="93"/>
      <c r="NAP48" s="94"/>
      <c r="NAW48" s="147"/>
      <c r="NAY48" s="93"/>
      <c r="NAZ48" s="94"/>
      <c r="NBG48" s="147"/>
      <c r="NBI48" s="93"/>
      <c r="NBJ48" s="94"/>
      <c r="NBQ48" s="147"/>
      <c r="NBS48" s="93"/>
      <c r="NBT48" s="94"/>
      <c r="NCA48" s="147"/>
      <c r="NCC48" s="93"/>
      <c r="NCD48" s="94"/>
      <c r="NCK48" s="147"/>
      <c r="NCM48" s="93"/>
      <c r="NCN48" s="94"/>
      <c r="NCU48" s="147"/>
      <c r="NCW48" s="93"/>
      <c r="NCX48" s="94"/>
      <c r="NDE48" s="147"/>
      <c r="NDG48" s="93"/>
      <c r="NDH48" s="94"/>
      <c r="NDO48" s="147"/>
      <c r="NDQ48" s="93"/>
      <c r="NDR48" s="94"/>
      <c r="NDY48" s="147"/>
      <c r="NEA48" s="93"/>
      <c r="NEB48" s="94"/>
      <c r="NEI48" s="147"/>
      <c r="NEK48" s="93"/>
      <c r="NEL48" s="94"/>
      <c r="NES48" s="147"/>
      <c r="NEU48" s="93"/>
      <c r="NEV48" s="94"/>
      <c r="NFC48" s="147"/>
      <c r="NFE48" s="93"/>
      <c r="NFF48" s="94"/>
      <c r="NFM48" s="147"/>
      <c r="NFO48" s="93"/>
      <c r="NFP48" s="94"/>
      <c r="NFW48" s="147"/>
      <c r="NFY48" s="93"/>
      <c r="NFZ48" s="94"/>
      <c r="NGG48" s="147"/>
      <c r="NGI48" s="93"/>
      <c r="NGJ48" s="94"/>
      <c r="NGQ48" s="147"/>
      <c r="NGS48" s="93"/>
      <c r="NGT48" s="94"/>
      <c r="NHA48" s="147"/>
      <c r="NHC48" s="93"/>
      <c r="NHD48" s="94"/>
      <c r="NHK48" s="147"/>
      <c r="NHM48" s="93"/>
      <c r="NHN48" s="94"/>
      <c r="NHU48" s="147"/>
      <c r="NHW48" s="93"/>
      <c r="NHX48" s="94"/>
      <c r="NIE48" s="147"/>
      <c r="NIG48" s="93"/>
      <c r="NIH48" s="94"/>
      <c r="NIO48" s="147"/>
      <c r="NIQ48" s="93"/>
      <c r="NIR48" s="94"/>
      <c r="NIY48" s="147"/>
      <c r="NJA48" s="93"/>
      <c r="NJB48" s="94"/>
      <c r="NJI48" s="147"/>
      <c r="NJK48" s="93"/>
      <c r="NJL48" s="94"/>
      <c r="NJS48" s="147"/>
      <c r="NJU48" s="93"/>
      <c r="NJV48" s="94"/>
      <c r="NKC48" s="147"/>
      <c r="NKE48" s="93"/>
      <c r="NKF48" s="94"/>
      <c r="NKM48" s="147"/>
      <c r="NKO48" s="93"/>
      <c r="NKP48" s="94"/>
      <c r="NKW48" s="147"/>
      <c r="NKY48" s="93"/>
      <c r="NKZ48" s="94"/>
      <c r="NLG48" s="147"/>
      <c r="NLI48" s="93"/>
      <c r="NLJ48" s="94"/>
      <c r="NLQ48" s="147"/>
      <c r="NLS48" s="93"/>
      <c r="NLT48" s="94"/>
      <c r="NMA48" s="147"/>
      <c r="NMC48" s="93"/>
      <c r="NMD48" s="94"/>
      <c r="NMK48" s="147"/>
      <c r="NMM48" s="93"/>
      <c r="NMN48" s="94"/>
      <c r="NMU48" s="147"/>
      <c r="NMW48" s="93"/>
      <c r="NMX48" s="94"/>
      <c r="NNE48" s="147"/>
      <c r="NNG48" s="93"/>
      <c r="NNH48" s="94"/>
      <c r="NNO48" s="147"/>
      <c r="NNQ48" s="93"/>
      <c r="NNR48" s="94"/>
      <c r="NNY48" s="147"/>
      <c r="NOA48" s="93"/>
      <c r="NOB48" s="94"/>
      <c r="NOI48" s="147"/>
      <c r="NOK48" s="93"/>
      <c r="NOL48" s="94"/>
      <c r="NOS48" s="147"/>
      <c r="NOU48" s="93"/>
      <c r="NOV48" s="94"/>
      <c r="NPC48" s="147"/>
      <c r="NPE48" s="93"/>
      <c r="NPF48" s="94"/>
      <c r="NPM48" s="147"/>
      <c r="NPO48" s="93"/>
      <c r="NPP48" s="94"/>
      <c r="NPW48" s="147"/>
      <c r="NPY48" s="93"/>
      <c r="NPZ48" s="94"/>
      <c r="NQG48" s="147"/>
      <c r="NQI48" s="93"/>
      <c r="NQJ48" s="94"/>
      <c r="NQQ48" s="147"/>
      <c r="NQS48" s="93"/>
      <c r="NQT48" s="94"/>
      <c r="NRA48" s="147"/>
      <c r="NRC48" s="93"/>
      <c r="NRD48" s="94"/>
      <c r="NRK48" s="147"/>
      <c r="NRM48" s="93"/>
      <c r="NRN48" s="94"/>
      <c r="NRU48" s="147"/>
      <c r="NRW48" s="93"/>
      <c r="NRX48" s="94"/>
      <c r="NSE48" s="147"/>
      <c r="NSG48" s="93"/>
      <c r="NSH48" s="94"/>
      <c r="NSO48" s="147"/>
      <c r="NSQ48" s="93"/>
      <c r="NSR48" s="94"/>
      <c r="NSY48" s="147"/>
      <c r="NTA48" s="93"/>
      <c r="NTB48" s="94"/>
      <c r="NTI48" s="147"/>
      <c r="NTK48" s="93"/>
      <c r="NTL48" s="94"/>
      <c r="NTS48" s="147"/>
      <c r="NTU48" s="93"/>
      <c r="NTV48" s="94"/>
      <c r="NUC48" s="147"/>
      <c r="NUE48" s="93"/>
      <c r="NUF48" s="94"/>
      <c r="NUM48" s="147"/>
      <c r="NUO48" s="93"/>
      <c r="NUP48" s="94"/>
      <c r="NUW48" s="147"/>
      <c r="NUY48" s="93"/>
      <c r="NUZ48" s="94"/>
      <c r="NVG48" s="147"/>
      <c r="NVI48" s="93"/>
      <c r="NVJ48" s="94"/>
      <c r="NVQ48" s="147"/>
      <c r="NVS48" s="93"/>
      <c r="NVT48" s="94"/>
      <c r="NWA48" s="147"/>
      <c r="NWC48" s="93"/>
      <c r="NWD48" s="94"/>
      <c r="NWK48" s="147"/>
      <c r="NWM48" s="93"/>
      <c r="NWN48" s="94"/>
      <c r="NWU48" s="147"/>
      <c r="NWW48" s="93"/>
      <c r="NWX48" s="94"/>
      <c r="NXE48" s="147"/>
      <c r="NXG48" s="93"/>
      <c r="NXH48" s="94"/>
      <c r="NXO48" s="147"/>
      <c r="NXQ48" s="93"/>
      <c r="NXR48" s="94"/>
      <c r="NXY48" s="147"/>
      <c r="NYA48" s="93"/>
      <c r="NYB48" s="94"/>
      <c r="NYI48" s="147"/>
      <c r="NYK48" s="93"/>
      <c r="NYL48" s="94"/>
      <c r="NYS48" s="147"/>
      <c r="NYU48" s="93"/>
      <c r="NYV48" s="94"/>
      <c r="NZC48" s="147"/>
      <c r="NZE48" s="93"/>
      <c r="NZF48" s="94"/>
      <c r="NZM48" s="147"/>
      <c r="NZO48" s="93"/>
      <c r="NZP48" s="94"/>
      <c r="NZW48" s="147"/>
      <c r="NZY48" s="93"/>
      <c r="NZZ48" s="94"/>
      <c r="OAG48" s="147"/>
      <c r="OAI48" s="93"/>
      <c r="OAJ48" s="94"/>
      <c r="OAQ48" s="147"/>
      <c r="OAS48" s="93"/>
      <c r="OAT48" s="94"/>
      <c r="OBA48" s="147"/>
      <c r="OBC48" s="93"/>
      <c r="OBD48" s="94"/>
      <c r="OBK48" s="147"/>
      <c r="OBM48" s="93"/>
      <c r="OBN48" s="94"/>
      <c r="OBU48" s="147"/>
      <c r="OBW48" s="93"/>
      <c r="OBX48" s="94"/>
      <c r="OCE48" s="147"/>
      <c r="OCG48" s="93"/>
      <c r="OCH48" s="94"/>
      <c r="OCO48" s="147"/>
      <c r="OCQ48" s="93"/>
      <c r="OCR48" s="94"/>
      <c r="OCY48" s="147"/>
      <c r="ODA48" s="93"/>
      <c r="ODB48" s="94"/>
      <c r="ODI48" s="147"/>
      <c r="ODK48" s="93"/>
      <c r="ODL48" s="94"/>
      <c r="ODS48" s="147"/>
      <c r="ODU48" s="93"/>
      <c r="ODV48" s="94"/>
      <c r="OEC48" s="147"/>
      <c r="OEE48" s="93"/>
      <c r="OEF48" s="94"/>
      <c r="OEM48" s="147"/>
      <c r="OEO48" s="93"/>
      <c r="OEP48" s="94"/>
      <c r="OEW48" s="147"/>
      <c r="OEY48" s="93"/>
      <c r="OEZ48" s="94"/>
      <c r="OFG48" s="147"/>
      <c r="OFI48" s="93"/>
      <c r="OFJ48" s="94"/>
      <c r="OFQ48" s="147"/>
      <c r="OFS48" s="93"/>
      <c r="OFT48" s="94"/>
      <c r="OGA48" s="147"/>
      <c r="OGC48" s="93"/>
      <c r="OGD48" s="94"/>
      <c r="OGK48" s="147"/>
      <c r="OGM48" s="93"/>
      <c r="OGN48" s="94"/>
      <c r="OGU48" s="147"/>
      <c r="OGW48" s="93"/>
      <c r="OGX48" s="94"/>
      <c r="OHE48" s="147"/>
      <c r="OHG48" s="93"/>
      <c r="OHH48" s="94"/>
      <c r="OHO48" s="147"/>
      <c r="OHQ48" s="93"/>
      <c r="OHR48" s="94"/>
      <c r="OHY48" s="147"/>
      <c r="OIA48" s="93"/>
      <c r="OIB48" s="94"/>
      <c r="OII48" s="147"/>
      <c r="OIK48" s="93"/>
      <c r="OIL48" s="94"/>
      <c r="OIS48" s="147"/>
      <c r="OIU48" s="93"/>
      <c r="OIV48" s="94"/>
      <c r="OJC48" s="147"/>
      <c r="OJE48" s="93"/>
      <c r="OJF48" s="94"/>
      <c r="OJM48" s="147"/>
      <c r="OJO48" s="93"/>
      <c r="OJP48" s="94"/>
      <c r="OJW48" s="147"/>
      <c r="OJY48" s="93"/>
      <c r="OJZ48" s="94"/>
      <c r="OKG48" s="147"/>
      <c r="OKI48" s="93"/>
      <c r="OKJ48" s="94"/>
      <c r="OKQ48" s="147"/>
      <c r="OKS48" s="93"/>
      <c r="OKT48" s="94"/>
      <c r="OLA48" s="147"/>
      <c r="OLC48" s="93"/>
      <c r="OLD48" s="94"/>
      <c r="OLK48" s="147"/>
      <c r="OLM48" s="93"/>
      <c r="OLN48" s="94"/>
      <c r="OLU48" s="147"/>
      <c r="OLW48" s="93"/>
      <c r="OLX48" s="94"/>
      <c r="OME48" s="147"/>
      <c r="OMG48" s="93"/>
      <c r="OMH48" s="94"/>
      <c r="OMO48" s="147"/>
      <c r="OMQ48" s="93"/>
      <c r="OMR48" s="94"/>
      <c r="OMY48" s="147"/>
      <c r="ONA48" s="93"/>
      <c r="ONB48" s="94"/>
      <c r="ONI48" s="147"/>
      <c r="ONK48" s="93"/>
      <c r="ONL48" s="94"/>
      <c r="ONS48" s="147"/>
      <c r="ONU48" s="93"/>
      <c r="ONV48" s="94"/>
      <c r="OOC48" s="147"/>
      <c r="OOE48" s="93"/>
      <c r="OOF48" s="94"/>
      <c r="OOM48" s="147"/>
      <c r="OOO48" s="93"/>
      <c r="OOP48" s="94"/>
      <c r="OOW48" s="147"/>
      <c r="OOY48" s="93"/>
      <c r="OOZ48" s="94"/>
      <c r="OPG48" s="147"/>
      <c r="OPI48" s="93"/>
      <c r="OPJ48" s="94"/>
      <c r="OPQ48" s="147"/>
      <c r="OPS48" s="93"/>
      <c r="OPT48" s="94"/>
      <c r="OQA48" s="147"/>
      <c r="OQC48" s="93"/>
      <c r="OQD48" s="94"/>
      <c r="OQK48" s="147"/>
      <c r="OQM48" s="93"/>
      <c r="OQN48" s="94"/>
      <c r="OQU48" s="147"/>
      <c r="OQW48" s="93"/>
      <c r="OQX48" s="94"/>
      <c r="ORE48" s="147"/>
      <c r="ORG48" s="93"/>
      <c r="ORH48" s="94"/>
      <c r="ORO48" s="147"/>
      <c r="ORQ48" s="93"/>
      <c r="ORR48" s="94"/>
      <c r="ORY48" s="147"/>
      <c r="OSA48" s="93"/>
      <c r="OSB48" s="94"/>
      <c r="OSI48" s="147"/>
      <c r="OSK48" s="93"/>
      <c r="OSL48" s="94"/>
      <c r="OSS48" s="147"/>
      <c r="OSU48" s="93"/>
      <c r="OSV48" s="94"/>
      <c r="OTC48" s="147"/>
      <c r="OTE48" s="93"/>
      <c r="OTF48" s="94"/>
      <c r="OTM48" s="147"/>
      <c r="OTO48" s="93"/>
      <c r="OTP48" s="94"/>
      <c r="OTW48" s="147"/>
      <c r="OTY48" s="93"/>
      <c r="OTZ48" s="94"/>
      <c r="OUG48" s="147"/>
      <c r="OUI48" s="93"/>
      <c r="OUJ48" s="94"/>
      <c r="OUQ48" s="147"/>
      <c r="OUS48" s="93"/>
      <c r="OUT48" s="94"/>
      <c r="OVA48" s="147"/>
      <c r="OVC48" s="93"/>
      <c r="OVD48" s="94"/>
      <c r="OVK48" s="147"/>
      <c r="OVM48" s="93"/>
      <c r="OVN48" s="94"/>
      <c r="OVU48" s="147"/>
      <c r="OVW48" s="93"/>
      <c r="OVX48" s="94"/>
      <c r="OWE48" s="147"/>
      <c r="OWG48" s="93"/>
      <c r="OWH48" s="94"/>
      <c r="OWO48" s="147"/>
      <c r="OWQ48" s="93"/>
      <c r="OWR48" s="94"/>
      <c r="OWY48" s="147"/>
      <c r="OXA48" s="93"/>
      <c r="OXB48" s="94"/>
      <c r="OXI48" s="147"/>
      <c r="OXK48" s="93"/>
      <c r="OXL48" s="94"/>
      <c r="OXS48" s="147"/>
      <c r="OXU48" s="93"/>
      <c r="OXV48" s="94"/>
      <c r="OYC48" s="147"/>
      <c r="OYE48" s="93"/>
      <c r="OYF48" s="94"/>
      <c r="OYM48" s="147"/>
      <c r="OYO48" s="93"/>
      <c r="OYP48" s="94"/>
      <c r="OYW48" s="147"/>
      <c r="OYY48" s="93"/>
      <c r="OYZ48" s="94"/>
      <c r="OZG48" s="147"/>
      <c r="OZI48" s="93"/>
      <c r="OZJ48" s="94"/>
      <c r="OZQ48" s="147"/>
      <c r="OZS48" s="93"/>
      <c r="OZT48" s="94"/>
      <c r="PAA48" s="147"/>
      <c r="PAC48" s="93"/>
      <c r="PAD48" s="94"/>
      <c r="PAK48" s="147"/>
      <c r="PAM48" s="93"/>
      <c r="PAN48" s="94"/>
      <c r="PAU48" s="147"/>
      <c r="PAW48" s="93"/>
      <c r="PAX48" s="94"/>
      <c r="PBE48" s="147"/>
      <c r="PBG48" s="93"/>
      <c r="PBH48" s="94"/>
      <c r="PBO48" s="147"/>
      <c r="PBQ48" s="93"/>
      <c r="PBR48" s="94"/>
      <c r="PBY48" s="147"/>
      <c r="PCA48" s="93"/>
      <c r="PCB48" s="94"/>
      <c r="PCI48" s="147"/>
      <c r="PCK48" s="93"/>
      <c r="PCL48" s="94"/>
      <c r="PCS48" s="147"/>
      <c r="PCU48" s="93"/>
      <c r="PCV48" s="94"/>
      <c r="PDC48" s="147"/>
      <c r="PDE48" s="93"/>
      <c r="PDF48" s="94"/>
      <c r="PDM48" s="147"/>
      <c r="PDO48" s="93"/>
      <c r="PDP48" s="94"/>
      <c r="PDW48" s="147"/>
      <c r="PDY48" s="93"/>
      <c r="PDZ48" s="94"/>
      <c r="PEG48" s="147"/>
      <c r="PEI48" s="93"/>
      <c r="PEJ48" s="94"/>
      <c r="PEQ48" s="147"/>
      <c r="PES48" s="93"/>
      <c r="PET48" s="94"/>
      <c r="PFA48" s="147"/>
      <c r="PFC48" s="93"/>
      <c r="PFD48" s="94"/>
      <c r="PFK48" s="147"/>
      <c r="PFM48" s="93"/>
      <c r="PFN48" s="94"/>
      <c r="PFU48" s="147"/>
      <c r="PFW48" s="93"/>
      <c r="PFX48" s="94"/>
      <c r="PGE48" s="147"/>
      <c r="PGG48" s="93"/>
      <c r="PGH48" s="94"/>
      <c r="PGO48" s="147"/>
      <c r="PGQ48" s="93"/>
      <c r="PGR48" s="94"/>
      <c r="PGY48" s="147"/>
      <c r="PHA48" s="93"/>
      <c r="PHB48" s="94"/>
      <c r="PHI48" s="147"/>
      <c r="PHK48" s="93"/>
      <c r="PHL48" s="94"/>
      <c r="PHS48" s="147"/>
      <c r="PHU48" s="93"/>
      <c r="PHV48" s="94"/>
      <c r="PIC48" s="147"/>
      <c r="PIE48" s="93"/>
      <c r="PIF48" s="94"/>
      <c r="PIM48" s="147"/>
      <c r="PIO48" s="93"/>
      <c r="PIP48" s="94"/>
      <c r="PIW48" s="147"/>
      <c r="PIY48" s="93"/>
      <c r="PIZ48" s="94"/>
      <c r="PJG48" s="147"/>
      <c r="PJI48" s="93"/>
      <c r="PJJ48" s="94"/>
      <c r="PJQ48" s="147"/>
      <c r="PJS48" s="93"/>
      <c r="PJT48" s="94"/>
      <c r="PKA48" s="147"/>
      <c r="PKC48" s="93"/>
      <c r="PKD48" s="94"/>
      <c r="PKK48" s="147"/>
      <c r="PKM48" s="93"/>
      <c r="PKN48" s="94"/>
      <c r="PKU48" s="147"/>
      <c r="PKW48" s="93"/>
      <c r="PKX48" s="94"/>
      <c r="PLE48" s="147"/>
      <c r="PLG48" s="93"/>
      <c r="PLH48" s="94"/>
      <c r="PLO48" s="147"/>
      <c r="PLQ48" s="93"/>
      <c r="PLR48" s="94"/>
      <c r="PLY48" s="147"/>
      <c r="PMA48" s="93"/>
      <c r="PMB48" s="94"/>
      <c r="PMI48" s="147"/>
      <c r="PMK48" s="93"/>
      <c r="PML48" s="94"/>
      <c r="PMS48" s="147"/>
      <c r="PMU48" s="93"/>
      <c r="PMV48" s="94"/>
      <c r="PNC48" s="147"/>
      <c r="PNE48" s="93"/>
      <c r="PNF48" s="94"/>
      <c r="PNM48" s="147"/>
      <c r="PNO48" s="93"/>
      <c r="PNP48" s="94"/>
      <c r="PNW48" s="147"/>
      <c r="PNY48" s="93"/>
      <c r="PNZ48" s="94"/>
      <c r="POG48" s="147"/>
      <c r="POI48" s="93"/>
      <c r="POJ48" s="94"/>
      <c r="POQ48" s="147"/>
      <c r="POS48" s="93"/>
      <c r="POT48" s="94"/>
      <c r="PPA48" s="147"/>
      <c r="PPC48" s="93"/>
      <c r="PPD48" s="94"/>
      <c r="PPK48" s="147"/>
      <c r="PPM48" s="93"/>
      <c r="PPN48" s="94"/>
      <c r="PPU48" s="147"/>
      <c r="PPW48" s="93"/>
      <c r="PPX48" s="94"/>
      <c r="PQE48" s="147"/>
      <c r="PQG48" s="93"/>
      <c r="PQH48" s="94"/>
      <c r="PQO48" s="147"/>
      <c r="PQQ48" s="93"/>
      <c r="PQR48" s="94"/>
      <c r="PQY48" s="147"/>
      <c r="PRA48" s="93"/>
      <c r="PRB48" s="94"/>
      <c r="PRI48" s="147"/>
      <c r="PRK48" s="93"/>
      <c r="PRL48" s="94"/>
      <c r="PRS48" s="147"/>
      <c r="PRU48" s="93"/>
      <c r="PRV48" s="94"/>
      <c r="PSC48" s="147"/>
      <c r="PSE48" s="93"/>
      <c r="PSF48" s="94"/>
      <c r="PSM48" s="147"/>
      <c r="PSO48" s="93"/>
      <c r="PSP48" s="94"/>
      <c r="PSW48" s="147"/>
      <c r="PSY48" s="93"/>
      <c r="PSZ48" s="94"/>
      <c r="PTG48" s="147"/>
      <c r="PTI48" s="93"/>
      <c r="PTJ48" s="94"/>
      <c r="PTQ48" s="147"/>
      <c r="PTS48" s="93"/>
      <c r="PTT48" s="94"/>
      <c r="PUA48" s="147"/>
      <c r="PUC48" s="93"/>
      <c r="PUD48" s="94"/>
      <c r="PUK48" s="147"/>
      <c r="PUM48" s="93"/>
      <c r="PUN48" s="94"/>
      <c r="PUU48" s="147"/>
      <c r="PUW48" s="93"/>
      <c r="PUX48" s="94"/>
      <c r="PVE48" s="147"/>
      <c r="PVG48" s="93"/>
      <c r="PVH48" s="94"/>
      <c r="PVO48" s="147"/>
      <c r="PVQ48" s="93"/>
      <c r="PVR48" s="94"/>
      <c r="PVY48" s="147"/>
      <c r="PWA48" s="93"/>
      <c r="PWB48" s="94"/>
      <c r="PWI48" s="147"/>
      <c r="PWK48" s="93"/>
      <c r="PWL48" s="94"/>
      <c r="PWS48" s="147"/>
      <c r="PWU48" s="93"/>
      <c r="PWV48" s="94"/>
      <c r="PXC48" s="147"/>
      <c r="PXE48" s="93"/>
      <c r="PXF48" s="94"/>
      <c r="PXM48" s="147"/>
      <c r="PXO48" s="93"/>
      <c r="PXP48" s="94"/>
      <c r="PXW48" s="147"/>
      <c r="PXY48" s="93"/>
      <c r="PXZ48" s="94"/>
      <c r="PYG48" s="147"/>
      <c r="PYI48" s="93"/>
      <c r="PYJ48" s="94"/>
      <c r="PYQ48" s="147"/>
      <c r="PYS48" s="93"/>
      <c r="PYT48" s="94"/>
      <c r="PZA48" s="147"/>
      <c r="PZC48" s="93"/>
      <c r="PZD48" s="94"/>
      <c r="PZK48" s="147"/>
      <c r="PZM48" s="93"/>
      <c r="PZN48" s="94"/>
      <c r="PZU48" s="147"/>
      <c r="PZW48" s="93"/>
      <c r="PZX48" s="94"/>
      <c r="QAE48" s="147"/>
      <c r="QAG48" s="93"/>
      <c r="QAH48" s="94"/>
      <c r="QAO48" s="147"/>
      <c r="QAQ48" s="93"/>
      <c r="QAR48" s="94"/>
      <c r="QAY48" s="147"/>
      <c r="QBA48" s="93"/>
      <c r="QBB48" s="94"/>
      <c r="QBI48" s="147"/>
      <c r="QBK48" s="93"/>
      <c r="QBL48" s="94"/>
      <c r="QBS48" s="147"/>
      <c r="QBU48" s="93"/>
      <c r="QBV48" s="94"/>
      <c r="QCC48" s="147"/>
      <c r="QCE48" s="93"/>
      <c r="QCF48" s="94"/>
      <c r="QCM48" s="147"/>
      <c r="QCO48" s="93"/>
      <c r="QCP48" s="94"/>
      <c r="QCW48" s="147"/>
      <c r="QCY48" s="93"/>
      <c r="QCZ48" s="94"/>
      <c r="QDG48" s="147"/>
      <c r="QDI48" s="93"/>
      <c r="QDJ48" s="94"/>
      <c r="QDQ48" s="147"/>
      <c r="QDS48" s="93"/>
      <c r="QDT48" s="94"/>
      <c r="QEA48" s="147"/>
      <c r="QEC48" s="93"/>
      <c r="QED48" s="94"/>
      <c r="QEK48" s="147"/>
      <c r="QEM48" s="93"/>
      <c r="QEN48" s="94"/>
      <c r="QEU48" s="147"/>
      <c r="QEW48" s="93"/>
      <c r="QEX48" s="94"/>
      <c r="QFE48" s="147"/>
      <c r="QFG48" s="93"/>
      <c r="QFH48" s="94"/>
      <c r="QFO48" s="147"/>
      <c r="QFQ48" s="93"/>
      <c r="QFR48" s="94"/>
      <c r="QFY48" s="147"/>
      <c r="QGA48" s="93"/>
      <c r="QGB48" s="94"/>
      <c r="QGI48" s="147"/>
      <c r="QGK48" s="93"/>
      <c r="QGL48" s="94"/>
      <c r="QGS48" s="147"/>
      <c r="QGU48" s="93"/>
      <c r="QGV48" s="94"/>
      <c r="QHC48" s="147"/>
      <c r="QHE48" s="93"/>
      <c r="QHF48" s="94"/>
      <c r="QHM48" s="147"/>
      <c r="QHO48" s="93"/>
      <c r="QHP48" s="94"/>
      <c r="QHW48" s="147"/>
      <c r="QHY48" s="93"/>
      <c r="QHZ48" s="94"/>
      <c r="QIG48" s="147"/>
      <c r="QII48" s="93"/>
      <c r="QIJ48" s="94"/>
      <c r="QIQ48" s="147"/>
      <c r="QIS48" s="93"/>
      <c r="QIT48" s="94"/>
      <c r="QJA48" s="147"/>
      <c r="QJC48" s="93"/>
      <c r="QJD48" s="94"/>
      <c r="QJK48" s="147"/>
      <c r="QJM48" s="93"/>
      <c r="QJN48" s="94"/>
      <c r="QJU48" s="147"/>
      <c r="QJW48" s="93"/>
      <c r="QJX48" s="94"/>
      <c r="QKE48" s="147"/>
      <c r="QKG48" s="93"/>
      <c r="QKH48" s="94"/>
      <c r="QKO48" s="147"/>
      <c r="QKQ48" s="93"/>
      <c r="QKR48" s="94"/>
      <c r="QKY48" s="147"/>
      <c r="QLA48" s="93"/>
      <c r="QLB48" s="94"/>
      <c r="QLI48" s="147"/>
      <c r="QLK48" s="93"/>
      <c r="QLL48" s="94"/>
      <c r="QLS48" s="147"/>
      <c r="QLU48" s="93"/>
      <c r="QLV48" s="94"/>
      <c r="QMC48" s="147"/>
      <c r="QME48" s="93"/>
      <c r="QMF48" s="94"/>
      <c r="QMM48" s="147"/>
      <c r="QMO48" s="93"/>
      <c r="QMP48" s="94"/>
      <c r="QMW48" s="147"/>
      <c r="QMY48" s="93"/>
      <c r="QMZ48" s="94"/>
      <c r="QNG48" s="147"/>
      <c r="QNI48" s="93"/>
      <c r="QNJ48" s="94"/>
      <c r="QNQ48" s="147"/>
      <c r="QNS48" s="93"/>
      <c r="QNT48" s="94"/>
      <c r="QOA48" s="147"/>
      <c r="QOC48" s="93"/>
      <c r="QOD48" s="94"/>
      <c r="QOK48" s="147"/>
      <c r="QOM48" s="93"/>
      <c r="QON48" s="94"/>
      <c r="QOU48" s="147"/>
      <c r="QOW48" s="93"/>
      <c r="QOX48" s="94"/>
      <c r="QPE48" s="147"/>
      <c r="QPG48" s="93"/>
      <c r="QPH48" s="94"/>
      <c r="QPO48" s="147"/>
      <c r="QPQ48" s="93"/>
      <c r="QPR48" s="94"/>
      <c r="QPY48" s="147"/>
      <c r="QQA48" s="93"/>
      <c r="QQB48" s="94"/>
      <c r="QQI48" s="147"/>
      <c r="QQK48" s="93"/>
      <c r="QQL48" s="94"/>
      <c r="QQS48" s="147"/>
      <c r="QQU48" s="93"/>
      <c r="QQV48" s="94"/>
      <c r="QRC48" s="147"/>
      <c r="QRE48" s="93"/>
      <c r="QRF48" s="94"/>
      <c r="QRM48" s="147"/>
      <c r="QRO48" s="93"/>
      <c r="QRP48" s="94"/>
      <c r="QRW48" s="147"/>
      <c r="QRY48" s="93"/>
      <c r="QRZ48" s="94"/>
      <c r="QSG48" s="147"/>
      <c r="QSI48" s="93"/>
      <c r="QSJ48" s="94"/>
      <c r="QSQ48" s="147"/>
      <c r="QSS48" s="93"/>
      <c r="QST48" s="94"/>
      <c r="QTA48" s="147"/>
      <c r="QTC48" s="93"/>
      <c r="QTD48" s="94"/>
      <c r="QTK48" s="147"/>
      <c r="QTM48" s="93"/>
      <c r="QTN48" s="94"/>
      <c r="QTU48" s="147"/>
      <c r="QTW48" s="93"/>
      <c r="QTX48" s="94"/>
      <c r="QUE48" s="147"/>
      <c r="QUG48" s="93"/>
      <c r="QUH48" s="94"/>
      <c r="QUO48" s="147"/>
      <c r="QUQ48" s="93"/>
      <c r="QUR48" s="94"/>
      <c r="QUY48" s="147"/>
      <c r="QVA48" s="93"/>
      <c r="QVB48" s="94"/>
      <c r="QVI48" s="147"/>
      <c r="QVK48" s="93"/>
      <c r="QVL48" s="94"/>
      <c r="QVS48" s="147"/>
      <c r="QVU48" s="93"/>
      <c r="QVV48" s="94"/>
      <c r="QWC48" s="147"/>
      <c r="QWE48" s="93"/>
      <c r="QWF48" s="94"/>
      <c r="QWM48" s="147"/>
      <c r="QWO48" s="93"/>
      <c r="QWP48" s="94"/>
      <c r="QWW48" s="147"/>
      <c r="QWY48" s="93"/>
      <c r="QWZ48" s="94"/>
      <c r="QXG48" s="147"/>
      <c r="QXI48" s="93"/>
      <c r="QXJ48" s="94"/>
      <c r="QXQ48" s="147"/>
      <c r="QXS48" s="93"/>
      <c r="QXT48" s="94"/>
      <c r="QYA48" s="147"/>
      <c r="QYC48" s="93"/>
      <c r="QYD48" s="94"/>
      <c r="QYK48" s="147"/>
      <c r="QYM48" s="93"/>
      <c r="QYN48" s="94"/>
      <c r="QYU48" s="147"/>
      <c r="QYW48" s="93"/>
      <c r="QYX48" s="94"/>
      <c r="QZE48" s="147"/>
      <c r="QZG48" s="93"/>
      <c r="QZH48" s="94"/>
      <c r="QZO48" s="147"/>
      <c r="QZQ48" s="93"/>
      <c r="QZR48" s="94"/>
      <c r="QZY48" s="147"/>
      <c r="RAA48" s="93"/>
      <c r="RAB48" s="94"/>
      <c r="RAI48" s="147"/>
      <c r="RAK48" s="93"/>
      <c r="RAL48" s="94"/>
      <c r="RAS48" s="147"/>
      <c r="RAU48" s="93"/>
      <c r="RAV48" s="94"/>
      <c r="RBC48" s="147"/>
      <c r="RBE48" s="93"/>
      <c r="RBF48" s="94"/>
      <c r="RBM48" s="147"/>
      <c r="RBO48" s="93"/>
      <c r="RBP48" s="94"/>
      <c r="RBW48" s="147"/>
      <c r="RBY48" s="93"/>
      <c r="RBZ48" s="94"/>
      <c r="RCG48" s="147"/>
      <c r="RCI48" s="93"/>
      <c r="RCJ48" s="94"/>
      <c r="RCQ48" s="147"/>
      <c r="RCS48" s="93"/>
      <c r="RCT48" s="94"/>
      <c r="RDA48" s="147"/>
      <c r="RDC48" s="93"/>
      <c r="RDD48" s="94"/>
      <c r="RDK48" s="147"/>
      <c r="RDM48" s="93"/>
      <c r="RDN48" s="94"/>
      <c r="RDU48" s="147"/>
      <c r="RDW48" s="93"/>
      <c r="RDX48" s="94"/>
      <c r="REE48" s="147"/>
      <c r="REG48" s="93"/>
      <c r="REH48" s="94"/>
      <c r="REO48" s="147"/>
      <c r="REQ48" s="93"/>
      <c r="RER48" s="94"/>
      <c r="REY48" s="147"/>
      <c r="RFA48" s="93"/>
      <c r="RFB48" s="94"/>
      <c r="RFI48" s="147"/>
      <c r="RFK48" s="93"/>
      <c r="RFL48" s="94"/>
      <c r="RFS48" s="147"/>
      <c r="RFU48" s="93"/>
      <c r="RFV48" s="94"/>
      <c r="RGC48" s="147"/>
      <c r="RGE48" s="93"/>
      <c r="RGF48" s="94"/>
      <c r="RGM48" s="147"/>
      <c r="RGO48" s="93"/>
      <c r="RGP48" s="94"/>
      <c r="RGW48" s="147"/>
      <c r="RGY48" s="93"/>
      <c r="RGZ48" s="94"/>
      <c r="RHG48" s="147"/>
      <c r="RHI48" s="93"/>
      <c r="RHJ48" s="94"/>
      <c r="RHQ48" s="147"/>
      <c r="RHS48" s="93"/>
      <c r="RHT48" s="94"/>
      <c r="RIA48" s="147"/>
      <c r="RIC48" s="93"/>
      <c r="RID48" s="94"/>
      <c r="RIK48" s="147"/>
      <c r="RIM48" s="93"/>
      <c r="RIN48" s="94"/>
      <c r="RIU48" s="147"/>
      <c r="RIW48" s="93"/>
      <c r="RIX48" s="94"/>
      <c r="RJE48" s="147"/>
      <c r="RJG48" s="93"/>
      <c r="RJH48" s="94"/>
      <c r="RJO48" s="147"/>
      <c r="RJQ48" s="93"/>
      <c r="RJR48" s="94"/>
      <c r="RJY48" s="147"/>
      <c r="RKA48" s="93"/>
      <c r="RKB48" s="94"/>
      <c r="RKI48" s="147"/>
      <c r="RKK48" s="93"/>
      <c r="RKL48" s="94"/>
      <c r="RKS48" s="147"/>
      <c r="RKU48" s="93"/>
      <c r="RKV48" s="94"/>
      <c r="RLC48" s="147"/>
      <c r="RLE48" s="93"/>
      <c r="RLF48" s="94"/>
      <c r="RLM48" s="147"/>
      <c r="RLO48" s="93"/>
      <c r="RLP48" s="94"/>
      <c r="RLW48" s="147"/>
      <c r="RLY48" s="93"/>
      <c r="RLZ48" s="94"/>
      <c r="RMG48" s="147"/>
      <c r="RMI48" s="93"/>
      <c r="RMJ48" s="94"/>
      <c r="RMQ48" s="147"/>
      <c r="RMS48" s="93"/>
      <c r="RMT48" s="94"/>
      <c r="RNA48" s="147"/>
      <c r="RNC48" s="93"/>
      <c r="RND48" s="94"/>
      <c r="RNK48" s="147"/>
      <c r="RNM48" s="93"/>
      <c r="RNN48" s="94"/>
      <c r="RNU48" s="147"/>
      <c r="RNW48" s="93"/>
      <c r="RNX48" s="94"/>
      <c r="ROE48" s="147"/>
      <c r="ROG48" s="93"/>
      <c r="ROH48" s="94"/>
      <c r="ROO48" s="147"/>
      <c r="ROQ48" s="93"/>
      <c r="ROR48" s="94"/>
      <c r="ROY48" s="147"/>
      <c r="RPA48" s="93"/>
      <c r="RPB48" s="94"/>
      <c r="RPI48" s="147"/>
      <c r="RPK48" s="93"/>
      <c r="RPL48" s="94"/>
      <c r="RPS48" s="147"/>
      <c r="RPU48" s="93"/>
      <c r="RPV48" s="94"/>
      <c r="RQC48" s="147"/>
      <c r="RQE48" s="93"/>
      <c r="RQF48" s="94"/>
      <c r="RQM48" s="147"/>
      <c r="RQO48" s="93"/>
      <c r="RQP48" s="94"/>
      <c r="RQW48" s="147"/>
      <c r="RQY48" s="93"/>
      <c r="RQZ48" s="94"/>
      <c r="RRG48" s="147"/>
      <c r="RRI48" s="93"/>
      <c r="RRJ48" s="94"/>
      <c r="RRQ48" s="147"/>
      <c r="RRS48" s="93"/>
      <c r="RRT48" s="94"/>
      <c r="RSA48" s="147"/>
      <c r="RSC48" s="93"/>
      <c r="RSD48" s="94"/>
      <c r="RSK48" s="147"/>
      <c r="RSM48" s="93"/>
      <c r="RSN48" s="94"/>
      <c r="RSU48" s="147"/>
      <c r="RSW48" s="93"/>
      <c r="RSX48" s="94"/>
      <c r="RTE48" s="147"/>
      <c r="RTG48" s="93"/>
      <c r="RTH48" s="94"/>
      <c r="RTO48" s="147"/>
      <c r="RTQ48" s="93"/>
      <c r="RTR48" s="94"/>
      <c r="RTY48" s="147"/>
      <c r="RUA48" s="93"/>
      <c r="RUB48" s="94"/>
      <c r="RUI48" s="147"/>
      <c r="RUK48" s="93"/>
      <c r="RUL48" s="94"/>
      <c r="RUS48" s="147"/>
      <c r="RUU48" s="93"/>
      <c r="RUV48" s="94"/>
      <c r="RVC48" s="147"/>
      <c r="RVE48" s="93"/>
      <c r="RVF48" s="94"/>
      <c r="RVM48" s="147"/>
      <c r="RVO48" s="93"/>
      <c r="RVP48" s="94"/>
      <c r="RVW48" s="147"/>
      <c r="RVY48" s="93"/>
      <c r="RVZ48" s="94"/>
      <c r="RWG48" s="147"/>
      <c r="RWI48" s="93"/>
      <c r="RWJ48" s="94"/>
      <c r="RWQ48" s="147"/>
      <c r="RWS48" s="93"/>
      <c r="RWT48" s="94"/>
      <c r="RXA48" s="147"/>
      <c r="RXC48" s="93"/>
      <c r="RXD48" s="94"/>
      <c r="RXK48" s="147"/>
      <c r="RXM48" s="93"/>
      <c r="RXN48" s="94"/>
      <c r="RXU48" s="147"/>
      <c r="RXW48" s="93"/>
      <c r="RXX48" s="94"/>
      <c r="RYE48" s="147"/>
      <c r="RYG48" s="93"/>
      <c r="RYH48" s="94"/>
      <c r="RYO48" s="147"/>
      <c r="RYQ48" s="93"/>
      <c r="RYR48" s="94"/>
      <c r="RYY48" s="147"/>
      <c r="RZA48" s="93"/>
      <c r="RZB48" s="94"/>
      <c r="RZI48" s="147"/>
      <c r="RZK48" s="93"/>
      <c r="RZL48" s="94"/>
      <c r="RZS48" s="147"/>
      <c r="RZU48" s="93"/>
      <c r="RZV48" s="94"/>
      <c r="SAC48" s="147"/>
      <c r="SAE48" s="93"/>
      <c r="SAF48" s="94"/>
      <c r="SAM48" s="147"/>
      <c r="SAO48" s="93"/>
      <c r="SAP48" s="94"/>
      <c r="SAW48" s="147"/>
      <c r="SAY48" s="93"/>
      <c r="SAZ48" s="94"/>
      <c r="SBG48" s="147"/>
      <c r="SBI48" s="93"/>
      <c r="SBJ48" s="94"/>
      <c r="SBQ48" s="147"/>
      <c r="SBS48" s="93"/>
      <c r="SBT48" s="94"/>
      <c r="SCA48" s="147"/>
      <c r="SCC48" s="93"/>
      <c r="SCD48" s="94"/>
      <c r="SCK48" s="147"/>
      <c r="SCM48" s="93"/>
      <c r="SCN48" s="94"/>
      <c r="SCU48" s="147"/>
      <c r="SCW48" s="93"/>
      <c r="SCX48" s="94"/>
      <c r="SDE48" s="147"/>
      <c r="SDG48" s="93"/>
      <c r="SDH48" s="94"/>
      <c r="SDO48" s="147"/>
      <c r="SDQ48" s="93"/>
      <c r="SDR48" s="94"/>
      <c r="SDY48" s="147"/>
      <c r="SEA48" s="93"/>
      <c r="SEB48" s="94"/>
      <c r="SEI48" s="147"/>
      <c r="SEK48" s="93"/>
      <c r="SEL48" s="94"/>
      <c r="SES48" s="147"/>
      <c r="SEU48" s="93"/>
      <c r="SEV48" s="94"/>
      <c r="SFC48" s="147"/>
      <c r="SFE48" s="93"/>
      <c r="SFF48" s="94"/>
      <c r="SFM48" s="147"/>
      <c r="SFO48" s="93"/>
      <c r="SFP48" s="94"/>
      <c r="SFW48" s="147"/>
      <c r="SFY48" s="93"/>
      <c r="SFZ48" s="94"/>
      <c r="SGG48" s="147"/>
      <c r="SGI48" s="93"/>
      <c r="SGJ48" s="94"/>
      <c r="SGQ48" s="147"/>
      <c r="SGS48" s="93"/>
      <c r="SGT48" s="94"/>
      <c r="SHA48" s="147"/>
      <c r="SHC48" s="93"/>
      <c r="SHD48" s="94"/>
      <c r="SHK48" s="147"/>
      <c r="SHM48" s="93"/>
      <c r="SHN48" s="94"/>
      <c r="SHU48" s="147"/>
      <c r="SHW48" s="93"/>
      <c r="SHX48" s="94"/>
      <c r="SIE48" s="147"/>
      <c r="SIG48" s="93"/>
      <c r="SIH48" s="94"/>
      <c r="SIO48" s="147"/>
      <c r="SIQ48" s="93"/>
      <c r="SIR48" s="94"/>
      <c r="SIY48" s="147"/>
      <c r="SJA48" s="93"/>
      <c r="SJB48" s="94"/>
      <c r="SJI48" s="147"/>
      <c r="SJK48" s="93"/>
      <c r="SJL48" s="94"/>
      <c r="SJS48" s="147"/>
      <c r="SJU48" s="93"/>
      <c r="SJV48" s="94"/>
      <c r="SKC48" s="147"/>
      <c r="SKE48" s="93"/>
      <c r="SKF48" s="94"/>
      <c r="SKM48" s="147"/>
      <c r="SKO48" s="93"/>
      <c r="SKP48" s="94"/>
      <c r="SKW48" s="147"/>
      <c r="SKY48" s="93"/>
      <c r="SKZ48" s="94"/>
      <c r="SLG48" s="147"/>
      <c r="SLI48" s="93"/>
      <c r="SLJ48" s="94"/>
      <c r="SLQ48" s="147"/>
      <c r="SLS48" s="93"/>
      <c r="SLT48" s="94"/>
      <c r="SMA48" s="147"/>
      <c r="SMC48" s="93"/>
      <c r="SMD48" s="94"/>
      <c r="SMK48" s="147"/>
      <c r="SMM48" s="93"/>
      <c r="SMN48" s="94"/>
      <c r="SMU48" s="147"/>
      <c r="SMW48" s="93"/>
      <c r="SMX48" s="94"/>
      <c r="SNE48" s="147"/>
      <c r="SNG48" s="93"/>
      <c r="SNH48" s="94"/>
      <c r="SNO48" s="147"/>
      <c r="SNQ48" s="93"/>
      <c r="SNR48" s="94"/>
      <c r="SNY48" s="147"/>
      <c r="SOA48" s="93"/>
      <c r="SOB48" s="94"/>
      <c r="SOI48" s="147"/>
      <c r="SOK48" s="93"/>
      <c r="SOL48" s="94"/>
      <c r="SOS48" s="147"/>
      <c r="SOU48" s="93"/>
      <c r="SOV48" s="94"/>
      <c r="SPC48" s="147"/>
      <c r="SPE48" s="93"/>
      <c r="SPF48" s="94"/>
      <c r="SPM48" s="147"/>
      <c r="SPO48" s="93"/>
      <c r="SPP48" s="94"/>
      <c r="SPW48" s="147"/>
      <c r="SPY48" s="93"/>
      <c r="SPZ48" s="94"/>
      <c r="SQG48" s="147"/>
      <c r="SQI48" s="93"/>
      <c r="SQJ48" s="94"/>
      <c r="SQQ48" s="147"/>
      <c r="SQS48" s="93"/>
      <c r="SQT48" s="94"/>
      <c r="SRA48" s="147"/>
      <c r="SRC48" s="93"/>
      <c r="SRD48" s="94"/>
      <c r="SRK48" s="147"/>
      <c r="SRM48" s="93"/>
      <c r="SRN48" s="94"/>
      <c r="SRU48" s="147"/>
      <c r="SRW48" s="93"/>
      <c r="SRX48" s="94"/>
      <c r="SSE48" s="147"/>
      <c r="SSG48" s="93"/>
      <c r="SSH48" s="94"/>
      <c r="SSO48" s="147"/>
      <c r="SSQ48" s="93"/>
      <c r="SSR48" s="94"/>
      <c r="SSY48" s="147"/>
      <c r="STA48" s="93"/>
      <c r="STB48" s="94"/>
      <c r="STI48" s="147"/>
      <c r="STK48" s="93"/>
      <c r="STL48" s="94"/>
      <c r="STS48" s="147"/>
      <c r="STU48" s="93"/>
      <c r="STV48" s="94"/>
      <c r="SUC48" s="147"/>
      <c r="SUE48" s="93"/>
      <c r="SUF48" s="94"/>
      <c r="SUM48" s="147"/>
      <c r="SUO48" s="93"/>
      <c r="SUP48" s="94"/>
      <c r="SUW48" s="147"/>
      <c r="SUY48" s="93"/>
      <c r="SUZ48" s="94"/>
      <c r="SVG48" s="147"/>
      <c r="SVI48" s="93"/>
      <c r="SVJ48" s="94"/>
      <c r="SVQ48" s="147"/>
      <c r="SVS48" s="93"/>
      <c r="SVT48" s="94"/>
      <c r="SWA48" s="147"/>
      <c r="SWC48" s="93"/>
      <c r="SWD48" s="94"/>
      <c r="SWK48" s="147"/>
      <c r="SWM48" s="93"/>
      <c r="SWN48" s="94"/>
      <c r="SWU48" s="147"/>
      <c r="SWW48" s="93"/>
      <c r="SWX48" s="94"/>
      <c r="SXE48" s="147"/>
      <c r="SXG48" s="93"/>
      <c r="SXH48" s="94"/>
      <c r="SXO48" s="147"/>
      <c r="SXQ48" s="93"/>
      <c r="SXR48" s="94"/>
      <c r="SXY48" s="147"/>
      <c r="SYA48" s="93"/>
      <c r="SYB48" s="94"/>
      <c r="SYI48" s="147"/>
      <c r="SYK48" s="93"/>
      <c r="SYL48" s="94"/>
      <c r="SYS48" s="147"/>
      <c r="SYU48" s="93"/>
      <c r="SYV48" s="94"/>
      <c r="SZC48" s="147"/>
      <c r="SZE48" s="93"/>
      <c r="SZF48" s="94"/>
      <c r="SZM48" s="147"/>
      <c r="SZO48" s="93"/>
      <c r="SZP48" s="94"/>
      <c r="SZW48" s="147"/>
      <c r="SZY48" s="93"/>
      <c r="SZZ48" s="94"/>
      <c r="TAG48" s="147"/>
      <c r="TAI48" s="93"/>
      <c r="TAJ48" s="94"/>
      <c r="TAQ48" s="147"/>
      <c r="TAS48" s="93"/>
      <c r="TAT48" s="94"/>
      <c r="TBA48" s="147"/>
      <c r="TBC48" s="93"/>
      <c r="TBD48" s="94"/>
      <c r="TBK48" s="147"/>
      <c r="TBM48" s="93"/>
      <c r="TBN48" s="94"/>
      <c r="TBU48" s="147"/>
      <c r="TBW48" s="93"/>
      <c r="TBX48" s="94"/>
      <c r="TCE48" s="147"/>
      <c r="TCG48" s="93"/>
      <c r="TCH48" s="94"/>
      <c r="TCO48" s="147"/>
      <c r="TCQ48" s="93"/>
      <c r="TCR48" s="94"/>
      <c r="TCY48" s="147"/>
      <c r="TDA48" s="93"/>
      <c r="TDB48" s="94"/>
      <c r="TDI48" s="147"/>
      <c r="TDK48" s="93"/>
      <c r="TDL48" s="94"/>
      <c r="TDS48" s="147"/>
      <c r="TDU48" s="93"/>
      <c r="TDV48" s="94"/>
      <c r="TEC48" s="147"/>
      <c r="TEE48" s="93"/>
      <c r="TEF48" s="94"/>
      <c r="TEM48" s="147"/>
      <c r="TEO48" s="93"/>
      <c r="TEP48" s="94"/>
      <c r="TEW48" s="147"/>
      <c r="TEY48" s="93"/>
      <c r="TEZ48" s="94"/>
      <c r="TFG48" s="147"/>
      <c r="TFI48" s="93"/>
      <c r="TFJ48" s="94"/>
      <c r="TFQ48" s="147"/>
      <c r="TFS48" s="93"/>
      <c r="TFT48" s="94"/>
      <c r="TGA48" s="147"/>
      <c r="TGC48" s="93"/>
      <c r="TGD48" s="94"/>
      <c r="TGK48" s="147"/>
      <c r="TGM48" s="93"/>
      <c r="TGN48" s="94"/>
      <c r="TGU48" s="147"/>
      <c r="TGW48" s="93"/>
      <c r="TGX48" s="94"/>
      <c r="THE48" s="147"/>
      <c r="THG48" s="93"/>
      <c r="THH48" s="94"/>
      <c r="THO48" s="147"/>
      <c r="THQ48" s="93"/>
      <c r="THR48" s="94"/>
      <c r="THY48" s="147"/>
      <c r="TIA48" s="93"/>
      <c r="TIB48" s="94"/>
      <c r="TII48" s="147"/>
      <c r="TIK48" s="93"/>
      <c r="TIL48" s="94"/>
      <c r="TIS48" s="147"/>
      <c r="TIU48" s="93"/>
      <c r="TIV48" s="94"/>
      <c r="TJC48" s="147"/>
      <c r="TJE48" s="93"/>
      <c r="TJF48" s="94"/>
      <c r="TJM48" s="147"/>
      <c r="TJO48" s="93"/>
      <c r="TJP48" s="94"/>
      <c r="TJW48" s="147"/>
      <c r="TJY48" s="93"/>
      <c r="TJZ48" s="94"/>
      <c r="TKG48" s="147"/>
      <c r="TKI48" s="93"/>
      <c r="TKJ48" s="94"/>
      <c r="TKQ48" s="147"/>
      <c r="TKS48" s="93"/>
      <c r="TKT48" s="94"/>
      <c r="TLA48" s="147"/>
      <c r="TLC48" s="93"/>
      <c r="TLD48" s="94"/>
      <c r="TLK48" s="147"/>
      <c r="TLM48" s="93"/>
      <c r="TLN48" s="94"/>
      <c r="TLU48" s="147"/>
      <c r="TLW48" s="93"/>
      <c r="TLX48" s="94"/>
      <c r="TME48" s="147"/>
      <c r="TMG48" s="93"/>
      <c r="TMH48" s="94"/>
      <c r="TMO48" s="147"/>
      <c r="TMQ48" s="93"/>
      <c r="TMR48" s="94"/>
      <c r="TMY48" s="147"/>
      <c r="TNA48" s="93"/>
      <c r="TNB48" s="94"/>
      <c r="TNI48" s="147"/>
      <c r="TNK48" s="93"/>
      <c r="TNL48" s="94"/>
      <c r="TNS48" s="147"/>
      <c r="TNU48" s="93"/>
      <c r="TNV48" s="94"/>
      <c r="TOC48" s="147"/>
      <c r="TOE48" s="93"/>
      <c r="TOF48" s="94"/>
      <c r="TOM48" s="147"/>
      <c r="TOO48" s="93"/>
      <c r="TOP48" s="94"/>
      <c r="TOW48" s="147"/>
      <c r="TOY48" s="93"/>
      <c r="TOZ48" s="94"/>
      <c r="TPG48" s="147"/>
      <c r="TPI48" s="93"/>
      <c r="TPJ48" s="94"/>
      <c r="TPQ48" s="147"/>
      <c r="TPS48" s="93"/>
      <c r="TPT48" s="94"/>
      <c r="TQA48" s="147"/>
      <c r="TQC48" s="93"/>
      <c r="TQD48" s="94"/>
      <c r="TQK48" s="147"/>
      <c r="TQM48" s="93"/>
      <c r="TQN48" s="94"/>
      <c r="TQU48" s="147"/>
      <c r="TQW48" s="93"/>
      <c r="TQX48" s="94"/>
      <c r="TRE48" s="147"/>
      <c r="TRG48" s="93"/>
      <c r="TRH48" s="94"/>
      <c r="TRO48" s="147"/>
      <c r="TRQ48" s="93"/>
      <c r="TRR48" s="94"/>
      <c r="TRY48" s="147"/>
      <c r="TSA48" s="93"/>
      <c r="TSB48" s="94"/>
      <c r="TSI48" s="147"/>
      <c r="TSK48" s="93"/>
      <c r="TSL48" s="94"/>
      <c r="TSS48" s="147"/>
      <c r="TSU48" s="93"/>
      <c r="TSV48" s="94"/>
      <c r="TTC48" s="147"/>
      <c r="TTE48" s="93"/>
      <c r="TTF48" s="94"/>
      <c r="TTM48" s="147"/>
      <c r="TTO48" s="93"/>
      <c r="TTP48" s="94"/>
      <c r="TTW48" s="147"/>
      <c r="TTY48" s="93"/>
      <c r="TTZ48" s="94"/>
      <c r="TUG48" s="147"/>
      <c r="TUI48" s="93"/>
      <c r="TUJ48" s="94"/>
      <c r="TUQ48" s="147"/>
      <c r="TUS48" s="93"/>
      <c r="TUT48" s="94"/>
      <c r="TVA48" s="147"/>
      <c r="TVC48" s="93"/>
      <c r="TVD48" s="94"/>
      <c r="TVK48" s="147"/>
      <c r="TVM48" s="93"/>
      <c r="TVN48" s="94"/>
      <c r="TVU48" s="147"/>
      <c r="TVW48" s="93"/>
      <c r="TVX48" s="94"/>
      <c r="TWE48" s="147"/>
      <c r="TWG48" s="93"/>
      <c r="TWH48" s="94"/>
      <c r="TWO48" s="147"/>
      <c r="TWQ48" s="93"/>
      <c r="TWR48" s="94"/>
      <c r="TWY48" s="147"/>
      <c r="TXA48" s="93"/>
      <c r="TXB48" s="94"/>
      <c r="TXI48" s="147"/>
      <c r="TXK48" s="93"/>
      <c r="TXL48" s="94"/>
      <c r="TXS48" s="147"/>
      <c r="TXU48" s="93"/>
      <c r="TXV48" s="94"/>
      <c r="TYC48" s="147"/>
      <c r="TYE48" s="93"/>
      <c r="TYF48" s="94"/>
      <c r="TYM48" s="147"/>
      <c r="TYO48" s="93"/>
      <c r="TYP48" s="94"/>
      <c r="TYW48" s="147"/>
      <c r="TYY48" s="93"/>
      <c r="TYZ48" s="94"/>
      <c r="TZG48" s="147"/>
      <c r="TZI48" s="93"/>
      <c r="TZJ48" s="94"/>
      <c r="TZQ48" s="147"/>
      <c r="TZS48" s="93"/>
      <c r="TZT48" s="94"/>
      <c r="UAA48" s="147"/>
      <c r="UAC48" s="93"/>
      <c r="UAD48" s="94"/>
      <c r="UAK48" s="147"/>
      <c r="UAM48" s="93"/>
      <c r="UAN48" s="94"/>
      <c r="UAU48" s="147"/>
      <c r="UAW48" s="93"/>
      <c r="UAX48" s="94"/>
      <c r="UBE48" s="147"/>
      <c r="UBG48" s="93"/>
      <c r="UBH48" s="94"/>
      <c r="UBO48" s="147"/>
      <c r="UBQ48" s="93"/>
      <c r="UBR48" s="94"/>
      <c r="UBY48" s="147"/>
      <c r="UCA48" s="93"/>
      <c r="UCB48" s="94"/>
      <c r="UCI48" s="147"/>
      <c r="UCK48" s="93"/>
      <c r="UCL48" s="94"/>
      <c r="UCS48" s="147"/>
      <c r="UCU48" s="93"/>
      <c r="UCV48" s="94"/>
      <c r="UDC48" s="147"/>
      <c r="UDE48" s="93"/>
      <c r="UDF48" s="94"/>
      <c r="UDM48" s="147"/>
      <c r="UDO48" s="93"/>
      <c r="UDP48" s="94"/>
      <c r="UDW48" s="147"/>
      <c r="UDY48" s="93"/>
      <c r="UDZ48" s="94"/>
      <c r="UEG48" s="147"/>
      <c r="UEI48" s="93"/>
      <c r="UEJ48" s="94"/>
      <c r="UEQ48" s="147"/>
      <c r="UES48" s="93"/>
      <c r="UET48" s="94"/>
      <c r="UFA48" s="147"/>
      <c r="UFC48" s="93"/>
      <c r="UFD48" s="94"/>
      <c r="UFK48" s="147"/>
      <c r="UFM48" s="93"/>
      <c r="UFN48" s="94"/>
      <c r="UFU48" s="147"/>
      <c r="UFW48" s="93"/>
      <c r="UFX48" s="94"/>
      <c r="UGE48" s="147"/>
      <c r="UGG48" s="93"/>
      <c r="UGH48" s="94"/>
      <c r="UGO48" s="147"/>
      <c r="UGQ48" s="93"/>
      <c r="UGR48" s="94"/>
      <c r="UGY48" s="147"/>
      <c r="UHA48" s="93"/>
      <c r="UHB48" s="94"/>
      <c r="UHI48" s="147"/>
      <c r="UHK48" s="93"/>
      <c r="UHL48" s="94"/>
      <c r="UHS48" s="147"/>
      <c r="UHU48" s="93"/>
      <c r="UHV48" s="94"/>
      <c r="UIC48" s="147"/>
      <c r="UIE48" s="93"/>
      <c r="UIF48" s="94"/>
      <c r="UIM48" s="147"/>
      <c r="UIO48" s="93"/>
      <c r="UIP48" s="94"/>
      <c r="UIW48" s="147"/>
      <c r="UIY48" s="93"/>
      <c r="UIZ48" s="94"/>
      <c r="UJG48" s="147"/>
      <c r="UJI48" s="93"/>
      <c r="UJJ48" s="94"/>
      <c r="UJQ48" s="147"/>
      <c r="UJS48" s="93"/>
      <c r="UJT48" s="94"/>
      <c r="UKA48" s="147"/>
      <c r="UKC48" s="93"/>
      <c r="UKD48" s="94"/>
      <c r="UKK48" s="147"/>
      <c r="UKM48" s="93"/>
      <c r="UKN48" s="94"/>
      <c r="UKU48" s="147"/>
      <c r="UKW48" s="93"/>
      <c r="UKX48" s="94"/>
      <c r="ULE48" s="147"/>
      <c r="ULG48" s="93"/>
      <c r="ULH48" s="94"/>
      <c r="ULO48" s="147"/>
      <c r="ULQ48" s="93"/>
      <c r="ULR48" s="94"/>
      <c r="ULY48" s="147"/>
      <c r="UMA48" s="93"/>
      <c r="UMB48" s="94"/>
      <c r="UMI48" s="147"/>
      <c r="UMK48" s="93"/>
      <c r="UML48" s="94"/>
      <c r="UMS48" s="147"/>
      <c r="UMU48" s="93"/>
      <c r="UMV48" s="94"/>
      <c r="UNC48" s="147"/>
      <c r="UNE48" s="93"/>
      <c r="UNF48" s="94"/>
      <c r="UNM48" s="147"/>
      <c r="UNO48" s="93"/>
      <c r="UNP48" s="94"/>
      <c r="UNW48" s="147"/>
      <c r="UNY48" s="93"/>
      <c r="UNZ48" s="94"/>
      <c r="UOG48" s="147"/>
      <c r="UOI48" s="93"/>
      <c r="UOJ48" s="94"/>
      <c r="UOQ48" s="147"/>
      <c r="UOS48" s="93"/>
      <c r="UOT48" s="94"/>
      <c r="UPA48" s="147"/>
      <c r="UPC48" s="93"/>
      <c r="UPD48" s="94"/>
      <c r="UPK48" s="147"/>
      <c r="UPM48" s="93"/>
      <c r="UPN48" s="94"/>
      <c r="UPU48" s="147"/>
      <c r="UPW48" s="93"/>
      <c r="UPX48" s="94"/>
      <c r="UQE48" s="147"/>
      <c r="UQG48" s="93"/>
      <c r="UQH48" s="94"/>
      <c r="UQO48" s="147"/>
      <c r="UQQ48" s="93"/>
      <c r="UQR48" s="94"/>
      <c r="UQY48" s="147"/>
      <c r="URA48" s="93"/>
      <c r="URB48" s="94"/>
      <c r="URI48" s="147"/>
      <c r="URK48" s="93"/>
      <c r="URL48" s="94"/>
      <c r="URS48" s="147"/>
      <c r="URU48" s="93"/>
      <c r="URV48" s="94"/>
      <c r="USC48" s="147"/>
      <c r="USE48" s="93"/>
      <c r="USF48" s="94"/>
      <c r="USM48" s="147"/>
      <c r="USO48" s="93"/>
      <c r="USP48" s="94"/>
      <c r="USW48" s="147"/>
      <c r="USY48" s="93"/>
      <c r="USZ48" s="94"/>
      <c r="UTG48" s="147"/>
      <c r="UTI48" s="93"/>
      <c r="UTJ48" s="94"/>
      <c r="UTQ48" s="147"/>
      <c r="UTS48" s="93"/>
      <c r="UTT48" s="94"/>
      <c r="UUA48" s="147"/>
      <c r="UUC48" s="93"/>
      <c r="UUD48" s="94"/>
      <c r="UUK48" s="147"/>
      <c r="UUM48" s="93"/>
      <c r="UUN48" s="94"/>
      <c r="UUU48" s="147"/>
      <c r="UUW48" s="93"/>
      <c r="UUX48" s="94"/>
      <c r="UVE48" s="147"/>
      <c r="UVG48" s="93"/>
      <c r="UVH48" s="94"/>
      <c r="UVO48" s="147"/>
      <c r="UVQ48" s="93"/>
      <c r="UVR48" s="94"/>
      <c r="UVY48" s="147"/>
      <c r="UWA48" s="93"/>
      <c r="UWB48" s="94"/>
      <c r="UWI48" s="147"/>
      <c r="UWK48" s="93"/>
      <c r="UWL48" s="94"/>
      <c r="UWS48" s="147"/>
      <c r="UWU48" s="93"/>
      <c r="UWV48" s="94"/>
      <c r="UXC48" s="147"/>
      <c r="UXE48" s="93"/>
      <c r="UXF48" s="94"/>
      <c r="UXM48" s="147"/>
      <c r="UXO48" s="93"/>
      <c r="UXP48" s="94"/>
      <c r="UXW48" s="147"/>
      <c r="UXY48" s="93"/>
      <c r="UXZ48" s="94"/>
      <c r="UYG48" s="147"/>
      <c r="UYI48" s="93"/>
      <c r="UYJ48" s="94"/>
      <c r="UYQ48" s="147"/>
      <c r="UYS48" s="93"/>
      <c r="UYT48" s="94"/>
      <c r="UZA48" s="147"/>
      <c r="UZC48" s="93"/>
      <c r="UZD48" s="94"/>
      <c r="UZK48" s="147"/>
      <c r="UZM48" s="93"/>
      <c r="UZN48" s="94"/>
      <c r="UZU48" s="147"/>
      <c r="UZW48" s="93"/>
      <c r="UZX48" s="94"/>
      <c r="VAE48" s="147"/>
      <c r="VAG48" s="93"/>
      <c r="VAH48" s="94"/>
      <c r="VAO48" s="147"/>
      <c r="VAQ48" s="93"/>
      <c r="VAR48" s="94"/>
      <c r="VAY48" s="147"/>
      <c r="VBA48" s="93"/>
      <c r="VBB48" s="94"/>
      <c r="VBI48" s="147"/>
      <c r="VBK48" s="93"/>
      <c r="VBL48" s="94"/>
      <c r="VBS48" s="147"/>
      <c r="VBU48" s="93"/>
      <c r="VBV48" s="94"/>
      <c r="VCC48" s="147"/>
      <c r="VCE48" s="93"/>
      <c r="VCF48" s="94"/>
      <c r="VCM48" s="147"/>
      <c r="VCO48" s="93"/>
      <c r="VCP48" s="94"/>
      <c r="VCW48" s="147"/>
      <c r="VCY48" s="93"/>
      <c r="VCZ48" s="94"/>
      <c r="VDG48" s="147"/>
      <c r="VDI48" s="93"/>
      <c r="VDJ48" s="94"/>
      <c r="VDQ48" s="147"/>
      <c r="VDS48" s="93"/>
      <c r="VDT48" s="94"/>
      <c r="VEA48" s="147"/>
      <c r="VEC48" s="93"/>
      <c r="VED48" s="94"/>
      <c r="VEK48" s="147"/>
      <c r="VEM48" s="93"/>
      <c r="VEN48" s="94"/>
      <c r="VEU48" s="147"/>
      <c r="VEW48" s="93"/>
      <c r="VEX48" s="94"/>
      <c r="VFE48" s="147"/>
      <c r="VFG48" s="93"/>
      <c r="VFH48" s="94"/>
      <c r="VFO48" s="147"/>
      <c r="VFQ48" s="93"/>
      <c r="VFR48" s="94"/>
      <c r="VFY48" s="147"/>
      <c r="VGA48" s="93"/>
      <c r="VGB48" s="94"/>
      <c r="VGI48" s="147"/>
      <c r="VGK48" s="93"/>
      <c r="VGL48" s="94"/>
      <c r="VGS48" s="147"/>
      <c r="VGU48" s="93"/>
      <c r="VGV48" s="94"/>
      <c r="VHC48" s="147"/>
      <c r="VHE48" s="93"/>
      <c r="VHF48" s="94"/>
      <c r="VHM48" s="147"/>
      <c r="VHO48" s="93"/>
      <c r="VHP48" s="94"/>
      <c r="VHW48" s="147"/>
      <c r="VHY48" s="93"/>
      <c r="VHZ48" s="94"/>
      <c r="VIG48" s="147"/>
      <c r="VII48" s="93"/>
      <c r="VIJ48" s="94"/>
      <c r="VIQ48" s="147"/>
      <c r="VIS48" s="93"/>
      <c r="VIT48" s="94"/>
      <c r="VJA48" s="147"/>
      <c r="VJC48" s="93"/>
      <c r="VJD48" s="94"/>
      <c r="VJK48" s="147"/>
      <c r="VJM48" s="93"/>
      <c r="VJN48" s="94"/>
      <c r="VJU48" s="147"/>
      <c r="VJW48" s="93"/>
      <c r="VJX48" s="94"/>
      <c r="VKE48" s="147"/>
      <c r="VKG48" s="93"/>
      <c r="VKH48" s="94"/>
      <c r="VKO48" s="147"/>
      <c r="VKQ48" s="93"/>
      <c r="VKR48" s="94"/>
      <c r="VKY48" s="147"/>
      <c r="VLA48" s="93"/>
      <c r="VLB48" s="94"/>
      <c r="VLI48" s="147"/>
      <c r="VLK48" s="93"/>
      <c r="VLL48" s="94"/>
      <c r="VLS48" s="147"/>
      <c r="VLU48" s="93"/>
      <c r="VLV48" s="94"/>
      <c r="VMC48" s="147"/>
      <c r="VME48" s="93"/>
      <c r="VMF48" s="94"/>
      <c r="VMM48" s="147"/>
      <c r="VMO48" s="93"/>
      <c r="VMP48" s="94"/>
      <c r="VMW48" s="147"/>
      <c r="VMY48" s="93"/>
      <c r="VMZ48" s="94"/>
      <c r="VNG48" s="147"/>
      <c r="VNI48" s="93"/>
      <c r="VNJ48" s="94"/>
      <c r="VNQ48" s="147"/>
      <c r="VNS48" s="93"/>
      <c r="VNT48" s="94"/>
      <c r="VOA48" s="147"/>
      <c r="VOC48" s="93"/>
      <c r="VOD48" s="94"/>
      <c r="VOK48" s="147"/>
      <c r="VOM48" s="93"/>
      <c r="VON48" s="94"/>
      <c r="VOU48" s="147"/>
      <c r="VOW48" s="93"/>
      <c r="VOX48" s="94"/>
      <c r="VPE48" s="147"/>
      <c r="VPG48" s="93"/>
      <c r="VPH48" s="94"/>
      <c r="VPO48" s="147"/>
      <c r="VPQ48" s="93"/>
      <c r="VPR48" s="94"/>
      <c r="VPY48" s="147"/>
      <c r="VQA48" s="93"/>
      <c r="VQB48" s="94"/>
      <c r="VQI48" s="147"/>
      <c r="VQK48" s="93"/>
      <c r="VQL48" s="94"/>
      <c r="VQS48" s="147"/>
      <c r="VQU48" s="93"/>
      <c r="VQV48" s="94"/>
      <c r="VRC48" s="147"/>
      <c r="VRE48" s="93"/>
      <c r="VRF48" s="94"/>
      <c r="VRM48" s="147"/>
      <c r="VRO48" s="93"/>
      <c r="VRP48" s="94"/>
      <c r="VRW48" s="147"/>
      <c r="VRY48" s="93"/>
      <c r="VRZ48" s="94"/>
      <c r="VSG48" s="147"/>
      <c r="VSI48" s="93"/>
      <c r="VSJ48" s="94"/>
      <c r="VSQ48" s="147"/>
      <c r="VSS48" s="93"/>
      <c r="VST48" s="94"/>
      <c r="VTA48" s="147"/>
      <c r="VTC48" s="93"/>
      <c r="VTD48" s="94"/>
      <c r="VTK48" s="147"/>
      <c r="VTM48" s="93"/>
      <c r="VTN48" s="94"/>
      <c r="VTU48" s="147"/>
      <c r="VTW48" s="93"/>
      <c r="VTX48" s="94"/>
      <c r="VUE48" s="147"/>
      <c r="VUG48" s="93"/>
      <c r="VUH48" s="94"/>
      <c r="VUO48" s="147"/>
      <c r="VUQ48" s="93"/>
      <c r="VUR48" s="94"/>
      <c r="VUY48" s="147"/>
      <c r="VVA48" s="93"/>
      <c r="VVB48" s="94"/>
      <c r="VVI48" s="147"/>
      <c r="VVK48" s="93"/>
      <c r="VVL48" s="94"/>
      <c r="VVS48" s="147"/>
      <c r="VVU48" s="93"/>
      <c r="VVV48" s="94"/>
      <c r="VWC48" s="147"/>
      <c r="VWE48" s="93"/>
      <c r="VWF48" s="94"/>
      <c r="VWM48" s="147"/>
      <c r="VWO48" s="93"/>
      <c r="VWP48" s="94"/>
      <c r="VWW48" s="147"/>
      <c r="VWY48" s="93"/>
      <c r="VWZ48" s="94"/>
      <c r="VXG48" s="147"/>
      <c r="VXI48" s="93"/>
      <c r="VXJ48" s="94"/>
      <c r="VXQ48" s="147"/>
      <c r="VXS48" s="93"/>
      <c r="VXT48" s="94"/>
      <c r="VYA48" s="147"/>
      <c r="VYC48" s="93"/>
      <c r="VYD48" s="94"/>
      <c r="VYK48" s="147"/>
      <c r="VYM48" s="93"/>
      <c r="VYN48" s="94"/>
      <c r="VYU48" s="147"/>
      <c r="VYW48" s="93"/>
      <c r="VYX48" s="94"/>
      <c r="VZE48" s="147"/>
      <c r="VZG48" s="93"/>
      <c r="VZH48" s="94"/>
      <c r="VZO48" s="147"/>
      <c r="VZQ48" s="93"/>
      <c r="VZR48" s="94"/>
      <c r="VZY48" s="147"/>
      <c r="WAA48" s="93"/>
      <c r="WAB48" s="94"/>
      <c r="WAI48" s="147"/>
      <c r="WAK48" s="93"/>
      <c r="WAL48" s="94"/>
      <c r="WAS48" s="147"/>
      <c r="WAU48" s="93"/>
      <c r="WAV48" s="94"/>
      <c r="WBC48" s="147"/>
      <c r="WBE48" s="93"/>
      <c r="WBF48" s="94"/>
      <c r="WBM48" s="147"/>
      <c r="WBO48" s="93"/>
      <c r="WBP48" s="94"/>
      <c r="WBW48" s="147"/>
      <c r="WBY48" s="93"/>
      <c r="WBZ48" s="94"/>
      <c r="WCG48" s="147"/>
      <c r="WCI48" s="93"/>
      <c r="WCJ48" s="94"/>
      <c r="WCQ48" s="147"/>
      <c r="WCS48" s="93"/>
      <c r="WCT48" s="94"/>
      <c r="WDA48" s="147"/>
      <c r="WDC48" s="93"/>
      <c r="WDD48" s="94"/>
      <c r="WDK48" s="147"/>
      <c r="WDM48" s="93"/>
      <c r="WDN48" s="94"/>
      <c r="WDU48" s="147"/>
      <c r="WDW48" s="93"/>
      <c r="WDX48" s="94"/>
      <c r="WEE48" s="147"/>
      <c r="WEG48" s="93"/>
      <c r="WEH48" s="94"/>
      <c r="WEO48" s="147"/>
      <c r="WEQ48" s="93"/>
      <c r="WER48" s="94"/>
      <c r="WEY48" s="147"/>
      <c r="WFA48" s="93"/>
      <c r="WFB48" s="94"/>
      <c r="WFI48" s="147"/>
      <c r="WFK48" s="93"/>
      <c r="WFL48" s="94"/>
      <c r="WFS48" s="147"/>
      <c r="WFU48" s="93"/>
      <c r="WFV48" s="94"/>
      <c r="WGC48" s="147"/>
      <c r="WGE48" s="93"/>
      <c r="WGF48" s="94"/>
      <c r="WGM48" s="147"/>
      <c r="WGO48" s="93"/>
      <c r="WGP48" s="94"/>
      <c r="WGW48" s="147"/>
      <c r="WGY48" s="93"/>
      <c r="WGZ48" s="94"/>
      <c r="WHG48" s="147"/>
      <c r="WHI48" s="93"/>
      <c r="WHJ48" s="94"/>
      <c r="WHQ48" s="147"/>
      <c r="WHS48" s="93"/>
      <c r="WHT48" s="94"/>
      <c r="WIA48" s="147"/>
      <c r="WIC48" s="93"/>
      <c r="WID48" s="94"/>
      <c r="WIK48" s="147"/>
      <c r="WIM48" s="93"/>
      <c r="WIN48" s="94"/>
      <c r="WIU48" s="147"/>
      <c r="WIW48" s="93"/>
      <c r="WIX48" s="94"/>
      <c r="WJE48" s="147"/>
      <c r="WJG48" s="93"/>
      <c r="WJH48" s="94"/>
      <c r="WJO48" s="147"/>
      <c r="WJQ48" s="93"/>
      <c r="WJR48" s="94"/>
      <c r="WJY48" s="147"/>
      <c r="WKA48" s="93"/>
      <c r="WKB48" s="94"/>
      <c r="WKI48" s="147"/>
      <c r="WKK48" s="93"/>
      <c r="WKL48" s="94"/>
      <c r="WKS48" s="147"/>
      <c r="WKU48" s="93"/>
      <c r="WKV48" s="94"/>
      <c r="WLC48" s="147"/>
      <c r="WLE48" s="93"/>
      <c r="WLF48" s="94"/>
      <c r="WLM48" s="147"/>
      <c r="WLO48" s="93"/>
      <c r="WLP48" s="94"/>
      <c r="WLW48" s="147"/>
      <c r="WLY48" s="93"/>
      <c r="WLZ48" s="94"/>
      <c r="WMG48" s="147"/>
      <c r="WMI48" s="93"/>
      <c r="WMJ48" s="94"/>
      <c r="WMQ48" s="147"/>
      <c r="WMS48" s="93"/>
      <c r="WMT48" s="94"/>
      <c r="WNA48" s="147"/>
      <c r="WNC48" s="93"/>
      <c r="WND48" s="94"/>
      <c r="WNK48" s="147"/>
      <c r="WNM48" s="93"/>
      <c r="WNN48" s="94"/>
      <c r="WNU48" s="147"/>
      <c r="WNW48" s="93"/>
      <c r="WNX48" s="94"/>
      <c r="WOE48" s="147"/>
      <c r="WOG48" s="93"/>
      <c r="WOH48" s="94"/>
      <c r="WOO48" s="147"/>
      <c r="WOQ48" s="93"/>
      <c r="WOR48" s="94"/>
      <c r="WOY48" s="147"/>
      <c r="WPA48" s="93"/>
      <c r="WPB48" s="94"/>
      <c r="WPI48" s="147"/>
      <c r="WPK48" s="93"/>
      <c r="WPL48" s="94"/>
      <c r="WPS48" s="147"/>
      <c r="WPU48" s="93"/>
      <c r="WPV48" s="94"/>
      <c r="WQC48" s="147"/>
      <c r="WQE48" s="93"/>
      <c r="WQF48" s="94"/>
      <c r="WQM48" s="147"/>
      <c r="WQO48" s="93"/>
      <c r="WQP48" s="94"/>
      <c r="WQW48" s="147"/>
      <c r="WQY48" s="93"/>
      <c r="WQZ48" s="94"/>
      <c r="WRG48" s="147"/>
      <c r="WRI48" s="93"/>
      <c r="WRJ48" s="94"/>
      <c r="WRQ48" s="147"/>
      <c r="WRS48" s="93"/>
      <c r="WRT48" s="94"/>
      <c r="WSA48" s="147"/>
      <c r="WSC48" s="93"/>
      <c r="WSD48" s="94"/>
      <c r="WSK48" s="147"/>
      <c r="WSM48" s="93"/>
      <c r="WSN48" s="94"/>
      <c r="WSU48" s="147"/>
      <c r="WSW48" s="93"/>
      <c r="WSX48" s="94"/>
      <c r="WTE48" s="147"/>
      <c r="WTG48" s="93"/>
      <c r="WTH48" s="94"/>
      <c r="WTO48" s="147"/>
      <c r="WTQ48" s="93"/>
      <c r="WTR48" s="94"/>
      <c r="WTY48" s="147"/>
      <c r="WUA48" s="93"/>
      <c r="WUB48" s="94"/>
      <c r="WUI48" s="147"/>
      <c r="WUK48" s="93"/>
      <c r="WUL48" s="94"/>
      <c r="WUS48" s="147"/>
      <c r="WUU48" s="93"/>
      <c r="WUV48" s="94"/>
      <c r="WVC48" s="147"/>
      <c r="WVE48" s="93"/>
      <c r="WVF48" s="94"/>
      <c r="WVM48" s="147"/>
      <c r="WVO48" s="93"/>
      <c r="WVP48" s="94"/>
      <c r="WVW48" s="147"/>
      <c r="WVY48" s="93"/>
      <c r="WVZ48" s="94"/>
      <c r="WWG48" s="147"/>
      <c r="WWI48" s="93"/>
      <c r="WWJ48" s="94"/>
      <c r="WWQ48" s="147"/>
      <c r="WWS48" s="93"/>
      <c r="WWT48" s="94"/>
      <c r="WXA48" s="147"/>
      <c r="WXC48" s="93"/>
      <c r="WXD48" s="94"/>
      <c r="WXK48" s="147"/>
      <c r="WXM48" s="93"/>
      <c r="WXN48" s="94"/>
      <c r="WXU48" s="147"/>
      <c r="WXW48" s="93"/>
      <c r="WXX48" s="94"/>
      <c r="WYE48" s="147"/>
      <c r="WYG48" s="93"/>
      <c r="WYH48" s="94"/>
      <c r="WYO48" s="147"/>
      <c r="WYQ48" s="93"/>
      <c r="WYR48" s="94"/>
      <c r="WYY48" s="147"/>
      <c r="WZA48" s="93"/>
      <c r="WZB48" s="94"/>
      <c r="WZI48" s="147"/>
      <c r="WZK48" s="93"/>
      <c r="WZL48" s="94"/>
      <c r="WZS48" s="147"/>
      <c r="WZU48" s="93"/>
      <c r="WZV48" s="94"/>
      <c r="XAC48" s="147"/>
      <c r="XAE48" s="93"/>
      <c r="XAF48" s="94"/>
      <c r="XAM48" s="147"/>
      <c r="XAO48" s="93"/>
      <c r="XAP48" s="94"/>
      <c r="XAW48" s="147"/>
      <c r="XAY48" s="93"/>
      <c r="XAZ48" s="94"/>
      <c r="XBG48" s="147"/>
      <c r="XBI48" s="93"/>
      <c r="XBJ48" s="94"/>
      <c r="XBQ48" s="147"/>
      <c r="XBS48" s="93"/>
      <c r="XBT48" s="94"/>
      <c r="XCA48" s="147"/>
      <c r="XCC48" s="93"/>
      <c r="XCD48" s="94"/>
      <c r="XCK48" s="147"/>
      <c r="XCM48" s="93"/>
      <c r="XCN48" s="94"/>
      <c r="XCU48" s="147"/>
      <c r="XCW48" s="93"/>
      <c r="XCX48" s="94"/>
      <c r="XDE48" s="147"/>
      <c r="XDG48" s="93"/>
      <c r="XDH48" s="94"/>
      <c r="XDO48" s="147"/>
      <c r="XDQ48" s="93"/>
      <c r="XDR48" s="94"/>
      <c r="XDY48" s="147"/>
      <c r="XEA48" s="93"/>
      <c r="XEB48" s="94"/>
      <c r="XEI48" s="147"/>
      <c r="XEK48" s="93"/>
      <c r="XEL48" s="94"/>
      <c r="XES48" s="147"/>
      <c r="XEU48" s="93"/>
      <c r="XEV48" s="94"/>
      <c r="XFC48" s="147"/>
    </row>
    <row r="49" spans="1:16384" ht="13.5" customHeight="1" x14ac:dyDescent="0.15">
      <c r="A49" s="94"/>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111"/>
      <c r="AL49" s="117"/>
      <c r="AM49" s="960" t="s">
        <v>88</v>
      </c>
      <c r="AN49" s="962" t="s">
        <v>437</v>
      </c>
      <c r="AO49" s="963"/>
      <c r="AP49" s="963"/>
      <c r="AQ49" s="963"/>
      <c r="AR49" s="964"/>
      <c r="AU49" s="111"/>
      <c r="AV49" s="117"/>
      <c r="AW49" s="960"/>
      <c r="AX49" s="962"/>
      <c r="AY49" s="963"/>
      <c r="AZ49" s="963"/>
      <c r="BA49" s="963"/>
      <c r="BB49" s="964"/>
      <c r="BC49" s="93"/>
      <c r="BD49" s="94"/>
      <c r="BE49" s="111"/>
      <c r="BF49" s="117"/>
      <c r="BG49" s="960"/>
      <c r="BH49" s="962"/>
      <c r="BI49" s="963"/>
      <c r="BJ49" s="963"/>
      <c r="BK49" s="963"/>
      <c r="BL49" s="964"/>
      <c r="BM49" s="93"/>
      <c r="BN49" s="94"/>
      <c r="BO49" s="111"/>
      <c r="BP49" s="117"/>
      <c r="BQ49" s="960"/>
      <c r="BR49" s="962"/>
      <c r="BS49" s="963"/>
      <c r="BT49" s="963"/>
      <c r="BU49" s="963"/>
      <c r="BV49" s="964"/>
      <c r="BW49" s="93"/>
      <c r="BX49" s="94"/>
      <c r="BY49" s="111"/>
      <c r="BZ49" s="117"/>
      <c r="CA49" s="960"/>
      <c r="CB49" s="962"/>
      <c r="CC49" s="963"/>
      <c r="CD49" s="963"/>
      <c r="CE49" s="963"/>
      <c r="CF49" s="964"/>
      <c r="CG49" s="93"/>
      <c r="CH49" s="94"/>
      <c r="CI49" s="111"/>
      <c r="CJ49" s="117"/>
      <c r="CK49" s="960"/>
      <c r="CL49" s="962"/>
      <c r="CM49" s="963"/>
      <c r="CN49" s="963"/>
      <c r="CO49" s="963"/>
      <c r="CP49" s="964"/>
      <c r="CQ49" s="93"/>
      <c r="CR49" s="94"/>
      <c r="CS49" s="111"/>
      <c r="CT49" s="117"/>
      <c r="CU49" s="960"/>
      <c r="CV49" s="962"/>
      <c r="CW49" s="963"/>
      <c r="CX49" s="963"/>
      <c r="CY49" s="963"/>
      <c r="CZ49" s="964"/>
      <c r="DA49" s="93"/>
      <c r="DB49" s="94"/>
      <c r="DC49" s="111"/>
      <c r="DD49" s="117"/>
      <c r="DE49" s="960"/>
      <c r="DF49" s="962"/>
      <c r="DG49" s="963"/>
      <c r="DH49" s="963"/>
      <c r="DI49" s="963"/>
      <c r="DJ49" s="964"/>
      <c r="DK49" s="93"/>
      <c r="DL49" s="94"/>
      <c r="DM49" s="111"/>
      <c r="DN49" s="117"/>
      <c r="DO49" s="960"/>
      <c r="DP49" s="962"/>
      <c r="DQ49" s="963"/>
      <c r="DR49" s="963"/>
      <c r="DS49" s="963"/>
      <c r="DT49" s="964"/>
      <c r="DU49" s="93"/>
      <c r="DV49" s="94"/>
      <c r="DW49" s="111"/>
      <c r="DX49" s="117"/>
      <c r="DY49" s="960"/>
      <c r="DZ49" s="962"/>
      <c r="EA49" s="963"/>
      <c r="EB49" s="963"/>
      <c r="EC49" s="963"/>
      <c r="ED49" s="964"/>
      <c r="EE49" s="93"/>
      <c r="EF49" s="94"/>
      <c r="EG49" s="111"/>
      <c r="EH49" s="117"/>
      <c r="EI49" s="960"/>
      <c r="EJ49" s="962"/>
      <c r="EK49" s="963"/>
      <c r="EL49" s="963"/>
      <c r="EM49" s="963"/>
      <c r="EN49" s="964"/>
      <c r="EO49" s="93"/>
      <c r="EP49" s="94"/>
      <c r="EQ49" s="111"/>
      <c r="ER49" s="117"/>
      <c r="ES49" s="960"/>
      <c r="ET49" s="962"/>
      <c r="EU49" s="963"/>
      <c r="EV49" s="963"/>
      <c r="EW49" s="963"/>
      <c r="EX49" s="964"/>
      <c r="EY49" s="93"/>
      <c r="EZ49" s="94"/>
      <c r="FA49" s="111"/>
      <c r="FB49" s="117"/>
      <c r="FC49" s="960"/>
      <c r="FD49" s="962"/>
      <c r="FE49" s="963"/>
      <c r="FF49" s="963"/>
      <c r="FG49" s="963"/>
      <c r="FH49" s="964"/>
      <c r="FI49" s="93"/>
      <c r="FJ49" s="94"/>
      <c r="FK49" s="111"/>
      <c r="FL49" s="117"/>
      <c r="FM49" s="960"/>
      <c r="FN49" s="962"/>
      <c r="FO49" s="963"/>
      <c r="FP49" s="963"/>
      <c r="FQ49" s="963"/>
      <c r="FR49" s="964"/>
      <c r="FS49" s="93"/>
      <c r="FT49" s="94"/>
      <c r="FU49" s="111"/>
      <c r="FV49" s="117"/>
      <c r="FW49" s="960"/>
      <c r="FX49" s="962"/>
      <c r="FY49" s="963"/>
      <c r="FZ49" s="963"/>
      <c r="GA49" s="963"/>
      <c r="GB49" s="964"/>
      <c r="GC49" s="93"/>
      <c r="GD49" s="94"/>
      <c r="GE49" s="111"/>
      <c r="GF49" s="117"/>
      <c r="GG49" s="960"/>
      <c r="GH49" s="962"/>
      <c r="GI49" s="963"/>
      <c r="GJ49" s="963"/>
      <c r="GK49" s="963"/>
      <c r="GL49" s="964"/>
      <c r="GM49" s="93"/>
      <c r="GN49" s="94"/>
      <c r="GO49" s="111"/>
      <c r="GP49" s="117"/>
      <c r="GQ49" s="960"/>
      <c r="GR49" s="962"/>
      <c r="GS49" s="963"/>
      <c r="GT49" s="963"/>
      <c r="GU49" s="963"/>
      <c r="GV49" s="964"/>
      <c r="GW49" s="93"/>
      <c r="GX49" s="94"/>
      <c r="GY49" s="111"/>
      <c r="GZ49" s="117"/>
      <c r="HA49" s="960"/>
      <c r="HB49" s="962"/>
      <c r="HC49" s="963"/>
      <c r="HD49" s="963"/>
      <c r="HE49" s="963"/>
      <c r="HF49" s="964"/>
      <c r="HG49" s="93"/>
      <c r="HH49" s="94"/>
      <c r="HI49" s="111"/>
      <c r="HJ49" s="117"/>
      <c r="HK49" s="960"/>
      <c r="HL49" s="962"/>
      <c r="HM49" s="963"/>
      <c r="HN49" s="963"/>
      <c r="HO49" s="963"/>
      <c r="HP49" s="964"/>
      <c r="HQ49" s="93"/>
      <c r="HR49" s="94"/>
      <c r="HS49" s="111"/>
      <c r="HT49" s="117"/>
      <c r="HU49" s="960"/>
      <c r="HV49" s="962"/>
      <c r="HW49" s="963"/>
      <c r="HX49" s="963"/>
      <c r="HY49" s="963"/>
      <c r="HZ49" s="964"/>
      <c r="IA49" s="93"/>
      <c r="IB49" s="94"/>
      <c r="IC49" s="111"/>
      <c r="ID49" s="117"/>
      <c r="IE49" s="960"/>
      <c r="IF49" s="962"/>
      <c r="IG49" s="963"/>
      <c r="IH49" s="963"/>
      <c r="II49" s="963"/>
      <c r="IJ49" s="964"/>
      <c r="IK49" s="93"/>
      <c r="IL49" s="94"/>
      <c r="IM49" s="111"/>
      <c r="IN49" s="117"/>
      <c r="IO49" s="960"/>
      <c r="IP49" s="962"/>
      <c r="IQ49" s="963"/>
      <c r="IR49" s="963"/>
      <c r="IS49" s="963"/>
      <c r="IT49" s="964"/>
      <c r="IU49" s="93"/>
      <c r="IV49" s="94"/>
      <c r="IW49" s="111"/>
      <c r="IX49" s="117"/>
      <c r="IY49" s="960"/>
      <c r="IZ49" s="962"/>
      <c r="JA49" s="963"/>
      <c r="JB49" s="963"/>
      <c r="JC49" s="963"/>
      <c r="JD49" s="964"/>
      <c r="JE49" s="93"/>
      <c r="JF49" s="94"/>
      <c r="JG49" s="111"/>
      <c r="JH49" s="117"/>
      <c r="JI49" s="960"/>
      <c r="JJ49" s="962"/>
      <c r="JK49" s="963"/>
      <c r="JL49" s="963"/>
      <c r="JM49" s="963"/>
      <c r="JN49" s="964"/>
      <c r="JO49" s="93"/>
      <c r="JP49" s="94"/>
      <c r="JQ49" s="111"/>
      <c r="JR49" s="117"/>
      <c r="JS49" s="960"/>
      <c r="JT49" s="962"/>
      <c r="JU49" s="963"/>
      <c r="JV49" s="963"/>
      <c r="JW49" s="963"/>
      <c r="JX49" s="964"/>
      <c r="JY49" s="93"/>
      <c r="JZ49" s="94"/>
      <c r="KA49" s="111"/>
      <c r="KB49" s="117"/>
      <c r="KC49" s="960"/>
      <c r="KD49" s="962"/>
      <c r="KE49" s="963"/>
      <c r="KF49" s="963"/>
      <c r="KG49" s="963"/>
      <c r="KH49" s="964"/>
      <c r="KI49" s="93"/>
      <c r="KJ49" s="94"/>
      <c r="KK49" s="111"/>
      <c r="KL49" s="117"/>
      <c r="KM49" s="960"/>
      <c r="KN49" s="962"/>
      <c r="KO49" s="963"/>
      <c r="KP49" s="963"/>
      <c r="KQ49" s="963"/>
      <c r="KR49" s="964"/>
      <c r="KS49" s="93"/>
      <c r="KT49" s="94"/>
      <c r="KU49" s="111"/>
      <c r="KV49" s="117"/>
      <c r="KW49" s="960"/>
      <c r="KX49" s="962"/>
      <c r="KY49" s="963"/>
      <c r="KZ49" s="963"/>
      <c r="LA49" s="963"/>
      <c r="LB49" s="964"/>
      <c r="LC49" s="93"/>
      <c r="LD49" s="94"/>
      <c r="LE49" s="111"/>
      <c r="LF49" s="117"/>
      <c r="LG49" s="960"/>
      <c r="LH49" s="962"/>
      <c r="LI49" s="963"/>
      <c r="LJ49" s="963"/>
      <c r="LK49" s="963"/>
      <c r="LL49" s="964"/>
      <c r="LM49" s="93"/>
      <c r="LN49" s="94"/>
      <c r="LO49" s="111"/>
      <c r="LP49" s="117"/>
      <c r="LQ49" s="960"/>
      <c r="LR49" s="962"/>
      <c r="LS49" s="963"/>
      <c r="LT49" s="963"/>
      <c r="LU49" s="963"/>
      <c r="LV49" s="964"/>
      <c r="LW49" s="93"/>
      <c r="LX49" s="94"/>
      <c r="LY49" s="111"/>
      <c r="LZ49" s="117"/>
      <c r="MA49" s="960"/>
      <c r="MB49" s="962"/>
      <c r="MC49" s="963"/>
      <c r="MD49" s="963"/>
      <c r="ME49" s="963"/>
      <c r="MF49" s="964"/>
      <c r="MG49" s="93"/>
      <c r="MH49" s="94"/>
      <c r="MI49" s="111"/>
      <c r="MJ49" s="117"/>
      <c r="MK49" s="960"/>
      <c r="ML49" s="962"/>
      <c r="MM49" s="963"/>
      <c r="MN49" s="963"/>
      <c r="MO49" s="963"/>
      <c r="MP49" s="964"/>
      <c r="MQ49" s="93"/>
      <c r="MR49" s="94"/>
      <c r="MS49" s="111"/>
      <c r="MT49" s="117"/>
      <c r="MU49" s="960"/>
      <c r="MV49" s="962"/>
      <c r="MW49" s="963"/>
      <c r="MX49" s="963"/>
      <c r="MY49" s="963"/>
      <c r="MZ49" s="964"/>
      <c r="NA49" s="93"/>
      <c r="NB49" s="94"/>
      <c r="NC49" s="111"/>
      <c r="ND49" s="117"/>
      <c r="NE49" s="960"/>
      <c r="NF49" s="962"/>
      <c r="NG49" s="963"/>
      <c r="NH49" s="963"/>
      <c r="NI49" s="963"/>
      <c r="NJ49" s="964"/>
      <c r="NK49" s="93"/>
      <c r="NL49" s="94"/>
      <c r="NM49" s="111"/>
      <c r="NN49" s="117"/>
      <c r="NO49" s="960"/>
      <c r="NP49" s="962"/>
      <c r="NQ49" s="963"/>
      <c r="NR49" s="963"/>
      <c r="NS49" s="963"/>
      <c r="NT49" s="964"/>
      <c r="NU49" s="93"/>
      <c r="NV49" s="94"/>
      <c r="NW49" s="111"/>
      <c r="NX49" s="117"/>
      <c r="NY49" s="960"/>
      <c r="NZ49" s="962"/>
      <c r="OA49" s="963"/>
      <c r="OB49" s="963"/>
      <c r="OC49" s="963"/>
      <c r="OD49" s="964"/>
      <c r="OE49" s="93"/>
      <c r="OF49" s="94"/>
      <c r="OG49" s="111"/>
      <c r="OH49" s="117"/>
      <c r="OI49" s="960"/>
      <c r="OJ49" s="962"/>
      <c r="OK49" s="963"/>
      <c r="OL49" s="963"/>
      <c r="OM49" s="963"/>
      <c r="ON49" s="964"/>
      <c r="OO49" s="93"/>
      <c r="OP49" s="94"/>
      <c r="OQ49" s="111"/>
      <c r="OR49" s="117"/>
      <c r="OS49" s="960"/>
      <c r="OT49" s="962"/>
      <c r="OU49" s="963"/>
      <c r="OV49" s="963"/>
      <c r="OW49" s="963"/>
      <c r="OX49" s="964"/>
      <c r="OY49" s="93"/>
      <c r="OZ49" s="94"/>
      <c r="PA49" s="111"/>
      <c r="PB49" s="117"/>
      <c r="PC49" s="960"/>
      <c r="PD49" s="962"/>
      <c r="PE49" s="963"/>
      <c r="PF49" s="963"/>
      <c r="PG49" s="963"/>
      <c r="PH49" s="964"/>
      <c r="PI49" s="93"/>
      <c r="PJ49" s="94"/>
      <c r="PK49" s="111"/>
      <c r="PL49" s="117"/>
      <c r="PM49" s="960"/>
      <c r="PN49" s="962"/>
      <c r="PO49" s="963"/>
      <c r="PP49" s="963"/>
      <c r="PQ49" s="963"/>
      <c r="PR49" s="964"/>
      <c r="PS49" s="93"/>
      <c r="PT49" s="94"/>
      <c r="PU49" s="111"/>
      <c r="PV49" s="117"/>
      <c r="PW49" s="960"/>
      <c r="PX49" s="962"/>
      <c r="PY49" s="963"/>
      <c r="PZ49" s="963"/>
      <c r="QA49" s="963"/>
      <c r="QB49" s="964"/>
      <c r="QC49" s="93"/>
      <c r="QD49" s="94"/>
      <c r="QE49" s="111"/>
      <c r="QF49" s="117"/>
      <c r="QG49" s="960"/>
      <c r="QH49" s="962"/>
      <c r="QI49" s="963"/>
      <c r="QJ49" s="963"/>
      <c r="QK49" s="963"/>
      <c r="QL49" s="964"/>
      <c r="QM49" s="93"/>
      <c r="QN49" s="94"/>
      <c r="QO49" s="111"/>
      <c r="QP49" s="117"/>
      <c r="QQ49" s="960"/>
      <c r="QR49" s="962"/>
      <c r="QS49" s="963"/>
      <c r="QT49" s="963"/>
      <c r="QU49" s="963"/>
      <c r="QV49" s="964"/>
      <c r="QW49" s="93"/>
      <c r="QX49" s="94"/>
      <c r="QY49" s="111"/>
      <c r="QZ49" s="117"/>
      <c r="RA49" s="960"/>
      <c r="RB49" s="962"/>
      <c r="RC49" s="963"/>
      <c r="RD49" s="963"/>
      <c r="RE49" s="963"/>
      <c r="RF49" s="964"/>
      <c r="RG49" s="93"/>
      <c r="RH49" s="94"/>
      <c r="RI49" s="111"/>
      <c r="RJ49" s="117"/>
      <c r="RK49" s="960"/>
      <c r="RL49" s="962"/>
      <c r="RM49" s="963"/>
      <c r="RN49" s="963"/>
      <c r="RO49" s="963"/>
      <c r="RP49" s="964"/>
      <c r="RQ49" s="93"/>
      <c r="RR49" s="94"/>
      <c r="RS49" s="111"/>
      <c r="RT49" s="117"/>
      <c r="RU49" s="960"/>
      <c r="RV49" s="962"/>
      <c r="RW49" s="963"/>
      <c r="RX49" s="963"/>
      <c r="RY49" s="963"/>
      <c r="RZ49" s="964"/>
      <c r="SA49" s="93"/>
      <c r="SB49" s="94"/>
      <c r="SC49" s="111"/>
      <c r="SD49" s="117"/>
      <c r="SE49" s="960"/>
      <c r="SF49" s="962"/>
      <c r="SG49" s="963"/>
      <c r="SH49" s="963"/>
      <c r="SI49" s="963"/>
      <c r="SJ49" s="964"/>
      <c r="SK49" s="93"/>
      <c r="SL49" s="94"/>
      <c r="SM49" s="111"/>
      <c r="SN49" s="117"/>
      <c r="SO49" s="960"/>
      <c r="SP49" s="962"/>
      <c r="SQ49" s="963"/>
      <c r="SR49" s="963"/>
      <c r="SS49" s="963"/>
      <c r="ST49" s="964"/>
      <c r="SU49" s="93"/>
      <c r="SV49" s="94"/>
      <c r="SW49" s="111"/>
      <c r="SX49" s="117"/>
      <c r="SY49" s="960"/>
      <c r="SZ49" s="962"/>
      <c r="TA49" s="963"/>
      <c r="TB49" s="963"/>
      <c r="TC49" s="963"/>
      <c r="TD49" s="964"/>
      <c r="TE49" s="93"/>
      <c r="TF49" s="94"/>
      <c r="TG49" s="111"/>
      <c r="TH49" s="117"/>
      <c r="TI49" s="960"/>
      <c r="TJ49" s="962"/>
      <c r="TK49" s="963"/>
      <c r="TL49" s="963"/>
      <c r="TM49" s="963"/>
      <c r="TN49" s="964"/>
      <c r="TO49" s="93"/>
      <c r="TP49" s="94"/>
      <c r="TQ49" s="111"/>
      <c r="TR49" s="117"/>
      <c r="TS49" s="960"/>
      <c r="TT49" s="962"/>
      <c r="TU49" s="963"/>
      <c r="TV49" s="963"/>
      <c r="TW49" s="963"/>
      <c r="TX49" s="964"/>
      <c r="TY49" s="93"/>
      <c r="TZ49" s="94"/>
      <c r="UA49" s="111"/>
      <c r="UB49" s="117"/>
      <c r="UC49" s="960"/>
      <c r="UD49" s="962"/>
      <c r="UE49" s="963"/>
      <c r="UF49" s="963"/>
      <c r="UG49" s="963"/>
      <c r="UH49" s="964"/>
      <c r="UI49" s="93"/>
      <c r="UJ49" s="94"/>
      <c r="UK49" s="111"/>
      <c r="UL49" s="117"/>
      <c r="UM49" s="960"/>
      <c r="UN49" s="962"/>
      <c r="UO49" s="963"/>
      <c r="UP49" s="963"/>
      <c r="UQ49" s="963"/>
      <c r="UR49" s="964"/>
      <c r="US49" s="93"/>
      <c r="UT49" s="94"/>
      <c r="UU49" s="111"/>
      <c r="UV49" s="117"/>
      <c r="UW49" s="960"/>
      <c r="UX49" s="962"/>
      <c r="UY49" s="963"/>
      <c r="UZ49" s="963"/>
      <c r="VA49" s="963"/>
      <c r="VB49" s="964"/>
      <c r="VC49" s="93"/>
      <c r="VD49" s="94"/>
      <c r="VE49" s="111"/>
      <c r="VF49" s="117"/>
      <c r="VG49" s="960"/>
      <c r="VH49" s="962"/>
      <c r="VI49" s="963"/>
      <c r="VJ49" s="963"/>
      <c r="VK49" s="963"/>
      <c r="VL49" s="964"/>
      <c r="VM49" s="93"/>
      <c r="VN49" s="94"/>
      <c r="VO49" s="111"/>
      <c r="VP49" s="117"/>
      <c r="VQ49" s="960"/>
      <c r="VR49" s="962"/>
      <c r="VS49" s="963"/>
      <c r="VT49" s="963"/>
      <c r="VU49" s="963"/>
      <c r="VV49" s="964"/>
      <c r="VW49" s="93"/>
      <c r="VX49" s="94"/>
      <c r="VY49" s="111"/>
      <c r="VZ49" s="117"/>
      <c r="WA49" s="960"/>
      <c r="WB49" s="962"/>
      <c r="WC49" s="963"/>
      <c r="WD49" s="963"/>
      <c r="WE49" s="963"/>
      <c r="WF49" s="964"/>
      <c r="WG49" s="93"/>
      <c r="WH49" s="94"/>
      <c r="WI49" s="111"/>
      <c r="WJ49" s="117"/>
      <c r="WK49" s="960"/>
      <c r="WL49" s="962"/>
      <c r="WM49" s="963"/>
      <c r="WN49" s="963"/>
      <c r="WO49" s="963"/>
      <c r="WP49" s="964"/>
      <c r="WQ49" s="93"/>
      <c r="WR49" s="94"/>
      <c r="WS49" s="111"/>
      <c r="WT49" s="117"/>
      <c r="WU49" s="960"/>
      <c r="WV49" s="962"/>
      <c r="WW49" s="963"/>
      <c r="WX49" s="963"/>
      <c r="WY49" s="963"/>
      <c r="WZ49" s="964"/>
      <c r="XA49" s="93"/>
      <c r="XB49" s="94"/>
      <c r="XC49" s="111"/>
      <c r="XD49" s="117"/>
      <c r="XE49" s="960"/>
      <c r="XF49" s="962"/>
      <c r="XG49" s="963"/>
      <c r="XH49" s="963"/>
      <c r="XI49" s="963"/>
      <c r="XJ49" s="964"/>
      <c r="XK49" s="93"/>
      <c r="XL49" s="94"/>
      <c r="XM49" s="111"/>
      <c r="XN49" s="117"/>
      <c r="XO49" s="960"/>
      <c r="XP49" s="962"/>
      <c r="XQ49" s="963"/>
      <c r="XR49" s="963"/>
      <c r="XS49" s="963"/>
      <c r="XT49" s="964"/>
      <c r="XU49" s="93"/>
      <c r="XV49" s="94"/>
      <c r="XW49" s="111"/>
      <c r="XX49" s="117"/>
      <c r="XY49" s="960"/>
      <c r="XZ49" s="962"/>
      <c r="YA49" s="963"/>
      <c r="YB49" s="963"/>
      <c r="YC49" s="963"/>
      <c r="YD49" s="964"/>
      <c r="YE49" s="93"/>
      <c r="YF49" s="94"/>
      <c r="YG49" s="111"/>
      <c r="YH49" s="117"/>
      <c r="YI49" s="960"/>
      <c r="YJ49" s="962"/>
      <c r="YK49" s="963"/>
      <c r="YL49" s="963"/>
      <c r="YM49" s="963"/>
      <c r="YN49" s="964"/>
      <c r="YO49" s="93"/>
      <c r="YP49" s="94"/>
      <c r="YQ49" s="111"/>
      <c r="YR49" s="117"/>
      <c r="YS49" s="960"/>
      <c r="YT49" s="962"/>
      <c r="YU49" s="963"/>
      <c r="YV49" s="963"/>
      <c r="YW49" s="963"/>
      <c r="YX49" s="964"/>
      <c r="YY49" s="93"/>
      <c r="YZ49" s="94"/>
      <c r="ZA49" s="111"/>
      <c r="ZB49" s="117"/>
      <c r="ZC49" s="960"/>
      <c r="ZD49" s="962"/>
      <c r="ZE49" s="963"/>
      <c r="ZF49" s="963"/>
      <c r="ZG49" s="963"/>
      <c r="ZH49" s="964"/>
      <c r="ZI49" s="93"/>
      <c r="ZJ49" s="94"/>
      <c r="ZK49" s="111"/>
      <c r="ZL49" s="117"/>
      <c r="ZM49" s="960"/>
      <c r="ZN49" s="962"/>
      <c r="ZO49" s="963"/>
      <c r="ZP49" s="963"/>
      <c r="ZQ49" s="963"/>
      <c r="ZR49" s="964"/>
      <c r="ZS49" s="93"/>
      <c r="ZT49" s="94"/>
      <c r="ZU49" s="111"/>
      <c r="ZV49" s="117"/>
      <c r="ZW49" s="960"/>
      <c r="ZX49" s="962"/>
      <c r="ZY49" s="963"/>
      <c r="ZZ49" s="963"/>
      <c r="AAA49" s="963"/>
      <c r="AAB49" s="964"/>
      <c r="AAC49" s="93"/>
      <c r="AAD49" s="94"/>
      <c r="AAE49" s="111"/>
      <c r="AAF49" s="117"/>
      <c r="AAG49" s="960"/>
      <c r="AAH49" s="962"/>
      <c r="AAI49" s="963"/>
      <c r="AAJ49" s="963"/>
      <c r="AAK49" s="963"/>
      <c r="AAL49" s="964"/>
      <c r="AAM49" s="93"/>
      <c r="AAN49" s="94"/>
      <c r="AAO49" s="111"/>
      <c r="AAP49" s="117"/>
      <c r="AAQ49" s="960"/>
      <c r="AAR49" s="962"/>
      <c r="AAS49" s="963"/>
      <c r="AAT49" s="963"/>
      <c r="AAU49" s="963"/>
      <c r="AAV49" s="964"/>
      <c r="AAW49" s="93"/>
      <c r="AAX49" s="94"/>
      <c r="AAY49" s="111"/>
      <c r="AAZ49" s="117"/>
      <c r="ABA49" s="960"/>
      <c r="ABB49" s="962"/>
      <c r="ABC49" s="963"/>
      <c r="ABD49" s="963"/>
      <c r="ABE49" s="963"/>
      <c r="ABF49" s="964"/>
      <c r="ABG49" s="93"/>
      <c r="ABH49" s="94"/>
      <c r="ABI49" s="111"/>
      <c r="ABJ49" s="117"/>
      <c r="ABK49" s="960"/>
      <c r="ABL49" s="962"/>
      <c r="ABM49" s="963"/>
      <c r="ABN49" s="963"/>
      <c r="ABO49" s="963"/>
      <c r="ABP49" s="964"/>
      <c r="ABQ49" s="93"/>
      <c r="ABR49" s="94"/>
      <c r="ABS49" s="111"/>
      <c r="ABT49" s="117"/>
      <c r="ABU49" s="960"/>
      <c r="ABV49" s="962"/>
      <c r="ABW49" s="963"/>
      <c r="ABX49" s="963"/>
      <c r="ABY49" s="963"/>
      <c r="ABZ49" s="964"/>
      <c r="ACA49" s="93"/>
      <c r="ACB49" s="94"/>
      <c r="ACC49" s="111"/>
      <c r="ACD49" s="117"/>
      <c r="ACE49" s="960"/>
      <c r="ACF49" s="962"/>
      <c r="ACG49" s="963"/>
      <c r="ACH49" s="963"/>
      <c r="ACI49" s="963"/>
      <c r="ACJ49" s="964"/>
      <c r="ACK49" s="93"/>
      <c r="ACL49" s="94"/>
      <c r="ACM49" s="111"/>
      <c r="ACN49" s="117"/>
      <c r="ACO49" s="960"/>
      <c r="ACP49" s="962"/>
      <c r="ACQ49" s="963"/>
      <c r="ACR49" s="963"/>
      <c r="ACS49" s="963"/>
      <c r="ACT49" s="964"/>
      <c r="ACU49" s="93"/>
      <c r="ACV49" s="94"/>
      <c r="ACW49" s="111"/>
      <c r="ACX49" s="117"/>
      <c r="ACY49" s="960"/>
      <c r="ACZ49" s="962"/>
      <c r="ADA49" s="963"/>
      <c r="ADB49" s="963"/>
      <c r="ADC49" s="963"/>
      <c r="ADD49" s="964"/>
      <c r="ADE49" s="93"/>
      <c r="ADF49" s="94"/>
      <c r="ADG49" s="111"/>
      <c r="ADH49" s="117"/>
      <c r="ADI49" s="960"/>
      <c r="ADJ49" s="962"/>
      <c r="ADK49" s="963"/>
      <c r="ADL49" s="963"/>
      <c r="ADM49" s="963"/>
      <c r="ADN49" s="964"/>
      <c r="ADO49" s="93"/>
      <c r="ADP49" s="94"/>
      <c r="ADQ49" s="111"/>
      <c r="ADR49" s="117"/>
      <c r="ADS49" s="960"/>
      <c r="ADT49" s="962"/>
      <c r="ADU49" s="963"/>
      <c r="ADV49" s="963"/>
      <c r="ADW49" s="963"/>
      <c r="ADX49" s="964"/>
      <c r="ADY49" s="93"/>
      <c r="ADZ49" s="94"/>
      <c r="AEA49" s="111"/>
      <c r="AEB49" s="117"/>
      <c r="AEC49" s="960"/>
      <c r="AED49" s="962"/>
      <c r="AEE49" s="963"/>
      <c r="AEF49" s="963"/>
      <c r="AEG49" s="963"/>
      <c r="AEH49" s="964"/>
      <c r="AEI49" s="93"/>
      <c r="AEJ49" s="94"/>
      <c r="AEK49" s="111"/>
      <c r="AEL49" s="117"/>
      <c r="AEM49" s="960"/>
      <c r="AEN49" s="962"/>
      <c r="AEO49" s="963"/>
      <c r="AEP49" s="963"/>
      <c r="AEQ49" s="963"/>
      <c r="AER49" s="964"/>
      <c r="AES49" s="93"/>
      <c r="AET49" s="94"/>
      <c r="AEU49" s="111"/>
      <c r="AEV49" s="117"/>
      <c r="AEW49" s="960"/>
      <c r="AEX49" s="962"/>
      <c r="AEY49" s="963"/>
      <c r="AEZ49" s="963"/>
      <c r="AFA49" s="963"/>
      <c r="AFB49" s="964"/>
      <c r="AFC49" s="93"/>
      <c r="AFD49" s="94"/>
      <c r="AFE49" s="111"/>
      <c r="AFF49" s="117"/>
      <c r="AFG49" s="960"/>
      <c r="AFH49" s="962"/>
      <c r="AFI49" s="963"/>
      <c r="AFJ49" s="963"/>
      <c r="AFK49" s="963"/>
      <c r="AFL49" s="964"/>
      <c r="AFM49" s="93"/>
      <c r="AFN49" s="94"/>
      <c r="AFO49" s="111"/>
      <c r="AFP49" s="117"/>
      <c r="AFQ49" s="960"/>
      <c r="AFR49" s="962"/>
      <c r="AFS49" s="963"/>
      <c r="AFT49" s="963"/>
      <c r="AFU49" s="963"/>
      <c r="AFV49" s="964"/>
      <c r="AFW49" s="93"/>
      <c r="AFX49" s="94"/>
      <c r="AFY49" s="111"/>
      <c r="AFZ49" s="117"/>
      <c r="AGA49" s="960"/>
      <c r="AGB49" s="962"/>
      <c r="AGC49" s="963"/>
      <c r="AGD49" s="963"/>
      <c r="AGE49" s="963"/>
      <c r="AGF49" s="964"/>
      <c r="AGG49" s="93"/>
      <c r="AGH49" s="94"/>
      <c r="AGI49" s="111"/>
      <c r="AGJ49" s="117"/>
      <c r="AGK49" s="960"/>
      <c r="AGL49" s="962"/>
      <c r="AGM49" s="963"/>
      <c r="AGN49" s="963"/>
      <c r="AGO49" s="963"/>
      <c r="AGP49" s="964"/>
      <c r="AGQ49" s="93"/>
      <c r="AGR49" s="94"/>
      <c r="AGS49" s="111"/>
      <c r="AGT49" s="117"/>
      <c r="AGU49" s="960"/>
      <c r="AGV49" s="962"/>
      <c r="AGW49" s="963"/>
      <c r="AGX49" s="963"/>
      <c r="AGY49" s="963"/>
      <c r="AGZ49" s="964"/>
      <c r="AHA49" s="93"/>
      <c r="AHB49" s="94"/>
      <c r="AHC49" s="111"/>
      <c r="AHD49" s="117"/>
      <c r="AHE49" s="960"/>
      <c r="AHF49" s="962"/>
      <c r="AHG49" s="963"/>
      <c r="AHH49" s="963"/>
      <c r="AHI49" s="963"/>
      <c r="AHJ49" s="964"/>
      <c r="AHK49" s="93"/>
      <c r="AHL49" s="94"/>
      <c r="AHM49" s="111"/>
      <c r="AHN49" s="117"/>
      <c r="AHO49" s="960"/>
      <c r="AHP49" s="962"/>
      <c r="AHQ49" s="963"/>
      <c r="AHR49" s="963"/>
      <c r="AHS49" s="963"/>
      <c r="AHT49" s="964"/>
      <c r="AHU49" s="93"/>
      <c r="AHV49" s="94"/>
      <c r="AHW49" s="111"/>
      <c r="AHX49" s="117"/>
      <c r="AHY49" s="960"/>
      <c r="AHZ49" s="962"/>
      <c r="AIA49" s="963"/>
      <c r="AIB49" s="963"/>
      <c r="AIC49" s="963"/>
      <c r="AID49" s="964"/>
      <c r="AIE49" s="93"/>
      <c r="AIF49" s="94"/>
      <c r="AIG49" s="111"/>
      <c r="AIH49" s="117"/>
      <c r="AII49" s="960"/>
      <c r="AIJ49" s="962"/>
      <c r="AIK49" s="963"/>
      <c r="AIL49" s="963"/>
      <c r="AIM49" s="963"/>
      <c r="AIN49" s="964"/>
      <c r="AIO49" s="93"/>
      <c r="AIP49" s="94"/>
      <c r="AIQ49" s="111"/>
      <c r="AIR49" s="117"/>
      <c r="AIS49" s="960"/>
      <c r="AIT49" s="962"/>
      <c r="AIU49" s="963"/>
      <c r="AIV49" s="963"/>
      <c r="AIW49" s="963"/>
      <c r="AIX49" s="964"/>
      <c r="AIY49" s="93"/>
      <c r="AIZ49" s="94"/>
      <c r="AJA49" s="111"/>
      <c r="AJB49" s="117"/>
      <c r="AJC49" s="960"/>
      <c r="AJD49" s="962"/>
      <c r="AJE49" s="963"/>
      <c r="AJF49" s="963"/>
      <c r="AJG49" s="963"/>
      <c r="AJH49" s="964"/>
      <c r="AJI49" s="93"/>
      <c r="AJJ49" s="94"/>
      <c r="AJK49" s="111"/>
      <c r="AJL49" s="117"/>
      <c r="AJM49" s="960"/>
      <c r="AJN49" s="962"/>
      <c r="AJO49" s="963"/>
      <c r="AJP49" s="963"/>
      <c r="AJQ49" s="963"/>
      <c r="AJR49" s="964"/>
      <c r="AJS49" s="93"/>
      <c r="AJT49" s="94"/>
      <c r="AJU49" s="111"/>
      <c r="AJV49" s="117"/>
      <c r="AJW49" s="960"/>
      <c r="AJX49" s="962"/>
      <c r="AJY49" s="963"/>
      <c r="AJZ49" s="963"/>
      <c r="AKA49" s="963"/>
      <c r="AKB49" s="964"/>
      <c r="AKC49" s="93"/>
      <c r="AKD49" s="94"/>
      <c r="AKE49" s="111"/>
      <c r="AKF49" s="117"/>
      <c r="AKG49" s="960"/>
      <c r="AKH49" s="962"/>
      <c r="AKI49" s="963"/>
      <c r="AKJ49" s="963"/>
      <c r="AKK49" s="963"/>
      <c r="AKL49" s="964"/>
      <c r="AKM49" s="93"/>
      <c r="AKN49" s="94"/>
      <c r="AKO49" s="111"/>
      <c r="AKP49" s="117"/>
      <c r="AKQ49" s="960"/>
      <c r="AKR49" s="962"/>
      <c r="AKS49" s="963"/>
      <c r="AKT49" s="963"/>
      <c r="AKU49" s="963"/>
      <c r="AKV49" s="964"/>
      <c r="AKW49" s="93"/>
      <c r="AKX49" s="94"/>
      <c r="AKY49" s="111"/>
      <c r="AKZ49" s="117"/>
      <c r="ALA49" s="960"/>
      <c r="ALB49" s="962"/>
      <c r="ALC49" s="963"/>
      <c r="ALD49" s="963"/>
      <c r="ALE49" s="963"/>
      <c r="ALF49" s="964"/>
      <c r="ALG49" s="93"/>
      <c r="ALH49" s="94"/>
      <c r="ALI49" s="111"/>
      <c r="ALJ49" s="117"/>
      <c r="ALK49" s="960"/>
      <c r="ALL49" s="962"/>
      <c r="ALM49" s="963"/>
      <c r="ALN49" s="963"/>
      <c r="ALO49" s="963"/>
      <c r="ALP49" s="964"/>
      <c r="ALQ49" s="93"/>
      <c r="ALR49" s="94"/>
      <c r="ALS49" s="111"/>
      <c r="ALT49" s="117"/>
      <c r="ALU49" s="960"/>
      <c r="ALV49" s="962"/>
      <c r="ALW49" s="963"/>
      <c r="ALX49" s="963"/>
      <c r="ALY49" s="963"/>
      <c r="ALZ49" s="964"/>
      <c r="AMA49" s="93"/>
      <c r="AMB49" s="94"/>
      <c r="AMC49" s="111"/>
      <c r="AMD49" s="117"/>
      <c r="AME49" s="960"/>
      <c r="AMF49" s="962"/>
      <c r="AMG49" s="963"/>
      <c r="AMH49" s="963"/>
      <c r="AMI49" s="963"/>
      <c r="AMJ49" s="964"/>
      <c r="AMK49" s="93"/>
      <c r="AML49" s="94"/>
      <c r="AMM49" s="111"/>
      <c r="AMN49" s="117"/>
      <c r="AMO49" s="960"/>
      <c r="AMP49" s="962"/>
      <c r="AMQ49" s="963"/>
      <c r="AMR49" s="963"/>
      <c r="AMS49" s="963"/>
      <c r="AMT49" s="964"/>
      <c r="AMU49" s="93"/>
      <c r="AMV49" s="94"/>
      <c r="AMW49" s="111"/>
      <c r="AMX49" s="117"/>
      <c r="AMY49" s="960"/>
      <c r="AMZ49" s="962"/>
      <c r="ANA49" s="963"/>
      <c r="ANB49" s="963"/>
      <c r="ANC49" s="963"/>
      <c r="AND49" s="964"/>
      <c r="ANE49" s="93"/>
      <c r="ANF49" s="94"/>
      <c r="ANG49" s="111"/>
      <c r="ANH49" s="117"/>
      <c r="ANI49" s="960"/>
      <c r="ANJ49" s="962"/>
      <c r="ANK49" s="963"/>
      <c r="ANL49" s="963"/>
      <c r="ANM49" s="963"/>
      <c r="ANN49" s="964"/>
      <c r="ANO49" s="93"/>
      <c r="ANP49" s="94"/>
      <c r="ANQ49" s="111"/>
      <c r="ANR49" s="117"/>
      <c r="ANS49" s="960"/>
      <c r="ANT49" s="962"/>
      <c r="ANU49" s="963"/>
      <c r="ANV49" s="963"/>
      <c r="ANW49" s="963"/>
      <c r="ANX49" s="964"/>
      <c r="ANY49" s="93"/>
      <c r="ANZ49" s="94"/>
      <c r="AOA49" s="111"/>
      <c r="AOB49" s="117"/>
      <c r="AOC49" s="960"/>
      <c r="AOD49" s="962"/>
      <c r="AOE49" s="963"/>
      <c r="AOF49" s="963"/>
      <c r="AOG49" s="963"/>
      <c r="AOH49" s="964"/>
      <c r="AOI49" s="93"/>
      <c r="AOJ49" s="94"/>
      <c r="AOK49" s="111"/>
      <c r="AOL49" s="117"/>
      <c r="AOM49" s="960"/>
      <c r="AON49" s="962"/>
      <c r="AOO49" s="963"/>
      <c r="AOP49" s="963"/>
      <c r="AOQ49" s="963"/>
      <c r="AOR49" s="964"/>
      <c r="AOS49" s="93"/>
      <c r="AOT49" s="94"/>
      <c r="AOU49" s="111"/>
      <c r="AOV49" s="117"/>
      <c r="AOW49" s="960"/>
      <c r="AOX49" s="962"/>
      <c r="AOY49" s="963"/>
      <c r="AOZ49" s="963"/>
      <c r="APA49" s="963"/>
      <c r="APB49" s="964"/>
      <c r="APC49" s="93"/>
      <c r="APD49" s="94"/>
      <c r="APE49" s="111"/>
      <c r="APF49" s="117"/>
      <c r="APG49" s="960"/>
      <c r="APH49" s="962"/>
      <c r="API49" s="963"/>
      <c r="APJ49" s="963"/>
      <c r="APK49" s="963"/>
      <c r="APL49" s="964"/>
      <c r="APM49" s="93"/>
      <c r="APN49" s="94"/>
      <c r="APO49" s="111"/>
      <c r="APP49" s="117"/>
      <c r="APQ49" s="960"/>
      <c r="APR49" s="962"/>
      <c r="APS49" s="963"/>
      <c r="APT49" s="963"/>
      <c r="APU49" s="963"/>
      <c r="APV49" s="964"/>
      <c r="APW49" s="93"/>
      <c r="APX49" s="94"/>
      <c r="APY49" s="111"/>
      <c r="APZ49" s="117"/>
      <c r="AQA49" s="960"/>
      <c r="AQB49" s="962"/>
      <c r="AQC49" s="963"/>
      <c r="AQD49" s="963"/>
      <c r="AQE49" s="963"/>
      <c r="AQF49" s="964"/>
      <c r="AQG49" s="93"/>
      <c r="AQH49" s="94"/>
      <c r="AQI49" s="111"/>
      <c r="AQJ49" s="117"/>
      <c r="AQK49" s="960"/>
      <c r="AQL49" s="962"/>
      <c r="AQM49" s="963"/>
      <c r="AQN49" s="963"/>
      <c r="AQO49" s="963"/>
      <c r="AQP49" s="964"/>
      <c r="AQQ49" s="93"/>
      <c r="AQR49" s="94"/>
      <c r="AQS49" s="111"/>
      <c r="AQT49" s="117"/>
      <c r="AQU49" s="960"/>
      <c r="AQV49" s="962"/>
      <c r="AQW49" s="963"/>
      <c r="AQX49" s="963"/>
      <c r="AQY49" s="963"/>
      <c r="AQZ49" s="964"/>
      <c r="ARA49" s="93"/>
      <c r="ARB49" s="94"/>
      <c r="ARC49" s="111"/>
      <c r="ARD49" s="117"/>
      <c r="ARE49" s="960"/>
      <c r="ARF49" s="962"/>
      <c r="ARG49" s="963"/>
      <c r="ARH49" s="963"/>
      <c r="ARI49" s="963"/>
      <c r="ARJ49" s="964"/>
      <c r="ARK49" s="93"/>
      <c r="ARL49" s="94"/>
      <c r="ARM49" s="111"/>
      <c r="ARN49" s="117"/>
      <c r="ARO49" s="960"/>
      <c r="ARP49" s="962"/>
      <c r="ARQ49" s="963"/>
      <c r="ARR49" s="963"/>
      <c r="ARS49" s="963"/>
      <c r="ART49" s="964"/>
      <c r="ARU49" s="93"/>
      <c r="ARV49" s="94"/>
      <c r="ARW49" s="111"/>
      <c r="ARX49" s="117"/>
      <c r="ARY49" s="960"/>
      <c r="ARZ49" s="962"/>
      <c r="ASA49" s="963"/>
      <c r="ASB49" s="963"/>
      <c r="ASC49" s="963"/>
      <c r="ASD49" s="964"/>
      <c r="ASE49" s="93"/>
      <c r="ASF49" s="94"/>
      <c r="ASG49" s="111"/>
      <c r="ASH49" s="117"/>
      <c r="ASI49" s="960"/>
      <c r="ASJ49" s="962"/>
      <c r="ASK49" s="963"/>
      <c r="ASL49" s="963"/>
      <c r="ASM49" s="963"/>
      <c r="ASN49" s="964"/>
      <c r="ASO49" s="93"/>
      <c r="ASP49" s="94"/>
      <c r="ASQ49" s="111"/>
      <c r="ASR49" s="117"/>
      <c r="ASS49" s="960"/>
      <c r="AST49" s="962"/>
      <c r="ASU49" s="963"/>
      <c r="ASV49" s="963"/>
      <c r="ASW49" s="963"/>
      <c r="ASX49" s="964"/>
      <c r="ASY49" s="93"/>
      <c r="ASZ49" s="94"/>
      <c r="ATA49" s="111"/>
      <c r="ATB49" s="117"/>
      <c r="ATC49" s="960"/>
      <c r="ATD49" s="962"/>
      <c r="ATE49" s="963"/>
      <c r="ATF49" s="963"/>
      <c r="ATG49" s="963"/>
      <c r="ATH49" s="964"/>
      <c r="ATI49" s="93"/>
      <c r="ATJ49" s="94"/>
      <c r="ATK49" s="111"/>
      <c r="ATL49" s="117"/>
      <c r="ATM49" s="960"/>
      <c r="ATN49" s="962"/>
      <c r="ATO49" s="963"/>
      <c r="ATP49" s="963"/>
      <c r="ATQ49" s="963"/>
      <c r="ATR49" s="964"/>
      <c r="ATS49" s="93"/>
      <c r="ATT49" s="94"/>
      <c r="ATU49" s="111"/>
      <c r="ATV49" s="117"/>
      <c r="ATW49" s="960"/>
      <c r="ATX49" s="962"/>
      <c r="ATY49" s="963"/>
      <c r="ATZ49" s="963"/>
      <c r="AUA49" s="963"/>
      <c r="AUB49" s="964"/>
      <c r="AUC49" s="93"/>
      <c r="AUD49" s="94"/>
      <c r="AUE49" s="111"/>
      <c r="AUF49" s="117"/>
      <c r="AUG49" s="960"/>
      <c r="AUH49" s="962"/>
      <c r="AUI49" s="963"/>
      <c r="AUJ49" s="963"/>
      <c r="AUK49" s="963"/>
      <c r="AUL49" s="964"/>
      <c r="AUM49" s="93"/>
      <c r="AUN49" s="94"/>
      <c r="AUO49" s="111"/>
      <c r="AUP49" s="117"/>
      <c r="AUQ49" s="960"/>
      <c r="AUR49" s="962"/>
      <c r="AUS49" s="963"/>
      <c r="AUT49" s="963"/>
      <c r="AUU49" s="963"/>
      <c r="AUV49" s="964"/>
      <c r="AUW49" s="93"/>
      <c r="AUX49" s="94"/>
      <c r="AUY49" s="111"/>
      <c r="AUZ49" s="117"/>
      <c r="AVA49" s="960"/>
      <c r="AVB49" s="962"/>
      <c r="AVC49" s="963"/>
      <c r="AVD49" s="963"/>
      <c r="AVE49" s="963"/>
      <c r="AVF49" s="964"/>
      <c r="AVG49" s="93"/>
      <c r="AVH49" s="94"/>
      <c r="AVI49" s="111"/>
      <c r="AVJ49" s="117"/>
      <c r="AVK49" s="960"/>
      <c r="AVL49" s="962"/>
      <c r="AVM49" s="963"/>
      <c r="AVN49" s="963"/>
      <c r="AVO49" s="963"/>
      <c r="AVP49" s="964"/>
      <c r="AVQ49" s="93"/>
      <c r="AVR49" s="94"/>
      <c r="AVS49" s="111"/>
      <c r="AVT49" s="117"/>
      <c r="AVU49" s="960"/>
      <c r="AVV49" s="962"/>
      <c r="AVW49" s="963"/>
      <c r="AVX49" s="963"/>
      <c r="AVY49" s="963"/>
      <c r="AVZ49" s="964"/>
      <c r="AWA49" s="93"/>
      <c r="AWB49" s="94"/>
      <c r="AWC49" s="111"/>
      <c r="AWD49" s="117"/>
      <c r="AWE49" s="960"/>
      <c r="AWF49" s="962"/>
      <c r="AWG49" s="963"/>
      <c r="AWH49" s="963"/>
      <c r="AWI49" s="963"/>
      <c r="AWJ49" s="964"/>
      <c r="AWK49" s="93"/>
      <c r="AWL49" s="94"/>
      <c r="AWM49" s="111"/>
      <c r="AWN49" s="117"/>
      <c r="AWO49" s="960"/>
      <c r="AWP49" s="962"/>
      <c r="AWQ49" s="963"/>
      <c r="AWR49" s="963"/>
      <c r="AWS49" s="963"/>
      <c r="AWT49" s="964"/>
      <c r="AWU49" s="93"/>
      <c r="AWV49" s="94"/>
      <c r="AWW49" s="111"/>
      <c r="AWX49" s="117"/>
      <c r="AWY49" s="960"/>
      <c r="AWZ49" s="962"/>
      <c r="AXA49" s="963"/>
      <c r="AXB49" s="963"/>
      <c r="AXC49" s="963"/>
      <c r="AXD49" s="964"/>
      <c r="AXE49" s="93"/>
      <c r="AXF49" s="94"/>
      <c r="AXG49" s="111"/>
      <c r="AXH49" s="117"/>
      <c r="AXI49" s="960"/>
      <c r="AXJ49" s="962"/>
      <c r="AXK49" s="963"/>
      <c r="AXL49" s="963"/>
      <c r="AXM49" s="963"/>
      <c r="AXN49" s="964"/>
      <c r="AXO49" s="93"/>
      <c r="AXP49" s="94"/>
      <c r="AXQ49" s="111"/>
      <c r="AXR49" s="117"/>
      <c r="AXS49" s="960"/>
      <c r="AXT49" s="962"/>
      <c r="AXU49" s="963"/>
      <c r="AXV49" s="963"/>
      <c r="AXW49" s="963"/>
      <c r="AXX49" s="964"/>
      <c r="AXY49" s="93"/>
      <c r="AXZ49" s="94"/>
      <c r="AYA49" s="111"/>
      <c r="AYB49" s="117"/>
      <c r="AYC49" s="960"/>
      <c r="AYD49" s="962"/>
      <c r="AYE49" s="963"/>
      <c r="AYF49" s="963"/>
      <c r="AYG49" s="963"/>
      <c r="AYH49" s="964"/>
      <c r="AYI49" s="93"/>
      <c r="AYJ49" s="94"/>
      <c r="AYK49" s="111"/>
      <c r="AYL49" s="117"/>
      <c r="AYM49" s="960"/>
      <c r="AYN49" s="962"/>
      <c r="AYO49" s="963"/>
      <c r="AYP49" s="963"/>
      <c r="AYQ49" s="963"/>
      <c r="AYR49" s="964"/>
      <c r="AYS49" s="93"/>
      <c r="AYT49" s="94"/>
      <c r="AYU49" s="111"/>
      <c r="AYV49" s="117"/>
      <c r="AYW49" s="960"/>
      <c r="AYX49" s="962"/>
      <c r="AYY49" s="963"/>
      <c r="AYZ49" s="963"/>
      <c r="AZA49" s="963"/>
      <c r="AZB49" s="964"/>
      <c r="AZC49" s="93"/>
      <c r="AZD49" s="94"/>
      <c r="AZE49" s="111"/>
      <c r="AZF49" s="117"/>
      <c r="AZG49" s="960"/>
      <c r="AZH49" s="962"/>
      <c r="AZI49" s="963"/>
      <c r="AZJ49" s="963"/>
      <c r="AZK49" s="963"/>
      <c r="AZL49" s="964"/>
      <c r="AZM49" s="93"/>
      <c r="AZN49" s="94"/>
      <c r="AZO49" s="111"/>
      <c r="AZP49" s="117"/>
      <c r="AZQ49" s="960"/>
      <c r="AZR49" s="962"/>
      <c r="AZS49" s="963"/>
      <c r="AZT49" s="963"/>
      <c r="AZU49" s="963"/>
      <c r="AZV49" s="964"/>
      <c r="AZW49" s="93"/>
      <c r="AZX49" s="94"/>
      <c r="AZY49" s="111"/>
      <c r="AZZ49" s="117"/>
      <c r="BAA49" s="960"/>
      <c r="BAB49" s="962"/>
      <c r="BAC49" s="963"/>
      <c r="BAD49" s="963"/>
      <c r="BAE49" s="963"/>
      <c r="BAF49" s="964"/>
      <c r="BAG49" s="93"/>
      <c r="BAH49" s="94"/>
      <c r="BAI49" s="111"/>
      <c r="BAJ49" s="117"/>
      <c r="BAK49" s="960"/>
      <c r="BAL49" s="962"/>
      <c r="BAM49" s="963"/>
      <c r="BAN49" s="963"/>
      <c r="BAO49" s="963"/>
      <c r="BAP49" s="964"/>
      <c r="BAQ49" s="93"/>
      <c r="BAR49" s="94"/>
      <c r="BAS49" s="111"/>
      <c r="BAT49" s="117"/>
      <c r="BAU49" s="960"/>
      <c r="BAV49" s="962"/>
      <c r="BAW49" s="963"/>
      <c r="BAX49" s="963"/>
      <c r="BAY49" s="963"/>
      <c r="BAZ49" s="964"/>
      <c r="BBA49" s="93"/>
      <c r="BBB49" s="94"/>
      <c r="BBC49" s="111"/>
      <c r="BBD49" s="117"/>
      <c r="BBE49" s="960"/>
      <c r="BBF49" s="962"/>
      <c r="BBG49" s="963"/>
      <c r="BBH49" s="963"/>
      <c r="BBI49" s="963"/>
      <c r="BBJ49" s="964"/>
      <c r="BBK49" s="93"/>
      <c r="BBL49" s="94"/>
      <c r="BBM49" s="111"/>
      <c r="BBN49" s="117"/>
      <c r="BBO49" s="960"/>
      <c r="BBP49" s="962"/>
      <c r="BBQ49" s="963"/>
      <c r="BBR49" s="963"/>
      <c r="BBS49" s="963"/>
      <c r="BBT49" s="964"/>
      <c r="BBU49" s="93"/>
      <c r="BBV49" s="94"/>
      <c r="BBW49" s="111"/>
      <c r="BBX49" s="117"/>
      <c r="BBY49" s="960"/>
      <c r="BBZ49" s="962"/>
      <c r="BCA49" s="963"/>
      <c r="BCB49" s="963"/>
      <c r="BCC49" s="963"/>
      <c r="BCD49" s="964"/>
      <c r="BCE49" s="93"/>
      <c r="BCF49" s="94"/>
      <c r="BCG49" s="111"/>
      <c r="BCH49" s="117"/>
      <c r="BCI49" s="960"/>
      <c r="BCJ49" s="962"/>
      <c r="BCK49" s="963"/>
      <c r="BCL49" s="963"/>
      <c r="BCM49" s="963"/>
      <c r="BCN49" s="964"/>
      <c r="BCO49" s="93"/>
      <c r="BCP49" s="94"/>
      <c r="BCQ49" s="111"/>
      <c r="BCR49" s="117"/>
      <c r="BCS49" s="960"/>
      <c r="BCT49" s="962"/>
      <c r="BCU49" s="963"/>
      <c r="BCV49" s="963"/>
      <c r="BCW49" s="963"/>
      <c r="BCX49" s="964"/>
      <c r="BCY49" s="93"/>
      <c r="BCZ49" s="94"/>
      <c r="BDA49" s="111"/>
      <c r="BDB49" s="117"/>
      <c r="BDC49" s="960"/>
      <c r="BDD49" s="962"/>
      <c r="BDE49" s="963"/>
      <c r="BDF49" s="963"/>
      <c r="BDG49" s="963"/>
      <c r="BDH49" s="964"/>
      <c r="BDI49" s="93"/>
      <c r="BDJ49" s="94"/>
      <c r="BDK49" s="111"/>
      <c r="BDL49" s="117"/>
      <c r="BDM49" s="960"/>
      <c r="BDN49" s="962"/>
      <c r="BDO49" s="963"/>
      <c r="BDP49" s="963"/>
      <c r="BDQ49" s="963"/>
      <c r="BDR49" s="964"/>
      <c r="BDS49" s="93"/>
      <c r="BDT49" s="94"/>
      <c r="BDU49" s="111"/>
      <c r="BDV49" s="117"/>
      <c r="BDW49" s="960"/>
      <c r="BDX49" s="962"/>
      <c r="BDY49" s="963"/>
      <c r="BDZ49" s="963"/>
      <c r="BEA49" s="963"/>
      <c r="BEB49" s="964"/>
      <c r="BEC49" s="93"/>
      <c r="BED49" s="94"/>
      <c r="BEE49" s="111"/>
      <c r="BEF49" s="117"/>
      <c r="BEG49" s="960"/>
      <c r="BEH49" s="962"/>
      <c r="BEI49" s="963"/>
      <c r="BEJ49" s="963"/>
      <c r="BEK49" s="963"/>
      <c r="BEL49" s="964"/>
      <c r="BEM49" s="93"/>
      <c r="BEN49" s="94"/>
      <c r="BEO49" s="111"/>
      <c r="BEP49" s="117"/>
      <c r="BEQ49" s="960"/>
      <c r="BER49" s="962"/>
      <c r="BES49" s="963"/>
      <c r="BET49" s="963"/>
      <c r="BEU49" s="963"/>
      <c r="BEV49" s="964"/>
      <c r="BEW49" s="93"/>
      <c r="BEX49" s="94"/>
      <c r="BEY49" s="111"/>
      <c r="BEZ49" s="117"/>
      <c r="BFA49" s="960"/>
      <c r="BFB49" s="962"/>
      <c r="BFC49" s="963"/>
      <c r="BFD49" s="963"/>
      <c r="BFE49" s="963"/>
      <c r="BFF49" s="964"/>
      <c r="BFG49" s="93"/>
      <c r="BFH49" s="94"/>
      <c r="BFI49" s="111"/>
      <c r="BFJ49" s="117"/>
      <c r="BFK49" s="960"/>
      <c r="BFL49" s="962"/>
      <c r="BFM49" s="963"/>
      <c r="BFN49" s="963"/>
      <c r="BFO49" s="963"/>
      <c r="BFP49" s="964"/>
      <c r="BFQ49" s="93"/>
      <c r="BFR49" s="94"/>
      <c r="BFS49" s="111"/>
      <c r="BFT49" s="117"/>
      <c r="BFU49" s="960"/>
      <c r="BFV49" s="962"/>
      <c r="BFW49" s="963"/>
      <c r="BFX49" s="963"/>
      <c r="BFY49" s="963"/>
      <c r="BFZ49" s="964"/>
      <c r="BGA49" s="93"/>
      <c r="BGB49" s="94"/>
      <c r="BGC49" s="111"/>
      <c r="BGD49" s="117"/>
      <c r="BGE49" s="960"/>
      <c r="BGF49" s="962"/>
      <c r="BGG49" s="963"/>
      <c r="BGH49" s="963"/>
      <c r="BGI49" s="963"/>
      <c r="BGJ49" s="964"/>
      <c r="BGK49" s="93"/>
      <c r="BGL49" s="94"/>
      <c r="BGM49" s="111"/>
      <c r="BGN49" s="117"/>
      <c r="BGO49" s="960"/>
      <c r="BGP49" s="962"/>
      <c r="BGQ49" s="963"/>
      <c r="BGR49" s="963"/>
      <c r="BGS49" s="963"/>
      <c r="BGT49" s="964"/>
      <c r="BGU49" s="93"/>
      <c r="BGV49" s="94"/>
      <c r="BGW49" s="111"/>
      <c r="BGX49" s="117"/>
      <c r="BGY49" s="960"/>
      <c r="BGZ49" s="962"/>
      <c r="BHA49" s="963"/>
      <c r="BHB49" s="963"/>
      <c r="BHC49" s="963"/>
      <c r="BHD49" s="964"/>
      <c r="BHE49" s="93"/>
      <c r="BHF49" s="94"/>
      <c r="BHG49" s="111"/>
      <c r="BHH49" s="117"/>
      <c r="BHI49" s="960"/>
      <c r="BHJ49" s="962"/>
      <c r="BHK49" s="963"/>
      <c r="BHL49" s="963"/>
      <c r="BHM49" s="963"/>
      <c r="BHN49" s="964"/>
      <c r="BHO49" s="93"/>
      <c r="BHP49" s="94"/>
      <c r="BHQ49" s="111"/>
      <c r="BHR49" s="117"/>
      <c r="BHS49" s="960"/>
      <c r="BHT49" s="962"/>
      <c r="BHU49" s="963"/>
      <c r="BHV49" s="963"/>
      <c r="BHW49" s="963"/>
      <c r="BHX49" s="964"/>
      <c r="BHY49" s="93"/>
      <c r="BHZ49" s="94"/>
      <c r="BIA49" s="111"/>
      <c r="BIB49" s="117"/>
      <c r="BIC49" s="960"/>
      <c r="BID49" s="962"/>
      <c r="BIE49" s="963"/>
      <c r="BIF49" s="963"/>
      <c r="BIG49" s="963"/>
      <c r="BIH49" s="964"/>
      <c r="BII49" s="93"/>
      <c r="BIJ49" s="94"/>
      <c r="BIK49" s="111"/>
      <c r="BIL49" s="117"/>
      <c r="BIM49" s="960"/>
      <c r="BIN49" s="962"/>
      <c r="BIO49" s="963"/>
      <c r="BIP49" s="963"/>
      <c r="BIQ49" s="963"/>
      <c r="BIR49" s="964"/>
      <c r="BIS49" s="93"/>
      <c r="BIT49" s="94"/>
      <c r="BIU49" s="111"/>
      <c r="BIV49" s="117"/>
      <c r="BIW49" s="960"/>
      <c r="BIX49" s="962"/>
      <c r="BIY49" s="963"/>
      <c r="BIZ49" s="963"/>
      <c r="BJA49" s="963"/>
      <c r="BJB49" s="964"/>
      <c r="BJC49" s="93"/>
      <c r="BJD49" s="94"/>
      <c r="BJE49" s="111"/>
      <c r="BJF49" s="117"/>
      <c r="BJG49" s="960"/>
      <c r="BJH49" s="962"/>
      <c r="BJI49" s="963"/>
      <c r="BJJ49" s="963"/>
      <c r="BJK49" s="963"/>
      <c r="BJL49" s="964"/>
      <c r="BJM49" s="93"/>
      <c r="BJN49" s="94"/>
      <c r="BJO49" s="111"/>
      <c r="BJP49" s="117"/>
      <c r="BJQ49" s="960"/>
      <c r="BJR49" s="962"/>
      <c r="BJS49" s="963"/>
      <c r="BJT49" s="963"/>
      <c r="BJU49" s="963"/>
      <c r="BJV49" s="964"/>
      <c r="BJW49" s="93"/>
      <c r="BJX49" s="94"/>
      <c r="BJY49" s="111"/>
      <c r="BJZ49" s="117"/>
      <c r="BKA49" s="960"/>
      <c r="BKB49" s="962"/>
      <c r="BKC49" s="963"/>
      <c r="BKD49" s="963"/>
      <c r="BKE49" s="963"/>
      <c r="BKF49" s="964"/>
      <c r="BKG49" s="93"/>
      <c r="BKH49" s="94"/>
      <c r="BKI49" s="111"/>
      <c r="BKJ49" s="117"/>
      <c r="BKK49" s="960"/>
      <c r="BKL49" s="962"/>
      <c r="BKM49" s="963"/>
      <c r="BKN49" s="963"/>
      <c r="BKO49" s="963"/>
      <c r="BKP49" s="964"/>
      <c r="BKQ49" s="93"/>
      <c r="BKR49" s="94"/>
      <c r="BKS49" s="111"/>
      <c r="BKT49" s="117"/>
      <c r="BKU49" s="960"/>
      <c r="BKV49" s="962"/>
      <c r="BKW49" s="963"/>
      <c r="BKX49" s="963"/>
      <c r="BKY49" s="963"/>
      <c r="BKZ49" s="964"/>
      <c r="BLA49" s="93"/>
      <c r="BLB49" s="94"/>
      <c r="BLC49" s="111"/>
      <c r="BLD49" s="117"/>
      <c r="BLE49" s="960"/>
      <c r="BLF49" s="962"/>
      <c r="BLG49" s="963"/>
      <c r="BLH49" s="963"/>
      <c r="BLI49" s="963"/>
      <c r="BLJ49" s="964"/>
      <c r="BLK49" s="93"/>
      <c r="BLL49" s="94"/>
      <c r="BLM49" s="111"/>
      <c r="BLN49" s="117"/>
      <c r="BLO49" s="960"/>
      <c r="BLP49" s="962"/>
      <c r="BLQ49" s="963"/>
      <c r="BLR49" s="963"/>
      <c r="BLS49" s="963"/>
      <c r="BLT49" s="964"/>
      <c r="BLU49" s="93"/>
      <c r="BLV49" s="94"/>
      <c r="BLW49" s="111"/>
      <c r="BLX49" s="117"/>
      <c r="BLY49" s="960"/>
      <c r="BLZ49" s="962"/>
      <c r="BMA49" s="963"/>
      <c r="BMB49" s="963"/>
      <c r="BMC49" s="963"/>
      <c r="BMD49" s="964"/>
      <c r="BME49" s="93"/>
      <c r="BMF49" s="94"/>
      <c r="BMG49" s="111"/>
      <c r="BMH49" s="117"/>
      <c r="BMI49" s="960"/>
      <c r="BMJ49" s="962"/>
      <c r="BMK49" s="963"/>
      <c r="BML49" s="963"/>
      <c r="BMM49" s="963"/>
      <c r="BMN49" s="964"/>
      <c r="BMO49" s="93"/>
      <c r="BMP49" s="94"/>
      <c r="BMQ49" s="111"/>
      <c r="BMR49" s="117"/>
      <c r="BMS49" s="960"/>
      <c r="BMT49" s="962"/>
      <c r="BMU49" s="963"/>
      <c r="BMV49" s="963"/>
      <c r="BMW49" s="963"/>
      <c r="BMX49" s="964"/>
      <c r="BMY49" s="93"/>
      <c r="BMZ49" s="94"/>
      <c r="BNA49" s="111"/>
      <c r="BNB49" s="117"/>
      <c r="BNC49" s="960"/>
      <c r="BND49" s="962"/>
      <c r="BNE49" s="963"/>
      <c r="BNF49" s="963"/>
      <c r="BNG49" s="963"/>
      <c r="BNH49" s="964"/>
      <c r="BNI49" s="93"/>
      <c r="BNJ49" s="94"/>
      <c r="BNK49" s="111"/>
      <c r="BNL49" s="117"/>
      <c r="BNM49" s="960"/>
      <c r="BNN49" s="962"/>
      <c r="BNO49" s="963"/>
      <c r="BNP49" s="963"/>
      <c r="BNQ49" s="963"/>
      <c r="BNR49" s="964"/>
      <c r="BNS49" s="93"/>
      <c r="BNT49" s="94"/>
      <c r="BNU49" s="111"/>
      <c r="BNV49" s="117"/>
      <c r="BNW49" s="960"/>
      <c r="BNX49" s="962"/>
      <c r="BNY49" s="963"/>
      <c r="BNZ49" s="963"/>
      <c r="BOA49" s="963"/>
      <c r="BOB49" s="964"/>
      <c r="BOC49" s="93"/>
      <c r="BOD49" s="94"/>
      <c r="BOE49" s="111"/>
      <c r="BOF49" s="117"/>
      <c r="BOG49" s="960"/>
      <c r="BOH49" s="962"/>
      <c r="BOI49" s="963"/>
      <c r="BOJ49" s="963"/>
      <c r="BOK49" s="963"/>
      <c r="BOL49" s="964"/>
      <c r="BOM49" s="93"/>
      <c r="BON49" s="94"/>
      <c r="BOO49" s="111"/>
      <c r="BOP49" s="117"/>
      <c r="BOQ49" s="960"/>
      <c r="BOR49" s="962"/>
      <c r="BOS49" s="963"/>
      <c r="BOT49" s="963"/>
      <c r="BOU49" s="963"/>
      <c r="BOV49" s="964"/>
      <c r="BOW49" s="93"/>
      <c r="BOX49" s="94"/>
      <c r="BOY49" s="111"/>
      <c r="BOZ49" s="117"/>
      <c r="BPA49" s="960"/>
      <c r="BPB49" s="962"/>
      <c r="BPC49" s="963"/>
      <c r="BPD49" s="963"/>
      <c r="BPE49" s="963"/>
      <c r="BPF49" s="964"/>
      <c r="BPG49" s="93"/>
      <c r="BPH49" s="94"/>
      <c r="BPI49" s="111"/>
      <c r="BPJ49" s="117"/>
      <c r="BPK49" s="960"/>
      <c r="BPL49" s="962"/>
      <c r="BPM49" s="963"/>
      <c r="BPN49" s="963"/>
      <c r="BPO49" s="963"/>
      <c r="BPP49" s="964"/>
      <c r="BPQ49" s="93"/>
      <c r="BPR49" s="94"/>
      <c r="BPS49" s="111"/>
      <c r="BPT49" s="117"/>
      <c r="BPU49" s="960"/>
      <c r="BPV49" s="962"/>
      <c r="BPW49" s="963"/>
      <c r="BPX49" s="963"/>
      <c r="BPY49" s="963"/>
      <c r="BPZ49" s="964"/>
      <c r="BQA49" s="93"/>
      <c r="BQB49" s="94"/>
      <c r="BQC49" s="111"/>
      <c r="BQD49" s="117"/>
      <c r="BQE49" s="960"/>
      <c r="BQF49" s="962"/>
      <c r="BQG49" s="963"/>
      <c r="BQH49" s="963"/>
      <c r="BQI49" s="963"/>
      <c r="BQJ49" s="964"/>
      <c r="BQK49" s="93"/>
      <c r="BQL49" s="94"/>
      <c r="BQM49" s="111"/>
      <c r="BQN49" s="117"/>
      <c r="BQO49" s="960"/>
      <c r="BQP49" s="962"/>
      <c r="BQQ49" s="963"/>
      <c r="BQR49" s="963"/>
      <c r="BQS49" s="963"/>
      <c r="BQT49" s="964"/>
      <c r="BQU49" s="93"/>
      <c r="BQV49" s="94"/>
      <c r="BQW49" s="111"/>
      <c r="BQX49" s="117"/>
      <c r="BQY49" s="960"/>
      <c r="BQZ49" s="962"/>
      <c r="BRA49" s="963"/>
      <c r="BRB49" s="963"/>
      <c r="BRC49" s="963"/>
      <c r="BRD49" s="964"/>
      <c r="BRE49" s="93"/>
      <c r="BRF49" s="94"/>
      <c r="BRG49" s="111"/>
      <c r="BRH49" s="117"/>
      <c r="BRI49" s="960"/>
      <c r="BRJ49" s="962"/>
      <c r="BRK49" s="963"/>
      <c r="BRL49" s="963"/>
      <c r="BRM49" s="963"/>
      <c r="BRN49" s="964"/>
      <c r="BRO49" s="93"/>
      <c r="BRP49" s="94"/>
      <c r="BRQ49" s="111"/>
      <c r="BRR49" s="117"/>
      <c r="BRS49" s="960"/>
      <c r="BRT49" s="962"/>
      <c r="BRU49" s="963"/>
      <c r="BRV49" s="963"/>
      <c r="BRW49" s="963"/>
      <c r="BRX49" s="964"/>
      <c r="BRY49" s="93"/>
      <c r="BRZ49" s="94"/>
      <c r="BSA49" s="111"/>
      <c r="BSB49" s="117"/>
      <c r="BSC49" s="960"/>
      <c r="BSD49" s="962"/>
      <c r="BSE49" s="963"/>
      <c r="BSF49" s="963"/>
      <c r="BSG49" s="963"/>
      <c r="BSH49" s="964"/>
      <c r="BSI49" s="93"/>
      <c r="BSJ49" s="94"/>
      <c r="BSK49" s="111"/>
      <c r="BSL49" s="117"/>
      <c r="BSM49" s="960"/>
      <c r="BSN49" s="962"/>
      <c r="BSO49" s="963"/>
      <c r="BSP49" s="963"/>
      <c r="BSQ49" s="963"/>
      <c r="BSR49" s="964"/>
      <c r="BSS49" s="93"/>
      <c r="BST49" s="94"/>
      <c r="BSU49" s="111"/>
      <c r="BSV49" s="117"/>
      <c r="BSW49" s="960"/>
      <c r="BSX49" s="962"/>
      <c r="BSY49" s="963"/>
      <c r="BSZ49" s="963"/>
      <c r="BTA49" s="963"/>
      <c r="BTB49" s="964"/>
      <c r="BTC49" s="93"/>
      <c r="BTD49" s="94"/>
      <c r="BTE49" s="111"/>
      <c r="BTF49" s="117"/>
      <c r="BTG49" s="960"/>
      <c r="BTH49" s="962"/>
      <c r="BTI49" s="963"/>
      <c r="BTJ49" s="963"/>
      <c r="BTK49" s="963"/>
      <c r="BTL49" s="964"/>
      <c r="BTM49" s="93"/>
      <c r="BTN49" s="94"/>
      <c r="BTO49" s="111"/>
      <c r="BTP49" s="117"/>
      <c r="BTQ49" s="960"/>
      <c r="BTR49" s="962"/>
      <c r="BTS49" s="963"/>
      <c r="BTT49" s="963"/>
      <c r="BTU49" s="963"/>
      <c r="BTV49" s="964"/>
      <c r="BTW49" s="93"/>
      <c r="BTX49" s="94"/>
      <c r="BTY49" s="111"/>
      <c r="BTZ49" s="117"/>
      <c r="BUA49" s="960"/>
      <c r="BUB49" s="962"/>
      <c r="BUC49" s="963"/>
      <c r="BUD49" s="963"/>
      <c r="BUE49" s="963"/>
      <c r="BUF49" s="964"/>
      <c r="BUG49" s="93"/>
      <c r="BUH49" s="94"/>
      <c r="BUI49" s="111"/>
      <c r="BUJ49" s="117"/>
      <c r="BUK49" s="960"/>
      <c r="BUL49" s="962"/>
      <c r="BUM49" s="963"/>
      <c r="BUN49" s="963"/>
      <c r="BUO49" s="963"/>
      <c r="BUP49" s="964"/>
      <c r="BUQ49" s="93"/>
      <c r="BUR49" s="94"/>
      <c r="BUS49" s="111"/>
      <c r="BUT49" s="117"/>
      <c r="BUU49" s="960"/>
      <c r="BUV49" s="962"/>
      <c r="BUW49" s="963"/>
      <c r="BUX49" s="963"/>
      <c r="BUY49" s="963"/>
      <c r="BUZ49" s="964"/>
      <c r="BVA49" s="93"/>
      <c r="BVB49" s="94"/>
      <c r="BVC49" s="111"/>
      <c r="BVD49" s="117"/>
      <c r="BVE49" s="960"/>
      <c r="BVF49" s="962"/>
      <c r="BVG49" s="963"/>
      <c r="BVH49" s="963"/>
      <c r="BVI49" s="963"/>
      <c r="BVJ49" s="964"/>
      <c r="BVK49" s="93"/>
      <c r="BVL49" s="94"/>
      <c r="BVM49" s="111"/>
      <c r="BVN49" s="117"/>
      <c r="BVO49" s="960"/>
      <c r="BVP49" s="962"/>
      <c r="BVQ49" s="963"/>
      <c r="BVR49" s="963"/>
      <c r="BVS49" s="963"/>
      <c r="BVT49" s="964"/>
      <c r="BVU49" s="93"/>
      <c r="BVV49" s="94"/>
      <c r="BVW49" s="111"/>
      <c r="BVX49" s="117"/>
      <c r="BVY49" s="960"/>
      <c r="BVZ49" s="962"/>
      <c r="BWA49" s="963"/>
      <c r="BWB49" s="963"/>
      <c r="BWC49" s="963"/>
      <c r="BWD49" s="964"/>
      <c r="BWE49" s="93"/>
      <c r="BWF49" s="94"/>
      <c r="BWG49" s="111"/>
      <c r="BWH49" s="117"/>
      <c r="BWI49" s="960"/>
      <c r="BWJ49" s="962"/>
      <c r="BWK49" s="963"/>
      <c r="BWL49" s="963"/>
      <c r="BWM49" s="963"/>
      <c r="BWN49" s="964"/>
      <c r="BWO49" s="93"/>
      <c r="BWP49" s="94"/>
      <c r="BWQ49" s="111"/>
      <c r="BWR49" s="117"/>
      <c r="BWS49" s="960"/>
      <c r="BWT49" s="962"/>
      <c r="BWU49" s="963"/>
      <c r="BWV49" s="963"/>
      <c r="BWW49" s="963"/>
      <c r="BWX49" s="964"/>
      <c r="BWY49" s="93"/>
      <c r="BWZ49" s="94"/>
      <c r="BXA49" s="111"/>
      <c r="BXB49" s="117"/>
      <c r="BXC49" s="960"/>
      <c r="BXD49" s="962"/>
      <c r="BXE49" s="963"/>
      <c r="BXF49" s="963"/>
      <c r="BXG49" s="963"/>
      <c r="BXH49" s="964"/>
      <c r="BXI49" s="93"/>
      <c r="BXJ49" s="94"/>
      <c r="BXK49" s="111"/>
      <c r="BXL49" s="117"/>
      <c r="BXM49" s="960"/>
      <c r="BXN49" s="962"/>
      <c r="BXO49" s="963"/>
      <c r="BXP49" s="963"/>
      <c r="BXQ49" s="963"/>
      <c r="BXR49" s="964"/>
      <c r="BXS49" s="93"/>
      <c r="BXT49" s="94"/>
      <c r="BXU49" s="111"/>
      <c r="BXV49" s="117"/>
      <c r="BXW49" s="960"/>
      <c r="BXX49" s="962"/>
      <c r="BXY49" s="963"/>
      <c r="BXZ49" s="963"/>
      <c r="BYA49" s="963"/>
      <c r="BYB49" s="964"/>
      <c r="BYC49" s="93"/>
      <c r="BYD49" s="94"/>
      <c r="BYE49" s="111"/>
      <c r="BYF49" s="117"/>
      <c r="BYG49" s="960"/>
      <c r="BYH49" s="962"/>
      <c r="BYI49" s="963"/>
      <c r="BYJ49" s="963"/>
      <c r="BYK49" s="963"/>
      <c r="BYL49" s="964"/>
      <c r="BYM49" s="93"/>
      <c r="BYN49" s="94"/>
      <c r="BYO49" s="111"/>
      <c r="BYP49" s="117"/>
      <c r="BYQ49" s="960"/>
      <c r="BYR49" s="962"/>
      <c r="BYS49" s="963"/>
      <c r="BYT49" s="963"/>
      <c r="BYU49" s="963"/>
      <c r="BYV49" s="964"/>
      <c r="BYW49" s="93"/>
      <c r="BYX49" s="94"/>
      <c r="BYY49" s="111"/>
      <c r="BYZ49" s="117"/>
      <c r="BZA49" s="960"/>
      <c r="BZB49" s="962"/>
      <c r="BZC49" s="963"/>
      <c r="BZD49" s="963"/>
      <c r="BZE49" s="963"/>
      <c r="BZF49" s="964"/>
      <c r="BZG49" s="93"/>
      <c r="BZH49" s="94"/>
      <c r="BZI49" s="111"/>
      <c r="BZJ49" s="117"/>
      <c r="BZK49" s="960"/>
      <c r="BZL49" s="962"/>
      <c r="BZM49" s="963"/>
      <c r="BZN49" s="963"/>
      <c r="BZO49" s="963"/>
      <c r="BZP49" s="964"/>
      <c r="BZQ49" s="93"/>
      <c r="BZR49" s="94"/>
      <c r="BZS49" s="111"/>
      <c r="BZT49" s="117"/>
      <c r="BZU49" s="960"/>
      <c r="BZV49" s="962"/>
      <c r="BZW49" s="963"/>
      <c r="BZX49" s="963"/>
      <c r="BZY49" s="963"/>
      <c r="BZZ49" s="964"/>
      <c r="CAA49" s="93"/>
      <c r="CAB49" s="94"/>
      <c r="CAC49" s="111"/>
      <c r="CAD49" s="117"/>
      <c r="CAE49" s="960"/>
      <c r="CAF49" s="962"/>
      <c r="CAG49" s="963"/>
      <c r="CAH49" s="963"/>
      <c r="CAI49" s="963"/>
      <c r="CAJ49" s="964"/>
      <c r="CAK49" s="93"/>
      <c r="CAL49" s="94"/>
      <c r="CAM49" s="111"/>
      <c r="CAN49" s="117"/>
      <c r="CAO49" s="960"/>
      <c r="CAP49" s="962"/>
      <c r="CAQ49" s="963"/>
      <c r="CAR49" s="963"/>
      <c r="CAS49" s="963"/>
      <c r="CAT49" s="964"/>
      <c r="CAU49" s="93"/>
      <c r="CAV49" s="94"/>
      <c r="CAW49" s="111"/>
      <c r="CAX49" s="117"/>
      <c r="CAY49" s="960"/>
      <c r="CAZ49" s="962"/>
      <c r="CBA49" s="963"/>
      <c r="CBB49" s="963"/>
      <c r="CBC49" s="963"/>
      <c r="CBD49" s="964"/>
      <c r="CBE49" s="93"/>
      <c r="CBF49" s="94"/>
      <c r="CBG49" s="111"/>
      <c r="CBH49" s="117"/>
      <c r="CBI49" s="960"/>
      <c r="CBJ49" s="962"/>
      <c r="CBK49" s="963"/>
      <c r="CBL49" s="963"/>
      <c r="CBM49" s="963"/>
      <c r="CBN49" s="964"/>
      <c r="CBO49" s="93"/>
      <c r="CBP49" s="94"/>
      <c r="CBQ49" s="111"/>
      <c r="CBR49" s="117"/>
      <c r="CBS49" s="960"/>
      <c r="CBT49" s="962"/>
      <c r="CBU49" s="963"/>
      <c r="CBV49" s="963"/>
      <c r="CBW49" s="963"/>
      <c r="CBX49" s="964"/>
      <c r="CBY49" s="93"/>
      <c r="CBZ49" s="94"/>
      <c r="CCA49" s="111"/>
      <c r="CCB49" s="117"/>
      <c r="CCC49" s="960"/>
      <c r="CCD49" s="962"/>
      <c r="CCE49" s="963"/>
      <c r="CCF49" s="963"/>
      <c r="CCG49" s="963"/>
      <c r="CCH49" s="964"/>
      <c r="CCI49" s="93"/>
      <c r="CCJ49" s="94"/>
      <c r="CCK49" s="111"/>
      <c r="CCL49" s="117"/>
      <c r="CCM49" s="960"/>
      <c r="CCN49" s="962"/>
      <c r="CCO49" s="963"/>
      <c r="CCP49" s="963"/>
      <c r="CCQ49" s="963"/>
      <c r="CCR49" s="964"/>
      <c r="CCS49" s="93"/>
      <c r="CCT49" s="94"/>
      <c r="CCU49" s="111"/>
      <c r="CCV49" s="117"/>
      <c r="CCW49" s="960"/>
      <c r="CCX49" s="962"/>
      <c r="CCY49" s="963"/>
      <c r="CCZ49" s="963"/>
      <c r="CDA49" s="963"/>
      <c r="CDB49" s="964"/>
      <c r="CDC49" s="93"/>
      <c r="CDD49" s="94"/>
      <c r="CDE49" s="111"/>
      <c r="CDF49" s="117"/>
      <c r="CDG49" s="960"/>
      <c r="CDH49" s="962"/>
      <c r="CDI49" s="963"/>
      <c r="CDJ49" s="963"/>
      <c r="CDK49" s="963"/>
      <c r="CDL49" s="964"/>
      <c r="CDM49" s="93"/>
      <c r="CDN49" s="94"/>
      <c r="CDO49" s="111"/>
      <c r="CDP49" s="117"/>
      <c r="CDQ49" s="960"/>
      <c r="CDR49" s="962"/>
      <c r="CDS49" s="963"/>
      <c r="CDT49" s="963"/>
      <c r="CDU49" s="963"/>
      <c r="CDV49" s="964"/>
      <c r="CDW49" s="93"/>
      <c r="CDX49" s="94"/>
      <c r="CDY49" s="111"/>
      <c r="CDZ49" s="117"/>
      <c r="CEA49" s="960"/>
      <c r="CEB49" s="962"/>
      <c r="CEC49" s="963"/>
      <c r="CED49" s="963"/>
      <c r="CEE49" s="963"/>
      <c r="CEF49" s="964"/>
      <c r="CEG49" s="93"/>
      <c r="CEH49" s="94"/>
      <c r="CEI49" s="111"/>
      <c r="CEJ49" s="117"/>
      <c r="CEK49" s="960"/>
      <c r="CEL49" s="962"/>
      <c r="CEM49" s="963"/>
      <c r="CEN49" s="963"/>
      <c r="CEO49" s="963"/>
      <c r="CEP49" s="964"/>
      <c r="CEQ49" s="93"/>
      <c r="CER49" s="94"/>
      <c r="CES49" s="111"/>
      <c r="CET49" s="117"/>
      <c r="CEU49" s="960"/>
      <c r="CEV49" s="962"/>
      <c r="CEW49" s="963"/>
      <c r="CEX49" s="963"/>
      <c r="CEY49" s="963"/>
      <c r="CEZ49" s="964"/>
      <c r="CFA49" s="93"/>
      <c r="CFB49" s="94"/>
      <c r="CFC49" s="111"/>
      <c r="CFD49" s="117"/>
      <c r="CFE49" s="960"/>
      <c r="CFF49" s="962"/>
      <c r="CFG49" s="963"/>
      <c r="CFH49" s="963"/>
      <c r="CFI49" s="963"/>
      <c r="CFJ49" s="964"/>
      <c r="CFK49" s="93"/>
      <c r="CFL49" s="94"/>
      <c r="CFM49" s="111"/>
      <c r="CFN49" s="117"/>
      <c r="CFO49" s="960"/>
      <c r="CFP49" s="962"/>
      <c r="CFQ49" s="963"/>
      <c r="CFR49" s="963"/>
      <c r="CFS49" s="963"/>
      <c r="CFT49" s="964"/>
      <c r="CFU49" s="93"/>
      <c r="CFV49" s="94"/>
      <c r="CFW49" s="111"/>
      <c r="CFX49" s="117"/>
      <c r="CFY49" s="960"/>
      <c r="CFZ49" s="962"/>
      <c r="CGA49" s="963"/>
      <c r="CGB49" s="963"/>
      <c r="CGC49" s="963"/>
      <c r="CGD49" s="964"/>
      <c r="CGE49" s="93"/>
      <c r="CGF49" s="94"/>
      <c r="CGG49" s="111"/>
      <c r="CGH49" s="117"/>
      <c r="CGI49" s="960"/>
      <c r="CGJ49" s="962"/>
      <c r="CGK49" s="963"/>
      <c r="CGL49" s="963"/>
      <c r="CGM49" s="963"/>
      <c r="CGN49" s="964"/>
      <c r="CGO49" s="93"/>
      <c r="CGP49" s="94"/>
      <c r="CGQ49" s="111"/>
      <c r="CGR49" s="117"/>
      <c r="CGS49" s="960"/>
      <c r="CGT49" s="962"/>
      <c r="CGU49" s="963"/>
      <c r="CGV49" s="963"/>
      <c r="CGW49" s="963"/>
      <c r="CGX49" s="964"/>
      <c r="CGY49" s="93"/>
      <c r="CGZ49" s="94"/>
      <c r="CHA49" s="111"/>
      <c r="CHB49" s="117"/>
      <c r="CHC49" s="960"/>
      <c r="CHD49" s="962"/>
      <c r="CHE49" s="963"/>
      <c r="CHF49" s="963"/>
      <c r="CHG49" s="963"/>
      <c r="CHH49" s="964"/>
      <c r="CHI49" s="93"/>
      <c r="CHJ49" s="94"/>
      <c r="CHK49" s="111"/>
      <c r="CHL49" s="117"/>
      <c r="CHM49" s="960"/>
      <c r="CHN49" s="962"/>
      <c r="CHO49" s="963"/>
      <c r="CHP49" s="963"/>
      <c r="CHQ49" s="963"/>
      <c r="CHR49" s="964"/>
      <c r="CHS49" s="93"/>
      <c r="CHT49" s="94"/>
      <c r="CHU49" s="111"/>
      <c r="CHV49" s="117"/>
      <c r="CHW49" s="960"/>
      <c r="CHX49" s="962"/>
      <c r="CHY49" s="963"/>
      <c r="CHZ49" s="963"/>
      <c r="CIA49" s="963"/>
      <c r="CIB49" s="964"/>
      <c r="CIC49" s="93"/>
      <c r="CID49" s="94"/>
      <c r="CIE49" s="111"/>
      <c r="CIF49" s="117"/>
      <c r="CIG49" s="960"/>
      <c r="CIH49" s="962"/>
      <c r="CII49" s="963"/>
      <c r="CIJ49" s="963"/>
      <c r="CIK49" s="963"/>
      <c r="CIL49" s="964"/>
      <c r="CIM49" s="93"/>
      <c r="CIN49" s="94"/>
      <c r="CIO49" s="111"/>
      <c r="CIP49" s="117"/>
      <c r="CIQ49" s="960"/>
      <c r="CIR49" s="962"/>
      <c r="CIS49" s="963"/>
      <c r="CIT49" s="963"/>
      <c r="CIU49" s="963"/>
      <c r="CIV49" s="964"/>
      <c r="CIW49" s="93"/>
      <c r="CIX49" s="94"/>
      <c r="CIY49" s="111"/>
      <c r="CIZ49" s="117"/>
      <c r="CJA49" s="960"/>
      <c r="CJB49" s="962"/>
      <c r="CJC49" s="963"/>
      <c r="CJD49" s="963"/>
      <c r="CJE49" s="963"/>
      <c r="CJF49" s="964"/>
      <c r="CJG49" s="93"/>
      <c r="CJH49" s="94"/>
      <c r="CJI49" s="111"/>
      <c r="CJJ49" s="117"/>
      <c r="CJK49" s="960"/>
      <c r="CJL49" s="962"/>
      <c r="CJM49" s="963"/>
      <c r="CJN49" s="963"/>
      <c r="CJO49" s="963"/>
      <c r="CJP49" s="964"/>
      <c r="CJQ49" s="93"/>
      <c r="CJR49" s="94"/>
      <c r="CJS49" s="111"/>
      <c r="CJT49" s="117"/>
      <c r="CJU49" s="960"/>
      <c r="CJV49" s="962"/>
      <c r="CJW49" s="963"/>
      <c r="CJX49" s="963"/>
      <c r="CJY49" s="963"/>
      <c r="CJZ49" s="964"/>
      <c r="CKA49" s="93"/>
      <c r="CKB49" s="94"/>
      <c r="CKC49" s="111"/>
      <c r="CKD49" s="117"/>
      <c r="CKE49" s="960"/>
      <c r="CKF49" s="962"/>
      <c r="CKG49" s="963"/>
      <c r="CKH49" s="963"/>
      <c r="CKI49" s="963"/>
      <c r="CKJ49" s="964"/>
      <c r="CKK49" s="93"/>
      <c r="CKL49" s="94"/>
      <c r="CKM49" s="111"/>
      <c r="CKN49" s="117"/>
      <c r="CKO49" s="960"/>
      <c r="CKP49" s="962"/>
      <c r="CKQ49" s="963"/>
      <c r="CKR49" s="963"/>
      <c r="CKS49" s="963"/>
      <c r="CKT49" s="964"/>
      <c r="CKU49" s="93"/>
      <c r="CKV49" s="94"/>
      <c r="CKW49" s="111"/>
      <c r="CKX49" s="117"/>
      <c r="CKY49" s="960"/>
      <c r="CKZ49" s="962"/>
      <c r="CLA49" s="963"/>
      <c r="CLB49" s="963"/>
      <c r="CLC49" s="963"/>
      <c r="CLD49" s="964"/>
      <c r="CLE49" s="93"/>
      <c r="CLF49" s="94"/>
      <c r="CLG49" s="111"/>
      <c r="CLH49" s="117"/>
      <c r="CLI49" s="960"/>
      <c r="CLJ49" s="962"/>
      <c r="CLK49" s="963"/>
      <c r="CLL49" s="963"/>
      <c r="CLM49" s="963"/>
      <c r="CLN49" s="964"/>
      <c r="CLO49" s="93"/>
      <c r="CLP49" s="94"/>
      <c r="CLQ49" s="111"/>
      <c r="CLR49" s="117"/>
      <c r="CLS49" s="960"/>
      <c r="CLT49" s="962"/>
      <c r="CLU49" s="963"/>
      <c r="CLV49" s="963"/>
      <c r="CLW49" s="963"/>
      <c r="CLX49" s="964"/>
      <c r="CLY49" s="93"/>
      <c r="CLZ49" s="94"/>
      <c r="CMA49" s="111"/>
      <c r="CMB49" s="117"/>
      <c r="CMC49" s="960"/>
      <c r="CMD49" s="962"/>
      <c r="CME49" s="963"/>
      <c r="CMF49" s="963"/>
      <c r="CMG49" s="963"/>
      <c r="CMH49" s="964"/>
      <c r="CMI49" s="93"/>
      <c r="CMJ49" s="94"/>
      <c r="CMK49" s="111"/>
      <c r="CML49" s="117"/>
      <c r="CMM49" s="960"/>
      <c r="CMN49" s="962"/>
      <c r="CMO49" s="963"/>
      <c r="CMP49" s="963"/>
      <c r="CMQ49" s="963"/>
      <c r="CMR49" s="964"/>
      <c r="CMS49" s="93"/>
      <c r="CMT49" s="94"/>
      <c r="CMU49" s="111"/>
      <c r="CMV49" s="117"/>
      <c r="CMW49" s="960"/>
      <c r="CMX49" s="962"/>
      <c r="CMY49" s="963"/>
      <c r="CMZ49" s="963"/>
      <c r="CNA49" s="963"/>
      <c r="CNB49" s="964"/>
      <c r="CNC49" s="93"/>
      <c r="CND49" s="94"/>
      <c r="CNE49" s="111"/>
      <c r="CNF49" s="117"/>
      <c r="CNG49" s="960"/>
      <c r="CNH49" s="962"/>
      <c r="CNI49" s="963"/>
      <c r="CNJ49" s="963"/>
      <c r="CNK49" s="963"/>
      <c r="CNL49" s="964"/>
      <c r="CNM49" s="93"/>
      <c r="CNN49" s="94"/>
      <c r="CNO49" s="111"/>
      <c r="CNP49" s="117"/>
      <c r="CNQ49" s="960"/>
      <c r="CNR49" s="962"/>
      <c r="CNS49" s="963"/>
      <c r="CNT49" s="963"/>
      <c r="CNU49" s="963"/>
      <c r="CNV49" s="964"/>
      <c r="CNW49" s="93"/>
      <c r="CNX49" s="94"/>
      <c r="CNY49" s="111"/>
      <c r="CNZ49" s="117"/>
      <c r="COA49" s="960"/>
      <c r="COB49" s="962"/>
      <c r="COC49" s="963"/>
      <c r="COD49" s="963"/>
      <c r="COE49" s="963"/>
      <c r="COF49" s="964"/>
      <c r="COG49" s="93"/>
      <c r="COH49" s="94"/>
      <c r="COI49" s="111"/>
      <c r="COJ49" s="117"/>
      <c r="COK49" s="960"/>
      <c r="COL49" s="962"/>
      <c r="COM49" s="963"/>
      <c r="CON49" s="963"/>
      <c r="COO49" s="963"/>
      <c r="COP49" s="964"/>
      <c r="COQ49" s="93"/>
      <c r="COR49" s="94"/>
      <c r="COS49" s="111"/>
      <c r="COT49" s="117"/>
      <c r="COU49" s="960"/>
      <c r="COV49" s="962"/>
      <c r="COW49" s="963"/>
      <c r="COX49" s="963"/>
      <c r="COY49" s="963"/>
      <c r="COZ49" s="964"/>
      <c r="CPA49" s="93"/>
      <c r="CPB49" s="94"/>
      <c r="CPC49" s="111"/>
      <c r="CPD49" s="117"/>
      <c r="CPE49" s="960"/>
      <c r="CPF49" s="962"/>
      <c r="CPG49" s="963"/>
      <c r="CPH49" s="963"/>
      <c r="CPI49" s="963"/>
      <c r="CPJ49" s="964"/>
      <c r="CPK49" s="93"/>
      <c r="CPL49" s="94"/>
      <c r="CPM49" s="111"/>
      <c r="CPN49" s="117"/>
      <c r="CPO49" s="960"/>
      <c r="CPP49" s="962"/>
      <c r="CPQ49" s="963"/>
      <c r="CPR49" s="963"/>
      <c r="CPS49" s="963"/>
      <c r="CPT49" s="964"/>
      <c r="CPU49" s="93"/>
      <c r="CPV49" s="94"/>
      <c r="CPW49" s="111"/>
      <c r="CPX49" s="117"/>
      <c r="CPY49" s="960"/>
      <c r="CPZ49" s="962"/>
      <c r="CQA49" s="963"/>
      <c r="CQB49" s="963"/>
      <c r="CQC49" s="963"/>
      <c r="CQD49" s="964"/>
      <c r="CQE49" s="93"/>
      <c r="CQF49" s="94"/>
      <c r="CQG49" s="111"/>
      <c r="CQH49" s="117"/>
      <c r="CQI49" s="960"/>
      <c r="CQJ49" s="962"/>
      <c r="CQK49" s="963"/>
      <c r="CQL49" s="963"/>
      <c r="CQM49" s="963"/>
      <c r="CQN49" s="964"/>
      <c r="CQO49" s="93"/>
      <c r="CQP49" s="94"/>
      <c r="CQQ49" s="111"/>
      <c r="CQR49" s="117"/>
      <c r="CQS49" s="960"/>
      <c r="CQT49" s="962"/>
      <c r="CQU49" s="963"/>
      <c r="CQV49" s="963"/>
      <c r="CQW49" s="963"/>
      <c r="CQX49" s="964"/>
      <c r="CQY49" s="93"/>
      <c r="CQZ49" s="94"/>
      <c r="CRA49" s="111"/>
      <c r="CRB49" s="117"/>
      <c r="CRC49" s="960"/>
      <c r="CRD49" s="962"/>
      <c r="CRE49" s="963"/>
      <c r="CRF49" s="963"/>
      <c r="CRG49" s="963"/>
      <c r="CRH49" s="964"/>
      <c r="CRI49" s="93"/>
      <c r="CRJ49" s="94"/>
      <c r="CRK49" s="111"/>
      <c r="CRL49" s="117"/>
      <c r="CRM49" s="960"/>
      <c r="CRN49" s="962"/>
      <c r="CRO49" s="963"/>
      <c r="CRP49" s="963"/>
      <c r="CRQ49" s="963"/>
      <c r="CRR49" s="964"/>
      <c r="CRS49" s="93"/>
      <c r="CRT49" s="94"/>
      <c r="CRU49" s="111"/>
      <c r="CRV49" s="117"/>
      <c r="CRW49" s="960"/>
      <c r="CRX49" s="962"/>
      <c r="CRY49" s="963"/>
      <c r="CRZ49" s="963"/>
      <c r="CSA49" s="963"/>
      <c r="CSB49" s="964"/>
      <c r="CSC49" s="93"/>
      <c r="CSD49" s="94"/>
      <c r="CSE49" s="111"/>
      <c r="CSF49" s="117"/>
      <c r="CSG49" s="960"/>
      <c r="CSH49" s="962"/>
      <c r="CSI49" s="963"/>
      <c r="CSJ49" s="963"/>
      <c r="CSK49" s="963"/>
      <c r="CSL49" s="964"/>
      <c r="CSM49" s="93"/>
      <c r="CSN49" s="94"/>
      <c r="CSO49" s="111"/>
      <c r="CSP49" s="117"/>
      <c r="CSQ49" s="960"/>
      <c r="CSR49" s="962"/>
      <c r="CSS49" s="963"/>
      <c r="CST49" s="963"/>
      <c r="CSU49" s="963"/>
      <c r="CSV49" s="964"/>
      <c r="CSW49" s="93"/>
      <c r="CSX49" s="94"/>
      <c r="CSY49" s="111"/>
      <c r="CSZ49" s="117"/>
      <c r="CTA49" s="960"/>
      <c r="CTB49" s="962"/>
      <c r="CTC49" s="963"/>
      <c r="CTD49" s="963"/>
      <c r="CTE49" s="963"/>
      <c r="CTF49" s="964"/>
      <c r="CTG49" s="93"/>
      <c r="CTH49" s="94"/>
      <c r="CTI49" s="111"/>
      <c r="CTJ49" s="117"/>
      <c r="CTK49" s="960"/>
      <c r="CTL49" s="962"/>
      <c r="CTM49" s="963"/>
      <c r="CTN49" s="963"/>
      <c r="CTO49" s="963"/>
      <c r="CTP49" s="964"/>
      <c r="CTQ49" s="93"/>
      <c r="CTR49" s="94"/>
      <c r="CTS49" s="111"/>
      <c r="CTT49" s="117"/>
      <c r="CTU49" s="960"/>
      <c r="CTV49" s="962"/>
      <c r="CTW49" s="963"/>
      <c r="CTX49" s="963"/>
      <c r="CTY49" s="963"/>
      <c r="CTZ49" s="964"/>
      <c r="CUA49" s="93"/>
      <c r="CUB49" s="94"/>
      <c r="CUC49" s="111"/>
      <c r="CUD49" s="117"/>
      <c r="CUE49" s="960"/>
      <c r="CUF49" s="962"/>
      <c r="CUG49" s="963"/>
      <c r="CUH49" s="963"/>
      <c r="CUI49" s="963"/>
      <c r="CUJ49" s="964"/>
      <c r="CUK49" s="93"/>
      <c r="CUL49" s="94"/>
      <c r="CUM49" s="111"/>
      <c r="CUN49" s="117"/>
      <c r="CUO49" s="960"/>
      <c r="CUP49" s="962"/>
      <c r="CUQ49" s="963"/>
      <c r="CUR49" s="963"/>
      <c r="CUS49" s="963"/>
      <c r="CUT49" s="964"/>
      <c r="CUU49" s="93"/>
      <c r="CUV49" s="94"/>
      <c r="CUW49" s="111"/>
      <c r="CUX49" s="117"/>
      <c r="CUY49" s="960"/>
      <c r="CUZ49" s="962"/>
      <c r="CVA49" s="963"/>
      <c r="CVB49" s="963"/>
      <c r="CVC49" s="963"/>
      <c r="CVD49" s="964"/>
      <c r="CVE49" s="93"/>
      <c r="CVF49" s="94"/>
      <c r="CVG49" s="111"/>
      <c r="CVH49" s="117"/>
      <c r="CVI49" s="960"/>
      <c r="CVJ49" s="962"/>
      <c r="CVK49" s="963"/>
      <c r="CVL49" s="963"/>
      <c r="CVM49" s="963"/>
      <c r="CVN49" s="964"/>
      <c r="CVO49" s="93"/>
      <c r="CVP49" s="94"/>
      <c r="CVQ49" s="111"/>
      <c r="CVR49" s="117"/>
      <c r="CVS49" s="960"/>
      <c r="CVT49" s="962"/>
      <c r="CVU49" s="963"/>
      <c r="CVV49" s="963"/>
      <c r="CVW49" s="963"/>
      <c r="CVX49" s="964"/>
      <c r="CVY49" s="93"/>
      <c r="CVZ49" s="94"/>
      <c r="CWA49" s="111"/>
      <c r="CWB49" s="117"/>
      <c r="CWC49" s="960"/>
      <c r="CWD49" s="962"/>
      <c r="CWE49" s="963"/>
      <c r="CWF49" s="963"/>
      <c r="CWG49" s="963"/>
      <c r="CWH49" s="964"/>
      <c r="CWI49" s="93"/>
      <c r="CWJ49" s="94"/>
      <c r="CWK49" s="111"/>
      <c r="CWL49" s="117"/>
      <c r="CWM49" s="960"/>
      <c r="CWN49" s="962"/>
      <c r="CWO49" s="963"/>
      <c r="CWP49" s="963"/>
      <c r="CWQ49" s="963"/>
      <c r="CWR49" s="964"/>
      <c r="CWS49" s="93"/>
      <c r="CWT49" s="94"/>
      <c r="CWU49" s="111"/>
      <c r="CWV49" s="117"/>
      <c r="CWW49" s="960"/>
      <c r="CWX49" s="962"/>
      <c r="CWY49" s="963"/>
      <c r="CWZ49" s="963"/>
      <c r="CXA49" s="963"/>
      <c r="CXB49" s="964"/>
      <c r="CXC49" s="93"/>
      <c r="CXD49" s="94"/>
      <c r="CXE49" s="111"/>
      <c r="CXF49" s="117"/>
      <c r="CXG49" s="960"/>
      <c r="CXH49" s="962"/>
      <c r="CXI49" s="963"/>
      <c r="CXJ49" s="963"/>
      <c r="CXK49" s="963"/>
      <c r="CXL49" s="964"/>
      <c r="CXM49" s="93"/>
      <c r="CXN49" s="94"/>
      <c r="CXO49" s="111"/>
      <c r="CXP49" s="117"/>
      <c r="CXQ49" s="960"/>
      <c r="CXR49" s="962"/>
      <c r="CXS49" s="963"/>
      <c r="CXT49" s="963"/>
      <c r="CXU49" s="963"/>
      <c r="CXV49" s="964"/>
      <c r="CXW49" s="93"/>
      <c r="CXX49" s="94"/>
      <c r="CXY49" s="111"/>
      <c r="CXZ49" s="117"/>
      <c r="CYA49" s="960"/>
      <c r="CYB49" s="962"/>
      <c r="CYC49" s="963"/>
      <c r="CYD49" s="963"/>
      <c r="CYE49" s="963"/>
      <c r="CYF49" s="964"/>
      <c r="CYG49" s="93"/>
      <c r="CYH49" s="94"/>
      <c r="CYI49" s="111"/>
      <c r="CYJ49" s="117"/>
      <c r="CYK49" s="960"/>
      <c r="CYL49" s="962"/>
      <c r="CYM49" s="963"/>
      <c r="CYN49" s="963"/>
      <c r="CYO49" s="963"/>
      <c r="CYP49" s="964"/>
      <c r="CYQ49" s="93"/>
      <c r="CYR49" s="94"/>
      <c r="CYS49" s="111"/>
      <c r="CYT49" s="117"/>
      <c r="CYU49" s="960"/>
      <c r="CYV49" s="962"/>
      <c r="CYW49" s="963"/>
      <c r="CYX49" s="963"/>
      <c r="CYY49" s="963"/>
      <c r="CYZ49" s="964"/>
      <c r="CZA49" s="93"/>
      <c r="CZB49" s="94"/>
      <c r="CZC49" s="111"/>
      <c r="CZD49" s="117"/>
      <c r="CZE49" s="960"/>
      <c r="CZF49" s="962"/>
      <c r="CZG49" s="963"/>
      <c r="CZH49" s="963"/>
      <c r="CZI49" s="963"/>
      <c r="CZJ49" s="964"/>
      <c r="CZK49" s="93"/>
      <c r="CZL49" s="94"/>
      <c r="CZM49" s="111"/>
      <c r="CZN49" s="117"/>
      <c r="CZO49" s="960"/>
      <c r="CZP49" s="962"/>
      <c r="CZQ49" s="963"/>
      <c r="CZR49" s="963"/>
      <c r="CZS49" s="963"/>
      <c r="CZT49" s="964"/>
      <c r="CZU49" s="93"/>
      <c r="CZV49" s="94"/>
      <c r="CZW49" s="111"/>
      <c r="CZX49" s="117"/>
      <c r="CZY49" s="960"/>
      <c r="CZZ49" s="962"/>
      <c r="DAA49" s="963"/>
      <c r="DAB49" s="963"/>
      <c r="DAC49" s="963"/>
      <c r="DAD49" s="964"/>
      <c r="DAE49" s="93"/>
      <c r="DAF49" s="94"/>
      <c r="DAG49" s="111"/>
      <c r="DAH49" s="117"/>
      <c r="DAI49" s="960"/>
      <c r="DAJ49" s="962"/>
      <c r="DAK49" s="963"/>
      <c r="DAL49" s="963"/>
      <c r="DAM49" s="963"/>
      <c r="DAN49" s="964"/>
      <c r="DAO49" s="93"/>
      <c r="DAP49" s="94"/>
      <c r="DAQ49" s="111"/>
      <c r="DAR49" s="117"/>
      <c r="DAS49" s="960"/>
      <c r="DAT49" s="962"/>
      <c r="DAU49" s="963"/>
      <c r="DAV49" s="963"/>
      <c r="DAW49" s="963"/>
      <c r="DAX49" s="964"/>
      <c r="DAY49" s="93"/>
      <c r="DAZ49" s="94"/>
      <c r="DBA49" s="111"/>
      <c r="DBB49" s="117"/>
      <c r="DBC49" s="960"/>
      <c r="DBD49" s="962"/>
      <c r="DBE49" s="963"/>
      <c r="DBF49" s="963"/>
      <c r="DBG49" s="963"/>
      <c r="DBH49" s="964"/>
      <c r="DBI49" s="93"/>
      <c r="DBJ49" s="94"/>
      <c r="DBK49" s="111"/>
      <c r="DBL49" s="117"/>
      <c r="DBM49" s="960"/>
      <c r="DBN49" s="962"/>
      <c r="DBO49" s="963"/>
      <c r="DBP49" s="963"/>
      <c r="DBQ49" s="963"/>
      <c r="DBR49" s="964"/>
      <c r="DBS49" s="93"/>
      <c r="DBT49" s="94"/>
      <c r="DBU49" s="111"/>
      <c r="DBV49" s="117"/>
      <c r="DBW49" s="960"/>
      <c r="DBX49" s="962"/>
      <c r="DBY49" s="963"/>
      <c r="DBZ49" s="963"/>
      <c r="DCA49" s="963"/>
      <c r="DCB49" s="964"/>
      <c r="DCC49" s="93"/>
      <c r="DCD49" s="94"/>
      <c r="DCE49" s="111"/>
      <c r="DCF49" s="117"/>
      <c r="DCG49" s="960"/>
      <c r="DCH49" s="962"/>
      <c r="DCI49" s="963"/>
      <c r="DCJ49" s="963"/>
      <c r="DCK49" s="963"/>
      <c r="DCL49" s="964"/>
      <c r="DCM49" s="93"/>
      <c r="DCN49" s="94"/>
      <c r="DCO49" s="111"/>
      <c r="DCP49" s="117"/>
      <c r="DCQ49" s="960"/>
      <c r="DCR49" s="962"/>
      <c r="DCS49" s="963"/>
      <c r="DCT49" s="963"/>
      <c r="DCU49" s="963"/>
      <c r="DCV49" s="964"/>
      <c r="DCW49" s="93"/>
      <c r="DCX49" s="94"/>
      <c r="DCY49" s="111"/>
      <c r="DCZ49" s="117"/>
      <c r="DDA49" s="960"/>
      <c r="DDB49" s="962"/>
      <c r="DDC49" s="963"/>
      <c r="DDD49" s="963"/>
      <c r="DDE49" s="963"/>
      <c r="DDF49" s="964"/>
      <c r="DDG49" s="93"/>
      <c r="DDH49" s="94"/>
      <c r="DDI49" s="111"/>
      <c r="DDJ49" s="117"/>
      <c r="DDK49" s="960"/>
      <c r="DDL49" s="962"/>
      <c r="DDM49" s="963"/>
      <c r="DDN49" s="963"/>
      <c r="DDO49" s="963"/>
      <c r="DDP49" s="964"/>
      <c r="DDQ49" s="93"/>
      <c r="DDR49" s="94"/>
      <c r="DDS49" s="111"/>
      <c r="DDT49" s="117"/>
      <c r="DDU49" s="960"/>
      <c r="DDV49" s="962"/>
      <c r="DDW49" s="963"/>
      <c r="DDX49" s="963"/>
      <c r="DDY49" s="963"/>
      <c r="DDZ49" s="964"/>
      <c r="DEA49" s="93"/>
      <c r="DEB49" s="94"/>
      <c r="DEC49" s="111"/>
      <c r="DED49" s="117"/>
      <c r="DEE49" s="960"/>
      <c r="DEF49" s="962"/>
      <c r="DEG49" s="963"/>
      <c r="DEH49" s="963"/>
      <c r="DEI49" s="963"/>
      <c r="DEJ49" s="964"/>
      <c r="DEK49" s="93"/>
      <c r="DEL49" s="94"/>
      <c r="DEM49" s="111"/>
      <c r="DEN49" s="117"/>
      <c r="DEO49" s="960"/>
      <c r="DEP49" s="962"/>
      <c r="DEQ49" s="963"/>
      <c r="DER49" s="963"/>
      <c r="DES49" s="963"/>
      <c r="DET49" s="964"/>
      <c r="DEU49" s="93"/>
      <c r="DEV49" s="94"/>
      <c r="DEW49" s="111"/>
      <c r="DEX49" s="117"/>
      <c r="DEY49" s="960"/>
      <c r="DEZ49" s="962"/>
      <c r="DFA49" s="963"/>
      <c r="DFB49" s="963"/>
      <c r="DFC49" s="963"/>
      <c r="DFD49" s="964"/>
      <c r="DFE49" s="93"/>
      <c r="DFF49" s="94"/>
      <c r="DFG49" s="111"/>
      <c r="DFH49" s="117"/>
      <c r="DFI49" s="960"/>
      <c r="DFJ49" s="962"/>
      <c r="DFK49" s="963"/>
      <c r="DFL49" s="963"/>
      <c r="DFM49" s="963"/>
      <c r="DFN49" s="964"/>
      <c r="DFO49" s="93"/>
      <c r="DFP49" s="94"/>
      <c r="DFQ49" s="111"/>
      <c r="DFR49" s="117"/>
      <c r="DFS49" s="960"/>
      <c r="DFT49" s="962"/>
      <c r="DFU49" s="963"/>
      <c r="DFV49" s="963"/>
      <c r="DFW49" s="963"/>
      <c r="DFX49" s="964"/>
      <c r="DFY49" s="93"/>
      <c r="DFZ49" s="94"/>
      <c r="DGA49" s="111"/>
      <c r="DGB49" s="117"/>
      <c r="DGC49" s="960"/>
      <c r="DGD49" s="962"/>
      <c r="DGE49" s="963"/>
      <c r="DGF49" s="963"/>
      <c r="DGG49" s="963"/>
      <c r="DGH49" s="964"/>
      <c r="DGI49" s="93"/>
      <c r="DGJ49" s="94"/>
      <c r="DGK49" s="111"/>
      <c r="DGL49" s="117"/>
      <c r="DGM49" s="960"/>
      <c r="DGN49" s="962"/>
      <c r="DGO49" s="963"/>
      <c r="DGP49" s="963"/>
      <c r="DGQ49" s="963"/>
      <c r="DGR49" s="964"/>
      <c r="DGS49" s="93"/>
      <c r="DGT49" s="94"/>
      <c r="DGU49" s="111"/>
      <c r="DGV49" s="117"/>
      <c r="DGW49" s="960"/>
      <c r="DGX49" s="962"/>
      <c r="DGY49" s="963"/>
      <c r="DGZ49" s="963"/>
      <c r="DHA49" s="963"/>
      <c r="DHB49" s="964"/>
      <c r="DHC49" s="93"/>
      <c r="DHD49" s="94"/>
      <c r="DHE49" s="111"/>
      <c r="DHF49" s="117"/>
      <c r="DHG49" s="960"/>
      <c r="DHH49" s="962"/>
      <c r="DHI49" s="963"/>
      <c r="DHJ49" s="963"/>
      <c r="DHK49" s="963"/>
      <c r="DHL49" s="964"/>
      <c r="DHM49" s="93"/>
      <c r="DHN49" s="94"/>
      <c r="DHO49" s="111"/>
      <c r="DHP49" s="117"/>
      <c r="DHQ49" s="960"/>
      <c r="DHR49" s="962"/>
      <c r="DHS49" s="963"/>
      <c r="DHT49" s="963"/>
      <c r="DHU49" s="963"/>
      <c r="DHV49" s="964"/>
      <c r="DHW49" s="93"/>
      <c r="DHX49" s="94"/>
      <c r="DHY49" s="111"/>
      <c r="DHZ49" s="117"/>
      <c r="DIA49" s="960"/>
      <c r="DIB49" s="962"/>
      <c r="DIC49" s="963"/>
      <c r="DID49" s="963"/>
      <c r="DIE49" s="963"/>
      <c r="DIF49" s="964"/>
      <c r="DIG49" s="93"/>
      <c r="DIH49" s="94"/>
      <c r="DII49" s="111"/>
      <c r="DIJ49" s="117"/>
      <c r="DIK49" s="960"/>
      <c r="DIL49" s="962"/>
      <c r="DIM49" s="963"/>
      <c r="DIN49" s="963"/>
      <c r="DIO49" s="963"/>
      <c r="DIP49" s="964"/>
      <c r="DIQ49" s="93"/>
      <c r="DIR49" s="94"/>
      <c r="DIS49" s="111"/>
      <c r="DIT49" s="117"/>
      <c r="DIU49" s="960"/>
      <c r="DIV49" s="962"/>
      <c r="DIW49" s="963"/>
      <c r="DIX49" s="963"/>
      <c r="DIY49" s="963"/>
      <c r="DIZ49" s="964"/>
      <c r="DJA49" s="93"/>
      <c r="DJB49" s="94"/>
      <c r="DJC49" s="111"/>
      <c r="DJD49" s="117"/>
      <c r="DJE49" s="960"/>
      <c r="DJF49" s="962"/>
      <c r="DJG49" s="963"/>
      <c r="DJH49" s="963"/>
      <c r="DJI49" s="963"/>
      <c r="DJJ49" s="964"/>
      <c r="DJK49" s="93"/>
      <c r="DJL49" s="94"/>
      <c r="DJM49" s="111"/>
      <c r="DJN49" s="117"/>
      <c r="DJO49" s="960"/>
      <c r="DJP49" s="962"/>
      <c r="DJQ49" s="963"/>
      <c r="DJR49" s="963"/>
      <c r="DJS49" s="963"/>
      <c r="DJT49" s="964"/>
      <c r="DJU49" s="93"/>
      <c r="DJV49" s="94"/>
      <c r="DJW49" s="111"/>
      <c r="DJX49" s="117"/>
      <c r="DJY49" s="960"/>
      <c r="DJZ49" s="962"/>
      <c r="DKA49" s="963"/>
      <c r="DKB49" s="963"/>
      <c r="DKC49" s="963"/>
      <c r="DKD49" s="964"/>
      <c r="DKE49" s="93"/>
      <c r="DKF49" s="94"/>
      <c r="DKG49" s="111"/>
      <c r="DKH49" s="117"/>
      <c r="DKI49" s="960"/>
      <c r="DKJ49" s="962"/>
      <c r="DKK49" s="963"/>
      <c r="DKL49" s="963"/>
      <c r="DKM49" s="963"/>
      <c r="DKN49" s="964"/>
      <c r="DKO49" s="93"/>
      <c r="DKP49" s="94"/>
      <c r="DKQ49" s="111"/>
      <c r="DKR49" s="117"/>
      <c r="DKS49" s="960"/>
      <c r="DKT49" s="962"/>
      <c r="DKU49" s="963"/>
      <c r="DKV49" s="963"/>
      <c r="DKW49" s="963"/>
      <c r="DKX49" s="964"/>
      <c r="DKY49" s="93"/>
      <c r="DKZ49" s="94"/>
      <c r="DLA49" s="111"/>
      <c r="DLB49" s="117"/>
      <c r="DLC49" s="960"/>
      <c r="DLD49" s="962"/>
      <c r="DLE49" s="963"/>
      <c r="DLF49" s="963"/>
      <c r="DLG49" s="963"/>
      <c r="DLH49" s="964"/>
      <c r="DLI49" s="93"/>
      <c r="DLJ49" s="94"/>
      <c r="DLK49" s="111"/>
      <c r="DLL49" s="117"/>
      <c r="DLM49" s="960"/>
      <c r="DLN49" s="962"/>
      <c r="DLO49" s="963"/>
      <c r="DLP49" s="963"/>
      <c r="DLQ49" s="963"/>
      <c r="DLR49" s="964"/>
      <c r="DLS49" s="93"/>
      <c r="DLT49" s="94"/>
      <c r="DLU49" s="111"/>
      <c r="DLV49" s="117"/>
      <c r="DLW49" s="960"/>
      <c r="DLX49" s="962"/>
      <c r="DLY49" s="963"/>
      <c r="DLZ49" s="963"/>
      <c r="DMA49" s="963"/>
      <c r="DMB49" s="964"/>
      <c r="DMC49" s="93"/>
      <c r="DMD49" s="94"/>
      <c r="DME49" s="111"/>
      <c r="DMF49" s="117"/>
      <c r="DMG49" s="960"/>
      <c r="DMH49" s="962"/>
      <c r="DMI49" s="963"/>
      <c r="DMJ49" s="963"/>
      <c r="DMK49" s="963"/>
      <c r="DML49" s="964"/>
      <c r="DMM49" s="93"/>
      <c r="DMN49" s="94"/>
      <c r="DMO49" s="111"/>
      <c r="DMP49" s="117"/>
      <c r="DMQ49" s="960"/>
      <c r="DMR49" s="962"/>
      <c r="DMS49" s="963"/>
      <c r="DMT49" s="963"/>
      <c r="DMU49" s="963"/>
      <c r="DMV49" s="964"/>
      <c r="DMW49" s="93"/>
      <c r="DMX49" s="94"/>
      <c r="DMY49" s="111"/>
      <c r="DMZ49" s="117"/>
      <c r="DNA49" s="960"/>
      <c r="DNB49" s="962"/>
      <c r="DNC49" s="963"/>
      <c r="DND49" s="963"/>
      <c r="DNE49" s="963"/>
      <c r="DNF49" s="964"/>
      <c r="DNG49" s="93"/>
      <c r="DNH49" s="94"/>
      <c r="DNI49" s="111"/>
      <c r="DNJ49" s="117"/>
      <c r="DNK49" s="960"/>
      <c r="DNL49" s="962"/>
      <c r="DNM49" s="963"/>
      <c r="DNN49" s="963"/>
      <c r="DNO49" s="963"/>
      <c r="DNP49" s="964"/>
      <c r="DNQ49" s="93"/>
      <c r="DNR49" s="94"/>
      <c r="DNS49" s="111"/>
      <c r="DNT49" s="117"/>
      <c r="DNU49" s="960"/>
      <c r="DNV49" s="962"/>
      <c r="DNW49" s="963"/>
      <c r="DNX49" s="963"/>
      <c r="DNY49" s="963"/>
      <c r="DNZ49" s="964"/>
      <c r="DOA49" s="93"/>
      <c r="DOB49" s="94"/>
      <c r="DOC49" s="111"/>
      <c r="DOD49" s="117"/>
      <c r="DOE49" s="960"/>
      <c r="DOF49" s="962"/>
      <c r="DOG49" s="963"/>
      <c r="DOH49" s="963"/>
      <c r="DOI49" s="963"/>
      <c r="DOJ49" s="964"/>
      <c r="DOK49" s="93"/>
      <c r="DOL49" s="94"/>
      <c r="DOM49" s="111"/>
      <c r="DON49" s="117"/>
      <c r="DOO49" s="960"/>
      <c r="DOP49" s="962"/>
      <c r="DOQ49" s="963"/>
      <c r="DOR49" s="963"/>
      <c r="DOS49" s="963"/>
      <c r="DOT49" s="964"/>
      <c r="DOU49" s="93"/>
      <c r="DOV49" s="94"/>
      <c r="DOW49" s="111"/>
      <c r="DOX49" s="117"/>
      <c r="DOY49" s="960"/>
      <c r="DOZ49" s="962"/>
      <c r="DPA49" s="963"/>
      <c r="DPB49" s="963"/>
      <c r="DPC49" s="963"/>
      <c r="DPD49" s="964"/>
      <c r="DPE49" s="93"/>
      <c r="DPF49" s="94"/>
      <c r="DPG49" s="111"/>
      <c r="DPH49" s="117"/>
      <c r="DPI49" s="960"/>
      <c r="DPJ49" s="962"/>
      <c r="DPK49" s="963"/>
      <c r="DPL49" s="963"/>
      <c r="DPM49" s="963"/>
      <c r="DPN49" s="964"/>
      <c r="DPO49" s="93"/>
      <c r="DPP49" s="94"/>
      <c r="DPQ49" s="111"/>
      <c r="DPR49" s="117"/>
      <c r="DPS49" s="960"/>
      <c r="DPT49" s="962"/>
      <c r="DPU49" s="963"/>
      <c r="DPV49" s="963"/>
      <c r="DPW49" s="963"/>
      <c r="DPX49" s="964"/>
      <c r="DPY49" s="93"/>
      <c r="DPZ49" s="94"/>
      <c r="DQA49" s="111"/>
      <c r="DQB49" s="117"/>
      <c r="DQC49" s="960"/>
      <c r="DQD49" s="962"/>
      <c r="DQE49" s="963"/>
      <c r="DQF49" s="963"/>
      <c r="DQG49" s="963"/>
      <c r="DQH49" s="964"/>
      <c r="DQI49" s="93"/>
      <c r="DQJ49" s="94"/>
      <c r="DQK49" s="111"/>
      <c r="DQL49" s="117"/>
      <c r="DQM49" s="960"/>
      <c r="DQN49" s="962"/>
      <c r="DQO49" s="963"/>
      <c r="DQP49" s="963"/>
      <c r="DQQ49" s="963"/>
      <c r="DQR49" s="964"/>
      <c r="DQS49" s="93"/>
      <c r="DQT49" s="94"/>
      <c r="DQU49" s="111"/>
      <c r="DQV49" s="117"/>
      <c r="DQW49" s="960"/>
      <c r="DQX49" s="962"/>
      <c r="DQY49" s="963"/>
      <c r="DQZ49" s="963"/>
      <c r="DRA49" s="963"/>
      <c r="DRB49" s="964"/>
      <c r="DRC49" s="93"/>
      <c r="DRD49" s="94"/>
      <c r="DRE49" s="111"/>
      <c r="DRF49" s="117"/>
      <c r="DRG49" s="960"/>
      <c r="DRH49" s="962"/>
      <c r="DRI49" s="963"/>
      <c r="DRJ49" s="963"/>
      <c r="DRK49" s="963"/>
      <c r="DRL49" s="964"/>
      <c r="DRM49" s="93"/>
      <c r="DRN49" s="94"/>
      <c r="DRO49" s="111"/>
      <c r="DRP49" s="117"/>
      <c r="DRQ49" s="960"/>
      <c r="DRR49" s="962"/>
      <c r="DRS49" s="963"/>
      <c r="DRT49" s="963"/>
      <c r="DRU49" s="963"/>
      <c r="DRV49" s="964"/>
      <c r="DRW49" s="93"/>
      <c r="DRX49" s="94"/>
      <c r="DRY49" s="111"/>
      <c r="DRZ49" s="117"/>
      <c r="DSA49" s="960"/>
      <c r="DSB49" s="962"/>
      <c r="DSC49" s="963"/>
      <c r="DSD49" s="963"/>
      <c r="DSE49" s="963"/>
      <c r="DSF49" s="964"/>
      <c r="DSG49" s="93"/>
      <c r="DSH49" s="94"/>
      <c r="DSI49" s="111"/>
      <c r="DSJ49" s="117"/>
      <c r="DSK49" s="960"/>
      <c r="DSL49" s="962"/>
      <c r="DSM49" s="963"/>
      <c r="DSN49" s="963"/>
      <c r="DSO49" s="963"/>
      <c r="DSP49" s="964"/>
      <c r="DSQ49" s="93"/>
      <c r="DSR49" s="94"/>
      <c r="DSS49" s="111"/>
      <c r="DST49" s="117"/>
      <c r="DSU49" s="960"/>
      <c r="DSV49" s="962"/>
      <c r="DSW49" s="963"/>
      <c r="DSX49" s="963"/>
      <c r="DSY49" s="963"/>
      <c r="DSZ49" s="964"/>
      <c r="DTA49" s="93"/>
      <c r="DTB49" s="94"/>
      <c r="DTC49" s="111"/>
      <c r="DTD49" s="117"/>
      <c r="DTE49" s="960"/>
      <c r="DTF49" s="962"/>
      <c r="DTG49" s="963"/>
      <c r="DTH49" s="963"/>
      <c r="DTI49" s="963"/>
      <c r="DTJ49" s="964"/>
      <c r="DTK49" s="93"/>
      <c r="DTL49" s="94"/>
      <c r="DTM49" s="111"/>
      <c r="DTN49" s="117"/>
      <c r="DTO49" s="960"/>
      <c r="DTP49" s="962"/>
      <c r="DTQ49" s="963"/>
      <c r="DTR49" s="963"/>
      <c r="DTS49" s="963"/>
      <c r="DTT49" s="964"/>
      <c r="DTU49" s="93"/>
      <c r="DTV49" s="94"/>
      <c r="DTW49" s="111"/>
      <c r="DTX49" s="117"/>
      <c r="DTY49" s="960"/>
      <c r="DTZ49" s="962"/>
      <c r="DUA49" s="963"/>
      <c r="DUB49" s="963"/>
      <c r="DUC49" s="963"/>
      <c r="DUD49" s="964"/>
      <c r="DUE49" s="93"/>
      <c r="DUF49" s="94"/>
      <c r="DUG49" s="111"/>
      <c r="DUH49" s="117"/>
      <c r="DUI49" s="960"/>
      <c r="DUJ49" s="962"/>
      <c r="DUK49" s="963"/>
      <c r="DUL49" s="963"/>
      <c r="DUM49" s="963"/>
      <c r="DUN49" s="964"/>
      <c r="DUO49" s="93"/>
      <c r="DUP49" s="94"/>
      <c r="DUQ49" s="111"/>
      <c r="DUR49" s="117"/>
      <c r="DUS49" s="960"/>
      <c r="DUT49" s="962"/>
      <c r="DUU49" s="963"/>
      <c r="DUV49" s="963"/>
      <c r="DUW49" s="963"/>
      <c r="DUX49" s="964"/>
      <c r="DUY49" s="93"/>
      <c r="DUZ49" s="94"/>
      <c r="DVA49" s="111"/>
      <c r="DVB49" s="117"/>
      <c r="DVC49" s="960"/>
      <c r="DVD49" s="962"/>
      <c r="DVE49" s="963"/>
      <c r="DVF49" s="963"/>
      <c r="DVG49" s="963"/>
      <c r="DVH49" s="964"/>
      <c r="DVI49" s="93"/>
      <c r="DVJ49" s="94"/>
      <c r="DVK49" s="111"/>
      <c r="DVL49" s="117"/>
      <c r="DVM49" s="960"/>
      <c r="DVN49" s="962"/>
      <c r="DVO49" s="963"/>
      <c r="DVP49" s="963"/>
      <c r="DVQ49" s="963"/>
      <c r="DVR49" s="964"/>
      <c r="DVS49" s="93"/>
      <c r="DVT49" s="94"/>
      <c r="DVU49" s="111"/>
      <c r="DVV49" s="117"/>
      <c r="DVW49" s="960"/>
      <c r="DVX49" s="962"/>
      <c r="DVY49" s="963"/>
      <c r="DVZ49" s="963"/>
      <c r="DWA49" s="963"/>
      <c r="DWB49" s="964"/>
      <c r="DWC49" s="93"/>
      <c r="DWD49" s="94"/>
      <c r="DWE49" s="111"/>
      <c r="DWF49" s="117"/>
      <c r="DWG49" s="960"/>
      <c r="DWH49" s="962"/>
      <c r="DWI49" s="963"/>
      <c r="DWJ49" s="963"/>
      <c r="DWK49" s="963"/>
      <c r="DWL49" s="964"/>
      <c r="DWM49" s="93"/>
      <c r="DWN49" s="94"/>
      <c r="DWO49" s="111"/>
      <c r="DWP49" s="117"/>
      <c r="DWQ49" s="960"/>
      <c r="DWR49" s="962"/>
      <c r="DWS49" s="963"/>
      <c r="DWT49" s="963"/>
      <c r="DWU49" s="963"/>
      <c r="DWV49" s="964"/>
      <c r="DWW49" s="93"/>
      <c r="DWX49" s="94"/>
      <c r="DWY49" s="111"/>
      <c r="DWZ49" s="117"/>
      <c r="DXA49" s="960"/>
      <c r="DXB49" s="962"/>
      <c r="DXC49" s="963"/>
      <c r="DXD49" s="963"/>
      <c r="DXE49" s="963"/>
      <c r="DXF49" s="964"/>
      <c r="DXG49" s="93"/>
      <c r="DXH49" s="94"/>
      <c r="DXI49" s="111"/>
      <c r="DXJ49" s="117"/>
      <c r="DXK49" s="960"/>
      <c r="DXL49" s="962"/>
      <c r="DXM49" s="963"/>
      <c r="DXN49" s="963"/>
      <c r="DXO49" s="963"/>
      <c r="DXP49" s="964"/>
      <c r="DXQ49" s="93"/>
      <c r="DXR49" s="94"/>
      <c r="DXS49" s="111"/>
      <c r="DXT49" s="117"/>
      <c r="DXU49" s="960"/>
      <c r="DXV49" s="962"/>
      <c r="DXW49" s="963"/>
      <c r="DXX49" s="963"/>
      <c r="DXY49" s="963"/>
      <c r="DXZ49" s="964"/>
      <c r="DYA49" s="93"/>
      <c r="DYB49" s="94"/>
      <c r="DYC49" s="111"/>
      <c r="DYD49" s="117"/>
      <c r="DYE49" s="960"/>
      <c r="DYF49" s="962"/>
      <c r="DYG49" s="963"/>
      <c r="DYH49" s="963"/>
      <c r="DYI49" s="963"/>
      <c r="DYJ49" s="964"/>
      <c r="DYK49" s="93"/>
      <c r="DYL49" s="94"/>
      <c r="DYM49" s="111"/>
      <c r="DYN49" s="117"/>
      <c r="DYO49" s="960"/>
      <c r="DYP49" s="962"/>
      <c r="DYQ49" s="963"/>
      <c r="DYR49" s="963"/>
      <c r="DYS49" s="963"/>
      <c r="DYT49" s="964"/>
      <c r="DYU49" s="93"/>
      <c r="DYV49" s="94"/>
      <c r="DYW49" s="111"/>
      <c r="DYX49" s="117"/>
      <c r="DYY49" s="960"/>
      <c r="DYZ49" s="962"/>
      <c r="DZA49" s="963"/>
      <c r="DZB49" s="963"/>
      <c r="DZC49" s="963"/>
      <c r="DZD49" s="964"/>
      <c r="DZE49" s="93"/>
      <c r="DZF49" s="94"/>
      <c r="DZG49" s="111"/>
      <c r="DZH49" s="117"/>
      <c r="DZI49" s="960"/>
      <c r="DZJ49" s="962"/>
      <c r="DZK49" s="963"/>
      <c r="DZL49" s="963"/>
      <c r="DZM49" s="963"/>
      <c r="DZN49" s="964"/>
      <c r="DZO49" s="93"/>
      <c r="DZP49" s="94"/>
      <c r="DZQ49" s="111"/>
      <c r="DZR49" s="117"/>
      <c r="DZS49" s="960"/>
      <c r="DZT49" s="962"/>
      <c r="DZU49" s="963"/>
      <c r="DZV49" s="963"/>
      <c r="DZW49" s="963"/>
      <c r="DZX49" s="964"/>
      <c r="DZY49" s="93"/>
      <c r="DZZ49" s="94"/>
      <c r="EAA49" s="111"/>
      <c r="EAB49" s="117"/>
      <c r="EAC49" s="960"/>
      <c r="EAD49" s="962"/>
      <c r="EAE49" s="963"/>
      <c r="EAF49" s="963"/>
      <c r="EAG49" s="963"/>
      <c r="EAH49" s="964"/>
      <c r="EAI49" s="93"/>
      <c r="EAJ49" s="94"/>
      <c r="EAK49" s="111"/>
      <c r="EAL49" s="117"/>
      <c r="EAM49" s="960"/>
      <c r="EAN49" s="962"/>
      <c r="EAO49" s="963"/>
      <c r="EAP49" s="963"/>
      <c r="EAQ49" s="963"/>
      <c r="EAR49" s="964"/>
      <c r="EAS49" s="93"/>
      <c r="EAT49" s="94"/>
      <c r="EAU49" s="111"/>
      <c r="EAV49" s="117"/>
      <c r="EAW49" s="960"/>
      <c r="EAX49" s="962"/>
      <c r="EAY49" s="963"/>
      <c r="EAZ49" s="963"/>
      <c r="EBA49" s="963"/>
      <c r="EBB49" s="964"/>
      <c r="EBC49" s="93"/>
      <c r="EBD49" s="94"/>
      <c r="EBE49" s="111"/>
      <c r="EBF49" s="117"/>
      <c r="EBG49" s="960"/>
      <c r="EBH49" s="962"/>
      <c r="EBI49" s="963"/>
      <c r="EBJ49" s="963"/>
      <c r="EBK49" s="963"/>
      <c r="EBL49" s="964"/>
      <c r="EBM49" s="93"/>
      <c r="EBN49" s="94"/>
      <c r="EBO49" s="111"/>
      <c r="EBP49" s="117"/>
      <c r="EBQ49" s="960"/>
      <c r="EBR49" s="962"/>
      <c r="EBS49" s="963"/>
      <c r="EBT49" s="963"/>
      <c r="EBU49" s="963"/>
      <c r="EBV49" s="964"/>
      <c r="EBW49" s="93"/>
      <c r="EBX49" s="94"/>
      <c r="EBY49" s="111"/>
      <c r="EBZ49" s="117"/>
      <c r="ECA49" s="960"/>
      <c r="ECB49" s="962"/>
      <c r="ECC49" s="963"/>
      <c r="ECD49" s="963"/>
      <c r="ECE49" s="963"/>
      <c r="ECF49" s="964"/>
      <c r="ECG49" s="93"/>
      <c r="ECH49" s="94"/>
      <c r="ECI49" s="111"/>
      <c r="ECJ49" s="117"/>
      <c r="ECK49" s="960"/>
      <c r="ECL49" s="962"/>
      <c r="ECM49" s="963"/>
      <c r="ECN49" s="963"/>
      <c r="ECO49" s="963"/>
      <c r="ECP49" s="964"/>
      <c r="ECQ49" s="93"/>
      <c r="ECR49" s="94"/>
      <c r="ECS49" s="111"/>
      <c r="ECT49" s="117"/>
      <c r="ECU49" s="960"/>
      <c r="ECV49" s="962"/>
      <c r="ECW49" s="963"/>
      <c r="ECX49" s="963"/>
      <c r="ECY49" s="963"/>
      <c r="ECZ49" s="964"/>
      <c r="EDA49" s="93"/>
      <c r="EDB49" s="94"/>
      <c r="EDC49" s="111"/>
      <c r="EDD49" s="117"/>
      <c r="EDE49" s="960"/>
      <c r="EDF49" s="962"/>
      <c r="EDG49" s="963"/>
      <c r="EDH49" s="963"/>
      <c r="EDI49" s="963"/>
      <c r="EDJ49" s="964"/>
      <c r="EDK49" s="93"/>
      <c r="EDL49" s="94"/>
      <c r="EDM49" s="111"/>
      <c r="EDN49" s="117"/>
      <c r="EDO49" s="960"/>
      <c r="EDP49" s="962"/>
      <c r="EDQ49" s="963"/>
      <c r="EDR49" s="963"/>
      <c r="EDS49" s="963"/>
      <c r="EDT49" s="964"/>
      <c r="EDU49" s="93"/>
      <c r="EDV49" s="94"/>
      <c r="EDW49" s="111"/>
      <c r="EDX49" s="117"/>
      <c r="EDY49" s="960"/>
      <c r="EDZ49" s="962"/>
      <c r="EEA49" s="963"/>
      <c r="EEB49" s="963"/>
      <c r="EEC49" s="963"/>
      <c r="EED49" s="964"/>
      <c r="EEE49" s="93"/>
      <c r="EEF49" s="94"/>
      <c r="EEG49" s="111"/>
      <c r="EEH49" s="117"/>
      <c r="EEI49" s="960"/>
      <c r="EEJ49" s="962"/>
      <c r="EEK49" s="963"/>
      <c r="EEL49" s="963"/>
      <c r="EEM49" s="963"/>
      <c r="EEN49" s="964"/>
      <c r="EEO49" s="93"/>
      <c r="EEP49" s="94"/>
      <c r="EEQ49" s="111"/>
      <c r="EER49" s="117"/>
      <c r="EES49" s="960"/>
      <c r="EET49" s="962"/>
      <c r="EEU49" s="963"/>
      <c r="EEV49" s="963"/>
      <c r="EEW49" s="963"/>
      <c r="EEX49" s="964"/>
      <c r="EEY49" s="93"/>
      <c r="EEZ49" s="94"/>
      <c r="EFA49" s="111"/>
      <c r="EFB49" s="117"/>
      <c r="EFC49" s="960"/>
      <c r="EFD49" s="962"/>
      <c r="EFE49" s="963"/>
      <c r="EFF49" s="963"/>
      <c r="EFG49" s="963"/>
      <c r="EFH49" s="964"/>
      <c r="EFI49" s="93"/>
      <c r="EFJ49" s="94"/>
      <c r="EFK49" s="111"/>
      <c r="EFL49" s="117"/>
      <c r="EFM49" s="960"/>
      <c r="EFN49" s="962"/>
      <c r="EFO49" s="963"/>
      <c r="EFP49" s="963"/>
      <c r="EFQ49" s="963"/>
      <c r="EFR49" s="964"/>
      <c r="EFS49" s="93"/>
      <c r="EFT49" s="94"/>
      <c r="EFU49" s="111"/>
      <c r="EFV49" s="117"/>
      <c r="EFW49" s="960"/>
      <c r="EFX49" s="962"/>
      <c r="EFY49" s="963"/>
      <c r="EFZ49" s="963"/>
      <c r="EGA49" s="963"/>
      <c r="EGB49" s="964"/>
      <c r="EGC49" s="93"/>
      <c r="EGD49" s="94"/>
      <c r="EGE49" s="111"/>
      <c r="EGF49" s="117"/>
      <c r="EGG49" s="960"/>
      <c r="EGH49" s="962"/>
      <c r="EGI49" s="963"/>
      <c r="EGJ49" s="963"/>
      <c r="EGK49" s="963"/>
      <c r="EGL49" s="964"/>
      <c r="EGM49" s="93"/>
      <c r="EGN49" s="94"/>
      <c r="EGO49" s="111"/>
      <c r="EGP49" s="117"/>
      <c r="EGQ49" s="960"/>
      <c r="EGR49" s="962"/>
      <c r="EGS49" s="963"/>
      <c r="EGT49" s="963"/>
      <c r="EGU49" s="963"/>
      <c r="EGV49" s="964"/>
      <c r="EGW49" s="93"/>
      <c r="EGX49" s="94"/>
      <c r="EGY49" s="111"/>
      <c r="EGZ49" s="117"/>
      <c r="EHA49" s="960"/>
      <c r="EHB49" s="962"/>
      <c r="EHC49" s="963"/>
      <c r="EHD49" s="963"/>
      <c r="EHE49" s="963"/>
      <c r="EHF49" s="964"/>
      <c r="EHG49" s="93"/>
      <c r="EHH49" s="94"/>
      <c r="EHI49" s="111"/>
      <c r="EHJ49" s="117"/>
      <c r="EHK49" s="960"/>
      <c r="EHL49" s="962"/>
      <c r="EHM49" s="963"/>
      <c r="EHN49" s="963"/>
      <c r="EHO49" s="963"/>
      <c r="EHP49" s="964"/>
      <c r="EHQ49" s="93"/>
      <c r="EHR49" s="94"/>
      <c r="EHS49" s="111"/>
      <c r="EHT49" s="117"/>
      <c r="EHU49" s="960"/>
      <c r="EHV49" s="962"/>
      <c r="EHW49" s="963"/>
      <c r="EHX49" s="963"/>
      <c r="EHY49" s="963"/>
      <c r="EHZ49" s="964"/>
      <c r="EIA49" s="93"/>
      <c r="EIB49" s="94"/>
      <c r="EIC49" s="111"/>
      <c r="EID49" s="117"/>
      <c r="EIE49" s="960"/>
      <c r="EIF49" s="962"/>
      <c r="EIG49" s="963"/>
      <c r="EIH49" s="963"/>
      <c r="EII49" s="963"/>
      <c r="EIJ49" s="964"/>
      <c r="EIK49" s="93"/>
      <c r="EIL49" s="94"/>
      <c r="EIM49" s="111"/>
      <c r="EIN49" s="117"/>
      <c r="EIO49" s="960"/>
      <c r="EIP49" s="962"/>
      <c r="EIQ49" s="963"/>
      <c r="EIR49" s="963"/>
      <c r="EIS49" s="963"/>
      <c r="EIT49" s="964"/>
      <c r="EIU49" s="93"/>
      <c r="EIV49" s="94"/>
      <c r="EIW49" s="111"/>
      <c r="EIX49" s="117"/>
      <c r="EIY49" s="960"/>
      <c r="EIZ49" s="962"/>
      <c r="EJA49" s="963"/>
      <c r="EJB49" s="963"/>
      <c r="EJC49" s="963"/>
      <c r="EJD49" s="964"/>
      <c r="EJE49" s="93"/>
      <c r="EJF49" s="94"/>
      <c r="EJG49" s="111"/>
      <c r="EJH49" s="117"/>
      <c r="EJI49" s="960"/>
      <c r="EJJ49" s="962"/>
      <c r="EJK49" s="963"/>
      <c r="EJL49" s="963"/>
      <c r="EJM49" s="963"/>
      <c r="EJN49" s="964"/>
      <c r="EJO49" s="93"/>
      <c r="EJP49" s="94"/>
      <c r="EJQ49" s="111"/>
      <c r="EJR49" s="117"/>
      <c r="EJS49" s="960"/>
      <c r="EJT49" s="962"/>
      <c r="EJU49" s="963"/>
      <c r="EJV49" s="963"/>
      <c r="EJW49" s="963"/>
      <c r="EJX49" s="964"/>
      <c r="EJY49" s="93"/>
      <c r="EJZ49" s="94"/>
      <c r="EKA49" s="111"/>
      <c r="EKB49" s="117"/>
      <c r="EKC49" s="960"/>
      <c r="EKD49" s="962"/>
      <c r="EKE49" s="963"/>
      <c r="EKF49" s="963"/>
      <c r="EKG49" s="963"/>
      <c r="EKH49" s="964"/>
      <c r="EKI49" s="93"/>
      <c r="EKJ49" s="94"/>
      <c r="EKK49" s="111"/>
      <c r="EKL49" s="117"/>
      <c r="EKM49" s="960"/>
      <c r="EKN49" s="962"/>
      <c r="EKO49" s="963"/>
      <c r="EKP49" s="963"/>
      <c r="EKQ49" s="963"/>
      <c r="EKR49" s="964"/>
      <c r="EKS49" s="93"/>
      <c r="EKT49" s="94"/>
      <c r="EKU49" s="111"/>
      <c r="EKV49" s="117"/>
      <c r="EKW49" s="960"/>
      <c r="EKX49" s="962"/>
      <c r="EKY49" s="963"/>
      <c r="EKZ49" s="963"/>
      <c r="ELA49" s="963"/>
      <c r="ELB49" s="964"/>
      <c r="ELC49" s="93"/>
      <c r="ELD49" s="94"/>
      <c r="ELE49" s="111"/>
      <c r="ELF49" s="117"/>
      <c r="ELG49" s="960"/>
      <c r="ELH49" s="962"/>
      <c r="ELI49" s="963"/>
      <c r="ELJ49" s="963"/>
      <c r="ELK49" s="963"/>
      <c r="ELL49" s="964"/>
      <c r="ELM49" s="93"/>
      <c r="ELN49" s="94"/>
      <c r="ELO49" s="111"/>
      <c r="ELP49" s="117"/>
      <c r="ELQ49" s="960"/>
      <c r="ELR49" s="962"/>
      <c r="ELS49" s="963"/>
      <c r="ELT49" s="963"/>
      <c r="ELU49" s="963"/>
      <c r="ELV49" s="964"/>
      <c r="ELW49" s="93"/>
      <c r="ELX49" s="94"/>
      <c r="ELY49" s="111"/>
      <c r="ELZ49" s="117"/>
      <c r="EMA49" s="960"/>
      <c r="EMB49" s="962"/>
      <c r="EMC49" s="963"/>
      <c r="EMD49" s="963"/>
      <c r="EME49" s="963"/>
      <c r="EMF49" s="964"/>
      <c r="EMG49" s="93"/>
      <c r="EMH49" s="94"/>
      <c r="EMI49" s="111"/>
      <c r="EMJ49" s="117"/>
      <c r="EMK49" s="960"/>
      <c r="EML49" s="962"/>
      <c r="EMM49" s="963"/>
      <c r="EMN49" s="963"/>
      <c r="EMO49" s="963"/>
      <c r="EMP49" s="964"/>
      <c r="EMQ49" s="93"/>
      <c r="EMR49" s="94"/>
      <c r="EMS49" s="111"/>
      <c r="EMT49" s="117"/>
      <c r="EMU49" s="960"/>
      <c r="EMV49" s="962"/>
      <c r="EMW49" s="963"/>
      <c r="EMX49" s="963"/>
      <c r="EMY49" s="963"/>
      <c r="EMZ49" s="964"/>
      <c r="ENA49" s="93"/>
      <c r="ENB49" s="94"/>
      <c r="ENC49" s="111"/>
      <c r="END49" s="117"/>
      <c r="ENE49" s="960"/>
      <c r="ENF49" s="962"/>
      <c r="ENG49" s="963"/>
      <c r="ENH49" s="963"/>
      <c r="ENI49" s="963"/>
      <c r="ENJ49" s="964"/>
      <c r="ENK49" s="93"/>
      <c r="ENL49" s="94"/>
      <c r="ENM49" s="111"/>
      <c r="ENN49" s="117"/>
      <c r="ENO49" s="960"/>
      <c r="ENP49" s="962"/>
      <c r="ENQ49" s="963"/>
      <c r="ENR49" s="963"/>
      <c r="ENS49" s="963"/>
      <c r="ENT49" s="964"/>
      <c r="ENU49" s="93"/>
      <c r="ENV49" s="94"/>
      <c r="ENW49" s="111"/>
      <c r="ENX49" s="117"/>
      <c r="ENY49" s="960"/>
      <c r="ENZ49" s="962"/>
      <c r="EOA49" s="963"/>
      <c r="EOB49" s="963"/>
      <c r="EOC49" s="963"/>
      <c r="EOD49" s="964"/>
      <c r="EOE49" s="93"/>
      <c r="EOF49" s="94"/>
      <c r="EOG49" s="111"/>
      <c r="EOH49" s="117"/>
      <c r="EOI49" s="960"/>
      <c r="EOJ49" s="962"/>
      <c r="EOK49" s="963"/>
      <c r="EOL49" s="963"/>
      <c r="EOM49" s="963"/>
      <c r="EON49" s="964"/>
      <c r="EOO49" s="93"/>
      <c r="EOP49" s="94"/>
      <c r="EOQ49" s="111"/>
      <c r="EOR49" s="117"/>
      <c r="EOS49" s="960"/>
      <c r="EOT49" s="962"/>
      <c r="EOU49" s="963"/>
      <c r="EOV49" s="963"/>
      <c r="EOW49" s="963"/>
      <c r="EOX49" s="964"/>
      <c r="EOY49" s="93"/>
      <c r="EOZ49" s="94"/>
      <c r="EPA49" s="111"/>
      <c r="EPB49" s="117"/>
      <c r="EPC49" s="960"/>
      <c r="EPD49" s="962"/>
      <c r="EPE49" s="963"/>
      <c r="EPF49" s="963"/>
      <c r="EPG49" s="963"/>
      <c r="EPH49" s="964"/>
      <c r="EPI49" s="93"/>
      <c r="EPJ49" s="94"/>
      <c r="EPK49" s="111"/>
      <c r="EPL49" s="117"/>
      <c r="EPM49" s="960"/>
      <c r="EPN49" s="962"/>
      <c r="EPO49" s="963"/>
      <c r="EPP49" s="963"/>
      <c r="EPQ49" s="963"/>
      <c r="EPR49" s="964"/>
      <c r="EPS49" s="93"/>
      <c r="EPT49" s="94"/>
      <c r="EPU49" s="111"/>
      <c r="EPV49" s="117"/>
      <c r="EPW49" s="960"/>
      <c r="EPX49" s="962"/>
      <c r="EPY49" s="963"/>
      <c r="EPZ49" s="963"/>
      <c r="EQA49" s="963"/>
      <c r="EQB49" s="964"/>
      <c r="EQC49" s="93"/>
      <c r="EQD49" s="94"/>
      <c r="EQE49" s="111"/>
      <c r="EQF49" s="117"/>
      <c r="EQG49" s="960"/>
      <c r="EQH49" s="962"/>
      <c r="EQI49" s="963"/>
      <c r="EQJ49" s="963"/>
      <c r="EQK49" s="963"/>
      <c r="EQL49" s="964"/>
      <c r="EQM49" s="93"/>
      <c r="EQN49" s="94"/>
      <c r="EQO49" s="111"/>
      <c r="EQP49" s="117"/>
      <c r="EQQ49" s="960"/>
      <c r="EQR49" s="962"/>
      <c r="EQS49" s="963"/>
      <c r="EQT49" s="963"/>
      <c r="EQU49" s="963"/>
      <c r="EQV49" s="964"/>
      <c r="EQW49" s="93"/>
      <c r="EQX49" s="94"/>
      <c r="EQY49" s="111"/>
      <c r="EQZ49" s="117"/>
      <c r="ERA49" s="960"/>
      <c r="ERB49" s="962"/>
      <c r="ERC49" s="963"/>
      <c r="ERD49" s="963"/>
      <c r="ERE49" s="963"/>
      <c r="ERF49" s="964"/>
      <c r="ERG49" s="93"/>
      <c r="ERH49" s="94"/>
      <c r="ERI49" s="111"/>
      <c r="ERJ49" s="117"/>
      <c r="ERK49" s="960"/>
      <c r="ERL49" s="962"/>
      <c r="ERM49" s="963"/>
      <c r="ERN49" s="963"/>
      <c r="ERO49" s="963"/>
      <c r="ERP49" s="964"/>
      <c r="ERQ49" s="93"/>
      <c r="ERR49" s="94"/>
      <c r="ERS49" s="111"/>
      <c r="ERT49" s="117"/>
      <c r="ERU49" s="960"/>
      <c r="ERV49" s="962"/>
      <c r="ERW49" s="963"/>
      <c r="ERX49" s="963"/>
      <c r="ERY49" s="963"/>
      <c r="ERZ49" s="964"/>
      <c r="ESA49" s="93"/>
      <c r="ESB49" s="94"/>
      <c r="ESC49" s="111"/>
      <c r="ESD49" s="117"/>
      <c r="ESE49" s="960"/>
      <c r="ESF49" s="962"/>
      <c r="ESG49" s="963"/>
      <c r="ESH49" s="963"/>
      <c r="ESI49" s="963"/>
      <c r="ESJ49" s="964"/>
      <c r="ESK49" s="93"/>
      <c r="ESL49" s="94"/>
      <c r="ESM49" s="111"/>
      <c r="ESN49" s="117"/>
      <c r="ESO49" s="960"/>
      <c r="ESP49" s="962"/>
      <c r="ESQ49" s="963"/>
      <c r="ESR49" s="963"/>
      <c r="ESS49" s="963"/>
      <c r="EST49" s="964"/>
      <c r="ESU49" s="93"/>
      <c r="ESV49" s="94"/>
      <c r="ESW49" s="111"/>
      <c r="ESX49" s="117"/>
      <c r="ESY49" s="960"/>
      <c r="ESZ49" s="962"/>
      <c r="ETA49" s="963"/>
      <c r="ETB49" s="963"/>
      <c r="ETC49" s="963"/>
      <c r="ETD49" s="964"/>
      <c r="ETE49" s="93"/>
      <c r="ETF49" s="94"/>
      <c r="ETG49" s="111"/>
      <c r="ETH49" s="117"/>
      <c r="ETI49" s="960"/>
      <c r="ETJ49" s="962"/>
      <c r="ETK49" s="963"/>
      <c r="ETL49" s="963"/>
      <c r="ETM49" s="963"/>
      <c r="ETN49" s="964"/>
      <c r="ETO49" s="93"/>
      <c r="ETP49" s="94"/>
      <c r="ETQ49" s="111"/>
      <c r="ETR49" s="117"/>
      <c r="ETS49" s="960"/>
      <c r="ETT49" s="962"/>
      <c r="ETU49" s="963"/>
      <c r="ETV49" s="963"/>
      <c r="ETW49" s="963"/>
      <c r="ETX49" s="964"/>
      <c r="ETY49" s="93"/>
      <c r="ETZ49" s="94"/>
      <c r="EUA49" s="111"/>
      <c r="EUB49" s="117"/>
      <c r="EUC49" s="960"/>
      <c r="EUD49" s="962"/>
      <c r="EUE49" s="963"/>
      <c r="EUF49" s="963"/>
      <c r="EUG49" s="963"/>
      <c r="EUH49" s="964"/>
      <c r="EUI49" s="93"/>
      <c r="EUJ49" s="94"/>
      <c r="EUK49" s="111"/>
      <c r="EUL49" s="117"/>
      <c r="EUM49" s="960"/>
      <c r="EUN49" s="962"/>
      <c r="EUO49" s="963"/>
      <c r="EUP49" s="963"/>
      <c r="EUQ49" s="963"/>
      <c r="EUR49" s="964"/>
      <c r="EUS49" s="93"/>
      <c r="EUT49" s="94"/>
      <c r="EUU49" s="111"/>
      <c r="EUV49" s="117"/>
      <c r="EUW49" s="960"/>
      <c r="EUX49" s="962"/>
      <c r="EUY49" s="963"/>
      <c r="EUZ49" s="963"/>
      <c r="EVA49" s="963"/>
      <c r="EVB49" s="964"/>
      <c r="EVC49" s="93"/>
      <c r="EVD49" s="94"/>
      <c r="EVE49" s="111"/>
      <c r="EVF49" s="117"/>
      <c r="EVG49" s="960"/>
      <c r="EVH49" s="962"/>
      <c r="EVI49" s="963"/>
      <c r="EVJ49" s="963"/>
      <c r="EVK49" s="963"/>
      <c r="EVL49" s="964"/>
      <c r="EVM49" s="93"/>
      <c r="EVN49" s="94"/>
      <c r="EVO49" s="111"/>
      <c r="EVP49" s="117"/>
      <c r="EVQ49" s="960"/>
      <c r="EVR49" s="962"/>
      <c r="EVS49" s="963"/>
      <c r="EVT49" s="963"/>
      <c r="EVU49" s="963"/>
      <c r="EVV49" s="964"/>
      <c r="EVW49" s="93"/>
      <c r="EVX49" s="94"/>
      <c r="EVY49" s="111"/>
      <c r="EVZ49" s="117"/>
      <c r="EWA49" s="960"/>
      <c r="EWB49" s="962"/>
      <c r="EWC49" s="963"/>
      <c r="EWD49" s="963"/>
      <c r="EWE49" s="963"/>
      <c r="EWF49" s="964"/>
      <c r="EWG49" s="93"/>
      <c r="EWH49" s="94"/>
      <c r="EWI49" s="111"/>
      <c r="EWJ49" s="117"/>
      <c r="EWK49" s="960"/>
      <c r="EWL49" s="962"/>
      <c r="EWM49" s="963"/>
      <c r="EWN49" s="963"/>
      <c r="EWO49" s="963"/>
      <c r="EWP49" s="964"/>
      <c r="EWQ49" s="93"/>
      <c r="EWR49" s="94"/>
      <c r="EWS49" s="111"/>
      <c r="EWT49" s="117"/>
      <c r="EWU49" s="960"/>
      <c r="EWV49" s="962"/>
      <c r="EWW49" s="963"/>
      <c r="EWX49" s="963"/>
      <c r="EWY49" s="963"/>
      <c r="EWZ49" s="964"/>
      <c r="EXA49" s="93"/>
      <c r="EXB49" s="94"/>
      <c r="EXC49" s="111"/>
      <c r="EXD49" s="117"/>
      <c r="EXE49" s="960"/>
      <c r="EXF49" s="962"/>
      <c r="EXG49" s="963"/>
      <c r="EXH49" s="963"/>
      <c r="EXI49" s="963"/>
      <c r="EXJ49" s="964"/>
      <c r="EXK49" s="93"/>
      <c r="EXL49" s="94"/>
      <c r="EXM49" s="111"/>
      <c r="EXN49" s="117"/>
      <c r="EXO49" s="960"/>
      <c r="EXP49" s="962"/>
      <c r="EXQ49" s="963"/>
      <c r="EXR49" s="963"/>
      <c r="EXS49" s="963"/>
      <c r="EXT49" s="964"/>
      <c r="EXU49" s="93"/>
      <c r="EXV49" s="94"/>
      <c r="EXW49" s="111"/>
      <c r="EXX49" s="117"/>
      <c r="EXY49" s="960"/>
      <c r="EXZ49" s="962"/>
      <c r="EYA49" s="963"/>
      <c r="EYB49" s="963"/>
      <c r="EYC49" s="963"/>
      <c r="EYD49" s="964"/>
      <c r="EYE49" s="93"/>
      <c r="EYF49" s="94"/>
      <c r="EYG49" s="111"/>
      <c r="EYH49" s="117"/>
      <c r="EYI49" s="960"/>
      <c r="EYJ49" s="962"/>
      <c r="EYK49" s="963"/>
      <c r="EYL49" s="963"/>
      <c r="EYM49" s="963"/>
      <c r="EYN49" s="964"/>
      <c r="EYO49" s="93"/>
      <c r="EYP49" s="94"/>
      <c r="EYQ49" s="111"/>
      <c r="EYR49" s="117"/>
      <c r="EYS49" s="960"/>
      <c r="EYT49" s="962"/>
      <c r="EYU49" s="963"/>
      <c r="EYV49" s="963"/>
      <c r="EYW49" s="963"/>
      <c r="EYX49" s="964"/>
      <c r="EYY49" s="93"/>
      <c r="EYZ49" s="94"/>
      <c r="EZA49" s="111"/>
      <c r="EZB49" s="117"/>
      <c r="EZC49" s="960"/>
      <c r="EZD49" s="962"/>
      <c r="EZE49" s="963"/>
      <c r="EZF49" s="963"/>
      <c r="EZG49" s="963"/>
      <c r="EZH49" s="964"/>
      <c r="EZI49" s="93"/>
      <c r="EZJ49" s="94"/>
      <c r="EZK49" s="111"/>
      <c r="EZL49" s="117"/>
      <c r="EZM49" s="960"/>
      <c r="EZN49" s="962"/>
      <c r="EZO49" s="963"/>
      <c r="EZP49" s="963"/>
      <c r="EZQ49" s="963"/>
      <c r="EZR49" s="964"/>
      <c r="EZS49" s="93"/>
      <c r="EZT49" s="94"/>
      <c r="EZU49" s="111"/>
      <c r="EZV49" s="117"/>
      <c r="EZW49" s="960"/>
      <c r="EZX49" s="962"/>
      <c r="EZY49" s="963"/>
      <c r="EZZ49" s="963"/>
      <c r="FAA49" s="963"/>
      <c r="FAB49" s="964"/>
      <c r="FAC49" s="93"/>
      <c r="FAD49" s="94"/>
      <c r="FAE49" s="111"/>
      <c r="FAF49" s="117"/>
      <c r="FAG49" s="960"/>
      <c r="FAH49" s="962"/>
      <c r="FAI49" s="963"/>
      <c r="FAJ49" s="963"/>
      <c r="FAK49" s="963"/>
      <c r="FAL49" s="964"/>
      <c r="FAM49" s="93"/>
      <c r="FAN49" s="94"/>
      <c r="FAO49" s="111"/>
      <c r="FAP49" s="117"/>
      <c r="FAQ49" s="960"/>
      <c r="FAR49" s="962"/>
      <c r="FAS49" s="963"/>
      <c r="FAT49" s="963"/>
      <c r="FAU49" s="963"/>
      <c r="FAV49" s="964"/>
      <c r="FAW49" s="93"/>
      <c r="FAX49" s="94"/>
      <c r="FAY49" s="111"/>
      <c r="FAZ49" s="117"/>
      <c r="FBA49" s="960"/>
      <c r="FBB49" s="962"/>
      <c r="FBC49" s="963"/>
      <c r="FBD49" s="963"/>
      <c r="FBE49" s="963"/>
      <c r="FBF49" s="964"/>
      <c r="FBG49" s="93"/>
      <c r="FBH49" s="94"/>
      <c r="FBI49" s="111"/>
      <c r="FBJ49" s="117"/>
      <c r="FBK49" s="960"/>
      <c r="FBL49" s="962"/>
      <c r="FBM49" s="963"/>
      <c r="FBN49" s="963"/>
      <c r="FBO49" s="963"/>
      <c r="FBP49" s="964"/>
      <c r="FBQ49" s="93"/>
      <c r="FBR49" s="94"/>
      <c r="FBS49" s="111"/>
      <c r="FBT49" s="117"/>
      <c r="FBU49" s="960"/>
      <c r="FBV49" s="962"/>
      <c r="FBW49" s="963"/>
      <c r="FBX49" s="963"/>
      <c r="FBY49" s="963"/>
      <c r="FBZ49" s="964"/>
      <c r="FCA49" s="93"/>
      <c r="FCB49" s="94"/>
      <c r="FCC49" s="111"/>
      <c r="FCD49" s="117"/>
      <c r="FCE49" s="960"/>
      <c r="FCF49" s="962"/>
      <c r="FCG49" s="963"/>
      <c r="FCH49" s="963"/>
      <c r="FCI49" s="963"/>
      <c r="FCJ49" s="964"/>
      <c r="FCK49" s="93"/>
      <c r="FCL49" s="94"/>
      <c r="FCM49" s="111"/>
      <c r="FCN49" s="117"/>
      <c r="FCO49" s="960"/>
      <c r="FCP49" s="962"/>
      <c r="FCQ49" s="963"/>
      <c r="FCR49" s="963"/>
      <c r="FCS49" s="963"/>
      <c r="FCT49" s="964"/>
      <c r="FCU49" s="93"/>
      <c r="FCV49" s="94"/>
      <c r="FCW49" s="111"/>
      <c r="FCX49" s="117"/>
      <c r="FCY49" s="960"/>
      <c r="FCZ49" s="962"/>
      <c r="FDA49" s="963"/>
      <c r="FDB49" s="963"/>
      <c r="FDC49" s="963"/>
      <c r="FDD49" s="964"/>
      <c r="FDE49" s="93"/>
      <c r="FDF49" s="94"/>
      <c r="FDG49" s="111"/>
      <c r="FDH49" s="117"/>
      <c r="FDI49" s="960"/>
      <c r="FDJ49" s="962"/>
      <c r="FDK49" s="963"/>
      <c r="FDL49" s="963"/>
      <c r="FDM49" s="963"/>
      <c r="FDN49" s="964"/>
      <c r="FDO49" s="93"/>
      <c r="FDP49" s="94"/>
      <c r="FDQ49" s="111"/>
      <c r="FDR49" s="117"/>
      <c r="FDS49" s="960"/>
      <c r="FDT49" s="962"/>
      <c r="FDU49" s="963"/>
      <c r="FDV49" s="963"/>
      <c r="FDW49" s="963"/>
      <c r="FDX49" s="964"/>
      <c r="FDY49" s="93"/>
      <c r="FDZ49" s="94"/>
      <c r="FEA49" s="111"/>
      <c r="FEB49" s="117"/>
      <c r="FEC49" s="960"/>
      <c r="FED49" s="962"/>
      <c r="FEE49" s="963"/>
      <c r="FEF49" s="963"/>
      <c r="FEG49" s="963"/>
      <c r="FEH49" s="964"/>
      <c r="FEI49" s="93"/>
      <c r="FEJ49" s="94"/>
      <c r="FEK49" s="111"/>
      <c r="FEL49" s="117"/>
      <c r="FEM49" s="960"/>
      <c r="FEN49" s="962"/>
      <c r="FEO49" s="963"/>
      <c r="FEP49" s="963"/>
      <c r="FEQ49" s="963"/>
      <c r="FER49" s="964"/>
      <c r="FES49" s="93"/>
      <c r="FET49" s="94"/>
      <c r="FEU49" s="111"/>
      <c r="FEV49" s="117"/>
      <c r="FEW49" s="960"/>
      <c r="FEX49" s="962"/>
      <c r="FEY49" s="963"/>
      <c r="FEZ49" s="963"/>
      <c r="FFA49" s="963"/>
      <c r="FFB49" s="964"/>
      <c r="FFC49" s="93"/>
      <c r="FFD49" s="94"/>
      <c r="FFE49" s="111"/>
      <c r="FFF49" s="117"/>
      <c r="FFG49" s="960"/>
      <c r="FFH49" s="962"/>
      <c r="FFI49" s="963"/>
      <c r="FFJ49" s="963"/>
      <c r="FFK49" s="963"/>
      <c r="FFL49" s="964"/>
      <c r="FFM49" s="93"/>
      <c r="FFN49" s="94"/>
      <c r="FFO49" s="111"/>
      <c r="FFP49" s="117"/>
      <c r="FFQ49" s="960"/>
      <c r="FFR49" s="962"/>
      <c r="FFS49" s="963"/>
      <c r="FFT49" s="963"/>
      <c r="FFU49" s="963"/>
      <c r="FFV49" s="964"/>
      <c r="FFW49" s="93"/>
      <c r="FFX49" s="94"/>
      <c r="FFY49" s="111"/>
      <c r="FFZ49" s="117"/>
      <c r="FGA49" s="960"/>
      <c r="FGB49" s="962"/>
      <c r="FGC49" s="963"/>
      <c r="FGD49" s="963"/>
      <c r="FGE49" s="963"/>
      <c r="FGF49" s="964"/>
      <c r="FGG49" s="93"/>
      <c r="FGH49" s="94"/>
      <c r="FGI49" s="111"/>
      <c r="FGJ49" s="117"/>
      <c r="FGK49" s="960"/>
      <c r="FGL49" s="962"/>
      <c r="FGM49" s="963"/>
      <c r="FGN49" s="963"/>
      <c r="FGO49" s="963"/>
      <c r="FGP49" s="964"/>
      <c r="FGQ49" s="93"/>
      <c r="FGR49" s="94"/>
      <c r="FGS49" s="111"/>
      <c r="FGT49" s="117"/>
      <c r="FGU49" s="960"/>
      <c r="FGV49" s="962"/>
      <c r="FGW49" s="963"/>
      <c r="FGX49" s="963"/>
      <c r="FGY49" s="963"/>
      <c r="FGZ49" s="964"/>
      <c r="FHA49" s="93"/>
      <c r="FHB49" s="94"/>
      <c r="FHC49" s="111"/>
      <c r="FHD49" s="117"/>
      <c r="FHE49" s="960"/>
      <c r="FHF49" s="962"/>
      <c r="FHG49" s="963"/>
      <c r="FHH49" s="963"/>
      <c r="FHI49" s="963"/>
      <c r="FHJ49" s="964"/>
      <c r="FHK49" s="93"/>
      <c r="FHL49" s="94"/>
      <c r="FHM49" s="111"/>
      <c r="FHN49" s="117"/>
      <c r="FHO49" s="960"/>
      <c r="FHP49" s="962"/>
      <c r="FHQ49" s="963"/>
      <c r="FHR49" s="963"/>
      <c r="FHS49" s="963"/>
      <c r="FHT49" s="964"/>
      <c r="FHU49" s="93"/>
      <c r="FHV49" s="94"/>
      <c r="FHW49" s="111"/>
      <c r="FHX49" s="117"/>
      <c r="FHY49" s="960"/>
      <c r="FHZ49" s="962"/>
      <c r="FIA49" s="963"/>
      <c r="FIB49" s="963"/>
      <c r="FIC49" s="963"/>
      <c r="FID49" s="964"/>
      <c r="FIE49" s="93"/>
      <c r="FIF49" s="94"/>
      <c r="FIG49" s="111"/>
      <c r="FIH49" s="117"/>
      <c r="FII49" s="960"/>
      <c r="FIJ49" s="962"/>
      <c r="FIK49" s="963"/>
      <c r="FIL49" s="963"/>
      <c r="FIM49" s="963"/>
      <c r="FIN49" s="964"/>
      <c r="FIO49" s="93"/>
      <c r="FIP49" s="94"/>
      <c r="FIQ49" s="111"/>
      <c r="FIR49" s="117"/>
      <c r="FIS49" s="960"/>
      <c r="FIT49" s="962"/>
      <c r="FIU49" s="963"/>
      <c r="FIV49" s="963"/>
      <c r="FIW49" s="963"/>
      <c r="FIX49" s="964"/>
      <c r="FIY49" s="93"/>
      <c r="FIZ49" s="94"/>
      <c r="FJA49" s="111"/>
      <c r="FJB49" s="117"/>
      <c r="FJC49" s="960"/>
      <c r="FJD49" s="962"/>
      <c r="FJE49" s="963"/>
      <c r="FJF49" s="963"/>
      <c r="FJG49" s="963"/>
      <c r="FJH49" s="964"/>
      <c r="FJI49" s="93"/>
      <c r="FJJ49" s="94"/>
      <c r="FJK49" s="111"/>
      <c r="FJL49" s="117"/>
      <c r="FJM49" s="960"/>
      <c r="FJN49" s="962"/>
      <c r="FJO49" s="963"/>
      <c r="FJP49" s="963"/>
      <c r="FJQ49" s="963"/>
      <c r="FJR49" s="964"/>
      <c r="FJS49" s="93"/>
      <c r="FJT49" s="94"/>
      <c r="FJU49" s="111"/>
      <c r="FJV49" s="117"/>
      <c r="FJW49" s="960"/>
      <c r="FJX49" s="962"/>
      <c r="FJY49" s="963"/>
      <c r="FJZ49" s="963"/>
      <c r="FKA49" s="963"/>
      <c r="FKB49" s="964"/>
      <c r="FKC49" s="93"/>
      <c r="FKD49" s="94"/>
      <c r="FKE49" s="111"/>
      <c r="FKF49" s="117"/>
      <c r="FKG49" s="960"/>
      <c r="FKH49" s="962"/>
      <c r="FKI49" s="963"/>
      <c r="FKJ49" s="963"/>
      <c r="FKK49" s="963"/>
      <c r="FKL49" s="964"/>
      <c r="FKM49" s="93"/>
      <c r="FKN49" s="94"/>
      <c r="FKO49" s="111"/>
      <c r="FKP49" s="117"/>
      <c r="FKQ49" s="960"/>
      <c r="FKR49" s="962"/>
      <c r="FKS49" s="963"/>
      <c r="FKT49" s="963"/>
      <c r="FKU49" s="963"/>
      <c r="FKV49" s="964"/>
      <c r="FKW49" s="93"/>
      <c r="FKX49" s="94"/>
      <c r="FKY49" s="111"/>
      <c r="FKZ49" s="117"/>
      <c r="FLA49" s="960"/>
      <c r="FLB49" s="962"/>
      <c r="FLC49" s="963"/>
      <c r="FLD49" s="963"/>
      <c r="FLE49" s="963"/>
      <c r="FLF49" s="964"/>
      <c r="FLG49" s="93"/>
      <c r="FLH49" s="94"/>
      <c r="FLI49" s="111"/>
      <c r="FLJ49" s="117"/>
      <c r="FLK49" s="960"/>
      <c r="FLL49" s="962"/>
      <c r="FLM49" s="963"/>
      <c r="FLN49" s="963"/>
      <c r="FLO49" s="963"/>
      <c r="FLP49" s="964"/>
      <c r="FLQ49" s="93"/>
      <c r="FLR49" s="94"/>
      <c r="FLS49" s="111"/>
      <c r="FLT49" s="117"/>
      <c r="FLU49" s="960"/>
      <c r="FLV49" s="962"/>
      <c r="FLW49" s="963"/>
      <c r="FLX49" s="963"/>
      <c r="FLY49" s="963"/>
      <c r="FLZ49" s="964"/>
      <c r="FMA49" s="93"/>
      <c r="FMB49" s="94"/>
      <c r="FMC49" s="111"/>
      <c r="FMD49" s="117"/>
      <c r="FME49" s="960"/>
      <c r="FMF49" s="962"/>
      <c r="FMG49" s="963"/>
      <c r="FMH49" s="963"/>
      <c r="FMI49" s="963"/>
      <c r="FMJ49" s="964"/>
      <c r="FMK49" s="93"/>
      <c r="FML49" s="94"/>
      <c r="FMM49" s="111"/>
      <c r="FMN49" s="117"/>
      <c r="FMO49" s="960"/>
      <c r="FMP49" s="962"/>
      <c r="FMQ49" s="963"/>
      <c r="FMR49" s="963"/>
      <c r="FMS49" s="963"/>
      <c r="FMT49" s="964"/>
      <c r="FMU49" s="93"/>
      <c r="FMV49" s="94"/>
      <c r="FMW49" s="111"/>
      <c r="FMX49" s="117"/>
      <c r="FMY49" s="960"/>
      <c r="FMZ49" s="962"/>
      <c r="FNA49" s="963"/>
      <c r="FNB49" s="963"/>
      <c r="FNC49" s="963"/>
      <c r="FND49" s="964"/>
      <c r="FNE49" s="93"/>
      <c r="FNF49" s="94"/>
      <c r="FNG49" s="111"/>
      <c r="FNH49" s="117"/>
      <c r="FNI49" s="960"/>
      <c r="FNJ49" s="962"/>
      <c r="FNK49" s="963"/>
      <c r="FNL49" s="963"/>
      <c r="FNM49" s="963"/>
      <c r="FNN49" s="964"/>
      <c r="FNO49" s="93"/>
      <c r="FNP49" s="94"/>
      <c r="FNQ49" s="111"/>
      <c r="FNR49" s="117"/>
      <c r="FNS49" s="960"/>
      <c r="FNT49" s="962"/>
      <c r="FNU49" s="963"/>
      <c r="FNV49" s="963"/>
      <c r="FNW49" s="963"/>
      <c r="FNX49" s="964"/>
      <c r="FNY49" s="93"/>
      <c r="FNZ49" s="94"/>
      <c r="FOA49" s="111"/>
      <c r="FOB49" s="117"/>
      <c r="FOC49" s="960"/>
      <c r="FOD49" s="962"/>
      <c r="FOE49" s="963"/>
      <c r="FOF49" s="963"/>
      <c r="FOG49" s="963"/>
      <c r="FOH49" s="964"/>
      <c r="FOI49" s="93"/>
      <c r="FOJ49" s="94"/>
      <c r="FOK49" s="111"/>
      <c r="FOL49" s="117"/>
      <c r="FOM49" s="960"/>
      <c r="FON49" s="962"/>
      <c r="FOO49" s="963"/>
      <c r="FOP49" s="963"/>
      <c r="FOQ49" s="963"/>
      <c r="FOR49" s="964"/>
      <c r="FOS49" s="93"/>
      <c r="FOT49" s="94"/>
      <c r="FOU49" s="111"/>
      <c r="FOV49" s="117"/>
      <c r="FOW49" s="960"/>
      <c r="FOX49" s="962"/>
      <c r="FOY49" s="963"/>
      <c r="FOZ49" s="963"/>
      <c r="FPA49" s="963"/>
      <c r="FPB49" s="964"/>
      <c r="FPC49" s="93"/>
      <c r="FPD49" s="94"/>
      <c r="FPE49" s="111"/>
      <c r="FPF49" s="117"/>
      <c r="FPG49" s="960"/>
      <c r="FPH49" s="962"/>
      <c r="FPI49" s="963"/>
      <c r="FPJ49" s="963"/>
      <c r="FPK49" s="963"/>
      <c r="FPL49" s="964"/>
      <c r="FPM49" s="93"/>
      <c r="FPN49" s="94"/>
      <c r="FPO49" s="111"/>
      <c r="FPP49" s="117"/>
      <c r="FPQ49" s="960"/>
      <c r="FPR49" s="962"/>
      <c r="FPS49" s="963"/>
      <c r="FPT49" s="963"/>
      <c r="FPU49" s="963"/>
      <c r="FPV49" s="964"/>
      <c r="FPW49" s="93"/>
      <c r="FPX49" s="94"/>
      <c r="FPY49" s="111"/>
      <c r="FPZ49" s="117"/>
      <c r="FQA49" s="960"/>
      <c r="FQB49" s="962"/>
      <c r="FQC49" s="963"/>
      <c r="FQD49" s="963"/>
      <c r="FQE49" s="963"/>
      <c r="FQF49" s="964"/>
      <c r="FQG49" s="93"/>
      <c r="FQH49" s="94"/>
      <c r="FQI49" s="111"/>
      <c r="FQJ49" s="117"/>
      <c r="FQK49" s="960"/>
      <c r="FQL49" s="962"/>
      <c r="FQM49" s="963"/>
      <c r="FQN49" s="963"/>
      <c r="FQO49" s="963"/>
      <c r="FQP49" s="964"/>
      <c r="FQQ49" s="93"/>
      <c r="FQR49" s="94"/>
      <c r="FQS49" s="111"/>
      <c r="FQT49" s="117"/>
      <c r="FQU49" s="960"/>
      <c r="FQV49" s="962"/>
      <c r="FQW49" s="963"/>
      <c r="FQX49" s="963"/>
      <c r="FQY49" s="963"/>
      <c r="FQZ49" s="964"/>
      <c r="FRA49" s="93"/>
      <c r="FRB49" s="94"/>
      <c r="FRC49" s="111"/>
      <c r="FRD49" s="117"/>
      <c r="FRE49" s="960"/>
      <c r="FRF49" s="962"/>
      <c r="FRG49" s="963"/>
      <c r="FRH49" s="963"/>
      <c r="FRI49" s="963"/>
      <c r="FRJ49" s="964"/>
      <c r="FRK49" s="93"/>
      <c r="FRL49" s="94"/>
      <c r="FRM49" s="111"/>
      <c r="FRN49" s="117"/>
      <c r="FRO49" s="960"/>
      <c r="FRP49" s="962"/>
      <c r="FRQ49" s="963"/>
      <c r="FRR49" s="963"/>
      <c r="FRS49" s="963"/>
      <c r="FRT49" s="964"/>
      <c r="FRU49" s="93"/>
      <c r="FRV49" s="94"/>
      <c r="FRW49" s="111"/>
      <c r="FRX49" s="117"/>
      <c r="FRY49" s="960"/>
      <c r="FRZ49" s="962"/>
      <c r="FSA49" s="963"/>
      <c r="FSB49" s="963"/>
      <c r="FSC49" s="963"/>
      <c r="FSD49" s="964"/>
      <c r="FSE49" s="93"/>
      <c r="FSF49" s="94"/>
      <c r="FSG49" s="111"/>
      <c r="FSH49" s="117"/>
      <c r="FSI49" s="960"/>
      <c r="FSJ49" s="962"/>
      <c r="FSK49" s="963"/>
      <c r="FSL49" s="963"/>
      <c r="FSM49" s="963"/>
      <c r="FSN49" s="964"/>
      <c r="FSO49" s="93"/>
      <c r="FSP49" s="94"/>
      <c r="FSQ49" s="111"/>
      <c r="FSR49" s="117"/>
      <c r="FSS49" s="960"/>
      <c r="FST49" s="962"/>
      <c r="FSU49" s="963"/>
      <c r="FSV49" s="963"/>
      <c r="FSW49" s="963"/>
      <c r="FSX49" s="964"/>
      <c r="FSY49" s="93"/>
      <c r="FSZ49" s="94"/>
      <c r="FTA49" s="111"/>
      <c r="FTB49" s="117"/>
      <c r="FTC49" s="960"/>
      <c r="FTD49" s="962"/>
      <c r="FTE49" s="963"/>
      <c r="FTF49" s="963"/>
      <c r="FTG49" s="963"/>
      <c r="FTH49" s="964"/>
      <c r="FTI49" s="93"/>
      <c r="FTJ49" s="94"/>
      <c r="FTK49" s="111"/>
      <c r="FTL49" s="117"/>
      <c r="FTM49" s="960"/>
      <c r="FTN49" s="962"/>
      <c r="FTO49" s="963"/>
      <c r="FTP49" s="963"/>
      <c r="FTQ49" s="963"/>
      <c r="FTR49" s="964"/>
      <c r="FTS49" s="93"/>
      <c r="FTT49" s="94"/>
      <c r="FTU49" s="111"/>
      <c r="FTV49" s="117"/>
      <c r="FTW49" s="960"/>
      <c r="FTX49" s="962"/>
      <c r="FTY49" s="963"/>
      <c r="FTZ49" s="963"/>
      <c r="FUA49" s="963"/>
      <c r="FUB49" s="964"/>
      <c r="FUC49" s="93"/>
      <c r="FUD49" s="94"/>
      <c r="FUE49" s="111"/>
      <c r="FUF49" s="117"/>
      <c r="FUG49" s="960"/>
      <c r="FUH49" s="962"/>
      <c r="FUI49" s="963"/>
      <c r="FUJ49" s="963"/>
      <c r="FUK49" s="963"/>
      <c r="FUL49" s="964"/>
      <c r="FUM49" s="93"/>
      <c r="FUN49" s="94"/>
      <c r="FUO49" s="111"/>
      <c r="FUP49" s="117"/>
      <c r="FUQ49" s="960"/>
      <c r="FUR49" s="962"/>
      <c r="FUS49" s="963"/>
      <c r="FUT49" s="963"/>
      <c r="FUU49" s="963"/>
      <c r="FUV49" s="964"/>
      <c r="FUW49" s="93"/>
      <c r="FUX49" s="94"/>
      <c r="FUY49" s="111"/>
      <c r="FUZ49" s="117"/>
      <c r="FVA49" s="960"/>
      <c r="FVB49" s="962"/>
      <c r="FVC49" s="963"/>
      <c r="FVD49" s="963"/>
      <c r="FVE49" s="963"/>
      <c r="FVF49" s="964"/>
      <c r="FVG49" s="93"/>
      <c r="FVH49" s="94"/>
      <c r="FVI49" s="111"/>
      <c r="FVJ49" s="117"/>
      <c r="FVK49" s="960"/>
      <c r="FVL49" s="962"/>
      <c r="FVM49" s="963"/>
      <c r="FVN49" s="963"/>
      <c r="FVO49" s="963"/>
      <c r="FVP49" s="964"/>
      <c r="FVQ49" s="93"/>
      <c r="FVR49" s="94"/>
      <c r="FVS49" s="111"/>
      <c r="FVT49" s="117"/>
      <c r="FVU49" s="960"/>
      <c r="FVV49" s="962"/>
      <c r="FVW49" s="963"/>
      <c r="FVX49" s="963"/>
      <c r="FVY49" s="963"/>
      <c r="FVZ49" s="964"/>
      <c r="FWA49" s="93"/>
      <c r="FWB49" s="94"/>
      <c r="FWC49" s="111"/>
      <c r="FWD49" s="117"/>
      <c r="FWE49" s="960"/>
      <c r="FWF49" s="962"/>
      <c r="FWG49" s="963"/>
      <c r="FWH49" s="963"/>
      <c r="FWI49" s="963"/>
      <c r="FWJ49" s="964"/>
      <c r="FWK49" s="93"/>
      <c r="FWL49" s="94"/>
      <c r="FWM49" s="111"/>
      <c r="FWN49" s="117"/>
      <c r="FWO49" s="960"/>
      <c r="FWP49" s="962"/>
      <c r="FWQ49" s="963"/>
      <c r="FWR49" s="963"/>
      <c r="FWS49" s="963"/>
      <c r="FWT49" s="964"/>
      <c r="FWU49" s="93"/>
      <c r="FWV49" s="94"/>
      <c r="FWW49" s="111"/>
      <c r="FWX49" s="117"/>
      <c r="FWY49" s="960"/>
      <c r="FWZ49" s="962"/>
      <c r="FXA49" s="963"/>
      <c r="FXB49" s="963"/>
      <c r="FXC49" s="963"/>
      <c r="FXD49" s="964"/>
      <c r="FXE49" s="93"/>
      <c r="FXF49" s="94"/>
      <c r="FXG49" s="111"/>
      <c r="FXH49" s="117"/>
      <c r="FXI49" s="960"/>
      <c r="FXJ49" s="962"/>
      <c r="FXK49" s="963"/>
      <c r="FXL49" s="963"/>
      <c r="FXM49" s="963"/>
      <c r="FXN49" s="964"/>
      <c r="FXO49" s="93"/>
      <c r="FXP49" s="94"/>
      <c r="FXQ49" s="111"/>
      <c r="FXR49" s="117"/>
      <c r="FXS49" s="960"/>
      <c r="FXT49" s="962"/>
      <c r="FXU49" s="963"/>
      <c r="FXV49" s="963"/>
      <c r="FXW49" s="963"/>
      <c r="FXX49" s="964"/>
      <c r="FXY49" s="93"/>
      <c r="FXZ49" s="94"/>
      <c r="FYA49" s="111"/>
      <c r="FYB49" s="117"/>
      <c r="FYC49" s="960"/>
      <c r="FYD49" s="962"/>
      <c r="FYE49" s="963"/>
      <c r="FYF49" s="963"/>
      <c r="FYG49" s="963"/>
      <c r="FYH49" s="964"/>
      <c r="FYI49" s="93"/>
      <c r="FYJ49" s="94"/>
      <c r="FYK49" s="111"/>
      <c r="FYL49" s="117"/>
      <c r="FYM49" s="960"/>
      <c r="FYN49" s="962"/>
      <c r="FYO49" s="963"/>
      <c r="FYP49" s="963"/>
      <c r="FYQ49" s="963"/>
      <c r="FYR49" s="964"/>
      <c r="FYS49" s="93"/>
      <c r="FYT49" s="94"/>
      <c r="FYU49" s="111"/>
      <c r="FYV49" s="117"/>
      <c r="FYW49" s="960"/>
      <c r="FYX49" s="962"/>
      <c r="FYY49" s="963"/>
      <c r="FYZ49" s="963"/>
      <c r="FZA49" s="963"/>
      <c r="FZB49" s="964"/>
      <c r="FZC49" s="93"/>
      <c r="FZD49" s="94"/>
      <c r="FZE49" s="111"/>
      <c r="FZF49" s="117"/>
      <c r="FZG49" s="960"/>
      <c r="FZH49" s="962"/>
      <c r="FZI49" s="963"/>
      <c r="FZJ49" s="963"/>
      <c r="FZK49" s="963"/>
      <c r="FZL49" s="964"/>
      <c r="FZM49" s="93"/>
      <c r="FZN49" s="94"/>
      <c r="FZO49" s="111"/>
      <c r="FZP49" s="117"/>
      <c r="FZQ49" s="960"/>
      <c r="FZR49" s="962"/>
      <c r="FZS49" s="963"/>
      <c r="FZT49" s="963"/>
      <c r="FZU49" s="963"/>
      <c r="FZV49" s="964"/>
      <c r="FZW49" s="93"/>
      <c r="FZX49" s="94"/>
      <c r="FZY49" s="111"/>
      <c r="FZZ49" s="117"/>
      <c r="GAA49" s="960"/>
      <c r="GAB49" s="962"/>
      <c r="GAC49" s="963"/>
      <c r="GAD49" s="963"/>
      <c r="GAE49" s="963"/>
      <c r="GAF49" s="964"/>
      <c r="GAG49" s="93"/>
      <c r="GAH49" s="94"/>
      <c r="GAI49" s="111"/>
      <c r="GAJ49" s="117"/>
      <c r="GAK49" s="960"/>
      <c r="GAL49" s="962"/>
      <c r="GAM49" s="963"/>
      <c r="GAN49" s="963"/>
      <c r="GAO49" s="963"/>
      <c r="GAP49" s="964"/>
      <c r="GAQ49" s="93"/>
      <c r="GAR49" s="94"/>
      <c r="GAS49" s="111"/>
      <c r="GAT49" s="117"/>
      <c r="GAU49" s="960"/>
      <c r="GAV49" s="962"/>
      <c r="GAW49" s="963"/>
      <c r="GAX49" s="963"/>
      <c r="GAY49" s="963"/>
      <c r="GAZ49" s="964"/>
      <c r="GBA49" s="93"/>
      <c r="GBB49" s="94"/>
      <c r="GBC49" s="111"/>
      <c r="GBD49" s="117"/>
      <c r="GBE49" s="960"/>
      <c r="GBF49" s="962"/>
      <c r="GBG49" s="963"/>
      <c r="GBH49" s="963"/>
      <c r="GBI49" s="963"/>
      <c r="GBJ49" s="964"/>
      <c r="GBK49" s="93"/>
      <c r="GBL49" s="94"/>
      <c r="GBM49" s="111"/>
      <c r="GBN49" s="117"/>
      <c r="GBO49" s="960"/>
      <c r="GBP49" s="962"/>
      <c r="GBQ49" s="963"/>
      <c r="GBR49" s="963"/>
      <c r="GBS49" s="963"/>
      <c r="GBT49" s="964"/>
      <c r="GBU49" s="93"/>
      <c r="GBV49" s="94"/>
      <c r="GBW49" s="111"/>
      <c r="GBX49" s="117"/>
      <c r="GBY49" s="960"/>
      <c r="GBZ49" s="962"/>
      <c r="GCA49" s="963"/>
      <c r="GCB49" s="963"/>
      <c r="GCC49" s="963"/>
      <c r="GCD49" s="964"/>
      <c r="GCE49" s="93"/>
      <c r="GCF49" s="94"/>
      <c r="GCG49" s="111"/>
      <c r="GCH49" s="117"/>
      <c r="GCI49" s="960"/>
      <c r="GCJ49" s="962"/>
      <c r="GCK49" s="963"/>
      <c r="GCL49" s="963"/>
      <c r="GCM49" s="963"/>
      <c r="GCN49" s="964"/>
      <c r="GCO49" s="93"/>
      <c r="GCP49" s="94"/>
      <c r="GCQ49" s="111"/>
      <c r="GCR49" s="117"/>
      <c r="GCS49" s="960"/>
      <c r="GCT49" s="962"/>
      <c r="GCU49" s="963"/>
      <c r="GCV49" s="963"/>
      <c r="GCW49" s="963"/>
      <c r="GCX49" s="964"/>
      <c r="GCY49" s="93"/>
      <c r="GCZ49" s="94"/>
      <c r="GDA49" s="111"/>
      <c r="GDB49" s="117"/>
      <c r="GDC49" s="960"/>
      <c r="GDD49" s="962"/>
      <c r="GDE49" s="963"/>
      <c r="GDF49" s="963"/>
      <c r="GDG49" s="963"/>
      <c r="GDH49" s="964"/>
      <c r="GDI49" s="93"/>
      <c r="GDJ49" s="94"/>
      <c r="GDK49" s="111"/>
      <c r="GDL49" s="117"/>
      <c r="GDM49" s="960"/>
      <c r="GDN49" s="962"/>
      <c r="GDO49" s="963"/>
      <c r="GDP49" s="963"/>
      <c r="GDQ49" s="963"/>
      <c r="GDR49" s="964"/>
      <c r="GDS49" s="93"/>
      <c r="GDT49" s="94"/>
      <c r="GDU49" s="111"/>
      <c r="GDV49" s="117"/>
      <c r="GDW49" s="960"/>
      <c r="GDX49" s="962"/>
      <c r="GDY49" s="963"/>
      <c r="GDZ49" s="963"/>
      <c r="GEA49" s="963"/>
      <c r="GEB49" s="964"/>
      <c r="GEC49" s="93"/>
      <c r="GED49" s="94"/>
      <c r="GEE49" s="111"/>
      <c r="GEF49" s="117"/>
      <c r="GEG49" s="960"/>
      <c r="GEH49" s="962"/>
      <c r="GEI49" s="963"/>
      <c r="GEJ49" s="963"/>
      <c r="GEK49" s="963"/>
      <c r="GEL49" s="964"/>
      <c r="GEM49" s="93"/>
      <c r="GEN49" s="94"/>
      <c r="GEO49" s="111"/>
      <c r="GEP49" s="117"/>
      <c r="GEQ49" s="960"/>
      <c r="GER49" s="962"/>
      <c r="GES49" s="963"/>
      <c r="GET49" s="963"/>
      <c r="GEU49" s="963"/>
      <c r="GEV49" s="964"/>
      <c r="GEW49" s="93"/>
      <c r="GEX49" s="94"/>
      <c r="GEY49" s="111"/>
      <c r="GEZ49" s="117"/>
      <c r="GFA49" s="960"/>
      <c r="GFB49" s="962"/>
      <c r="GFC49" s="963"/>
      <c r="GFD49" s="963"/>
      <c r="GFE49" s="963"/>
      <c r="GFF49" s="964"/>
      <c r="GFG49" s="93"/>
      <c r="GFH49" s="94"/>
      <c r="GFI49" s="111"/>
      <c r="GFJ49" s="117"/>
      <c r="GFK49" s="960"/>
      <c r="GFL49" s="962"/>
      <c r="GFM49" s="963"/>
      <c r="GFN49" s="963"/>
      <c r="GFO49" s="963"/>
      <c r="GFP49" s="964"/>
      <c r="GFQ49" s="93"/>
      <c r="GFR49" s="94"/>
      <c r="GFS49" s="111"/>
      <c r="GFT49" s="117"/>
      <c r="GFU49" s="960"/>
      <c r="GFV49" s="962"/>
      <c r="GFW49" s="963"/>
      <c r="GFX49" s="963"/>
      <c r="GFY49" s="963"/>
      <c r="GFZ49" s="964"/>
      <c r="GGA49" s="93"/>
      <c r="GGB49" s="94"/>
      <c r="GGC49" s="111"/>
      <c r="GGD49" s="117"/>
      <c r="GGE49" s="960"/>
      <c r="GGF49" s="962"/>
      <c r="GGG49" s="963"/>
      <c r="GGH49" s="963"/>
      <c r="GGI49" s="963"/>
      <c r="GGJ49" s="964"/>
      <c r="GGK49" s="93"/>
      <c r="GGL49" s="94"/>
      <c r="GGM49" s="111"/>
      <c r="GGN49" s="117"/>
      <c r="GGO49" s="960"/>
      <c r="GGP49" s="962"/>
      <c r="GGQ49" s="963"/>
      <c r="GGR49" s="963"/>
      <c r="GGS49" s="963"/>
      <c r="GGT49" s="964"/>
      <c r="GGU49" s="93"/>
      <c r="GGV49" s="94"/>
      <c r="GGW49" s="111"/>
      <c r="GGX49" s="117"/>
      <c r="GGY49" s="960"/>
      <c r="GGZ49" s="962"/>
      <c r="GHA49" s="963"/>
      <c r="GHB49" s="963"/>
      <c r="GHC49" s="963"/>
      <c r="GHD49" s="964"/>
      <c r="GHE49" s="93"/>
      <c r="GHF49" s="94"/>
      <c r="GHG49" s="111"/>
      <c r="GHH49" s="117"/>
      <c r="GHI49" s="960"/>
      <c r="GHJ49" s="962"/>
      <c r="GHK49" s="963"/>
      <c r="GHL49" s="963"/>
      <c r="GHM49" s="963"/>
      <c r="GHN49" s="964"/>
      <c r="GHO49" s="93"/>
      <c r="GHP49" s="94"/>
      <c r="GHQ49" s="111"/>
      <c r="GHR49" s="117"/>
      <c r="GHS49" s="960"/>
      <c r="GHT49" s="962"/>
      <c r="GHU49" s="963"/>
      <c r="GHV49" s="963"/>
      <c r="GHW49" s="963"/>
      <c r="GHX49" s="964"/>
      <c r="GHY49" s="93"/>
      <c r="GHZ49" s="94"/>
      <c r="GIA49" s="111"/>
      <c r="GIB49" s="117"/>
      <c r="GIC49" s="960"/>
      <c r="GID49" s="962"/>
      <c r="GIE49" s="963"/>
      <c r="GIF49" s="963"/>
      <c r="GIG49" s="963"/>
      <c r="GIH49" s="964"/>
      <c r="GII49" s="93"/>
      <c r="GIJ49" s="94"/>
      <c r="GIK49" s="111"/>
      <c r="GIL49" s="117"/>
      <c r="GIM49" s="960"/>
      <c r="GIN49" s="962"/>
      <c r="GIO49" s="963"/>
      <c r="GIP49" s="963"/>
      <c r="GIQ49" s="963"/>
      <c r="GIR49" s="964"/>
      <c r="GIS49" s="93"/>
      <c r="GIT49" s="94"/>
      <c r="GIU49" s="111"/>
      <c r="GIV49" s="117"/>
      <c r="GIW49" s="960"/>
      <c r="GIX49" s="962"/>
      <c r="GIY49" s="963"/>
      <c r="GIZ49" s="963"/>
      <c r="GJA49" s="963"/>
      <c r="GJB49" s="964"/>
      <c r="GJC49" s="93"/>
      <c r="GJD49" s="94"/>
      <c r="GJE49" s="111"/>
      <c r="GJF49" s="117"/>
      <c r="GJG49" s="960"/>
      <c r="GJH49" s="962"/>
      <c r="GJI49" s="963"/>
      <c r="GJJ49" s="963"/>
      <c r="GJK49" s="963"/>
      <c r="GJL49" s="964"/>
      <c r="GJM49" s="93"/>
      <c r="GJN49" s="94"/>
      <c r="GJO49" s="111"/>
      <c r="GJP49" s="117"/>
      <c r="GJQ49" s="960"/>
      <c r="GJR49" s="962"/>
      <c r="GJS49" s="963"/>
      <c r="GJT49" s="963"/>
      <c r="GJU49" s="963"/>
      <c r="GJV49" s="964"/>
      <c r="GJW49" s="93"/>
      <c r="GJX49" s="94"/>
      <c r="GJY49" s="111"/>
      <c r="GJZ49" s="117"/>
      <c r="GKA49" s="960"/>
      <c r="GKB49" s="962"/>
      <c r="GKC49" s="963"/>
      <c r="GKD49" s="963"/>
      <c r="GKE49" s="963"/>
      <c r="GKF49" s="964"/>
      <c r="GKG49" s="93"/>
      <c r="GKH49" s="94"/>
      <c r="GKI49" s="111"/>
      <c r="GKJ49" s="117"/>
      <c r="GKK49" s="960"/>
      <c r="GKL49" s="962"/>
      <c r="GKM49" s="963"/>
      <c r="GKN49" s="963"/>
      <c r="GKO49" s="963"/>
      <c r="GKP49" s="964"/>
      <c r="GKQ49" s="93"/>
      <c r="GKR49" s="94"/>
      <c r="GKS49" s="111"/>
      <c r="GKT49" s="117"/>
      <c r="GKU49" s="960"/>
      <c r="GKV49" s="962"/>
      <c r="GKW49" s="963"/>
      <c r="GKX49" s="963"/>
      <c r="GKY49" s="963"/>
      <c r="GKZ49" s="964"/>
      <c r="GLA49" s="93"/>
      <c r="GLB49" s="94"/>
      <c r="GLC49" s="111"/>
      <c r="GLD49" s="117"/>
      <c r="GLE49" s="960"/>
      <c r="GLF49" s="962"/>
      <c r="GLG49" s="963"/>
      <c r="GLH49" s="963"/>
      <c r="GLI49" s="963"/>
      <c r="GLJ49" s="964"/>
      <c r="GLK49" s="93"/>
      <c r="GLL49" s="94"/>
      <c r="GLM49" s="111"/>
      <c r="GLN49" s="117"/>
      <c r="GLO49" s="960"/>
      <c r="GLP49" s="962"/>
      <c r="GLQ49" s="963"/>
      <c r="GLR49" s="963"/>
      <c r="GLS49" s="963"/>
      <c r="GLT49" s="964"/>
      <c r="GLU49" s="93"/>
      <c r="GLV49" s="94"/>
      <c r="GLW49" s="111"/>
      <c r="GLX49" s="117"/>
      <c r="GLY49" s="960"/>
      <c r="GLZ49" s="962"/>
      <c r="GMA49" s="963"/>
      <c r="GMB49" s="963"/>
      <c r="GMC49" s="963"/>
      <c r="GMD49" s="964"/>
      <c r="GME49" s="93"/>
      <c r="GMF49" s="94"/>
      <c r="GMG49" s="111"/>
      <c r="GMH49" s="117"/>
      <c r="GMI49" s="960"/>
      <c r="GMJ49" s="962"/>
      <c r="GMK49" s="963"/>
      <c r="GML49" s="963"/>
      <c r="GMM49" s="963"/>
      <c r="GMN49" s="964"/>
      <c r="GMO49" s="93"/>
      <c r="GMP49" s="94"/>
      <c r="GMQ49" s="111"/>
      <c r="GMR49" s="117"/>
      <c r="GMS49" s="960"/>
      <c r="GMT49" s="962"/>
      <c r="GMU49" s="963"/>
      <c r="GMV49" s="963"/>
      <c r="GMW49" s="963"/>
      <c r="GMX49" s="964"/>
      <c r="GMY49" s="93"/>
      <c r="GMZ49" s="94"/>
      <c r="GNA49" s="111"/>
      <c r="GNB49" s="117"/>
      <c r="GNC49" s="960"/>
      <c r="GND49" s="962"/>
      <c r="GNE49" s="963"/>
      <c r="GNF49" s="963"/>
      <c r="GNG49" s="963"/>
      <c r="GNH49" s="964"/>
      <c r="GNI49" s="93"/>
      <c r="GNJ49" s="94"/>
      <c r="GNK49" s="111"/>
      <c r="GNL49" s="117"/>
      <c r="GNM49" s="960"/>
      <c r="GNN49" s="962"/>
      <c r="GNO49" s="963"/>
      <c r="GNP49" s="963"/>
      <c r="GNQ49" s="963"/>
      <c r="GNR49" s="964"/>
      <c r="GNS49" s="93"/>
      <c r="GNT49" s="94"/>
      <c r="GNU49" s="111"/>
      <c r="GNV49" s="117"/>
      <c r="GNW49" s="960"/>
      <c r="GNX49" s="962"/>
      <c r="GNY49" s="963"/>
      <c r="GNZ49" s="963"/>
      <c r="GOA49" s="963"/>
      <c r="GOB49" s="964"/>
      <c r="GOC49" s="93"/>
      <c r="GOD49" s="94"/>
      <c r="GOE49" s="111"/>
      <c r="GOF49" s="117"/>
      <c r="GOG49" s="960"/>
      <c r="GOH49" s="962"/>
      <c r="GOI49" s="963"/>
      <c r="GOJ49" s="963"/>
      <c r="GOK49" s="963"/>
      <c r="GOL49" s="964"/>
      <c r="GOM49" s="93"/>
      <c r="GON49" s="94"/>
      <c r="GOO49" s="111"/>
      <c r="GOP49" s="117"/>
      <c r="GOQ49" s="960"/>
      <c r="GOR49" s="962"/>
      <c r="GOS49" s="963"/>
      <c r="GOT49" s="963"/>
      <c r="GOU49" s="963"/>
      <c r="GOV49" s="964"/>
      <c r="GOW49" s="93"/>
      <c r="GOX49" s="94"/>
      <c r="GOY49" s="111"/>
      <c r="GOZ49" s="117"/>
      <c r="GPA49" s="960"/>
      <c r="GPB49" s="962"/>
      <c r="GPC49" s="963"/>
      <c r="GPD49" s="963"/>
      <c r="GPE49" s="963"/>
      <c r="GPF49" s="964"/>
      <c r="GPG49" s="93"/>
      <c r="GPH49" s="94"/>
      <c r="GPI49" s="111"/>
      <c r="GPJ49" s="117"/>
      <c r="GPK49" s="960"/>
      <c r="GPL49" s="962"/>
      <c r="GPM49" s="963"/>
      <c r="GPN49" s="963"/>
      <c r="GPO49" s="963"/>
      <c r="GPP49" s="964"/>
      <c r="GPQ49" s="93"/>
      <c r="GPR49" s="94"/>
      <c r="GPS49" s="111"/>
      <c r="GPT49" s="117"/>
      <c r="GPU49" s="960"/>
      <c r="GPV49" s="962"/>
      <c r="GPW49" s="963"/>
      <c r="GPX49" s="963"/>
      <c r="GPY49" s="963"/>
      <c r="GPZ49" s="964"/>
      <c r="GQA49" s="93"/>
      <c r="GQB49" s="94"/>
      <c r="GQC49" s="111"/>
      <c r="GQD49" s="117"/>
      <c r="GQE49" s="960"/>
      <c r="GQF49" s="962"/>
      <c r="GQG49" s="963"/>
      <c r="GQH49" s="963"/>
      <c r="GQI49" s="963"/>
      <c r="GQJ49" s="964"/>
      <c r="GQK49" s="93"/>
      <c r="GQL49" s="94"/>
      <c r="GQM49" s="111"/>
      <c r="GQN49" s="117"/>
      <c r="GQO49" s="960"/>
      <c r="GQP49" s="962"/>
      <c r="GQQ49" s="963"/>
      <c r="GQR49" s="963"/>
      <c r="GQS49" s="963"/>
      <c r="GQT49" s="964"/>
      <c r="GQU49" s="93"/>
      <c r="GQV49" s="94"/>
      <c r="GQW49" s="111"/>
      <c r="GQX49" s="117"/>
      <c r="GQY49" s="960"/>
      <c r="GQZ49" s="962"/>
      <c r="GRA49" s="963"/>
      <c r="GRB49" s="963"/>
      <c r="GRC49" s="963"/>
      <c r="GRD49" s="964"/>
      <c r="GRE49" s="93"/>
      <c r="GRF49" s="94"/>
      <c r="GRG49" s="111"/>
      <c r="GRH49" s="117"/>
      <c r="GRI49" s="960"/>
      <c r="GRJ49" s="962"/>
      <c r="GRK49" s="963"/>
      <c r="GRL49" s="963"/>
      <c r="GRM49" s="963"/>
      <c r="GRN49" s="964"/>
      <c r="GRO49" s="93"/>
      <c r="GRP49" s="94"/>
      <c r="GRQ49" s="111"/>
      <c r="GRR49" s="117"/>
      <c r="GRS49" s="960"/>
      <c r="GRT49" s="962"/>
      <c r="GRU49" s="963"/>
      <c r="GRV49" s="963"/>
      <c r="GRW49" s="963"/>
      <c r="GRX49" s="964"/>
      <c r="GRY49" s="93"/>
      <c r="GRZ49" s="94"/>
      <c r="GSA49" s="111"/>
      <c r="GSB49" s="117"/>
      <c r="GSC49" s="960"/>
      <c r="GSD49" s="962"/>
      <c r="GSE49" s="963"/>
      <c r="GSF49" s="963"/>
      <c r="GSG49" s="963"/>
      <c r="GSH49" s="964"/>
      <c r="GSI49" s="93"/>
      <c r="GSJ49" s="94"/>
      <c r="GSK49" s="111"/>
      <c r="GSL49" s="117"/>
      <c r="GSM49" s="960"/>
      <c r="GSN49" s="962"/>
      <c r="GSO49" s="963"/>
      <c r="GSP49" s="963"/>
      <c r="GSQ49" s="963"/>
      <c r="GSR49" s="964"/>
      <c r="GSS49" s="93"/>
      <c r="GST49" s="94"/>
      <c r="GSU49" s="111"/>
      <c r="GSV49" s="117"/>
      <c r="GSW49" s="960"/>
      <c r="GSX49" s="962"/>
      <c r="GSY49" s="963"/>
      <c r="GSZ49" s="963"/>
      <c r="GTA49" s="963"/>
      <c r="GTB49" s="964"/>
      <c r="GTC49" s="93"/>
      <c r="GTD49" s="94"/>
      <c r="GTE49" s="111"/>
      <c r="GTF49" s="117"/>
      <c r="GTG49" s="960"/>
      <c r="GTH49" s="962"/>
      <c r="GTI49" s="963"/>
      <c r="GTJ49" s="963"/>
      <c r="GTK49" s="963"/>
      <c r="GTL49" s="964"/>
      <c r="GTM49" s="93"/>
      <c r="GTN49" s="94"/>
      <c r="GTO49" s="111"/>
      <c r="GTP49" s="117"/>
      <c r="GTQ49" s="960"/>
      <c r="GTR49" s="962"/>
      <c r="GTS49" s="963"/>
      <c r="GTT49" s="963"/>
      <c r="GTU49" s="963"/>
      <c r="GTV49" s="964"/>
      <c r="GTW49" s="93"/>
      <c r="GTX49" s="94"/>
      <c r="GTY49" s="111"/>
      <c r="GTZ49" s="117"/>
      <c r="GUA49" s="960"/>
      <c r="GUB49" s="962"/>
      <c r="GUC49" s="963"/>
      <c r="GUD49" s="963"/>
      <c r="GUE49" s="963"/>
      <c r="GUF49" s="964"/>
      <c r="GUG49" s="93"/>
      <c r="GUH49" s="94"/>
      <c r="GUI49" s="111"/>
      <c r="GUJ49" s="117"/>
      <c r="GUK49" s="960"/>
      <c r="GUL49" s="962"/>
      <c r="GUM49" s="963"/>
      <c r="GUN49" s="963"/>
      <c r="GUO49" s="963"/>
      <c r="GUP49" s="964"/>
      <c r="GUQ49" s="93"/>
      <c r="GUR49" s="94"/>
      <c r="GUS49" s="111"/>
      <c r="GUT49" s="117"/>
      <c r="GUU49" s="960"/>
      <c r="GUV49" s="962"/>
      <c r="GUW49" s="963"/>
      <c r="GUX49" s="963"/>
      <c r="GUY49" s="963"/>
      <c r="GUZ49" s="964"/>
      <c r="GVA49" s="93"/>
      <c r="GVB49" s="94"/>
      <c r="GVC49" s="111"/>
      <c r="GVD49" s="117"/>
      <c r="GVE49" s="960"/>
      <c r="GVF49" s="962"/>
      <c r="GVG49" s="963"/>
      <c r="GVH49" s="963"/>
      <c r="GVI49" s="963"/>
      <c r="GVJ49" s="964"/>
      <c r="GVK49" s="93"/>
      <c r="GVL49" s="94"/>
      <c r="GVM49" s="111"/>
      <c r="GVN49" s="117"/>
      <c r="GVO49" s="960"/>
      <c r="GVP49" s="962"/>
      <c r="GVQ49" s="963"/>
      <c r="GVR49" s="963"/>
      <c r="GVS49" s="963"/>
      <c r="GVT49" s="964"/>
      <c r="GVU49" s="93"/>
      <c r="GVV49" s="94"/>
      <c r="GVW49" s="111"/>
      <c r="GVX49" s="117"/>
      <c r="GVY49" s="960"/>
      <c r="GVZ49" s="962"/>
      <c r="GWA49" s="963"/>
      <c r="GWB49" s="963"/>
      <c r="GWC49" s="963"/>
      <c r="GWD49" s="964"/>
      <c r="GWE49" s="93"/>
      <c r="GWF49" s="94"/>
      <c r="GWG49" s="111"/>
      <c r="GWH49" s="117"/>
      <c r="GWI49" s="960"/>
      <c r="GWJ49" s="962"/>
      <c r="GWK49" s="963"/>
      <c r="GWL49" s="963"/>
      <c r="GWM49" s="963"/>
      <c r="GWN49" s="964"/>
      <c r="GWO49" s="93"/>
      <c r="GWP49" s="94"/>
      <c r="GWQ49" s="111"/>
      <c r="GWR49" s="117"/>
      <c r="GWS49" s="960"/>
      <c r="GWT49" s="962"/>
      <c r="GWU49" s="963"/>
      <c r="GWV49" s="963"/>
      <c r="GWW49" s="963"/>
      <c r="GWX49" s="964"/>
      <c r="GWY49" s="93"/>
      <c r="GWZ49" s="94"/>
      <c r="GXA49" s="111"/>
      <c r="GXB49" s="117"/>
      <c r="GXC49" s="960"/>
      <c r="GXD49" s="962"/>
      <c r="GXE49" s="963"/>
      <c r="GXF49" s="963"/>
      <c r="GXG49" s="963"/>
      <c r="GXH49" s="964"/>
      <c r="GXI49" s="93"/>
      <c r="GXJ49" s="94"/>
      <c r="GXK49" s="111"/>
      <c r="GXL49" s="117"/>
      <c r="GXM49" s="960"/>
      <c r="GXN49" s="962"/>
      <c r="GXO49" s="963"/>
      <c r="GXP49" s="963"/>
      <c r="GXQ49" s="963"/>
      <c r="GXR49" s="964"/>
      <c r="GXS49" s="93"/>
      <c r="GXT49" s="94"/>
      <c r="GXU49" s="111"/>
      <c r="GXV49" s="117"/>
      <c r="GXW49" s="960"/>
      <c r="GXX49" s="962"/>
      <c r="GXY49" s="963"/>
      <c r="GXZ49" s="963"/>
      <c r="GYA49" s="963"/>
      <c r="GYB49" s="964"/>
      <c r="GYC49" s="93"/>
      <c r="GYD49" s="94"/>
      <c r="GYE49" s="111"/>
      <c r="GYF49" s="117"/>
      <c r="GYG49" s="960"/>
      <c r="GYH49" s="962"/>
      <c r="GYI49" s="963"/>
      <c r="GYJ49" s="963"/>
      <c r="GYK49" s="963"/>
      <c r="GYL49" s="964"/>
      <c r="GYM49" s="93"/>
      <c r="GYN49" s="94"/>
      <c r="GYO49" s="111"/>
      <c r="GYP49" s="117"/>
      <c r="GYQ49" s="960"/>
      <c r="GYR49" s="962"/>
      <c r="GYS49" s="963"/>
      <c r="GYT49" s="963"/>
      <c r="GYU49" s="963"/>
      <c r="GYV49" s="964"/>
      <c r="GYW49" s="93"/>
      <c r="GYX49" s="94"/>
      <c r="GYY49" s="111"/>
      <c r="GYZ49" s="117"/>
      <c r="GZA49" s="960"/>
      <c r="GZB49" s="962"/>
      <c r="GZC49" s="963"/>
      <c r="GZD49" s="963"/>
      <c r="GZE49" s="963"/>
      <c r="GZF49" s="964"/>
      <c r="GZG49" s="93"/>
      <c r="GZH49" s="94"/>
      <c r="GZI49" s="111"/>
      <c r="GZJ49" s="117"/>
      <c r="GZK49" s="960"/>
      <c r="GZL49" s="962"/>
      <c r="GZM49" s="963"/>
      <c r="GZN49" s="963"/>
      <c r="GZO49" s="963"/>
      <c r="GZP49" s="964"/>
      <c r="GZQ49" s="93"/>
      <c r="GZR49" s="94"/>
      <c r="GZS49" s="111"/>
      <c r="GZT49" s="117"/>
      <c r="GZU49" s="960"/>
      <c r="GZV49" s="962"/>
      <c r="GZW49" s="963"/>
      <c r="GZX49" s="963"/>
      <c r="GZY49" s="963"/>
      <c r="GZZ49" s="964"/>
      <c r="HAA49" s="93"/>
      <c r="HAB49" s="94"/>
      <c r="HAC49" s="111"/>
      <c r="HAD49" s="117"/>
      <c r="HAE49" s="960"/>
      <c r="HAF49" s="962"/>
      <c r="HAG49" s="963"/>
      <c r="HAH49" s="963"/>
      <c r="HAI49" s="963"/>
      <c r="HAJ49" s="964"/>
      <c r="HAK49" s="93"/>
      <c r="HAL49" s="94"/>
      <c r="HAM49" s="111"/>
      <c r="HAN49" s="117"/>
      <c r="HAO49" s="960"/>
      <c r="HAP49" s="962"/>
      <c r="HAQ49" s="963"/>
      <c r="HAR49" s="963"/>
      <c r="HAS49" s="963"/>
      <c r="HAT49" s="964"/>
      <c r="HAU49" s="93"/>
      <c r="HAV49" s="94"/>
      <c r="HAW49" s="111"/>
      <c r="HAX49" s="117"/>
      <c r="HAY49" s="960"/>
      <c r="HAZ49" s="962"/>
      <c r="HBA49" s="963"/>
      <c r="HBB49" s="963"/>
      <c r="HBC49" s="963"/>
      <c r="HBD49" s="964"/>
      <c r="HBE49" s="93"/>
      <c r="HBF49" s="94"/>
      <c r="HBG49" s="111"/>
      <c r="HBH49" s="117"/>
      <c r="HBI49" s="960"/>
      <c r="HBJ49" s="962"/>
      <c r="HBK49" s="963"/>
      <c r="HBL49" s="963"/>
      <c r="HBM49" s="963"/>
      <c r="HBN49" s="964"/>
      <c r="HBO49" s="93"/>
      <c r="HBP49" s="94"/>
      <c r="HBQ49" s="111"/>
      <c r="HBR49" s="117"/>
      <c r="HBS49" s="960"/>
      <c r="HBT49" s="962"/>
      <c r="HBU49" s="963"/>
      <c r="HBV49" s="963"/>
      <c r="HBW49" s="963"/>
      <c r="HBX49" s="964"/>
      <c r="HBY49" s="93"/>
      <c r="HBZ49" s="94"/>
      <c r="HCA49" s="111"/>
      <c r="HCB49" s="117"/>
      <c r="HCC49" s="960"/>
      <c r="HCD49" s="962"/>
      <c r="HCE49" s="963"/>
      <c r="HCF49" s="963"/>
      <c r="HCG49" s="963"/>
      <c r="HCH49" s="964"/>
      <c r="HCI49" s="93"/>
      <c r="HCJ49" s="94"/>
      <c r="HCK49" s="111"/>
      <c r="HCL49" s="117"/>
      <c r="HCM49" s="960"/>
      <c r="HCN49" s="962"/>
      <c r="HCO49" s="963"/>
      <c r="HCP49" s="963"/>
      <c r="HCQ49" s="963"/>
      <c r="HCR49" s="964"/>
      <c r="HCS49" s="93"/>
      <c r="HCT49" s="94"/>
      <c r="HCU49" s="111"/>
      <c r="HCV49" s="117"/>
      <c r="HCW49" s="960"/>
      <c r="HCX49" s="962"/>
      <c r="HCY49" s="963"/>
      <c r="HCZ49" s="963"/>
      <c r="HDA49" s="963"/>
      <c r="HDB49" s="964"/>
      <c r="HDC49" s="93"/>
      <c r="HDD49" s="94"/>
      <c r="HDE49" s="111"/>
      <c r="HDF49" s="117"/>
      <c r="HDG49" s="960"/>
      <c r="HDH49" s="962"/>
      <c r="HDI49" s="963"/>
      <c r="HDJ49" s="963"/>
      <c r="HDK49" s="963"/>
      <c r="HDL49" s="964"/>
      <c r="HDM49" s="93"/>
      <c r="HDN49" s="94"/>
      <c r="HDO49" s="111"/>
      <c r="HDP49" s="117"/>
      <c r="HDQ49" s="960"/>
      <c r="HDR49" s="962"/>
      <c r="HDS49" s="963"/>
      <c r="HDT49" s="963"/>
      <c r="HDU49" s="963"/>
      <c r="HDV49" s="964"/>
      <c r="HDW49" s="93"/>
      <c r="HDX49" s="94"/>
      <c r="HDY49" s="111"/>
      <c r="HDZ49" s="117"/>
      <c r="HEA49" s="960"/>
      <c r="HEB49" s="962"/>
      <c r="HEC49" s="963"/>
      <c r="HED49" s="963"/>
      <c r="HEE49" s="963"/>
      <c r="HEF49" s="964"/>
      <c r="HEG49" s="93"/>
      <c r="HEH49" s="94"/>
      <c r="HEI49" s="111"/>
      <c r="HEJ49" s="117"/>
      <c r="HEK49" s="960"/>
      <c r="HEL49" s="962"/>
      <c r="HEM49" s="963"/>
      <c r="HEN49" s="963"/>
      <c r="HEO49" s="963"/>
      <c r="HEP49" s="964"/>
      <c r="HEQ49" s="93"/>
      <c r="HER49" s="94"/>
      <c r="HES49" s="111"/>
      <c r="HET49" s="117"/>
      <c r="HEU49" s="960"/>
      <c r="HEV49" s="962"/>
      <c r="HEW49" s="963"/>
      <c r="HEX49" s="963"/>
      <c r="HEY49" s="963"/>
      <c r="HEZ49" s="964"/>
      <c r="HFA49" s="93"/>
      <c r="HFB49" s="94"/>
      <c r="HFC49" s="111"/>
      <c r="HFD49" s="117"/>
      <c r="HFE49" s="960"/>
      <c r="HFF49" s="962"/>
      <c r="HFG49" s="963"/>
      <c r="HFH49" s="963"/>
      <c r="HFI49" s="963"/>
      <c r="HFJ49" s="964"/>
      <c r="HFK49" s="93"/>
      <c r="HFL49" s="94"/>
      <c r="HFM49" s="111"/>
      <c r="HFN49" s="117"/>
      <c r="HFO49" s="960"/>
      <c r="HFP49" s="962"/>
      <c r="HFQ49" s="963"/>
      <c r="HFR49" s="963"/>
      <c r="HFS49" s="963"/>
      <c r="HFT49" s="964"/>
      <c r="HFU49" s="93"/>
      <c r="HFV49" s="94"/>
      <c r="HFW49" s="111"/>
      <c r="HFX49" s="117"/>
      <c r="HFY49" s="960"/>
      <c r="HFZ49" s="962"/>
      <c r="HGA49" s="963"/>
      <c r="HGB49" s="963"/>
      <c r="HGC49" s="963"/>
      <c r="HGD49" s="964"/>
      <c r="HGE49" s="93"/>
      <c r="HGF49" s="94"/>
      <c r="HGG49" s="111"/>
      <c r="HGH49" s="117"/>
      <c r="HGI49" s="960"/>
      <c r="HGJ49" s="962"/>
      <c r="HGK49" s="963"/>
      <c r="HGL49" s="963"/>
      <c r="HGM49" s="963"/>
      <c r="HGN49" s="964"/>
      <c r="HGO49" s="93"/>
      <c r="HGP49" s="94"/>
      <c r="HGQ49" s="111"/>
      <c r="HGR49" s="117"/>
      <c r="HGS49" s="960"/>
      <c r="HGT49" s="962"/>
      <c r="HGU49" s="963"/>
      <c r="HGV49" s="963"/>
      <c r="HGW49" s="963"/>
      <c r="HGX49" s="964"/>
      <c r="HGY49" s="93"/>
      <c r="HGZ49" s="94"/>
      <c r="HHA49" s="111"/>
      <c r="HHB49" s="117"/>
      <c r="HHC49" s="960"/>
      <c r="HHD49" s="962"/>
      <c r="HHE49" s="963"/>
      <c r="HHF49" s="963"/>
      <c r="HHG49" s="963"/>
      <c r="HHH49" s="964"/>
      <c r="HHI49" s="93"/>
      <c r="HHJ49" s="94"/>
      <c r="HHK49" s="111"/>
      <c r="HHL49" s="117"/>
      <c r="HHM49" s="960"/>
      <c r="HHN49" s="962"/>
      <c r="HHO49" s="963"/>
      <c r="HHP49" s="963"/>
      <c r="HHQ49" s="963"/>
      <c r="HHR49" s="964"/>
      <c r="HHS49" s="93"/>
      <c r="HHT49" s="94"/>
      <c r="HHU49" s="111"/>
      <c r="HHV49" s="117"/>
      <c r="HHW49" s="960"/>
      <c r="HHX49" s="962"/>
      <c r="HHY49" s="963"/>
      <c r="HHZ49" s="963"/>
      <c r="HIA49" s="963"/>
      <c r="HIB49" s="964"/>
      <c r="HIC49" s="93"/>
      <c r="HID49" s="94"/>
      <c r="HIE49" s="111"/>
      <c r="HIF49" s="117"/>
      <c r="HIG49" s="960"/>
      <c r="HIH49" s="962"/>
      <c r="HII49" s="963"/>
      <c r="HIJ49" s="963"/>
      <c r="HIK49" s="963"/>
      <c r="HIL49" s="964"/>
      <c r="HIM49" s="93"/>
      <c r="HIN49" s="94"/>
      <c r="HIO49" s="111"/>
      <c r="HIP49" s="117"/>
      <c r="HIQ49" s="960"/>
      <c r="HIR49" s="962"/>
      <c r="HIS49" s="963"/>
      <c r="HIT49" s="963"/>
      <c r="HIU49" s="963"/>
      <c r="HIV49" s="964"/>
      <c r="HIW49" s="93"/>
      <c r="HIX49" s="94"/>
      <c r="HIY49" s="111"/>
      <c r="HIZ49" s="117"/>
      <c r="HJA49" s="960"/>
      <c r="HJB49" s="962"/>
      <c r="HJC49" s="963"/>
      <c r="HJD49" s="963"/>
      <c r="HJE49" s="963"/>
      <c r="HJF49" s="964"/>
      <c r="HJG49" s="93"/>
      <c r="HJH49" s="94"/>
      <c r="HJI49" s="111"/>
      <c r="HJJ49" s="117"/>
      <c r="HJK49" s="960"/>
      <c r="HJL49" s="962"/>
      <c r="HJM49" s="963"/>
      <c r="HJN49" s="963"/>
      <c r="HJO49" s="963"/>
      <c r="HJP49" s="964"/>
      <c r="HJQ49" s="93"/>
      <c r="HJR49" s="94"/>
      <c r="HJS49" s="111"/>
      <c r="HJT49" s="117"/>
      <c r="HJU49" s="960"/>
      <c r="HJV49" s="962"/>
      <c r="HJW49" s="963"/>
      <c r="HJX49" s="963"/>
      <c r="HJY49" s="963"/>
      <c r="HJZ49" s="964"/>
      <c r="HKA49" s="93"/>
      <c r="HKB49" s="94"/>
      <c r="HKC49" s="111"/>
      <c r="HKD49" s="117"/>
      <c r="HKE49" s="960"/>
      <c r="HKF49" s="962"/>
      <c r="HKG49" s="963"/>
      <c r="HKH49" s="963"/>
      <c r="HKI49" s="963"/>
      <c r="HKJ49" s="964"/>
      <c r="HKK49" s="93"/>
      <c r="HKL49" s="94"/>
      <c r="HKM49" s="111"/>
      <c r="HKN49" s="117"/>
      <c r="HKO49" s="960"/>
      <c r="HKP49" s="962"/>
      <c r="HKQ49" s="963"/>
      <c r="HKR49" s="963"/>
      <c r="HKS49" s="963"/>
      <c r="HKT49" s="964"/>
      <c r="HKU49" s="93"/>
      <c r="HKV49" s="94"/>
      <c r="HKW49" s="111"/>
      <c r="HKX49" s="117"/>
      <c r="HKY49" s="960"/>
      <c r="HKZ49" s="962"/>
      <c r="HLA49" s="963"/>
      <c r="HLB49" s="963"/>
      <c r="HLC49" s="963"/>
      <c r="HLD49" s="964"/>
      <c r="HLE49" s="93"/>
      <c r="HLF49" s="94"/>
      <c r="HLG49" s="111"/>
      <c r="HLH49" s="117"/>
      <c r="HLI49" s="960"/>
      <c r="HLJ49" s="962"/>
      <c r="HLK49" s="963"/>
      <c r="HLL49" s="963"/>
      <c r="HLM49" s="963"/>
      <c r="HLN49" s="964"/>
      <c r="HLO49" s="93"/>
      <c r="HLP49" s="94"/>
      <c r="HLQ49" s="111"/>
      <c r="HLR49" s="117"/>
      <c r="HLS49" s="960"/>
      <c r="HLT49" s="962"/>
      <c r="HLU49" s="963"/>
      <c r="HLV49" s="963"/>
      <c r="HLW49" s="963"/>
      <c r="HLX49" s="964"/>
      <c r="HLY49" s="93"/>
      <c r="HLZ49" s="94"/>
      <c r="HMA49" s="111"/>
      <c r="HMB49" s="117"/>
      <c r="HMC49" s="960"/>
      <c r="HMD49" s="962"/>
      <c r="HME49" s="963"/>
      <c r="HMF49" s="963"/>
      <c r="HMG49" s="963"/>
      <c r="HMH49" s="964"/>
      <c r="HMI49" s="93"/>
      <c r="HMJ49" s="94"/>
      <c r="HMK49" s="111"/>
      <c r="HML49" s="117"/>
      <c r="HMM49" s="960"/>
      <c r="HMN49" s="962"/>
      <c r="HMO49" s="963"/>
      <c r="HMP49" s="963"/>
      <c r="HMQ49" s="963"/>
      <c r="HMR49" s="964"/>
      <c r="HMS49" s="93"/>
      <c r="HMT49" s="94"/>
      <c r="HMU49" s="111"/>
      <c r="HMV49" s="117"/>
      <c r="HMW49" s="960"/>
      <c r="HMX49" s="962"/>
      <c r="HMY49" s="963"/>
      <c r="HMZ49" s="963"/>
      <c r="HNA49" s="963"/>
      <c r="HNB49" s="964"/>
      <c r="HNC49" s="93"/>
      <c r="HND49" s="94"/>
      <c r="HNE49" s="111"/>
      <c r="HNF49" s="117"/>
      <c r="HNG49" s="960"/>
      <c r="HNH49" s="962"/>
      <c r="HNI49" s="963"/>
      <c r="HNJ49" s="963"/>
      <c r="HNK49" s="963"/>
      <c r="HNL49" s="964"/>
      <c r="HNM49" s="93"/>
      <c r="HNN49" s="94"/>
      <c r="HNO49" s="111"/>
      <c r="HNP49" s="117"/>
      <c r="HNQ49" s="960"/>
      <c r="HNR49" s="962"/>
      <c r="HNS49" s="963"/>
      <c r="HNT49" s="963"/>
      <c r="HNU49" s="963"/>
      <c r="HNV49" s="964"/>
      <c r="HNW49" s="93"/>
      <c r="HNX49" s="94"/>
      <c r="HNY49" s="111"/>
      <c r="HNZ49" s="117"/>
      <c r="HOA49" s="960"/>
      <c r="HOB49" s="962"/>
      <c r="HOC49" s="963"/>
      <c r="HOD49" s="963"/>
      <c r="HOE49" s="963"/>
      <c r="HOF49" s="964"/>
      <c r="HOG49" s="93"/>
      <c r="HOH49" s="94"/>
      <c r="HOI49" s="111"/>
      <c r="HOJ49" s="117"/>
      <c r="HOK49" s="960"/>
      <c r="HOL49" s="962"/>
      <c r="HOM49" s="963"/>
      <c r="HON49" s="963"/>
      <c r="HOO49" s="963"/>
      <c r="HOP49" s="964"/>
      <c r="HOQ49" s="93"/>
      <c r="HOR49" s="94"/>
      <c r="HOS49" s="111"/>
      <c r="HOT49" s="117"/>
      <c r="HOU49" s="960"/>
      <c r="HOV49" s="962"/>
      <c r="HOW49" s="963"/>
      <c r="HOX49" s="963"/>
      <c r="HOY49" s="963"/>
      <c r="HOZ49" s="964"/>
      <c r="HPA49" s="93"/>
      <c r="HPB49" s="94"/>
      <c r="HPC49" s="111"/>
      <c r="HPD49" s="117"/>
      <c r="HPE49" s="960"/>
      <c r="HPF49" s="962"/>
      <c r="HPG49" s="963"/>
      <c r="HPH49" s="963"/>
      <c r="HPI49" s="963"/>
      <c r="HPJ49" s="964"/>
      <c r="HPK49" s="93"/>
      <c r="HPL49" s="94"/>
      <c r="HPM49" s="111"/>
      <c r="HPN49" s="117"/>
      <c r="HPO49" s="960"/>
      <c r="HPP49" s="962"/>
      <c r="HPQ49" s="963"/>
      <c r="HPR49" s="963"/>
      <c r="HPS49" s="963"/>
      <c r="HPT49" s="964"/>
      <c r="HPU49" s="93"/>
      <c r="HPV49" s="94"/>
      <c r="HPW49" s="111"/>
      <c r="HPX49" s="117"/>
      <c r="HPY49" s="960"/>
      <c r="HPZ49" s="962"/>
      <c r="HQA49" s="963"/>
      <c r="HQB49" s="963"/>
      <c r="HQC49" s="963"/>
      <c r="HQD49" s="964"/>
      <c r="HQE49" s="93"/>
      <c r="HQF49" s="94"/>
      <c r="HQG49" s="111"/>
      <c r="HQH49" s="117"/>
      <c r="HQI49" s="960"/>
      <c r="HQJ49" s="962"/>
      <c r="HQK49" s="963"/>
      <c r="HQL49" s="963"/>
      <c r="HQM49" s="963"/>
      <c r="HQN49" s="964"/>
      <c r="HQO49" s="93"/>
      <c r="HQP49" s="94"/>
      <c r="HQQ49" s="111"/>
      <c r="HQR49" s="117"/>
      <c r="HQS49" s="960"/>
      <c r="HQT49" s="962"/>
      <c r="HQU49" s="963"/>
      <c r="HQV49" s="963"/>
      <c r="HQW49" s="963"/>
      <c r="HQX49" s="964"/>
      <c r="HQY49" s="93"/>
      <c r="HQZ49" s="94"/>
      <c r="HRA49" s="111"/>
      <c r="HRB49" s="117"/>
      <c r="HRC49" s="960"/>
      <c r="HRD49" s="962"/>
      <c r="HRE49" s="963"/>
      <c r="HRF49" s="963"/>
      <c r="HRG49" s="963"/>
      <c r="HRH49" s="964"/>
      <c r="HRI49" s="93"/>
      <c r="HRJ49" s="94"/>
      <c r="HRK49" s="111"/>
      <c r="HRL49" s="117"/>
      <c r="HRM49" s="960"/>
      <c r="HRN49" s="962"/>
      <c r="HRO49" s="963"/>
      <c r="HRP49" s="963"/>
      <c r="HRQ49" s="963"/>
      <c r="HRR49" s="964"/>
      <c r="HRS49" s="93"/>
      <c r="HRT49" s="94"/>
      <c r="HRU49" s="111"/>
      <c r="HRV49" s="117"/>
      <c r="HRW49" s="960"/>
      <c r="HRX49" s="962"/>
      <c r="HRY49" s="963"/>
      <c r="HRZ49" s="963"/>
      <c r="HSA49" s="963"/>
      <c r="HSB49" s="964"/>
      <c r="HSC49" s="93"/>
      <c r="HSD49" s="94"/>
      <c r="HSE49" s="111"/>
      <c r="HSF49" s="117"/>
      <c r="HSG49" s="960"/>
      <c r="HSH49" s="962"/>
      <c r="HSI49" s="963"/>
      <c r="HSJ49" s="963"/>
      <c r="HSK49" s="963"/>
      <c r="HSL49" s="964"/>
      <c r="HSM49" s="93"/>
      <c r="HSN49" s="94"/>
      <c r="HSO49" s="111"/>
      <c r="HSP49" s="117"/>
      <c r="HSQ49" s="960"/>
      <c r="HSR49" s="962"/>
      <c r="HSS49" s="963"/>
      <c r="HST49" s="963"/>
      <c r="HSU49" s="963"/>
      <c r="HSV49" s="964"/>
      <c r="HSW49" s="93"/>
      <c r="HSX49" s="94"/>
      <c r="HSY49" s="111"/>
      <c r="HSZ49" s="117"/>
      <c r="HTA49" s="960"/>
      <c r="HTB49" s="962"/>
      <c r="HTC49" s="963"/>
      <c r="HTD49" s="963"/>
      <c r="HTE49" s="963"/>
      <c r="HTF49" s="964"/>
      <c r="HTG49" s="93"/>
      <c r="HTH49" s="94"/>
      <c r="HTI49" s="111"/>
      <c r="HTJ49" s="117"/>
      <c r="HTK49" s="960"/>
      <c r="HTL49" s="962"/>
      <c r="HTM49" s="963"/>
      <c r="HTN49" s="963"/>
      <c r="HTO49" s="963"/>
      <c r="HTP49" s="964"/>
      <c r="HTQ49" s="93"/>
      <c r="HTR49" s="94"/>
      <c r="HTS49" s="111"/>
      <c r="HTT49" s="117"/>
      <c r="HTU49" s="960"/>
      <c r="HTV49" s="962"/>
      <c r="HTW49" s="963"/>
      <c r="HTX49" s="963"/>
      <c r="HTY49" s="963"/>
      <c r="HTZ49" s="964"/>
      <c r="HUA49" s="93"/>
      <c r="HUB49" s="94"/>
      <c r="HUC49" s="111"/>
      <c r="HUD49" s="117"/>
      <c r="HUE49" s="960"/>
      <c r="HUF49" s="962"/>
      <c r="HUG49" s="963"/>
      <c r="HUH49" s="963"/>
      <c r="HUI49" s="963"/>
      <c r="HUJ49" s="964"/>
      <c r="HUK49" s="93"/>
      <c r="HUL49" s="94"/>
      <c r="HUM49" s="111"/>
      <c r="HUN49" s="117"/>
      <c r="HUO49" s="960"/>
      <c r="HUP49" s="962"/>
      <c r="HUQ49" s="963"/>
      <c r="HUR49" s="963"/>
      <c r="HUS49" s="963"/>
      <c r="HUT49" s="964"/>
      <c r="HUU49" s="93"/>
      <c r="HUV49" s="94"/>
      <c r="HUW49" s="111"/>
      <c r="HUX49" s="117"/>
      <c r="HUY49" s="960"/>
      <c r="HUZ49" s="962"/>
      <c r="HVA49" s="963"/>
      <c r="HVB49" s="963"/>
      <c r="HVC49" s="963"/>
      <c r="HVD49" s="964"/>
      <c r="HVE49" s="93"/>
      <c r="HVF49" s="94"/>
      <c r="HVG49" s="111"/>
      <c r="HVH49" s="117"/>
      <c r="HVI49" s="960"/>
      <c r="HVJ49" s="962"/>
      <c r="HVK49" s="963"/>
      <c r="HVL49" s="963"/>
      <c r="HVM49" s="963"/>
      <c r="HVN49" s="964"/>
      <c r="HVO49" s="93"/>
      <c r="HVP49" s="94"/>
      <c r="HVQ49" s="111"/>
      <c r="HVR49" s="117"/>
      <c r="HVS49" s="960"/>
      <c r="HVT49" s="962"/>
      <c r="HVU49" s="963"/>
      <c r="HVV49" s="963"/>
      <c r="HVW49" s="963"/>
      <c r="HVX49" s="964"/>
      <c r="HVY49" s="93"/>
      <c r="HVZ49" s="94"/>
      <c r="HWA49" s="111"/>
      <c r="HWB49" s="117"/>
      <c r="HWC49" s="960"/>
      <c r="HWD49" s="962"/>
      <c r="HWE49" s="963"/>
      <c r="HWF49" s="963"/>
      <c r="HWG49" s="963"/>
      <c r="HWH49" s="964"/>
      <c r="HWI49" s="93"/>
      <c r="HWJ49" s="94"/>
      <c r="HWK49" s="111"/>
      <c r="HWL49" s="117"/>
      <c r="HWM49" s="960"/>
      <c r="HWN49" s="962"/>
      <c r="HWO49" s="963"/>
      <c r="HWP49" s="963"/>
      <c r="HWQ49" s="963"/>
      <c r="HWR49" s="964"/>
      <c r="HWS49" s="93"/>
      <c r="HWT49" s="94"/>
      <c r="HWU49" s="111"/>
      <c r="HWV49" s="117"/>
      <c r="HWW49" s="960"/>
      <c r="HWX49" s="962"/>
      <c r="HWY49" s="963"/>
      <c r="HWZ49" s="963"/>
      <c r="HXA49" s="963"/>
      <c r="HXB49" s="964"/>
      <c r="HXC49" s="93"/>
      <c r="HXD49" s="94"/>
      <c r="HXE49" s="111"/>
      <c r="HXF49" s="117"/>
      <c r="HXG49" s="960"/>
      <c r="HXH49" s="962"/>
      <c r="HXI49" s="963"/>
      <c r="HXJ49" s="963"/>
      <c r="HXK49" s="963"/>
      <c r="HXL49" s="964"/>
      <c r="HXM49" s="93"/>
      <c r="HXN49" s="94"/>
      <c r="HXO49" s="111"/>
      <c r="HXP49" s="117"/>
      <c r="HXQ49" s="960"/>
      <c r="HXR49" s="962"/>
      <c r="HXS49" s="963"/>
      <c r="HXT49" s="963"/>
      <c r="HXU49" s="963"/>
      <c r="HXV49" s="964"/>
      <c r="HXW49" s="93"/>
      <c r="HXX49" s="94"/>
      <c r="HXY49" s="111"/>
      <c r="HXZ49" s="117"/>
      <c r="HYA49" s="960"/>
      <c r="HYB49" s="962"/>
      <c r="HYC49" s="963"/>
      <c r="HYD49" s="963"/>
      <c r="HYE49" s="963"/>
      <c r="HYF49" s="964"/>
      <c r="HYG49" s="93"/>
      <c r="HYH49" s="94"/>
      <c r="HYI49" s="111"/>
      <c r="HYJ49" s="117"/>
      <c r="HYK49" s="960"/>
      <c r="HYL49" s="962"/>
      <c r="HYM49" s="963"/>
      <c r="HYN49" s="963"/>
      <c r="HYO49" s="963"/>
      <c r="HYP49" s="964"/>
      <c r="HYQ49" s="93"/>
      <c r="HYR49" s="94"/>
      <c r="HYS49" s="111"/>
      <c r="HYT49" s="117"/>
      <c r="HYU49" s="960"/>
      <c r="HYV49" s="962"/>
      <c r="HYW49" s="963"/>
      <c r="HYX49" s="963"/>
      <c r="HYY49" s="963"/>
      <c r="HYZ49" s="964"/>
      <c r="HZA49" s="93"/>
      <c r="HZB49" s="94"/>
      <c r="HZC49" s="111"/>
      <c r="HZD49" s="117"/>
      <c r="HZE49" s="960"/>
      <c r="HZF49" s="962"/>
      <c r="HZG49" s="963"/>
      <c r="HZH49" s="963"/>
      <c r="HZI49" s="963"/>
      <c r="HZJ49" s="964"/>
      <c r="HZK49" s="93"/>
      <c r="HZL49" s="94"/>
      <c r="HZM49" s="111"/>
      <c r="HZN49" s="117"/>
      <c r="HZO49" s="960"/>
      <c r="HZP49" s="962"/>
      <c r="HZQ49" s="963"/>
      <c r="HZR49" s="963"/>
      <c r="HZS49" s="963"/>
      <c r="HZT49" s="964"/>
      <c r="HZU49" s="93"/>
      <c r="HZV49" s="94"/>
      <c r="HZW49" s="111"/>
      <c r="HZX49" s="117"/>
      <c r="HZY49" s="960"/>
      <c r="HZZ49" s="962"/>
      <c r="IAA49" s="963"/>
      <c r="IAB49" s="963"/>
      <c r="IAC49" s="963"/>
      <c r="IAD49" s="964"/>
      <c r="IAE49" s="93"/>
      <c r="IAF49" s="94"/>
      <c r="IAG49" s="111"/>
      <c r="IAH49" s="117"/>
      <c r="IAI49" s="960"/>
      <c r="IAJ49" s="962"/>
      <c r="IAK49" s="963"/>
      <c r="IAL49" s="963"/>
      <c r="IAM49" s="963"/>
      <c r="IAN49" s="964"/>
      <c r="IAO49" s="93"/>
      <c r="IAP49" s="94"/>
      <c r="IAQ49" s="111"/>
      <c r="IAR49" s="117"/>
      <c r="IAS49" s="960"/>
      <c r="IAT49" s="962"/>
      <c r="IAU49" s="963"/>
      <c r="IAV49" s="963"/>
      <c r="IAW49" s="963"/>
      <c r="IAX49" s="964"/>
      <c r="IAY49" s="93"/>
      <c r="IAZ49" s="94"/>
      <c r="IBA49" s="111"/>
      <c r="IBB49" s="117"/>
      <c r="IBC49" s="960"/>
      <c r="IBD49" s="962"/>
      <c r="IBE49" s="963"/>
      <c r="IBF49" s="963"/>
      <c r="IBG49" s="963"/>
      <c r="IBH49" s="964"/>
      <c r="IBI49" s="93"/>
      <c r="IBJ49" s="94"/>
      <c r="IBK49" s="111"/>
      <c r="IBL49" s="117"/>
      <c r="IBM49" s="960"/>
      <c r="IBN49" s="962"/>
      <c r="IBO49" s="963"/>
      <c r="IBP49" s="963"/>
      <c r="IBQ49" s="963"/>
      <c r="IBR49" s="964"/>
      <c r="IBS49" s="93"/>
      <c r="IBT49" s="94"/>
      <c r="IBU49" s="111"/>
      <c r="IBV49" s="117"/>
      <c r="IBW49" s="960"/>
      <c r="IBX49" s="962"/>
      <c r="IBY49" s="963"/>
      <c r="IBZ49" s="963"/>
      <c r="ICA49" s="963"/>
      <c r="ICB49" s="964"/>
      <c r="ICC49" s="93"/>
      <c r="ICD49" s="94"/>
      <c r="ICE49" s="111"/>
      <c r="ICF49" s="117"/>
      <c r="ICG49" s="960"/>
      <c r="ICH49" s="962"/>
      <c r="ICI49" s="963"/>
      <c r="ICJ49" s="963"/>
      <c r="ICK49" s="963"/>
      <c r="ICL49" s="964"/>
      <c r="ICM49" s="93"/>
      <c r="ICN49" s="94"/>
      <c r="ICO49" s="111"/>
      <c r="ICP49" s="117"/>
      <c r="ICQ49" s="960"/>
      <c r="ICR49" s="962"/>
      <c r="ICS49" s="963"/>
      <c r="ICT49" s="963"/>
      <c r="ICU49" s="963"/>
      <c r="ICV49" s="964"/>
      <c r="ICW49" s="93"/>
      <c r="ICX49" s="94"/>
      <c r="ICY49" s="111"/>
      <c r="ICZ49" s="117"/>
      <c r="IDA49" s="960"/>
      <c r="IDB49" s="962"/>
      <c r="IDC49" s="963"/>
      <c r="IDD49" s="963"/>
      <c r="IDE49" s="963"/>
      <c r="IDF49" s="964"/>
      <c r="IDG49" s="93"/>
      <c r="IDH49" s="94"/>
      <c r="IDI49" s="111"/>
      <c r="IDJ49" s="117"/>
      <c r="IDK49" s="960"/>
      <c r="IDL49" s="962"/>
      <c r="IDM49" s="963"/>
      <c r="IDN49" s="963"/>
      <c r="IDO49" s="963"/>
      <c r="IDP49" s="964"/>
      <c r="IDQ49" s="93"/>
      <c r="IDR49" s="94"/>
      <c r="IDS49" s="111"/>
      <c r="IDT49" s="117"/>
      <c r="IDU49" s="960"/>
      <c r="IDV49" s="962"/>
      <c r="IDW49" s="963"/>
      <c r="IDX49" s="963"/>
      <c r="IDY49" s="963"/>
      <c r="IDZ49" s="964"/>
      <c r="IEA49" s="93"/>
      <c r="IEB49" s="94"/>
      <c r="IEC49" s="111"/>
      <c r="IED49" s="117"/>
      <c r="IEE49" s="960"/>
      <c r="IEF49" s="962"/>
      <c r="IEG49" s="963"/>
      <c r="IEH49" s="963"/>
      <c r="IEI49" s="963"/>
      <c r="IEJ49" s="964"/>
      <c r="IEK49" s="93"/>
      <c r="IEL49" s="94"/>
      <c r="IEM49" s="111"/>
      <c r="IEN49" s="117"/>
      <c r="IEO49" s="960"/>
      <c r="IEP49" s="962"/>
      <c r="IEQ49" s="963"/>
      <c r="IER49" s="963"/>
      <c r="IES49" s="963"/>
      <c r="IET49" s="964"/>
      <c r="IEU49" s="93"/>
      <c r="IEV49" s="94"/>
      <c r="IEW49" s="111"/>
      <c r="IEX49" s="117"/>
      <c r="IEY49" s="960"/>
      <c r="IEZ49" s="962"/>
      <c r="IFA49" s="963"/>
      <c r="IFB49" s="963"/>
      <c r="IFC49" s="963"/>
      <c r="IFD49" s="964"/>
      <c r="IFE49" s="93"/>
      <c r="IFF49" s="94"/>
      <c r="IFG49" s="111"/>
      <c r="IFH49" s="117"/>
      <c r="IFI49" s="960"/>
      <c r="IFJ49" s="962"/>
      <c r="IFK49" s="963"/>
      <c r="IFL49" s="963"/>
      <c r="IFM49" s="963"/>
      <c r="IFN49" s="964"/>
      <c r="IFO49" s="93"/>
      <c r="IFP49" s="94"/>
      <c r="IFQ49" s="111"/>
      <c r="IFR49" s="117"/>
      <c r="IFS49" s="960"/>
      <c r="IFT49" s="962"/>
      <c r="IFU49" s="963"/>
      <c r="IFV49" s="963"/>
      <c r="IFW49" s="963"/>
      <c r="IFX49" s="964"/>
      <c r="IFY49" s="93"/>
      <c r="IFZ49" s="94"/>
      <c r="IGA49" s="111"/>
      <c r="IGB49" s="117"/>
      <c r="IGC49" s="960"/>
      <c r="IGD49" s="962"/>
      <c r="IGE49" s="963"/>
      <c r="IGF49" s="963"/>
      <c r="IGG49" s="963"/>
      <c r="IGH49" s="964"/>
      <c r="IGI49" s="93"/>
      <c r="IGJ49" s="94"/>
      <c r="IGK49" s="111"/>
      <c r="IGL49" s="117"/>
      <c r="IGM49" s="960"/>
      <c r="IGN49" s="962"/>
      <c r="IGO49" s="963"/>
      <c r="IGP49" s="963"/>
      <c r="IGQ49" s="963"/>
      <c r="IGR49" s="964"/>
      <c r="IGS49" s="93"/>
      <c r="IGT49" s="94"/>
      <c r="IGU49" s="111"/>
      <c r="IGV49" s="117"/>
      <c r="IGW49" s="960"/>
      <c r="IGX49" s="962"/>
      <c r="IGY49" s="963"/>
      <c r="IGZ49" s="963"/>
      <c r="IHA49" s="963"/>
      <c r="IHB49" s="964"/>
      <c r="IHC49" s="93"/>
      <c r="IHD49" s="94"/>
      <c r="IHE49" s="111"/>
      <c r="IHF49" s="117"/>
      <c r="IHG49" s="960"/>
      <c r="IHH49" s="962"/>
      <c r="IHI49" s="963"/>
      <c r="IHJ49" s="963"/>
      <c r="IHK49" s="963"/>
      <c r="IHL49" s="964"/>
      <c r="IHM49" s="93"/>
      <c r="IHN49" s="94"/>
      <c r="IHO49" s="111"/>
      <c r="IHP49" s="117"/>
      <c r="IHQ49" s="960"/>
      <c r="IHR49" s="962"/>
      <c r="IHS49" s="963"/>
      <c r="IHT49" s="963"/>
      <c r="IHU49" s="963"/>
      <c r="IHV49" s="964"/>
      <c r="IHW49" s="93"/>
      <c r="IHX49" s="94"/>
      <c r="IHY49" s="111"/>
      <c r="IHZ49" s="117"/>
      <c r="IIA49" s="960"/>
      <c r="IIB49" s="962"/>
      <c r="IIC49" s="963"/>
      <c r="IID49" s="963"/>
      <c r="IIE49" s="963"/>
      <c r="IIF49" s="964"/>
      <c r="IIG49" s="93"/>
      <c r="IIH49" s="94"/>
      <c r="III49" s="111"/>
      <c r="IIJ49" s="117"/>
      <c r="IIK49" s="960"/>
      <c r="IIL49" s="962"/>
      <c r="IIM49" s="963"/>
      <c r="IIN49" s="963"/>
      <c r="IIO49" s="963"/>
      <c r="IIP49" s="964"/>
      <c r="IIQ49" s="93"/>
      <c r="IIR49" s="94"/>
      <c r="IIS49" s="111"/>
      <c r="IIT49" s="117"/>
      <c r="IIU49" s="960"/>
      <c r="IIV49" s="962"/>
      <c r="IIW49" s="963"/>
      <c r="IIX49" s="963"/>
      <c r="IIY49" s="963"/>
      <c r="IIZ49" s="964"/>
      <c r="IJA49" s="93"/>
      <c r="IJB49" s="94"/>
      <c r="IJC49" s="111"/>
      <c r="IJD49" s="117"/>
      <c r="IJE49" s="960"/>
      <c r="IJF49" s="962"/>
      <c r="IJG49" s="963"/>
      <c r="IJH49" s="963"/>
      <c r="IJI49" s="963"/>
      <c r="IJJ49" s="964"/>
      <c r="IJK49" s="93"/>
      <c r="IJL49" s="94"/>
      <c r="IJM49" s="111"/>
      <c r="IJN49" s="117"/>
      <c r="IJO49" s="960"/>
      <c r="IJP49" s="962"/>
      <c r="IJQ49" s="963"/>
      <c r="IJR49" s="963"/>
      <c r="IJS49" s="963"/>
      <c r="IJT49" s="964"/>
      <c r="IJU49" s="93"/>
      <c r="IJV49" s="94"/>
      <c r="IJW49" s="111"/>
      <c r="IJX49" s="117"/>
      <c r="IJY49" s="960"/>
      <c r="IJZ49" s="962"/>
      <c r="IKA49" s="963"/>
      <c r="IKB49" s="963"/>
      <c r="IKC49" s="963"/>
      <c r="IKD49" s="964"/>
      <c r="IKE49" s="93"/>
      <c r="IKF49" s="94"/>
      <c r="IKG49" s="111"/>
      <c r="IKH49" s="117"/>
      <c r="IKI49" s="960"/>
      <c r="IKJ49" s="962"/>
      <c r="IKK49" s="963"/>
      <c r="IKL49" s="963"/>
      <c r="IKM49" s="963"/>
      <c r="IKN49" s="964"/>
      <c r="IKO49" s="93"/>
      <c r="IKP49" s="94"/>
      <c r="IKQ49" s="111"/>
      <c r="IKR49" s="117"/>
      <c r="IKS49" s="960"/>
      <c r="IKT49" s="962"/>
      <c r="IKU49" s="963"/>
      <c r="IKV49" s="963"/>
      <c r="IKW49" s="963"/>
      <c r="IKX49" s="964"/>
      <c r="IKY49" s="93"/>
      <c r="IKZ49" s="94"/>
      <c r="ILA49" s="111"/>
      <c r="ILB49" s="117"/>
      <c r="ILC49" s="960"/>
      <c r="ILD49" s="962"/>
      <c r="ILE49" s="963"/>
      <c r="ILF49" s="963"/>
      <c r="ILG49" s="963"/>
      <c r="ILH49" s="964"/>
      <c r="ILI49" s="93"/>
      <c r="ILJ49" s="94"/>
      <c r="ILK49" s="111"/>
      <c r="ILL49" s="117"/>
      <c r="ILM49" s="960"/>
      <c r="ILN49" s="962"/>
      <c r="ILO49" s="963"/>
      <c r="ILP49" s="963"/>
      <c r="ILQ49" s="963"/>
      <c r="ILR49" s="964"/>
      <c r="ILS49" s="93"/>
      <c r="ILT49" s="94"/>
      <c r="ILU49" s="111"/>
      <c r="ILV49" s="117"/>
      <c r="ILW49" s="960"/>
      <c r="ILX49" s="962"/>
      <c r="ILY49" s="963"/>
      <c r="ILZ49" s="963"/>
      <c r="IMA49" s="963"/>
      <c r="IMB49" s="964"/>
      <c r="IMC49" s="93"/>
      <c r="IMD49" s="94"/>
      <c r="IME49" s="111"/>
      <c r="IMF49" s="117"/>
      <c r="IMG49" s="960"/>
      <c r="IMH49" s="962"/>
      <c r="IMI49" s="963"/>
      <c r="IMJ49" s="963"/>
      <c r="IMK49" s="963"/>
      <c r="IML49" s="964"/>
      <c r="IMM49" s="93"/>
      <c r="IMN49" s="94"/>
      <c r="IMO49" s="111"/>
      <c r="IMP49" s="117"/>
      <c r="IMQ49" s="960"/>
      <c r="IMR49" s="962"/>
      <c r="IMS49" s="963"/>
      <c r="IMT49" s="963"/>
      <c r="IMU49" s="963"/>
      <c r="IMV49" s="964"/>
      <c r="IMW49" s="93"/>
      <c r="IMX49" s="94"/>
      <c r="IMY49" s="111"/>
      <c r="IMZ49" s="117"/>
      <c r="INA49" s="960"/>
      <c r="INB49" s="962"/>
      <c r="INC49" s="963"/>
      <c r="IND49" s="963"/>
      <c r="INE49" s="963"/>
      <c r="INF49" s="964"/>
      <c r="ING49" s="93"/>
      <c r="INH49" s="94"/>
      <c r="INI49" s="111"/>
      <c r="INJ49" s="117"/>
      <c r="INK49" s="960"/>
      <c r="INL49" s="962"/>
      <c r="INM49" s="963"/>
      <c r="INN49" s="963"/>
      <c r="INO49" s="963"/>
      <c r="INP49" s="964"/>
      <c r="INQ49" s="93"/>
      <c r="INR49" s="94"/>
      <c r="INS49" s="111"/>
      <c r="INT49" s="117"/>
      <c r="INU49" s="960"/>
      <c r="INV49" s="962"/>
      <c r="INW49" s="963"/>
      <c r="INX49" s="963"/>
      <c r="INY49" s="963"/>
      <c r="INZ49" s="964"/>
      <c r="IOA49" s="93"/>
      <c r="IOB49" s="94"/>
      <c r="IOC49" s="111"/>
      <c r="IOD49" s="117"/>
      <c r="IOE49" s="960"/>
      <c r="IOF49" s="962"/>
      <c r="IOG49" s="963"/>
      <c r="IOH49" s="963"/>
      <c r="IOI49" s="963"/>
      <c r="IOJ49" s="964"/>
      <c r="IOK49" s="93"/>
      <c r="IOL49" s="94"/>
      <c r="IOM49" s="111"/>
      <c r="ION49" s="117"/>
      <c r="IOO49" s="960"/>
      <c r="IOP49" s="962"/>
      <c r="IOQ49" s="963"/>
      <c r="IOR49" s="963"/>
      <c r="IOS49" s="963"/>
      <c r="IOT49" s="964"/>
      <c r="IOU49" s="93"/>
      <c r="IOV49" s="94"/>
      <c r="IOW49" s="111"/>
      <c r="IOX49" s="117"/>
      <c r="IOY49" s="960"/>
      <c r="IOZ49" s="962"/>
      <c r="IPA49" s="963"/>
      <c r="IPB49" s="963"/>
      <c r="IPC49" s="963"/>
      <c r="IPD49" s="964"/>
      <c r="IPE49" s="93"/>
      <c r="IPF49" s="94"/>
      <c r="IPG49" s="111"/>
      <c r="IPH49" s="117"/>
      <c r="IPI49" s="960"/>
      <c r="IPJ49" s="962"/>
      <c r="IPK49" s="963"/>
      <c r="IPL49" s="963"/>
      <c r="IPM49" s="963"/>
      <c r="IPN49" s="964"/>
      <c r="IPO49" s="93"/>
      <c r="IPP49" s="94"/>
      <c r="IPQ49" s="111"/>
      <c r="IPR49" s="117"/>
      <c r="IPS49" s="960"/>
      <c r="IPT49" s="962"/>
      <c r="IPU49" s="963"/>
      <c r="IPV49" s="963"/>
      <c r="IPW49" s="963"/>
      <c r="IPX49" s="964"/>
      <c r="IPY49" s="93"/>
      <c r="IPZ49" s="94"/>
      <c r="IQA49" s="111"/>
      <c r="IQB49" s="117"/>
      <c r="IQC49" s="960"/>
      <c r="IQD49" s="962"/>
      <c r="IQE49" s="963"/>
      <c r="IQF49" s="963"/>
      <c r="IQG49" s="963"/>
      <c r="IQH49" s="964"/>
      <c r="IQI49" s="93"/>
      <c r="IQJ49" s="94"/>
      <c r="IQK49" s="111"/>
      <c r="IQL49" s="117"/>
      <c r="IQM49" s="960"/>
      <c r="IQN49" s="962"/>
      <c r="IQO49" s="963"/>
      <c r="IQP49" s="963"/>
      <c r="IQQ49" s="963"/>
      <c r="IQR49" s="964"/>
      <c r="IQS49" s="93"/>
      <c r="IQT49" s="94"/>
      <c r="IQU49" s="111"/>
      <c r="IQV49" s="117"/>
      <c r="IQW49" s="960"/>
      <c r="IQX49" s="962"/>
      <c r="IQY49" s="963"/>
      <c r="IQZ49" s="963"/>
      <c r="IRA49" s="963"/>
      <c r="IRB49" s="964"/>
      <c r="IRC49" s="93"/>
      <c r="IRD49" s="94"/>
      <c r="IRE49" s="111"/>
      <c r="IRF49" s="117"/>
      <c r="IRG49" s="960"/>
      <c r="IRH49" s="962"/>
      <c r="IRI49" s="963"/>
      <c r="IRJ49" s="963"/>
      <c r="IRK49" s="963"/>
      <c r="IRL49" s="964"/>
      <c r="IRM49" s="93"/>
      <c r="IRN49" s="94"/>
      <c r="IRO49" s="111"/>
      <c r="IRP49" s="117"/>
      <c r="IRQ49" s="960"/>
      <c r="IRR49" s="962"/>
      <c r="IRS49" s="963"/>
      <c r="IRT49" s="963"/>
      <c r="IRU49" s="963"/>
      <c r="IRV49" s="964"/>
      <c r="IRW49" s="93"/>
      <c r="IRX49" s="94"/>
      <c r="IRY49" s="111"/>
      <c r="IRZ49" s="117"/>
      <c r="ISA49" s="960"/>
      <c r="ISB49" s="962"/>
      <c r="ISC49" s="963"/>
      <c r="ISD49" s="963"/>
      <c r="ISE49" s="963"/>
      <c r="ISF49" s="964"/>
      <c r="ISG49" s="93"/>
      <c r="ISH49" s="94"/>
      <c r="ISI49" s="111"/>
      <c r="ISJ49" s="117"/>
      <c r="ISK49" s="960"/>
      <c r="ISL49" s="962"/>
      <c r="ISM49" s="963"/>
      <c r="ISN49" s="963"/>
      <c r="ISO49" s="963"/>
      <c r="ISP49" s="964"/>
      <c r="ISQ49" s="93"/>
      <c r="ISR49" s="94"/>
      <c r="ISS49" s="111"/>
      <c r="IST49" s="117"/>
      <c r="ISU49" s="960"/>
      <c r="ISV49" s="962"/>
      <c r="ISW49" s="963"/>
      <c r="ISX49" s="963"/>
      <c r="ISY49" s="963"/>
      <c r="ISZ49" s="964"/>
      <c r="ITA49" s="93"/>
      <c r="ITB49" s="94"/>
      <c r="ITC49" s="111"/>
      <c r="ITD49" s="117"/>
      <c r="ITE49" s="960"/>
      <c r="ITF49" s="962"/>
      <c r="ITG49" s="963"/>
      <c r="ITH49" s="963"/>
      <c r="ITI49" s="963"/>
      <c r="ITJ49" s="964"/>
      <c r="ITK49" s="93"/>
      <c r="ITL49" s="94"/>
      <c r="ITM49" s="111"/>
      <c r="ITN49" s="117"/>
      <c r="ITO49" s="960"/>
      <c r="ITP49" s="962"/>
      <c r="ITQ49" s="963"/>
      <c r="ITR49" s="963"/>
      <c r="ITS49" s="963"/>
      <c r="ITT49" s="964"/>
      <c r="ITU49" s="93"/>
      <c r="ITV49" s="94"/>
      <c r="ITW49" s="111"/>
      <c r="ITX49" s="117"/>
      <c r="ITY49" s="960"/>
      <c r="ITZ49" s="962"/>
      <c r="IUA49" s="963"/>
      <c r="IUB49" s="963"/>
      <c r="IUC49" s="963"/>
      <c r="IUD49" s="964"/>
      <c r="IUE49" s="93"/>
      <c r="IUF49" s="94"/>
      <c r="IUG49" s="111"/>
      <c r="IUH49" s="117"/>
      <c r="IUI49" s="960"/>
      <c r="IUJ49" s="962"/>
      <c r="IUK49" s="963"/>
      <c r="IUL49" s="963"/>
      <c r="IUM49" s="963"/>
      <c r="IUN49" s="964"/>
      <c r="IUO49" s="93"/>
      <c r="IUP49" s="94"/>
      <c r="IUQ49" s="111"/>
      <c r="IUR49" s="117"/>
      <c r="IUS49" s="960"/>
      <c r="IUT49" s="962"/>
      <c r="IUU49" s="963"/>
      <c r="IUV49" s="963"/>
      <c r="IUW49" s="963"/>
      <c r="IUX49" s="964"/>
      <c r="IUY49" s="93"/>
      <c r="IUZ49" s="94"/>
      <c r="IVA49" s="111"/>
      <c r="IVB49" s="117"/>
      <c r="IVC49" s="960"/>
      <c r="IVD49" s="962"/>
      <c r="IVE49" s="963"/>
      <c r="IVF49" s="963"/>
      <c r="IVG49" s="963"/>
      <c r="IVH49" s="964"/>
      <c r="IVI49" s="93"/>
      <c r="IVJ49" s="94"/>
      <c r="IVK49" s="111"/>
      <c r="IVL49" s="117"/>
      <c r="IVM49" s="960"/>
      <c r="IVN49" s="962"/>
      <c r="IVO49" s="963"/>
      <c r="IVP49" s="963"/>
      <c r="IVQ49" s="963"/>
      <c r="IVR49" s="964"/>
      <c r="IVS49" s="93"/>
      <c r="IVT49" s="94"/>
      <c r="IVU49" s="111"/>
      <c r="IVV49" s="117"/>
      <c r="IVW49" s="960"/>
      <c r="IVX49" s="962"/>
      <c r="IVY49" s="963"/>
      <c r="IVZ49" s="963"/>
      <c r="IWA49" s="963"/>
      <c r="IWB49" s="964"/>
      <c r="IWC49" s="93"/>
      <c r="IWD49" s="94"/>
      <c r="IWE49" s="111"/>
      <c r="IWF49" s="117"/>
      <c r="IWG49" s="960"/>
      <c r="IWH49" s="962"/>
      <c r="IWI49" s="963"/>
      <c r="IWJ49" s="963"/>
      <c r="IWK49" s="963"/>
      <c r="IWL49" s="964"/>
      <c r="IWM49" s="93"/>
      <c r="IWN49" s="94"/>
      <c r="IWO49" s="111"/>
      <c r="IWP49" s="117"/>
      <c r="IWQ49" s="960"/>
      <c r="IWR49" s="962"/>
      <c r="IWS49" s="963"/>
      <c r="IWT49" s="963"/>
      <c r="IWU49" s="963"/>
      <c r="IWV49" s="964"/>
      <c r="IWW49" s="93"/>
      <c r="IWX49" s="94"/>
      <c r="IWY49" s="111"/>
      <c r="IWZ49" s="117"/>
      <c r="IXA49" s="960"/>
      <c r="IXB49" s="962"/>
      <c r="IXC49" s="963"/>
      <c r="IXD49" s="963"/>
      <c r="IXE49" s="963"/>
      <c r="IXF49" s="964"/>
      <c r="IXG49" s="93"/>
      <c r="IXH49" s="94"/>
      <c r="IXI49" s="111"/>
      <c r="IXJ49" s="117"/>
      <c r="IXK49" s="960"/>
      <c r="IXL49" s="962"/>
      <c r="IXM49" s="963"/>
      <c r="IXN49" s="963"/>
      <c r="IXO49" s="963"/>
      <c r="IXP49" s="964"/>
      <c r="IXQ49" s="93"/>
      <c r="IXR49" s="94"/>
      <c r="IXS49" s="111"/>
      <c r="IXT49" s="117"/>
      <c r="IXU49" s="960"/>
      <c r="IXV49" s="962"/>
      <c r="IXW49" s="963"/>
      <c r="IXX49" s="963"/>
      <c r="IXY49" s="963"/>
      <c r="IXZ49" s="964"/>
      <c r="IYA49" s="93"/>
      <c r="IYB49" s="94"/>
      <c r="IYC49" s="111"/>
      <c r="IYD49" s="117"/>
      <c r="IYE49" s="960"/>
      <c r="IYF49" s="962"/>
      <c r="IYG49" s="963"/>
      <c r="IYH49" s="963"/>
      <c r="IYI49" s="963"/>
      <c r="IYJ49" s="964"/>
      <c r="IYK49" s="93"/>
      <c r="IYL49" s="94"/>
      <c r="IYM49" s="111"/>
      <c r="IYN49" s="117"/>
      <c r="IYO49" s="960"/>
      <c r="IYP49" s="962"/>
      <c r="IYQ49" s="963"/>
      <c r="IYR49" s="963"/>
      <c r="IYS49" s="963"/>
      <c r="IYT49" s="964"/>
      <c r="IYU49" s="93"/>
      <c r="IYV49" s="94"/>
      <c r="IYW49" s="111"/>
      <c r="IYX49" s="117"/>
      <c r="IYY49" s="960"/>
      <c r="IYZ49" s="962"/>
      <c r="IZA49" s="963"/>
      <c r="IZB49" s="963"/>
      <c r="IZC49" s="963"/>
      <c r="IZD49" s="964"/>
      <c r="IZE49" s="93"/>
      <c r="IZF49" s="94"/>
      <c r="IZG49" s="111"/>
      <c r="IZH49" s="117"/>
      <c r="IZI49" s="960"/>
      <c r="IZJ49" s="962"/>
      <c r="IZK49" s="963"/>
      <c r="IZL49" s="963"/>
      <c r="IZM49" s="963"/>
      <c r="IZN49" s="964"/>
      <c r="IZO49" s="93"/>
      <c r="IZP49" s="94"/>
      <c r="IZQ49" s="111"/>
      <c r="IZR49" s="117"/>
      <c r="IZS49" s="960"/>
      <c r="IZT49" s="962"/>
      <c r="IZU49" s="963"/>
      <c r="IZV49" s="963"/>
      <c r="IZW49" s="963"/>
      <c r="IZX49" s="964"/>
      <c r="IZY49" s="93"/>
      <c r="IZZ49" s="94"/>
      <c r="JAA49" s="111"/>
      <c r="JAB49" s="117"/>
      <c r="JAC49" s="960"/>
      <c r="JAD49" s="962"/>
      <c r="JAE49" s="963"/>
      <c r="JAF49" s="963"/>
      <c r="JAG49" s="963"/>
      <c r="JAH49" s="964"/>
      <c r="JAI49" s="93"/>
      <c r="JAJ49" s="94"/>
      <c r="JAK49" s="111"/>
      <c r="JAL49" s="117"/>
      <c r="JAM49" s="960"/>
      <c r="JAN49" s="962"/>
      <c r="JAO49" s="963"/>
      <c r="JAP49" s="963"/>
      <c r="JAQ49" s="963"/>
      <c r="JAR49" s="964"/>
      <c r="JAS49" s="93"/>
      <c r="JAT49" s="94"/>
      <c r="JAU49" s="111"/>
      <c r="JAV49" s="117"/>
      <c r="JAW49" s="960"/>
      <c r="JAX49" s="962"/>
      <c r="JAY49" s="963"/>
      <c r="JAZ49" s="963"/>
      <c r="JBA49" s="963"/>
      <c r="JBB49" s="964"/>
      <c r="JBC49" s="93"/>
      <c r="JBD49" s="94"/>
      <c r="JBE49" s="111"/>
      <c r="JBF49" s="117"/>
      <c r="JBG49" s="960"/>
      <c r="JBH49" s="962"/>
      <c r="JBI49" s="963"/>
      <c r="JBJ49" s="963"/>
      <c r="JBK49" s="963"/>
      <c r="JBL49" s="964"/>
      <c r="JBM49" s="93"/>
      <c r="JBN49" s="94"/>
      <c r="JBO49" s="111"/>
      <c r="JBP49" s="117"/>
      <c r="JBQ49" s="960"/>
      <c r="JBR49" s="962"/>
      <c r="JBS49" s="963"/>
      <c r="JBT49" s="963"/>
      <c r="JBU49" s="963"/>
      <c r="JBV49" s="964"/>
      <c r="JBW49" s="93"/>
      <c r="JBX49" s="94"/>
      <c r="JBY49" s="111"/>
      <c r="JBZ49" s="117"/>
      <c r="JCA49" s="960"/>
      <c r="JCB49" s="962"/>
      <c r="JCC49" s="963"/>
      <c r="JCD49" s="963"/>
      <c r="JCE49" s="963"/>
      <c r="JCF49" s="964"/>
      <c r="JCG49" s="93"/>
      <c r="JCH49" s="94"/>
      <c r="JCI49" s="111"/>
      <c r="JCJ49" s="117"/>
      <c r="JCK49" s="960"/>
      <c r="JCL49" s="962"/>
      <c r="JCM49" s="963"/>
      <c r="JCN49" s="963"/>
      <c r="JCO49" s="963"/>
      <c r="JCP49" s="964"/>
      <c r="JCQ49" s="93"/>
      <c r="JCR49" s="94"/>
      <c r="JCS49" s="111"/>
      <c r="JCT49" s="117"/>
      <c r="JCU49" s="960"/>
      <c r="JCV49" s="962"/>
      <c r="JCW49" s="963"/>
      <c r="JCX49" s="963"/>
      <c r="JCY49" s="963"/>
      <c r="JCZ49" s="964"/>
      <c r="JDA49" s="93"/>
      <c r="JDB49" s="94"/>
      <c r="JDC49" s="111"/>
      <c r="JDD49" s="117"/>
      <c r="JDE49" s="960"/>
      <c r="JDF49" s="962"/>
      <c r="JDG49" s="963"/>
      <c r="JDH49" s="963"/>
      <c r="JDI49" s="963"/>
      <c r="JDJ49" s="964"/>
      <c r="JDK49" s="93"/>
      <c r="JDL49" s="94"/>
      <c r="JDM49" s="111"/>
      <c r="JDN49" s="117"/>
      <c r="JDO49" s="960"/>
      <c r="JDP49" s="962"/>
      <c r="JDQ49" s="963"/>
      <c r="JDR49" s="963"/>
      <c r="JDS49" s="963"/>
      <c r="JDT49" s="964"/>
      <c r="JDU49" s="93"/>
      <c r="JDV49" s="94"/>
      <c r="JDW49" s="111"/>
      <c r="JDX49" s="117"/>
      <c r="JDY49" s="960"/>
      <c r="JDZ49" s="962"/>
      <c r="JEA49" s="963"/>
      <c r="JEB49" s="963"/>
      <c r="JEC49" s="963"/>
      <c r="JED49" s="964"/>
      <c r="JEE49" s="93"/>
      <c r="JEF49" s="94"/>
      <c r="JEG49" s="111"/>
      <c r="JEH49" s="117"/>
      <c r="JEI49" s="960"/>
      <c r="JEJ49" s="962"/>
      <c r="JEK49" s="963"/>
      <c r="JEL49" s="963"/>
      <c r="JEM49" s="963"/>
      <c r="JEN49" s="964"/>
      <c r="JEO49" s="93"/>
      <c r="JEP49" s="94"/>
      <c r="JEQ49" s="111"/>
      <c r="JER49" s="117"/>
      <c r="JES49" s="960"/>
      <c r="JET49" s="962"/>
      <c r="JEU49" s="963"/>
      <c r="JEV49" s="963"/>
      <c r="JEW49" s="963"/>
      <c r="JEX49" s="964"/>
      <c r="JEY49" s="93"/>
      <c r="JEZ49" s="94"/>
      <c r="JFA49" s="111"/>
      <c r="JFB49" s="117"/>
      <c r="JFC49" s="960"/>
      <c r="JFD49" s="962"/>
      <c r="JFE49" s="963"/>
      <c r="JFF49" s="963"/>
      <c r="JFG49" s="963"/>
      <c r="JFH49" s="964"/>
      <c r="JFI49" s="93"/>
      <c r="JFJ49" s="94"/>
      <c r="JFK49" s="111"/>
      <c r="JFL49" s="117"/>
      <c r="JFM49" s="960"/>
      <c r="JFN49" s="962"/>
      <c r="JFO49" s="963"/>
      <c r="JFP49" s="963"/>
      <c r="JFQ49" s="963"/>
      <c r="JFR49" s="964"/>
      <c r="JFS49" s="93"/>
      <c r="JFT49" s="94"/>
      <c r="JFU49" s="111"/>
      <c r="JFV49" s="117"/>
      <c r="JFW49" s="960"/>
      <c r="JFX49" s="962"/>
      <c r="JFY49" s="963"/>
      <c r="JFZ49" s="963"/>
      <c r="JGA49" s="963"/>
      <c r="JGB49" s="964"/>
      <c r="JGC49" s="93"/>
      <c r="JGD49" s="94"/>
      <c r="JGE49" s="111"/>
      <c r="JGF49" s="117"/>
      <c r="JGG49" s="960"/>
      <c r="JGH49" s="962"/>
      <c r="JGI49" s="963"/>
      <c r="JGJ49" s="963"/>
      <c r="JGK49" s="963"/>
      <c r="JGL49" s="964"/>
      <c r="JGM49" s="93"/>
      <c r="JGN49" s="94"/>
      <c r="JGO49" s="111"/>
      <c r="JGP49" s="117"/>
      <c r="JGQ49" s="960"/>
      <c r="JGR49" s="962"/>
      <c r="JGS49" s="963"/>
      <c r="JGT49" s="963"/>
      <c r="JGU49" s="963"/>
      <c r="JGV49" s="964"/>
      <c r="JGW49" s="93"/>
      <c r="JGX49" s="94"/>
      <c r="JGY49" s="111"/>
      <c r="JGZ49" s="117"/>
      <c r="JHA49" s="960"/>
      <c r="JHB49" s="962"/>
      <c r="JHC49" s="963"/>
      <c r="JHD49" s="963"/>
      <c r="JHE49" s="963"/>
      <c r="JHF49" s="964"/>
      <c r="JHG49" s="93"/>
      <c r="JHH49" s="94"/>
      <c r="JHI49" s="111"/>
      <c r="JHJ49" s="117"/>
      <c r="JHK49" s="960"/>
      <c r="JHL49" s="962"/>
      <c r="JHM49" s="963"/>
      <c r="JHN49" s="963"/>
      <c r="JHO49" s="963"/>
      <c r="JHP49" s="964"/>
      <c r="JHQ49" s="93"/>
      <c r="JHR49" s="94"/>
      <c r="JHS49" s="111"/>
      <c r="JHT49" s="117"/>
      <c r="JHU49" s="960"/>
      <c r="JHV49" s="962"/>
      <c r="JHW49" s="963"/>
      <c r="JHX49" s="963"/>
      <c r="JHY49" s="963"/>
      <c r="JHZ49" s="964"/>
      <c r="JIA49" s="93"/>
      <c r="JIB49" s="94"/>
      <c r="JIC49" s="111"/>
      <c r="JID49" s="117"/>
      <c r="JIE49" s="960"/>
      <c r="JIF49" s="962"/>
      <c r="JIG49" s="963"/>
      <c r="JIH49" s="963"/>
      <c r="JII49" s="963"/>
      <c r="JIJ49" s="964"/>
      <c r="JIK49" s="93"/>
      <c r="JIL49" s="94"/>
      <c r="JIM49" s="111"/>
      <c r="JIN49" s="117"/>
      <c r="JIO49" s="960"/>
      <c r="JIP49" s="962"/>
      <c r="JIQ49" s="963"/>
      <c r="JIR49" s="963"/>
      <c r="JIS49" s="963"/>
      <c r="JIT49" s="964"/>
      <c r="JIU49" s="93"/>
      <c r="JIV49" s="94"/>
      <c r="JIW49" s="111"/>
      <c r="JIX49" s="117"/>
      <c r="JIY49" s="960"/>
      <c r="JIZ49" s="962"/>
      <c r="JJA49" s="963"/>
      <c r="JJB49" s="963"/>
      <c r="JJC49" s="963"/>
      <c r="JJD49" s="964"/>
      <c r="JJE49" s="93"/>
      <c r="JJF49" s="94"/>
      <c r="JJG49" s="111"/>
      <c r="JJH49" s="117"/>
      <c r="JJI49" s="960"/>
      <c r="JJJ49" s="962"/>
      <c r="JJK49" s="963"/>
      <c r="JJL49" s="963"/>
      <c r="JJM49" s="963"/>
      <c r="JJN49" s="964"/>
      <c r="JJO49" s="93"/>
      <c r="JJP49" s="94"/>
      <c r="JJQ49" s="111"/>
      <c r="JJR49" s="117"/>
      <c r="JJS49" s="960"/>
      <c r="JJT49" s="962"/>
      <c r="JJU49" s="963"/>
      <c r="JJV49" s="963"/>
      <c r="JJW49" s="963"/>
      <c r="JJX49" s="964"/>
      <c r="JJY49" s="93"/>
      <c r="JJZ49" s="94"/>
      <c r="JKA49" s="111"/>
      <c r="JKB49" s="117"/>
      <c r="JKC49" s="960"/>
      <c r="JKD49" s="962"/>
      <c r="JKE49" s="963"/>
      <c r="JKF49" s="963"/>
      <c r="JKG49" s="963"/>
      <c r="JKH49" s="964"/>
      <c r="JKI49" s="93"/>
      <c r="JKJ49" s="94"/>
      <c r="JKK49" s="111"/>
      <c r="JKL49" s="117"/>
      <c r="JKM49" s="960"/>
      <c r="JKN49" s="962"/>
      <c r="JKO49" s="963"/>
      <c r="JKP49" s="963"/>
      <c r="JKQ49" s="963"/>
      <c r="JKR49" s="964"/>
      <c r="JKS49" s="93"/>
      <c r="JKT49" s="94"/>
      <c r="JKU49" s="111"/>
      <c r="JKV49" s="117"/>
      <c r="JKW49" s="960"/>
      <c r="JKX49" s="962"/>
      <c r="JKY49" s="963"/>
      <c r="JKZ49" s="963"/>
      <c r="JLA49" s="963"/>
      <c r="JLB49" s="964"/>
      <c r="JLC49" s="93"/>
      <c r="JLD49" s="94"/>
      <c r="JLE49" s="111"/>
      <c r="JLF49" s="117"/>
      <c r="JLG49" s="960"/>
      <c r="JLH49" s="962"/>
      <c r="JLI49" s="963"/>
      <c r="JLJ49" s="963"/>
      <c r="JLK49" s="963"/>
      <c r="JLL49" s="964"/>
      <c r="JLM49" s="93"/>
      <c r="JLN49" s="94"/>
      <c r="JLO49" s="111"/>
      <c r="JLP49" s="117"/>
      <c r="JLQ49" s="960"/>
      <c r="JLR49" s="962"/>
      <c r="JLS49" s="963"/>
      <c r="JLT49" s="963"/>
      <c r="JLU49" s="963"/>
      <c r="JLV49" s="964"/>
      <c r="JLW49" s="93"/>
      <c r="JLX49" s="94"/>
      <c r="JLY49" s="111"/>
      <c r="JLZ49" s="117"/>
      <c r="JMA49" s="960"/>
      <c r="JMB49" s="962"/>
      <c r="JMC49" s="963"/>
      <c r="JMD49" s="963"/>
      <c r="JME49" s="963"/>
      <c r="JMF49" s="964"/>
      <c r="JMG49" s="93"/>
      <c r="JMH49" s="94"/>
      <c r="JMI49" s="111"/>
      <c r="JMJ49" s="117"/>
      <c r="JMK49" s="960"/>
      <c r="JML49" s="962"/>
      <c r="JMM49" s="963"/>
      <c r="JMN49" s="963"/>
      <c r="JMO49" s="963"/>
      <c r="JMP49" s="964"/>
      <c r="JMQ49" s="93"/>
      <c r="JMR49" s="94"/>
      <c r="JMS49" s="111"/>
      <c r="JMT49" s="117"/>
      <c r="JMU49" s="960"/>
      <c r="JMV49" s="962"/>
      <c r="JMW49" s="963"/>
      <c r="JMX49" s="963"/>
      <c r="JMY49" s="963"/>
      <c r="JMZ49" s="964"/>
      <c r="JNA49" s="93"/>
      <c r="JNB49" s="94"/>
      <c r="JNC49" s="111"/>
      <c r="JND49" s="117"/>
      <c r="JNE49" s="960"/>
      <c r="JNF49" s="962"/>
      <c r="JNG49" s="963"/>
      <c r="JNH49" s="963"/>
      <c r="JNI49" s="963"/>
      <c r="JNJ49" s="964"/>
      <c r="JNK49" s="93"/>
      <c r="JNL49" s="94"/>
      <c r="JNM49" s="111"/>
      <c r="JNN49" s="117"/>
      <c r="JNO49" s="960"/>
      <c r="JNP49" s="962"/>
      <c r="JNQ49" s="963"/>
      <c r="JNR49" s="963"/>
      <c r="JNS49" s="963"/>
      <c r="JNT49" s="964"/>
      <c r="JNU49" s="93"/>
      <c r="JNV49" s="94"/>
      <c r="JNW49" s="111"/>
      <c r="JNX49" s="117"/>
      <c r="JNY49" s="960"/>
      <c r="JNZ49" s="962"/>
      <c r="JOA49" s="963"/>
      <c r="JOB49" s="963"/>
      <c r="JOC49" s="963"/>
      <c r="JOD49" s="964"/>
      <c r="JOE49" s="93"/>
      <c r="JOF49" s="94"/>
      <c r="JOG49" s="111"/>
      <c r="JOH49" s="117"/>
      <c r="JOI49" s="960"/>
      <c r="JOJ49" s="962"/>
      <c r="JOK49" s="963"/>
      <c r="JOL49" s="963"/>
      <c r="JOM49" s="963"/>
      <c r="JON49" s="964"/>
      <c r="JOO49" s="93"/>
      <c r="JOP49" s="94"/>
      <c r="JOQ49" s="111"/>
      <c r="JOR49" s="117"/>
      <c r="JOS49" s="960"/>
      <c r="JOT49" s="962"/>
      <c r="JOU49" s="963"/>
      <c r="JOV49" s="963"/>
      <c r="JOW49" s="963"/>
      <c r="JOX49" s="964"/>
      <c r="JOY49" s="93"/>
      <c r="JOZ49" s="94"/>
      <c r="JPA49" s="111"/>
      <c r="JPB49" s="117"/>
      <c r="JPC49" s="960"/>
      <c r="JPD49" s="962"/>
      <c r="JPE49" s="963"/>
      <c r="JPF49" s="963"/>
      <c r="JPG49" s="963"/>
      <c r="JPH49" s="964"/>
      <c r="JPI49" s="93"/>
      <c r="JPJ49" s="94"/>
      <c r="JPK49" s="111"/>
      <c r="JPL49" s="117"/>
      <c r="JPM49" s="960"/>
      <c r="JPN49" s="962"/>
      <c r="JPO49" s="963"/>
      <c r="JPP49" s="963"/>
      <c r="JPQ49" s="963"/>
      <c r="JPR49" s="964"/>
      <c r="JPS49" s="93"/>
      <c r="JPT49" s="94"/>
      <c r="JPU49" s="111"/>
      <c r="JPV49" s="117"/>
      <c r="JPW49" s="960"/>
      <c r="JPX49" s="962"/>
      <c r="JPY49" s="963"/>
      <c r="JPZ49" s="963"/>
      <c r="JQA49" s="963"/>
      <c r="JQB49" s="964"/>
      <c r="JQC49" s="93"/>
      <c r="JQD49" s="94"/>
      <c r="JQE49" s="111"/>
      <c r="JQF49" s="117"/>
      <c r="JQG49" s="960"/>
      <c r="JQH49" s="962"/>
      <c r="JQI49" s="963"/>
      <c r="JQJ49" s="963"/>
      <c r="JQK49" s="963"/>
      <c r="JQL49" s="964"/>
      <c r="JQM49" s="93"/>
      <c r="JQN49" s="94"/>
      <c r="JQO49" s="111"/>
      <c r="JQP49" s="117"/>
      <c r="JQQ49" s="960"/>
      <c r="JQR49" s="962"/>
      <c r="JQS49" s="963"/>
      <c r="JQT49" s="963"/>
      <c r="JQU49" s="963"/>
      <c r="JQV49" s="964"/>
      <c r="JQW49" s="93"/>
      <c r="JQX49" s="94"/>
      <c r="JQY49" s="111"/>
      <c r="JQZ49" s="117"/>
      <c r="JRA49" s="960"/>
      <c r="JRB49" s="962"/>
      <c r="JRC49" s="963"/>
      <c r="JRD49" s="963"/>
      <c r="JRE49" s="963"/>
      <c r="JRF49" s="964"/>
      <c r="JRG49" s="93"/>
      <c r="JRH49" s="94"/>
      <c r="JRI49" s="111"/>
      <c r="JRJ49" s="117"/>
      <c r="JRK49" s="960"/>
      <c r="JRL49" s="962"/>
      <c r="JRM49" s="963"/>
      <c r="JRN49" s="963"/>
      <c r="JRO49" s="963"/>
      <c r="JRP49" s="964"/>
      <c r="JRQ49" s="93"/>
      <c r="JRR49" s="94"/>
      <c r="JRS49" s="111"/>
      <c r="JRT49" s="117"/>
      <c r="JRU49" s="960"/>
      <c r="JRV49" s="962"/>
      <c r="JRW49" s="963"/>
      <c r="JRX49" s="963"/>
      <c r="JRY49" s="963"/>
      <c r="JRZ49" s="964"/>
      <c r="JSA49" s="93"/>
      <c r="JSB49" s="94"/>
      <c r="JSC49" s="111"/>
      <c r="JSD49" s="117"/>
      <c r="JSE49" s="960"/>
      <c r="JSF49" s="962"/>
      <c r="JSG49" s="963"/>
      <c r="JSH49" s="963"/>
      <c r="JSI49" s="963"/>
      <c r="JSJ49" s="964"/>
      <c r="JSK49" s="93"/>
      <c r="JSL49" s="94"/>
      <c r="JSM49" s="111"/>
      <c r="JSN49" s="117"/>
      <c r="JSO49" s="960"/>
      <c r="JSP49" s="962"/>
      <c r="JSQ49" s="963"/>
      <c r="JSR49" s="963"/>
      <c r="JSS49" s="963"/>
      <c r="JST49" s="964"/>
      <c r="JSU49" s="93"/>
      <c r="JSV49" s="94"/>
      <c r="JSW49" s="111"/>
      <c r="JSX49" s="117"/>
      <c r="JSY49" s="960"/>
      <c r="JSZ49" s="962"/>
      <c r="JTA49" s="963"/>
      <c r="JTB49" s="963"/>
      <c r="JTC49" s="963"/>
      <c r="JTD49" s="964"/>
      <c r="JTE49" s="93"/>
      <c r="JTF49" s="94"/>
      <c r="JTG49" s="111"/>
      <c r="JTH49" s="117"/>
      <c r="JTI49" s="960"/>
      <c r="JTJ49" s="962"/>
      <c r="JTK49" s="963"/>
      <c r="JTL49" s="963"/>
      <c r="JTM49" s="963"/>
      <c r="JTN49" s="964"/>
      <c r="JTO49" s="93"/>
      <c r="JTP49" s="94"/>
      <c r="JTQ49" s="111"/>
      <c r="JTR49" s="117"/>
      <c r="JTS49" s="960"/>
      <c r="JTT49" s="962"/>
      <c r="JTU49" s="963"/>
      <c r="JTV49" s="963"/>
      <c r="JTW49" s="963"/>
      <c r="JTX49" s="964"/>
      <c r="JTY49" s="93"/>
      <c r="JTZ49" s="94"/>
      <c r="JUA49" s="111"/>
      <c r="JUB49" s="117"/>
      <c r="JUC49" s="960"/>
      <c r="JUD49" s="962"/>
      <c r="JUE49" s="963"/>
      <c r="JUF49" s="963"/>
      <c r="JUG49" s="963"/>
      <c r="JUH49" s="964"/>
      <c r="JUI49" s="93"/>
      <c r="JUJ49" s="94"/>
      <c r="JUK49" s="111"/>
      <c r="JUL49" s="117"/>
      <c r="JUM49" s="960"/>
      <c r="JUN49" s="962"/>
      <c r="JUO49" s="963"/>
      <c r="JUP49" s="963"/>
      <c r="JUQ49" s="963"/>
      <c r="JUR49" s="964"/>
      <c r="JUS49" s="93"/>
      <c r="JUT49" s="94"/>
      <c r="JUU49" s="111"/>
      <c r="JUV49" s="117"/>
      <c r="JUW49" s="960"/>
      <c r="JUX49" s="962"/>
      <c r="JUY49" s="963"/>
      <c r="JUZ49" s="963"/>
      <c r="JVA49" s="963"/>
      <c r="JVB49" s="964"/>
      <c r="JVC49" s="93"/>
      <c r="JVD49" s="94"/>
      <c r="JVE49" s="111"/>
      <c r="JVF49" s="117"/>
      <c r="JVG49" s="960"/>
      <c r="JVH49" s="962"/>
      <c r="JVI49" s="963"/>
      <c r="JVJ49" s="963"/>
      <c r="JVK49" s="963"/>
      <c r="JVL49" s="964"/>
      <c r="JVM49" s="93"/>
      <c r="JVN49" s="94"/>
      <c r="JVO49" s="111"/>
      <c r="JVP49" s="117"/>
      <c r="JVQ49" s="960"/>
      <c r="JVR49" s="962"/>
      <c r="JVS49" s="963"/>
      <c r="JVT49" s="963"/>
      <c r="JVU49" s="963"/>
      <c r="JVV49" s="964"/>
      <c r="JVW49" s="93"/>
      <c r="JVX49" s="94"/>
      <c r="JVY49" s="111"/>
      <c r="JVZ49" s="117"/>
      <c r="JWA49" s="960"/>
      <c r="JWB49" s="962"/>
      <c r="JWC49" s="963"/>
      <c r="JWD49" s="963"/>
      <c r="JWE49" s="963"/>
      <c r="JWF49" s="964"/>
      <c r="JWG49" s="93"/>
      <c r="JWH49" s="94"/>
      <c r="JWI49" s="111"/>
      <c r="JWJ49" s="117"/>
      <c r="JWK49" s="960"/>
      <c r="JWL49" s="962"/>
      <c r="JWM49" s="963"/>
      <c r="JWN49" s="963"/>
      <c r="JWO49" s="963"/>
      <c r="JWP49" s="964"/>
      <c r="JWQ49" s="93"/>
      <c r="JWR49" s="94"/>
      <c r="JWS49" s="111"/>
      <c r="JWT49" s="117"/>
      <c r="JWU49" s="960"/>
      <c r="JWV49" s="962"/>
      <c r="JWW49" s="963"/>
      <c r="JWX49" s="963"/>
      <c r="JWY49" s="963"/>
      <c r="JWZ49" s="964"/>
      <c r="JXA49" s="93"/>
      <c r="JXB49" s="94"/>
      <c r="JXC49" s="111"/>
      <c r="JXD49" s="117"/>
      <c r="JXE49" s="960"/>
      <c r="JXF49" s="962"/>
      <c r="JXG49" s="963"/>
      <c r="JXH49" s="963"/>
      <c r="JXI49" s="963"/>
      <c r="JXJ49" s="964"/>
      <c r="JXK49" s="93"/>
      <c r="JXL49" s="94"/>
      <c r="JXM49" s="111"/>
      <c r="JXN49" s="117"/>
      <c r="JXO49" s="960"/>
      <c r="JXP49" s="962"/>
      <c r="JXQ49" s="963"/>
      <c r="JXR49" s="963"/>
      <c r="JXS49" s="963"/>
      <c r="JXT49" s="964"/>
      <c r="JXU49" s="93"/>
      <c r="JXV49" s="94"/>
      <c r="JXW49" s="111"/>
      <c r="JXX49" s="117"/>
      <c r="JXY49" s="960"/>
      <c r="JXZ49" s="962"/>
      <c r="JYA49" s="963"/>
      <c r="JYB49" s="963"/>
      <c r="JYC49" s="963"/>
      <c r="JYD49" s="964"/>
      <c r="JYE49" s="93"/>
      <c r="JYF49" s="94"/>
      <c r="JYG49" s="111"/>
      <c r="JYH49" s="117"/>
      <c r="JYI49" s="960"/>
      <c r="JYJ49" s="962"/>
      <c r="JYK49" s="963"/>
      <c r="JYL49" s="963"/>
      <c r="JYM49" s="963"/>
      <c r="JYN49" s="964"/>
      <c r="JYO49" s="93"/>
      <c r="JYP49" s="94"/>
      <c r="JYQ49" s="111"/>
      <c r="JYR49" s="117"/>
      <c r="JYS49" s="960"/>
      <c r="JYT49" s="962"/>
      <c r="JYU49" s="963"/>
      <c r="JYV49" s="963"/>
      <c r="JYW49" s="963"/>
      <c r="JYX49" s="964"/>
      <c r="JYY49" s="93"/>
      <c r="JYZ49" s="94"/>
      <c r="JZA49" s="111"/>
      <c r="JZB49" s="117"/>
      <c r="JZC49" s="960"/>
      <c r="JZD49" s="962"/>
      <c r="JZE49" s="963"/>
      <c r="JZF49" s="963"/>
      <c r="JZG49" s="963"/>
      <c r="JZH49" s="964"/>
      <c r="JZI49" s="93"/>
      <c r="JZJ49" s="94"/>
      <c r="JZK49" s="111"/>
      <c r="JZL49" s="117"/>
      <c r="JZM49" s="960"/>
      <c r="JZN49" s="962"/>
      <c r="JZO49" s="963"/>
      <c r="JZP49" s="963"/>
      <c r="JZQ49" s="963"/>
      <c r="JZR49" s="964"/>
      <c r="JZS49" s="93"/>
      <c r="JZT49" s="94"/>
      <c r="JZU49" s="111"/>
      <c r="JZV49" s="117"/>
      <c r="JZW49" s="960"/>
      <c r="JZX49" s="962"/>
      <c r="JZY49" s="963"/>
      <c r="JZZ49" s="963"/>
      <c r="KAA49" s="963"/>
      <c r="KAB49" s="964"/>
      <c r="KAC49" s="93"/>
      <c r="KAD49" s="94"/>
      <c r="KAE49" s="111"/>
      <c r="KAF49" s="117"/>
      <c r="KAG49" s="960"/>
      <c r="KAH49" s="962"/>
      <c r="KAI49" s="963"/>
      <c r="KAJ49" s="963"/>
      <c r="KAK49" s="963"/>
      <c r="KAL49" s="964"/>
      <c r="KAM49" s="93"/>
      <c r="KAN49" s="94"/>
      <c r="KAO49" s="111"/>
      <c r="KAP49" s="117"/>
      <c r="KAQ49" s="960"/>
      <c r="KAR49" s="962"/>
      <c r="KAS49" s="963"/>
      <c r="KAT49" s="963"/>
      <c r="KAU49" s="963"/>
      <c r="KAV49" s="964"/>
      <c r="KAW49" s="93"/>
      <c r="KAX49" s="94"/>
      <c r="KAY49" s="111"/>
      <c r="KAZ49" s="117"/>
      <c r="KBA49" s="960"/>
      <c r="KBB49" s="962"/>
      <c r="KBC49" s="963"/>
      <c r="KBD49" s="963"/>
      <c r="KBE49" s="963"/>
      <c r="KBF49" s="964"/>
      <c r="KBG49" s="93"/>
      <c r="KBH49" s="94"/>
      <c r="KBI49" s="111"/>
      <c r="KBJ49" s="117"/>
      <c r="KBK49" s="960"/>
      <c r="KBL49" s="962"/>
      <c r="KBM49" s="963"/>
      <c r="KBN49" s="963"/>
      <c r="KBO49" s="963"/>
      <c r="KBP49" s="964"/>
      <c r="KBQ49" s="93"/>
      <c r="KBR49" s="94"/>
      <c r="KBS49" s="111"/>
      <c r="KBT49" s="117"/>
      <c r="KBU49" s="960"/>
      <c r="KBV49" s="962"/>
      <c r="KBW49" s="963"/>
      <c r="KBX49" s="963"/>
      <c r="KBY49" s="963"/>
      <c r="KBZ49" s="964"/>
      <c r="KCA49" s="93"/>
      <c r="KCB49" s="94"/>
      <c r="KCC49" s="111"/>
      <c r="KCD49" s="117"/>
      <c r="KCE49" s="960"/>
      <c r="KCF49" s="962"/>
      <c r="KCG49" s="963"/>
      <c r="KCH49" s="963"/>
      <c r="KCI49" s="963"/>
      <c r="KCJ49" s="964"/>
      <c r="KCK49" s="93"/>
      <c r="KCL49" s="94"/>
      <c r="KCM49" s="111"/>
      <c r="KCN49" s="117"/>
      <c r="KCO49" s="960"/>
      <c r="KCP49" s="962"/>
      <c r="KCQ49" s="963"/>
      <c r="KCR49" s="963"/>
      <c r="KCS49" s="963"/>
      <c r="KCT49" s="964"/>
      <c r="KCU49" s="93"/>
      <c r="KCV49" s="94"/>
      <c r="KCW49" s="111"/>
      <c r="KCX49" s="117"/>
      <c r="KCY49" s="960"/>
      <c r="KCZ49" s="962"/>
      <c r="KDA49" s="963"/>
      <c r="KDB49" s="963"/>
      <c r="KDC49" s="963"/>
      <c r="KDD49" s="964"/>
      <c r="KDE49" s="93"/>
      <c r="KDF49" s="94"/>
      <c r="KDG49" s="111"/>
      <c r="KDH49" s="117"/>
      <c r="KDI49" s="960"/>
      <c r="KDJ49" s="962"/>
      <c r="KDK49" s="963"/>
      <c r="KDL49" s="963"/>
      <c r="KDM49" s="963"/>
      <c r="KDN49" s="964"/>
      <c r="KDO49" s="93"/>
      <c r="KDP49" s="94"/>
      <c r="KDQ49" s="111"/>
      <c r="KDR49" s="117"/>
      <c r="KDS49" s="960"/>
      <c r="KDT49" s="962"/>
      <c r="KDU49" s="963"/>
      <c r="KDV49" s="963"/>
      <c r="KDW49" s="963"/>
      <c r="KDX49" s="964"/>
      <c r="KDY49" s="93"/>
      <c r="KDZ49" s="94"/>
      <c r="KEA49" s="111"/>
      <c r="KEB49" s="117"/>
      <c r="KEC49" s="960"/>
      <c r="KED49" s="962"/>
      <c r="KEE49" s="963"/>
      <c r="KEF49" s="963"/>
      <c r="KEG49" s="963"/>
      <c r="KEH49" s="964"/>
      <c r="KEI49" s="93"/>
      <c r="KEJ49" s="94"/>
      <c r="KEK49" s="111"/>
      <c r="KEL49" s="117"/>
      <c r="KEM49" s="960"/>
      <c r="KEN49" s="962"/>
      <c r="KEO49" s="963"/>
      <c r="KEP49" s="963"/>
      <c r="KEQ49" s="963"/>
      <c r="KER49" s="964"/>
      <c r="KES49" s="93"/>
      <c r="KET49" s="94"/>
      <c r="KEU49" s="111"/>
      <c r="KEV49" s="117"/>
      <c r="KEW49" s="960"/>
      <c r="KEX49" s="962"/>
      <c r="KEY49" s="963"/>
      <c r="KEZ49" s="963"/>
      <c r="KFA49" s="963"/>
      <c r="KFB49" s="964"/>
      <c r="KFC49" s="93"/>
      <c r="KFD49" s="94"/>
      <c r="KFE49" s="111"/>
      <c r="KFF49" s="117"/>
      <c r="KFG49" s="960"/>
      <c r="KFH49" s="962"/>
      <c r="KFI49" s="963"/>
      <c r="KFJ49" s="963"/>
      <c r="KFK49" s="963"/>
      <c r="KFL49" s="964"/>
      <c r="KFM49" s="93"/>
      <c r="KFN49" s="94"/>
      <c r="KFO49" s="111"/>
      <c r="KFP49" s="117"/>
      <c r="KFQ49" s="960"/>
      <c r="KFR49" s="962"/>
      <c r="KFS49" s="963"/>
      <c r="KFT49" s="963"/>
      <c r="KFU49" s="963"/>
      <c r="KFV49" s="964"/>
      <c r="KFW49" s="93"/>
      <c r="KFX49" s="94"/>
      <c r="KFY49" s="111"/>
      <c r="KFZ49" s="117"/>
      <c r="KGA49" s="960"/>
      <c r="KGB49" s="962"/>
      <c r="KGC49" s="963"/>
      <c r="KGD49" s="963"/>
      <c r="KGE49" s="963"/>
      <c r="KGF49" s="964"/>
      <c r="KGG49" s="93"/>
      <c r="KGH49" s="94"/>
      <c r="KGI49" s="111"/>
      <c r="KGJ49" s="117"/>
      <c r="KGK49" s="960"/>
      <c r="KGL49" s="962"/>
      <c r="KGM49" s="963"/>
      <c r="KGN49" s="963"/>
      <c r="KGO49" s="963"/>
      <c r="KGP49" s="964"/>
      <c r="KGQ49" s="93"/>
      <c r="KGR49" s="94"/>
      <c r="KGS49" s="111"/>
      <c r="KGT49" s="117"/>
      <c r="KGU49" s="960"/>
      <c r="KGV49" s="962"/>
      <c r="KGW49" s="963"/>
      <c r="KGX49" s="963"/>
      <c r="KGY49" s="963"/>
      <c r="KGZ49" s="964"/>
      <c r="KHA49" s="93"/>
      <c r="KHB49" s="94"/>
      <c r="KHC49" s="111"/>
      <c r="KHD49" s="117"/>
      <c r="KHE49" s="960"/>
      <c r="KHF49" s="962"/>
      <c r="KHG49" s="963"/>
      <c r="KHH49" s="963"/>
      <c r="KHI49" s="963"/>
      <c r="KHJ49" s="964"/>
      <c r="KHK49" s="93"/>
      <c r="KHL49" s="94"/>
      <c r="KHM49" s="111"/>
      <c r="KHN49" s="117"/>
      <c r="KHO49" s="960"/>
      <c r="KHP49" s="962"/>
      <c r="KHQ49" s="963"/>
      <c r="KHR49" s="963"/>
      <c r="KHS49" s="963"/>
      <c r="KHT49" s="964"/>
      <c r="KHU49" s="93"/>
      <c r="KHV49" s="94"/>
      <c r="KHW49" s="111"/>
      <c r="KHX49" s="117"/>
      <c r="KHY49" s="960"/>
      <c r="KHZ49" s="962"/>
      <c r="KIA49" s="963"/>
      <c r="KIB49" s="963"/>
      <c r="KIC49" s="963"/>
      <c r="KID49" s="964"/>
      <c r="KIE49" s="93"/>
      <c r="KIF49" s="94"/>
      <c r="KIG49" s="111"/>
      <c r="KIH49" s="117"/>
      <c r="KII49" s="960"/>
      <c r="KIJ49" s="962"/>
      <c r="KIK49" s="963"/>
      <c r="KIL49" s="963"/>
      <c r="KIM49" s="963"/>
      <c r="KIN49" s="964"/>
      <c r="KIO49" s="93"/>
      <c r="KIP49" s="94"/>
      <c r="KIQ49" s="111"/>
      <c r="KIR49" s="117"/>
      <c r="KIS49" s="960"/>
      <c r="KIT49" s="962"/>
      <c r="KIU49" s="963"/>
      <c r="KIV49" s="963"/>
      <c r="KIW49" s="963"/>
      <c r="KIX49" s="964"/>
      <c r="KIY49" s="93"/>
      <c r="KIZ49" s="94"/>
      <c r="KJA49" s="111"/>
      <c r="KJB49" s="117"/>
      <c r="KJC49" s="960"/>
      <c r="KJD49" s="962"/>
      <c r="KJE49" s="963"/>
      <c r="KJF49" s="963"/>
      <c r="KJG49" s="963"/>
      <c r="KJH49" s="964"/>
      <c r="KJI49" s="93"/>
      <c r="KJJ49" s="94"/>
      <c r="KJK49" s="111"/>
      <c r="KJL49" s="117"/>
      <c r="KJM49" s="960"/>
      <c r="KJN49" s="962"/>
      <c r="KJO49" s="963"/>
      <c r="KJP49" s="963"/>
      <c r="KJQ49" s="963"/>
      <c r="KJR49" s="964"/>
      <c r="KJS49" s="93"/>
      <c r="KJT49" s="94"/>
      <c r="KJU49" s="111"/>
      <c r="KJV49" s="117"/>
      <c r="KJW49" s="960"/>
      <c r="KJX49" s="962"/>
      <c r="KJY49" s="963"/>
      <c r="KJZ49" s="963"/>
      <c r="KKA49" s="963"/>
      <c r="KKB49" s="964"/>
      <c r="KKC49" s="93"/>
      <c r="KKD49" s="94"/>
      <c r="KKE49" s="111"/>
      <c r="KKF49" s="117"/>
      <c r="KKG49" s="960"/>
      <c r="KKH49" s="962"/>
      <c r="KKI49" s="963"/>
      <c r="KKJ49" s="963"/>
      <c r="KKK49" s="963"/>
      <c r="KKL49" s="964"/>
      <c r="KKM49" s="93"/>
      <c r="KKN49" s="94"/>
      <c r="KKO49" s="111"/>
      <c r="KKP49" s="117"/>
      <c r="KKQ49" s="960"/>
      <c r="KKR49" s="962"/>
      <c r="KKS49" s="963"/>
      <c r="KKT49" s="963"/>
      <c r="KKU49" s="963"/>
      <c r="KKV49" s="964"/>
      <c r="KKW49" s="93"/>
      <c r="KKX49" s="94"/>
      <c r="KKY49" s="111"/>
      <c r="KKZ49" s="117"/>
      <c r="KLA49" s="960"/>
      <c r="KLB49" s="962"/>
      <c r="KLC49" s="963"/>
      <c r="KLD49" s="963"/>
      <c r="KLE49" s="963"/>
      <c r="KLF49" s="964"/>
      <c r="KLG49" s="93"/>
      <c r="KLH49" s="94"/>
      <c r="KLI49" s="111"/>
      <c r="KLJ49" s="117"/>
      <c r="KLK49" s="960"/>
      <c r="KLL49" s="962"/>
      <c r="KLM49" s="963"/>
      <c r="KLN49" s="963"/>
      <c r="KLO49" s="963"/>
      <c r="KLP49" s="964"/>
      <c r="KLQ49" s="93"/>
      <c r="KLR49" s="94"/>
      <c r="KLS49" s="111"/>
      <c r="KLT49" s="117"/>
      <c r="KLU49" s="960"/>
      <c r="KLV49" s="962"/>
      <c r="KLW49" s="963"/>
      <c r="KLX49" s="963"/>
      <c r="KLY49" s="963"/>
      <c r="KLZ49" s="964"/>
      <c r="KMA49" s="93"/>
      <c r="KMB49" s="94"/>
      <c r="KMC49" s="111"/>
      <c r="KMD49" s="117"/>
      <c r="KME49" s="960"/>
      <c r="KMF49" s="962"/>
      <c r="KMG49" s="963"/>
      <c r="KMH49" s="963"/>
      <c r="KMI49" s="963"/>
      <c r="KMJ49" s="964"/>
      <c r="KMK49" s="93"/>
      <c r="KML49" s="94"/>
      <c r="KMM49" s="111"/>
      <c r="KMN49" s="117"/>
      <c r="KMO49" s="960"/>
      <c r="KMP49" s="962"/>
      <c r="KMQ49" s="963"/>
      <c r="KMR49" s="963"/>
      <c r="KMS49" s="963"/>
      <c r="KMT49" s="964"/>
      <c r="KMU49" s="93"/>
      <c r="KMV49" s="94"/>
      <c r="KMW49" s="111"/>
      <c r="KMX49" s="117"/>
      <c r="KMY49" s="960"/>
      <c r="KMZ49" s="962"/>
      <c r="KNA49" s="963"/>
      <c r="KNB49" s="963"/>
      <c r="KNC49" s="963"/>
      <c r="KND49" s="964"/>
      <c r="KNE49" s="93"/>
      <c r="KNF49" s="94"/>
      <c r="KNG49" s="111"/>
      <c r="KNH49" s="117"/>
      <c r="KNI49" s="960"/>
      <c r="KNJ49" s="962"/>
      <c r="KNK49" s="963"/>
      <c r="KNL49" s="963"/>
      <c r="KNM49" s="963"/>
      <c r="KNN49" s="964"/>
      <c r="KNO49" s="93"/>
      <c r="KNP49" s="94"/>
      <c r="KNQ49" s="111"/>
      <c r="KNR49" s="117"/>
      <c r="KNS49" s="960"/>
      <c r="KNT49" s="962"/>
      <c r="KNU49" s="963"/>
      <c r="KNV49" s="963"/>
      <c r="KNW49" s="963"/>
      <c r="KNX49" s="964"/>
      <c r="KNY49" s="93"/>
      <c r="KNZ49" s="94"/>
      <c r="KOA49" s="111"/>
      <c r="KOB49" s="117"/>
      <c r="KOC49" s="960"/>
      <c r="KOD49" s="962"/>
      <c r="KOE49" s="963"/>
      <c r="KOF49" s="963"/>
      <c r="KOG49" s="963"/>
      <c r="KOH49" s="964"/>
      <c r="KOI49" s="93"/>
      <c r="KOJ49" s="94"/>
      <c r="KOK49" s="111"/>
      <c r="KOL49" s="117"/>
      <c r="KOM49" s="960"/>
      <c r="KON49" s="962"/>
      <c r="KOO49" s="963"/>
      <c r="KOP49" s="963"/>
      <c r="KOQ49" s="963"/>
      <c r="KOR49" s="964"/>
      <c r="KOS49" s="93"/>
      <c r="KOT49" s="94"/>
      <c r="KOU49" s="111"/>
      <c r="KOV49" s="117"/>
      <c r="KOW49" s="960"/>
      <c r="KOX49" s="962"/>
      <c r="KOY49" s="963"/>
      <c r="KOZ49" s="963"/>
      <c r="KPA49" s="963"/>
      <c r="KPB49" s="964"/>
      <c r="KPC49" s="93"/>
      <c r="KPD49" s="94"/>
      <c r="KPE49" s="111"/>
      <c r="KPF49" s="117"/>
      <c r="KPG49" s="960"/>
      <c r="KPH49" s="962"/>
      <c r="KPI49" s="963"/>
      <c r="KPJ49" s="963"/>
      <c r="KPK49" s="963"/>
      <c r="KPL49" s="964"/>
      <c r="KPM49" s="93"/>
      <c r="KPN49" s="94"/>
      <c r="KPO49" s="111"/>
      <c r="KPP49" s="117"/>
      <c r="KPQ49" s="960"/>
      <c r="KPR49" s="962"/>
      <c r="KPS49" s="963"/>
      <c r="KPT49" s="963"/>
      <c r="KPU49" s="963"/>
      <c r="KPV49" s="964"/>
      <c r="KPW49" s="93"/>
      <c r="KPX49" s="94"/>
      <c r="KPY49" s="111"/>
      <c r="KPZ49" s="117"/>
      <c r="KQA49" s="960"/>
      <c r="KQB49" s="962"/>
      <c r="KQC49" s="963"/>
      <c r="KQD49" s="963"/>
      <c r="KQE49" s="963"/>
      <c r="KQF49" s="964"/>
      <c r="KQG49" s="93"/>
      <c r="KQH49" s="94"/>
      <c r="KQI49" s="111"/>
      <c r="KQJ49" s="117"/>
      <c r="KQK49" s="960"/>
      <c r="KQL49" s="962"/>
      <c r="KQM49" s="963"/>
      <c r="KQN49" s="963"/>
      <c r="KQO49" s="963"/>
      <c r="KQP49" s="964"/>
      <c r="KQQ49" s="93"/>
      <c r="KQR49" s="94"/>
      <c r="KQS49" s="111"/>
      <c r="KQT49" s="117"/>
      <c r="KQU49" s="960"/>
      <c r="KQV49" s="962"/>
      <c r="KQW49" s="963"/>
      <c r="KQX49" s="963"/>
      <c r="KQY49" s="963"/>
      <c r="KQZ49" s="964"/>
      <c r="KRA49" s="93"/>
      <c r="KRB49" s="94"/>
      <c r="KRC49" s="111"/>
      <c r="KRD49" s="117"/>
      <c r="KRE49" s="960"/>
      <c r="KRF49" s="962"/>
      <c r="KRG49" s="963"/>
      <c r="KRH49" s="963"/>
      <c r="KRI49" s="963"/>
      <c r="KRJ49" s="964"/>
      <c r="KRK49" s="93"/>
      <c r="KRL49" s="94"/>
      <c r="KRM49" s="111"/>
      <c r="KRN49" s="117"/>
      <c r="KRO49" s="960"/>
      <c r="KRP49" s="962"/>
      <c r="KRQ49" s="963"/>
      <c r="KRR49" s="963"/>
      <c r="KRS49" s="963"/>
      <c r="KRT49" s="964"/>
      <c r="KRU49" s="93"/>
      <c r="KRV49" s="94"/>
      <c r="KRW49" s="111"/>
      <c r="KRX49" s="117"/>
      <c r="KRY49" s="960"/>
      <c r="KRZ49" s="962"/>
      <c r="KSA49" s="963"/>
      <c r="KSB49" s="963"/>
      <c r="KSC49" s="963"/>
      <c r="KSD49" s="964"/>
      <c r="KSE49" s="93"/>
      <c r="KSF49" s="94"/>
      <c r="KSG49" s="111"/>
      <c r="KSH49" s="117"/>
      <c r="KSI49" s="960"/>
      <c r="KSJ49" s="962"/>
      <c r="KSK49" s="963"/>
      <c r="KSL49" s="963"/>
      <c r="KSM49" s="963"/>
      <c r="KSN49" s="964"/>
      <c r="KSO49" s="93"/>
      <c r="KSP49" s="94"/>
      <c r="KSQ49" s="111"/>
      <c r="KSR49" s="117"/>
      <c r="KSS49" s="960"/>
      <c r="KST49" s="962"/>
      <c r="KSU49" s="963"/>
      <c r="KSV49" s="963"/>
      <c r="KSW49" s="963"/>
      <c r="KSX49" s="964"/>
      <c r="KSY49" s="93"/>
      <c r="KSZ49" s="94"/>
      <c r="KTA49" s="111"/>
      <c r="KTB49" s="117"/>
      <c r="KTC49" s="960"/>
      <c r="KTD49" s="962"/>
      <c r="KTE49" s="963"/>
      <c r="KTF49" s="963"/>
      <c r="KTG49" s="963"/>
      <c r="KTH49" s="964"/>
      <c r="KTI49" s="93"/>
      <c r="KTJ49" s="94"/>
      <c r="KTK49" s="111"/>
      <c r="KTL49" s="117"/>
      <c r="KTM49" s="960"/>
      <c r="KTN49" s="962"/>
      <c r="KTO49" s="963"/>
      <c r="KTP49" s="963"/>
      <c r="KTQ49" s="963"/>
      <c r="KTR49" s="964"/>
      <c r="KTS49" s="93"/>
      <c r="KTT49" s="94"/>
      <c r="KTU49" s="111"/>
      <c r="KTV49" s="117"/>
      <c r="KTW49" s="960"/>
      <c r="KTX49" s="962"/>
      <c r="KTY49" s="963"/>
      <c r="KTZ49" s="963"/>
      <c r="KUA49" s="963"/>
      <c r="KUB49" s="964"/>
      <c r="KUC49" s="93"/>
      <c r="KUD49" s="94"/>
      <c r="KUE49" s="111"/>
      <c r="KUF49" s="117"/>
      <c r="KUG49" s="960"/>
      <c r="KUH49" s="962"/>
      <c r="KUI49" s="963"/>
      <c r="KUJ49" s="963"/>
      <c r="KUK49" s="963"/>
      <c r="KUL49" s="964"/>
      <c r="KUM49" s="93"/>
      <c r="KUN49" s="94"/>
      <c r="KUO49" s="111"/>
      <c r="KUP49" s="117"/>
      <c r="KUQ49" s="960"/>
      <c r="KUR49" s="962"/>
      <c r="KUS49" s="963"/>
      <c r="KUT49" s="963"/>
      <c r="KUU49" s="963"/>
      <c r="KUV49" s="964"/>
      <c r="KUW49" s="93"/>
      <c r="KUX49" s="94"/>
      <c r="KUY49" s="111"/>
      <c r="KUZ49" s="117"/>
      <c r="KVA49" s="960"/>
      <c r="KVB49" s="962"/>
      <c r="KVC49" s="963"/>
      <c r="KVD49" s="963"/>
      <c r="KVE49" s="963"/>
      <c r="KVF49" s="964"/>
      <c r="KVG49" s="93"/>
      <c r="KVH49" s="94"/>
      <c r="KVI49" s="111"/>
      <c r="KVJ49" s="117"/>
      <c r="KVK49" s="960"/>
      <c r="KVL49" s="962"/>
      <c r="KVM49" s="963"/>
      <c r="KVN49" s="963"/>
      <c r="KVO49" s="963"/>
      <c r="KVP49" s="964"/>
      <c r="KVQ49" s="93"/>
      <c r="KVR49" s="94"/>
      <c r="KVS49" s="111"/>
      <c r="KVT49" s="117"/>
      <c r="KVU49" s="960"/>
      <c r="KVV49" s="962"/>
      <c r="KVW49" s="963"/>
      <c r="KVX49" s="963"/>
      <c r="KVY49" s="963"/>
      <c r="KVZ49" s="964"/>
      <c r="KWA49" s="93"/>
      <c r="KWB49" s="94"/>
      <c r="KWC49" s="111"/>
      <c r="KWD49" s="117"/>
      <c r="KWE49" s="960"/>
      <c r="KWF49" s="962"/>
      <c r="KWG49" s="963"/>
      <c r="KWH49" s="963"/>
      <c r="KWI49" s="963"/>
      <c r="KWJ49" s="964"/>
      <c r="KWK49" s="93"/>
      <c r="KWL49" s="94"/>
      <c r="KWM49" s="111"/>
      <c r="KWN49" s="117"/>
      <c r="KWO49" s="960"/>
      <c r="KWP49" s="962"/>
      <c r="KWQ49" s="963"/>
      <c r="KWR49" s="963"/>
      <c r="KWS49" s="963"/>
      <c r="KWT49" s="964"/>
      <c r="KWU49" s="93"/>
      <c r="KWV49" s="94"/>
      <c r="KWW49" s="111"/>
      <c r="KWX49" s="117"/>
      <c r="KWY49" s="960"/>
      <c r="KWZ49" s="962"/>
      <c r="KXA49" s="963"/>
      <c r="KXB49" s="963"/>
      <c r="KXC49" s="963"/>
      <c r="KXD49" s="964"/>
      <c r="KXE49" s="93"/>
      <c r="KXF49" s="94"/>
      <c r="KXG49" s="111"/>
      <c r="KXH49" s="117"/>
      <c r="KXI49" s="960"/>
      <c r="KXJ49" s="962"/>
      <c r="KXK49" s="963"/>
      <c r="KXL49" s="963"/>
      <c r="KXM49" s="963"/>
      <c r="KXN49" s="964"/>
      <c r="KXO49" s="93"/>
      <c r="KXP49" s="94"/>
      <c r="KXQ49" s="111"/>
      <c r="KXR49" s="117"/>
      <c r="KXS49" s="960"/>
      <c r="KXT49" s="962"/>
      <c r="KXU49" s="963"/>
      <c r="KXV49" s="963"/>
      <c r="KXW49" s="963"/>
      <c r="KXX49" s="964"/>
      <c r="KXY49" s="93"/>
      <c r="KXZ49" s="94"/>
      <c r="KYA49" s="111"/>
      <c r="KYB49" s="117"/>
      <c r="KYC49" s="960"/>
      <c r="KYD49" s="962"/>
      <c r="KYE49" s="963"/>
      <c r="KYF49" s="963"/>
      <c r="KYG49" s="963"/>
      <c r="KYH49" s="964"/>
      <c r="KYI49" s="93"/>
      <c r="KYJ49" s="94"/>
      <c r="KYK49" s="111"/>
      <c r="KYL49" s="117"/>
      <c r="KYM49" s="960"/>
      <c r="KYN49" s="962"/>
      <c r="KYO49" s="963"/>
      <c r="KYP49" s="963"/>
      <c r="KYQ49" s="963"/>
      <c r="KYR49" s="964"/>
      <c r="KYS49" s="93"/>
      <c r="KYT49" s="94"/>
      <c r="KYU49" s="111"/>
      <c r="KYV49" s="117"/>
      <c r="KYW49" s="960"/>
      <c r="KYX49" s="962"/>
      <c r="KYY49" s="963"/>
      <c r="KYZ49" s="963"/>
      <c r="KZA49" s="963"/>
      <c r="KZB49" s="964"/>
      <c r="KZC49" s="93"/>
      <c r="KZD49" s="94"/>
      <c r="KZE49" s="111"/>
      <c r="KZF49" s="117"/>
      <c r="KZG49" s="960"/>
      <c r="KZH49" s="962"/>
      <c r="KZI49" s="963"/>
      <c r="KZJ49" s="963"/>
      <c r="KZK49" s="963"/>
      <c r="KZL49" s="964"/>
      <c r="KZM49" s="93"/>
      <c r="KZN49" s="94"/>
      <c r="KZO49" s="111"/>
      <c r="KZP49" s="117"/>
      <c r="KZQ49" s="960"/>
      <c r="KZR49" s="962"/>
      <c r="KZS49" s="963"/>
      <c r="KZT49" s="963"/>
      <c r="KZU49" s="963"/>
      <c r="KZV49" s="964"/>
      <c r="KZW49" s="93"/>
      <c r="KZX49" s="94"/>
      <c r="KZY49" s="111"/>
      <c r="KZZ49" s="117"/>
      <c r="LAA49" s="960"/>
      <c r="LAB49" s="962"/>
      <c r="LAC49" s="963"/>
      <c r="LAD49" s="963"/>
      <c r="LAE49" s="963"/>
      <c r="LAF49" s="964"/>
      <c r="LAG49" s="93"/>
      <c r="LAH49" s="94"/>
      <c r="LAI49" s="111"/>
      <c r="LAJ49" s="117"/>
      <c r="LAK49" s="960"/>
      <c r="LAL49" s="962"/>
      <c r="LAM49" s="963"/>
      <c r="LAN49" s="963"/>
      <c r="LAO49" s="963"/>
      <c r="LAP49" s="964"/>
      <c r="LAQ49" s="93"/>
      <c r="LAR49" s="94"/>
      <c r="LAS49" s="111"/>
      <c r="LAT49" s="117"/>
      <c r="LAU49" s="960"/>
      <c r="LAV49" s="962"/>
      <c r="LAW49" s="963"/>
      <c r="LAX49" s="963"/>
      <c r="LAY49" s="963"/>
      <c r="LAZ49" s="964"/>
      <c r="LBA49" s="93"/>
      <c r="LBB49" s="94"/>
      <c r="LBC49" s="111"/>
      <c r="LBD49" s="117"/>
      <c r="LBE49" s="960"/>
      <c r="LBF49" s="962"/>
      <c r="LBG49" s="963"/>
      <c r="LBH49" s="963"/>
      <c r="LBI49" s="963"/>
      <c r="LBJ49" s="964"/>
      <c r="LBK49" s="93"/>
      <c r="LBL49" s="94"/>
      <c r="LBM49" s="111"/>
      <c r="LBN49" s="117"/>
      <c r="LBO49" s="960"/>
      <c r="LBP49" s="962"/>
      <c r="LBQ49" s="963"/>
      <c r="LBR49" s="963"/>
      <c r="LBS49" s="963"/>
      <c r="LBT49" s="964"/>
      <c r="LBU49" s="93"/>
      <c r="LBV49" s="94"/>
      <c r="LBW49" s="111"/>
      <c r="LBX49" s="117"/>
      <c r="LBY49" s="960"/>
      <c r="LBZ49" s="962"/>
      <c r="LCA49" s="963"/>
      <c r="LCB49" s="963"/>
      <c r="LCC49" s="963"/>
      <c r="LCD49" s="964"/>
      <c r="LCE49" s="93"/>
      <c r="LCF49" s="94"/>
      <c r="LCG49" s="111"/>
      <c r="LCH49" s="117"/>
      <c r="LCI49" s="960"/>
      <c r="LCJ49" s="962"/>
      <c r="LCK49" s="963"/>
      <c r="LCL49" s="963"/>
      <c r="LCM49" s="963"/>
      <c r="LCN49" s="964"/>
      <c r="LCO49" s="93"/>
      <c r="LCP49" s="94"/>
      <c r="LCQ49" s="111"/>
      <c r="LCR49" s="117"/>
      <c r="LCS49" s="960"/>
      <c r="LCT49" s="962"/>
      <c r="LCU49" s="963"/>
      <c r="LCV49" s="963"/>
      <c r="LCW49" s="963"/>
      <c r="LCX49" s="964"/>
      <c r="LCY49" s="93"/>
      <c r="LCZ49" s="94"/>
      <c r="LDA49" s="111"/>
      <c r="LDB49" s="117"/>
      <c r="LDC49" s="960"/>
      <c r="LDD49" s="962"/>
      <c r="LDE49" s="963"/>
      <c r="LDF49" s="963"/>
      <c r="LDG49" s="963"/>
      <c r="LDH49" s="964"/>
      <c r="LDI49" s="93"/>
      <c r="LDJ49" s="94"/>
      <c r="LDK49" s="111"/>
      <c r="LDL49" s="117"/>
      <c r="LDM49" s="960"/>
      <c r="LDN49" s="962"/>
      <c r="LDO49" s="963"/>
      <c r="LDP49" s="963"/>
      <c r="LDQ49" s="963"/>
      <c r="LDR49" s="964"/>
      <c r="LDS49" s="93"/>
      <c r="LDT49" s="94"/>
      <c r="LDU49" s="111"/>
      <c r="LDV49" s="117"/>
      <c r="LDW49" s="960"/>
      <c r="LDX49" s="962"/>
      <c r="LDY49" s="963"/>
      <c r="LDZ49" s="963"/>
      <c r="LEA49" s="963"/>
      <c r="LEB49" s="964"/>
      <c r="LEC49" s="93"/>
      <c r="LED49" s="94"/>
      <c r="LEE49" s="111"/>
      <c r="LEF49" s="117"/>
      <c r="LEG49" s="960"/>
      <c r="LEH49" s="962"/>
      <c r="LEI49" s="963"/>
      <c r="LEJ49" s="963"/>
      <c r="LEK49" s="963"/>
      <c r="LEL49" s="964"/>
      <c r="LEM49" s="93"/>
      <c r="LEN49" s="94"/>
      <c r="LEO49" s="111"/>
      <c r="LEP49" s="117"/>
      <c r="LEQ49" s="960"/>
      <c r="LER49" s="962"/>
      <c r="LES49" s="963"/>
      <c r="LET49" s="963"/>
      <c r="LEU49" s="963"/>
      <c r="LEV49" s="964"/>
      <c r="LEW49" s="93"/>
      <c r="LEX49" s="94"/>
      <c r="LEY49" s="111"/>
      <c r="LEZ49" s="117"/>
      <c r="LFA49" s="960"/>
      <c r="LFB49" s="962"/>
      <c r="LFC49" s="963"/>
      <c r="LFD49" s="963"/>
      <c r="LFE49" s="963"/>
      <c r="LFF49" s="964"/>
      <c r="LFG49" s="93"/>
      <c r="LFH49" s="94"/>
      <c r="LFI49" s="111"/>
      <c r="LFJ49" s="117"/>
      <c r="LFK49" s="960"/>
      <c r="LFL49" s="962"/>
      <c r="LFM49" s="963"/>
      <c r="LFN49" s="963"/>
      <c r="LFO49" s="963"/>
      <c r="LFP49" s="964"/>
      <c r="LFQ49" s="93"/>
      <c r="LFR49" s="94"/>
      <c r="LFS49" s="111"/>
      <c r="LFT49" s="117"/>
      <c r="LFU49" s="960"/>
      <c r="LFV49" s="962"/>
      <c r="LFW49" s="963"/>
      <c r="LFX49" s="963"/>
      <c r="LFY49" s="963"/>
      <c r="LFZ49" s="964"/>
      <c r="LGA49" s="93"/>
      <c r="LGB49" s="94"/>
      <c r="LGC49" s="111"/>
      <c r="LGD49" s="117"/>
      <c r="LGE49" s="960"/>
      <c r="LGF49" s="962"/>
      <c r="LGG49" s="963"/>
      <c r="LGH49" s="963"/>
      <c r="LGI49" s="963"/>
      <c r="LGJ49" s="964"/>
      <c r="LGK49" s="93"/>
      <c r="LGL49" s="94"/>
      <c r="LGM49" s="111"/>
      <c r="LGN49" s="117"/>
      <c r="LGO49" s="960"/>
      <c r="LGP49" s="962"/>
      <c r="LGQ49" s="963"/>
      <c r="LGR49" s="963"/>
      <c r="LGS49" s="963"/>
      <c r="LGT49" s="964"/>
      <c r="LGU49" s="93"/>
      <c r="LGV49" s="94"/>
      <c r="LGW49" s="111"/>
      <c r="LGX49" s="117"/>
      <c r="LGY49" s="960"/>
      <c r="LGZ49" s="962"/>
      <c r="LHA49" s="963"/>
      <c r="LHB49" s="963"/>
      <c r="LHC49" s="963"/>
      <c r="LHD49" s="964"/>
      <c r="LHE49" s="93"/>
      <c r="LHF49" s="94"/>
      <c r="LHG49" s="111"/>
      <c r="LHH49" s="117"/>
      <c r="LHI49" s="960"/>
      <c r="LHJ49" s="962"/>
      <c r="LHK49" s="963"/>
      <c r="LHL49" s="963"/>
      <c r="LHM49" s="963"/>
      <c r="LHN49" s="964"/>
      <c r="LHO49" s="93"/>
      <c r="LHP49" s="94"/>
      <c r="LHQ49" s="111"/>
      <c r="LHR49" s="117"/>
      <c r="LHS49" s="960"/>
      <c r="LHT49" s="962"/>
      <c r="LHU49" s="963"/>
      <c r="LHV49" s="963"/>
      <c r="LHW49" s="963"/>
      <c r="LHX49" s="964"/>
      <c r="LHY49" s="93"/>
      <c r="LHZ49" s="94"/>
      <c r="LIA49" s="111"/>
      <c r="LIB49" s="117"/>
      <c r="LIC49" s="960"/>
      <c r="LID49" s="962"/>
      <c r="LIE49" s="963"/>
      <c r="LIF49" s="963"/>
      <c r="LIG49" s="963"/>
      <c r="LIH49" s="964"/>
      <c r="LII49" s="93"/>
      <c r="LIJ49" s="94"/>
      <c r="LIK49" s="111"/>
      <c r="LIL49" s="117"/>
      <c r="LIM49" s="960"/>
      <c r="LIN49" s="962"/>
      <c r="LIO49" s="963"/>
      <c r="LIP49" s="963"/>
      <c r="LIQ49" s="963"/>
      <c r="LIR49" s="964"/>
      <c r="LIS49" s="93"/>
      <c r="LIT49" s="94"/>
      <c r="LIU49" s="111"/>
      <c r="LIV49" s="117"/>
      <c r="LIW49" s="960"/>
      <c r="LIX49" s="962"/>
      <c r="LIY49" s="963"/>
      <c r="LIZ49" s="963"/>
      <c r="LJA49" s="963"/>
      <c r="LJB49" s="964"/>
      <c r="LJC49" s="93"/>
      <c r="LJD49" s="94"/>
      <c r="LJE49" s="111"/>
      <c r="LJF49" s="117"/>
      <c r="LJG49" s="960"/>
      <c r="LJH49" s="962"/>
      <c r="LJI49" s="963"/>
      <c r="LJJ49" s="963"/>
      <c r="LJK49" s="963"/>
      <c r="LJL49" s="964"/>
      <c r="LJM49" s="93"/>
      <c r="LJN49" s="94"/>
      <c r="LJO49" s="111"/>
      <c r="LJP49" s="117"/>
      <c r="LJQ49" s="960"/>
      <c r="LJR49" s="962"/>
      <c r="LJS49" s="963"/>
      <c r="LJT49" s="963"/>
      <c r="LJU49" s="963"/>
      <c r="LJV49" s="964"/>
      <c r="LJW49" s="93"/>
      <c r="LJX49" s="94"/>
      <c r="LJY49" s="111"/>
      <c r="LJZ49" s="117"/>
      <c r="LKA49" s="960"/>
      <c r="LKB49" s="962"/>
      <c r="LKC49" s="963"/>
      <c r="LKD49" s="963"/>
      <c r="LKE49" s="963"/>
      <c r="LKF49" s="964"/>
      <c r="LKG49" s="93"/>
      <c r="LKH49" s="94"/>
      <c r="LKI49" s="111"/>
      <c r="LKJ49" s="117"/>
      <c r="LKK49" s="960"/>
      <c r="LKL49" s="962"/>
      <c r="LKM49" s="963"/>
      <c r="LKN49" s="963"/>
      <c r="LKO49" s="963"/>
      <c r="LKP49" s="964"/>
      <c r="LKQ49" s="93"/>
      <c r="LKR49" s="94"/>
      <c r="LKS49" s="111"/>
      <c r="LKT49" s="117"/>
      <c r="LKU49" s="960"/>
      <c r="LKV49" s="962"/>
      <c r="LKW49" s="963"/>
      <c r="LKX49" s="963"/>
      <c r="LKY49" s="963"/>
      <c r="LKZ49" s="964"/>
      <c r="LLA49" s="93"/>
      <c r="LLB49" s="94"/>
      <c r="LLC49" s="111"/>
      <c r="LLD49" s="117"/>
      <c r="LLE49" s="960"/>
      <c r="LLF49" s="962"/>
      <c r="LLG49" s="963"/>
      <c r="LLH49" s="963"/>
      <c r="LLI49" s="963"/>
      <c r="LLJ49" s="964"/>
      <c r="LLK49" s="93"/>
      <c r="LLL49" s="94"/>
      <c r="LLM49" s="111"/>
      <c r="LLN49" s="117"/>
      <c r="LLO49" s="960"/>
      <c r="LLP49" s="962"/>
      <c r="LLQ49" s="963"/>
      <c r="LLR49" s="963"/>
      <c r="LLS49" s="963"/>
      <c r="LLT49" s="964"/>
      <c r="LLU49" s="93"/>
      <c r="LLV49" s="94"/>
      <c r="LLW49" s="111"/>
      <c r="LLX49" s="117"/>
      <c r="LLY49" s="960"/>
      <c r="LLZ49" s="962"/>
      <c r="LMA49" s="963"/>
      <c r="LMB49" s="963"/>
      <c r="LMC49" s="963"/>
      <c r="LMD49" s="964"/>
      <c r="LME49" s="93"/>
      <c r="LMF49" s="94"/>
      <c r="LMG49" s="111"/>
      <c r="LMH49" s="117"/>
      <c r="LMI49" s="960"/>
      <c r="LMJ49" s="962"/>
      <c r="LMK49" s="963"/>
      <c r="LML49" s="963"/>
      <c r="LMM49" s="963"/>
      <c r="LMN49" s="964"/>
      <c r="LMO49" s="93"/>
      <c r="LMP49" s="94"/>
      <c r="LMQ49" s="111"/>
      <c r="LMR49" s="117"/>
      <c r="LMS49" s="960"/>
      <c r="LMT49" s="962"/>
      <c r="LMU49" s="963"/>
      <c r="LMV49" s="963"/>
      <c r="LMW49" s="963"/>
      <c r="LMX49" s="964"/>
      <c r="LMY49" s="93"/>
      <c r="LMZ49" s="94"/>
      <c r="LNA49" s="111"/>
      <c r="LNB49" s="117"/>
      <c r="LNC49" s="960"/>
      <c r="LND49" s="962"/>
      <c r="LNE49" s="963"/>
      <c r="LNF49" s="963"/>
      <c r="LNG49" s="963"/>
      <c r="LNH49" s="964"/>
      <c r="LNI49" s="93"/>
      <c r="LNJ49" s="94"/>
      <c r="LNK49" s="111"/>
      <c r="LNL49" s="117"/>
      <c r="LNM49" s="960"/>
      <c r="LNN49" s="962"/>
      <c r="LNO49" s="963"/>
      <c r="LNP49" s="963"/>
      <c r="LNQ49" s="963"/>
      <c r="LNR49" s="964"/>
      <c r="LNS49" s="93"/>
      <c r="LNT49" s="94"/>
      <c r="LNU49" s="111"/>
      <c r="LNV49" s="117"/>
      <c r="LNW49" s="960"/>
      <c r="LNX49" s="962"/>
      <c r="LNY49" s="963"/>
      <c r="LNZ49" s="963"/>
      <c r="LOA49" s="963"/>
      <c r="LOB49" s="964"/>
      <c r="LOC49" s="93"/>
      <c r="LOD49" s="94"/>
      <c r="LOE49" s="111"/>
      <c r="LOF49" s="117"/>
      <c r="LOG49" s="960"/>
      <c r="LOH49" s="962"/>
      <c r="LOI49" s="963"/>
      <c r="LOJ49" s="963"/>
      <c r="LOK49" s="963"/>
      <c r="LOL49" s="964"/>
      <c r="LOM49" s="93"/>
      <c r="LON49" s="94"/>
      <c r="LOO49" s="111"/>
      <c r="LOP49" s="117"/>
      <c r="LOQ49" s="960"/>
      <c r="LOR49" s="962"/>
      <c r="LOS49" s="963"/>
      <c r="LOT49" s="963"/>
      <c r="LOU49" s="963"/>
      <c r="LOV49" s="964"/>
      <c r="LOW49" s="93"/>
      <c r="LOX49" s="94"/>
      <c r="LOY49" s="111"/>
      <c r="LOZ49" s="117"/>
      <c r="LPA49" s="960"/>
      <c r="LPB49" s="962"/>
      <c r="LPC49" s="963"/>
      <c r="LPD49" s="963"/>
      <c r="LPE49" s="963"/>
      <c r="LPF49" s="964"/>
      <c r="LPG49" s="93"/>
      <c r="LPH49" s="94"/>
      <c r="LPI49" s="111"/>
      <c r="LPJ49" s="117"/>
      <c r="LPK49" s="960"/>
      <c r="LPL49" s="962"/>
      <c r="LPM49" s="963"/>
      <c r="LPN49" s="963"/>
      <c r="LPO49" s="963"/>
      <c r="LPP49" s="964"/>
      <c r="LPQ49" s="93"/>
      <c r="LPR49" s="94"/>
      <c r="LPS49" s="111"/>
      <c r="LPT49" s="117"/>
      <c r="LPU49" s="960"/>
      <c r="LPV49" s="962"/>
      <c r="LPW49" s="963"/>
      <c r="LPX49" s="963"/>
      <c r="LPY49" s="963"/>
      <c r="LPZ49" s="964"/>
      <c r="LQA49" s="93"/>
      <c r="LQB49" s="94"/>
      <c r="LQC49" s="111"/>
      <c r="LQD49" s="117"/>
      <c r="LQE49" s="960"/>
      <c r="LQF49" s="962"/>
      <c r="LQG49" s="963"/>
      <c r="LQH49" s="963"/>
      <c r="LQI49" s="963"/>
      <c r="LQJ49" s="964"/>
      <c r="LQK49" s="93"/>
      <c r="LQL49" s="94"/>
      <c r="LQM49" s="111"/>
      <c r="LQN49" s="117"/>
      <c r="LQO49" s="960"/>
      <c r="LQP49" s="962"/>
      <c r="LQQ49" s="963"/>
      <c r="LQR49" s="963"/>
      <c r="LQS49" s="963"/>
      <c r="LQT49" s="964"/>
      <c r="LQU49" s="93"/>
      <c r="LQV49" s="94"/>
      <c r="LQW49" s="111"/>
      <c r="LQX49" s="117"/>
      <c r="LQY49" s="960"/>
      <c r="LQZ49" s="962"/>
      <c r="LRA49" s="963"/>
      <c r="LRB49" s="963"/>
      <c r="LRC49" s="963"/>
      <c r="LRD49" s="964"/>
      <c r="LRE49" s="93"/>
      <c r="LRF49" s="94"/>
      <c r="LRG49" s="111"/>
      <c r="LRH49" s="117"/>
      <c r="LRI49" s="960"/>
      <c r="LRJ49" s="962"/>
      <c r="LRK49" s="963"/>
      <c r="LRL49" s="963"/>
      <c r="LRM49" s="963"/>
      <c r="LRN49" s="964"/>
      <c r="LRO49" s="93"/>
      <c r="LRP49" s="94"/>
      <c r="LRQ49" s="111"/>
      <c r="LRR49" s="117"/>
      <c r="LRS49" s="960"/>
      <c r="LRT49" s="962"/>
      <c r="LRU49" s="963"/>
      <c r="LRV49" s="963"/>
      <c r="LRW49" s="963"/>
      <c r="LRX49" s="964"/>
      <c r="LRY49" s="93"/>
      <c r="LRZ49" s="94"/>
      <c r="LSA49" s="111"/>
      <c r="LSB49" s="117"/>
      <c r="LSC49" s="960"/>
      <c r="LSD49" s="962"/>
      <c r="LSE49" s="963"/>
      <c r="LSF49" s="963"/>
      <c r="LSG49" s="963"/>
      <c r="LSH49" s="964"/>
      <c r="LSI49" s="93"/>
      <c r="LSJ49" s="94"/>
      <c r="LSK49" s="111"/>
      <c r="LSL49" s="117"/>
      <c r="LSM49" s="960"/>
      <c r="LSN49" s="962"/>
      <c r="LSO49" s="963"/>
      <c r="LSP49" s="963"/>
      <c r="LSQ49" s="963"/>
      <c r="LSR49" s="964"/>
      <c r="LSS49" s="93"/>
      <c r="LST49" s="94"/>
      <c r="LSU49" s="111"/>
      <c r="LSV49" s="117"/>
      <c r="LSW49" s="960"/>
      <c r="LSX49" s="962"/>
      <c r="LSY49" s="963"/>
      <c r="LSZ49" s="963"/>
      <c r="LTA49" s="963"/>
      <c r="LTB49" s="964"/>
      <c r="LTC49" s="93"/>
      <c r="LTD49" s="94"/>
      <c r="LTE49" s="111"/>
      <c r="LTF49" s="117"/>
      <c r="LTG49" s="960"/>
      <c r="LTH49" s="962"/>
      <c r="LTI49" s="963"/>
      <c r="LTJ49" s="963"/>
      <c r="LTK49" s="963"/>
      <c r="LTL49" s="964"/>
      <c r="LTM49" s="93"/>
      <c r="LTN49" s="94"/>
      <c r="LTO49" s="111"/>
      <c r="LTP49" s="117"/>
      <c r="LTQ49" s="960"/>
      <c r="LTR49" s="962"/>
      <c r="LTS49" s="963"/>
      <c r="LTT49" s="963"/>
      <c r="LTU49" s="963"/>
      <c r="LTV49" s="964"/>
      <c r="LTW49" s="93"/>
      <c r="LTX49" s="94"/>
      <c r="LTY49" s="111"/>
      <c r="LTZ49" s="117"/>
      <c r="LUA49" s="960"/>
      <c r="LUB49" s="962"/>
      <c r="LUC49" s="963"/>
      <c r="LUD49" s="963"/>
      <c r="LUE49" s="963"/>
      <c r="LUF49" s="964"/>
      <c r="LUG49" s="93"/>
      <c r="LUH49" s="94"/>
      <c r="LUI49" s="111"/>
      <c r="LUJ49" s="117"/>
      <c r="LUK49" s="960"/>
      <c r="LUL49" s="962"/>
      <c r="LUM49" s="963"/>
      <c r="LUN49" s="963"/>
      <c r="LUO49" s="963"/>
      <c r="LUP49" s="964"/>
      <c r="LUQ49" s="93"/>
      <c r="LUR49" s="94"/>
      <c r="LUS49" s="111"/>
      <c r="LUT49" s="117"/>
      <c r="LUU49" s="960"/>
      <c r="LUV49" s="962"/>
      <c r="LUW49" s="963"/>
      <c r="LUX49" s="963"/>
      <c r="LUY49" s="963"/>
      <c r="LUZ49" s="964"/>
      <c r="LVA49" s="93"/>
      <c r="LVB49" s="94"/>
      <c r="LVC49" s="111"/>
      <c r="LVD49" s="117"/>
      <c r="LVE49" s="960"/>
      <c r="LVF49" s="962"/>
      <c r="LVG49" s="963"/>
      <c r="LVH49" s="963"/>
      <c r="LVI49" s="963"/>
      <c r="LVJ49" s="964"/>
      <c r="LVK49" s="93"/>
      <c r="LVL49" s="94"/>
      <c r="LVM49" s="111"/>
      <c r="LVN49" s="117"/>
      <c r="LVO49" s="960"/>
      <c r="LVP49" s="962"/>
      <c r="LVQ49" s="963"/>
      <c r="LVR49" s="963"/>
      <c r="LVS49" s="963"/>
      <c r="LVT49" s="964"/>
      <c r="LVU49" s="93"/>
      <c r="LVV49" s="94"/>
      <c r="LVW49" s="111"/>
      <c r="LVX49" s="117"/>
      <c r="LVY49" s="960"/>
      <c r="LVZ49" s="962"/>
      <c r="LWA49" s="963"/>
      <c r="LWB49" s="963"/>
      <c r="LWC49" s="963"/>
      <c r="LWD49" s="964"/>
      <c r="LWE49" s="93"/>
      <c r="LWF49" s="94"/>
      <c r="LWG49" s="111"/>
      <c r="LWH49" s="117"/>
      <c r="LWI49" s="960"/>
      <c r="LWJ49" s="962"/>
      <c r="LWK49" s="963"/>
      <c r="LWL49" s="963"/>
      <c r="LWM49" s="963"/>
      <c r="LWN49" s="964"/>
      <c r="LWO49" s="93"/>
      <c r="LWP49" s="94"/>
      <c r="LWQ49" s="111"/>
      <c r="LWR49" s="117"/>
      <c r="LWS49" s="960"/>
      <c r="LWT49" s="962"/>
      <c r="LWU49" s="963"/>
      <c r="LWV49" s="963"/>
      <c r="LWW49" s="963"/>
      <c r="LWX49" s="964"/>
      <c r="LWY49" s="93"/>
      <c r="LWZ49" s="94"/>
      <c r="LXA49" s="111"/>
      <c r="LXB49" s="117"/>
      <c r="LXC49" s="960"/>
      <c r="LXD49" s="962"/>
      <c r="LXE49" s="963"/>
      <c r="LXF49" s="963"/>
      <c r="LXG49" s="963"/>
      <c r="LXH49" s="964"/>
      <c r="LXI49" s="93"/>
      <c r="LXJ49" s="94"/>
      <c r="LXK49" s="111"/>
      <c r="LXL49" s="117"/>
      <c r="LXM49" s="960"/>
      <c r="LXN49" s="962"/>
      <c r="LXO49" s="963"/>
      <c r="LXP49" s="963"/>
      <c r="LXQ49" s="963"/>
      <c r="LXR49" s="964"/>
      <c r="LXS49" s="93"/>
      <c r="LXT49" s="94"/>
      <c r="LXU49" s="111"/>
      <c r="LXV49" s="117"/>
      <c r="LXW49" s="960"/>
      <c r="LXX49" s="962"/>
      <c r="LXY49" s="963"/>
      <c r="LXZ49" s="963"/>
      <c r="LYA49" s="963"/>
      <c r="LYB49" s="964"/>
      <c r="LYC49" s="93"/>
      <c r="LYD49" s="94"/>
      <c r="LYE49" s="111"/>
      <c r="LYF49" s="117"/>
      <c r="LYG49" s="960"/>
      <c r="LYH49" s="962"/>
      <c r="LYI49" s="963"/>
      <c r="LYJ49" s="963"/>
      <c r="LYK49" s="963"/>
      <c r="LYL49" s="964"/>
      <c r="LYM49" s="93"/>
      <c r="LYN49" s="94"/>
      <c r="LYO49" s="111"/>
      <c r="LYP49" s="117"/>
      <c r="LYQ49" s="960"/>
      <c r="LYR49" s="962"/>
      <c r="LYS49" s="963"/>
      <c r="LYT49" s="963"/>
      <c r="LYU49" s="963"/>
      <c r="LYV49" s="964"/>
      <c r="LYW49" s="93"/>
      <c r="LYX49" s="94"/>
      <c r="LYY49" s="111"/>
      <c r="LYZ49" s="117"/>
      <c r="LZA49" s="960"/>
      <c r="LZB49" s="962"/>
      <c r="LZC49" s="963"/>
      <c r="LZD49" s="963"/>
      <c r="LZE49" s="963"/>
      <c r="LZF49" s="964"/>
      <c r="LZG49" s="93"/>
      <c r="LZH49" s="94"/>
      <c r="LZI49" s="111"/>
      <c r="LZJ49" s="117"/>
      <c r="LZK49" s="960"/>
      <c r="LZL49" s="962"/>
      <c r="LZM49" s="963"/>
      <c r="LZN49" s="963"/>
      <c r="LZO49" s="963"/>
      <c r="LZP49" s="964"/>
      <c r="LZQ49" s="93"/>
      <c r="LZR49" s="94"/>
      <c r="LZS49" s="111"/>
      <c r="LZT49" s="117"/>
      <c r="LZU49" s="960"/>
      <c r="LZV49" s="962"/>
      <c r="LZW49" s="963"/>
      <c r="LZX49" s="963"/>
      <c r="LZY49" s="963"/>
      <c r="LZZ49" s="964"/>
      <c r="MAA49" s="93"/>
      <c r="MAB49" s="94"/>
      <c r="MAC49" s="111"/>
      <c r="MAD49" s="117"/>
      <c r="MAE49" s="960"/>
      <c r="MAF49" s="962"/>
      <c r="MAG49" s="963"/>
      <c r="MAH49" s="963"/>
      <c r="MAI49" s="963"/>
      <c r="MAJ49" s="964"/>
      <c r="MAK49" s="93"/>
      <c r="MAL49" s="94"/>
      <c r="MAM49" s="111"/>
      <c r="MAN49" s="117"/>
      <c r="MAO49" s="960"/>
      <c r="MAP49" s="962"/>
      <c r="MAQ49" s="963"/>
      <c r="MAR49" s="963"/>
      <c r="MAS49" s="963"/>
      <c r="MAT49" s="964"/>
      <c r="MAU49" s="93"/>
      <c r="MAV49" s="94"/>
      <c r="MAW49" s="111"/>
      <c r="MAX49" s="117"/>
      <c r="MAY49" s="960"/>
      <c r="MAZ49" s="962"/>
      <c r="MBA49" s="963"/>
      <c r="MBB49" s="963"/>
      <c r="MBC49" s="963"/>
      <c r="MBD49" s="964"/>
      <c r="MBE49" s="93"/>
      <c r="MBF49" s="94"/>
      <c r="MBG49" s="111"/>
      <c r="MBH49" s="117"/>
      <c r="MBI49" s="960"/>
      <c r="MBJ49" s="962"/>
      <c r="MBK49" s="963"/>
      <c r="MBL49" s="963"/>
      <c r="MBM49" s="963"/>
      <c r="MBN49" s="964"/>
      <c r="MBO49" s="93"/>
      <c r="MBP49" s="94"/>
      <c r="MBQ49" s="111"/>
      <c r="MBR49" s="117"/>
      <c r="MBS49" s="960"/>
      <c r="MBT49" s="962"/>
      <c r="MBU49" s="963"/>
      <c r="MBV49" s="963"/>
      <c r="MBW49" s="963"/>
      <c r="MBX49" s="964"/>
      <c r="MBY49" s="93"/>
      <c r="MBZ49" s="94"/>
      <c r="MCA49" s="111"/>
      <c r="MCB49" s="117"/>
      <c r="MCC49" s="960"/>
      <c r="MCD49" s="962"/>
      <c r="MCE49" s="963"/>
      <c r="MCF49" s="963"/>
      <c r="MCG49" s="963"/>
      <c r="MCH49" s="964"/>
      <c r="MCI49" s="93"/>
      <c r="MCJ49" s="94"/>
      <c r="MCK49" s="111"/>
      <c r="MCL49" s="117"/>
      <c r="MCM49" s="960"/>
      <c r="MCN49" s="962"/>
      <c r="MCO49" s="963"/>
      <c r="MCP49" s="963"/>
      <c r="MCQ49" s="963"/>
      <c r="MCR49" s="964"/>
      <c r="MCS49" s="93"/>
      <c r="MCT49" s="94"/>
      <c r="MCU49" s="111"/>
      <c r="MCV49" s="117"/>
      <c r="MCW49" s="960"/>
      <c r="MCX49" s="962"/>
      <c r="MCY49" s="963"/>
      <c r="MCZ49" s="963"/>
      <c r="MDA49" s="963"/>
      <c r="MDB49" s="964"/>
      <c r="MDC49" s="93"/>
      <c r="MDD49" s="94"/>
      <c r="MDE49" s="111"/>
      <c r="MDF49" s="117"/>
      <c r="MDG49" s="960"/>
      <c r="MDH49" s="962"/>
      <c r="MDI49" s="963"/>
      <c r="MDJ49" s="963"/>
      <c r="MDK49" s="963"/>
      <c r="MDL49" s="964"/>
      <c r="MDM49" s="93"/>
      <c r="MDN49" s="94"/>
      <c r="MDO49" s="111"/>
      <c r="MDP49" s="117"/>
      <c r="MDQ49" s="960"/>
      <c r="MDR49" s="962"/>
      <c r="MDS49" s="963"/>
      <c r="MDT49" s="963"/>
      <c r="MDU49" s="963"/>
      <c r="MDV49" s="964"/>
      <c r="MDW49" s="93"/>
      <c r="MDX49" s="94"/>
      <c r="MDY49" s="111"/>
      <c r="MDZ49" s="117"/>
      <c r="MEA49" s="960"/>
      <c r="MEB49" s="962"/>
      <c r="MEC49" s="963"/>
      <c r="MED49" s="963"/>
      <c r="MEE49" s="963"/>
      <c r="MEF49" s="964"/>
      <c r="MEG49" s="93"/>
      <c r="MEH49" s="94"/>
      <c r="MEI49" s="111"/>
      <c r="MEJ49" s="117"/>
      <c r="MEK49" s="960"/>
      <c r="MEL49" s="962"/>
      <c r="MEM49" s="963"/>
      <c r="MEN49" s="963"/>
      <c r="MEO49" s="963"/>
      <c r="MEP49" s="964"/>
      <c r="MEQ49" s="93"/>
      <c r="MER49" s="94"/>
      <c r="MES49" s="111"/>
      <c r="MET49" s="117"/>
      <c r="MEU49" s="960"/>
      <c r="MEV49" s="962"/>
      <c r="MEW49" s="963"/>
      <c r="MEX49" s="963"/>
      <c r="MEY49" s="963"/>
      <c r="MEZ49" s="964"/>
      <c r="MFA49" s="93"/>
      <c r="MFB49" s="94"/>
      <c r="MFC49" s="111"/>
      <c r="MFD49" s="117"/>
      <c r="MFE49" s="960"/>
      <c r="MFF49" s="962"/>
      <c r="MFG49" s="963"/>
      <c r="MFH49" s="963"/>
      <c r="MFI49" s="963"/>
      <c r="MFJ49" s="964"/>
      <c r="MFK49" s="93"/>
      <c r="MFL49" s="94"/>
      <c r="MFM49" s="111"/>
      <c r="MFN49" s="117"/>
      <c r="MFO49" s="960"/>
      <c r="MFP49" s="962"/>
      <c r="MFQ49" s="963"/>
      <c r="MFR49" s="963"/>
      <c r="MFS49" s="963"/>
      <c r="MFT49" s="964"/>
      <c r="MFU49" s="93"/>
      <c r="MFV49" s="94"/>
      <c r="MFW49" s="111"/>
      <c r="MFX49" s="117"/>
      <c r="MFY49" s="960"/>
      <c r="MFZ49" s="962"/>
      <c r="MGA49" s="963"/>
      <c r="MGB49" s="963"/>
      <c r="MGC49" s="963"/>
      <c r="MGD49" s="964"/>
      <c r="MGE49" s="93"/>
      <c r="MGF49" s="94"/>
      <c r="MGG49" s="111"/>
      <c r="MGH49" s="117"/>
      <c r="MGI49" s="960"/>
      <c r="MGJ49" s="962"/>
      <c r="MGK49" s="963"/>
      <c r="MGL49" s="963"/>
      <c r="MGM49" s="963"/>
      <c r="MGN49" s="964"/>
      <c r="MGO49" s="93"/>
      <c r="MGP49" s="94"/>
      <c r="MGQ49" s="111"/>
      <c r="MGR49" s="117"/>
      <c r="MGS49" s="960"/>
      <c r="MGT49" s="962"/>
      <c r="MGU49" s="963"/>
      <c r="MGV49" s="963"/>
      <c r="MGW49" s="963"/>
      <c r="MGX49" s="964"/>
      <c r="MGY49" s="93"/>
      <c r="MGZ49" s="94"/>
      <c r="MHA49" s="111"/>
      <c r="MHB49" s="117"/>
      <c r="MHC49" s="960"/>
      <c r="MHD49" s="962"/>
      <c r="MHE49" s="963"/>
      <c r="MHF49" s="963"/>
      <c r="MHG49" s="963"/>
      <c r="MHH49" s="964"/>
      <c r="MHI49" s="93"/>
      <c r="MHJ49" s="94"/>
      <c r="MHK49" s="111"/>
      <c r="MHL49" s="117"/>
      <c r="MHM49" s="960"/>
      <c r="MHN49" s="962"/>
      <c r="MHO49" s="963"/>
      <c r="MHP49" s="963"/>
      <c r="MHQ49" s="963"/>
      <c r="MHR49" s="964"/>
      <c r="MHS49" s="93"/>
      <c r="MHT49" s="94"/>
      <c r="MHU49" s="111"/>
      <c r="MHV49" s="117"/>
      <c r="MHW49" s="960"/>
      <c r="MHX49" s="962"/>
      <c r="MHY49" s="963"/>
      <c r="MHZ49" s="963"/>
      <c r="MIA49" s="963"/>
      <c r="MIB49" s="964"/>
      <c r="MIC49" s="93"/>
      <c r="MID49" s="94"/>
      <c r="MIE49" s="111"/>
      <c r="MIF49" s="117"/>
      <c r="MIG49" s="960"/>
      <c r="MIH49" s="962"/>
      <c r="MII49" s="963"/>
      <c r="MIJ49" s="963"/>
      <c r="MIK49" s="963"/>
      <c r="MIL49" s="964"/>
      <c r="MIM49" s="93"/>
      <c r="MIN49" s="94"/>
      <c r="MIO49" s="111"/>
      <c r="MIP49" s="117"/>
      <c r="MIQ49" s="960"/>
      <c r="MIR49" s="962"/>
      <c r="MIS49" s="963"/>
      <c r="MIT49" s="963"/>
      <c r="MIU49" s="963"/>
      <c r="MIV49" s="964"/>
      <c r="MIW49" s="93"/>
      <c r="MIX49" s="94"/>
      <c r="MIY49" s="111"/>
      <c r="MIZ49" s="117"/>
      <c r="MJA49" s="960"/>
      <c r="MJB49" s="962"/>
      <c r="MJC49" s="963"/>
      <c r="MJD49" s="963"/>
      <c r="MJE49" s="963"/>
      <c r="MJF49" s="964"/>
      <c r="MJG49" s="93"/>
      <c r="MJH49" s="94"/>
      <c r="MJI49" s="111"/>
      <c r="MJJ49" s="117"/>
      <c r="MJK49" s="960"/>
      <c r="MJL49" s="962"/>
      <c r="MJM49" s="963"/>
      <c r="MJN49" s="963"/>
      <c r="MJO49" s="963"/>
      <c r="MJP49" s="964"/>
      <c r="MJQ49" s="93"/>
      <c r="MJR49" s="94"/>
      <c r="MJS49" s="111"/>
      <c r="MJT49" s="117"/>
      <c r="MJU49" s="960"/>
      <c r="MJV49" s="962"/>
      <c r="MJW49" s="963"/>
      <c r="MJX49" s="963"/>
      <c r="MJY49" s="963"/>
      <c r="MJZ49" s="964"/>
      <c r="MKA49" s="93"/>
      <c r="MKB49" s="94"/>
      <c r="MKC49" s="111"/>
      <c r="MKD49" s="117"/>
      <c r="MKE49" s="960"/>
      <c r="MKF49" s="962"/>
      <c r="MKG49" s="963"/>
      <c r="MKH49" s="963"/>
      <c r="MKI49" s="963"/>
      <c r="MKJ49" s="964"/>
      <c r="MKK49" s="93"/>
      <c r="MKL49" s="94"/>
      <c r="MKM49" s="111"/>
      <c r="MKN49" s="117"/>
      <c r="MKO49" s="960"/>
      <c r="MKP49" s="962"/>
      <c r="MKQ49" s="963"/>
      <c r="MKR49" s="963"/>
      <c r="MKS49" s="963"/>
      <c r="MKT49" s="964"/>
      <c r="MKU49" s="93"/>
      <c r="MKV49" s="94"/>
      <c r="MKW49" s="111"/>
      <c r="MKX49" s="117"/>
      <c r="MKY49" s="960"/>
      <c r="MKZ49" s="962"/>
      <c r="MLA49" s="963"/>
      <c r="MLB49" s="963"/>
      <c r="MLC49" s="963"/>
      <c r="MLD49" s="964"/>
      <c r="MLE49" s="93"/>
      <c r="MLF49" s="94"/>
      <c r="MLG49" s="111"/>
      <c r="MLH49" s="117"/>
      <c r="MLI49" s="960"/>
      <c r="MLJ49" s="962"/>
      <c r="MLK49" s="963"/>
      <c r="MLL49" s="963"/>
      <c r="MLM49" s="963"/>
      <c r="MLN49" s="964"/>
      <c r="MLO49" s="93"/>
      <c r="MLP49" s="94"/>
      <c r="MLQ49" s="111"/>
      <c r="MLR49" s="117"/>
      <c r="MLS49" s="960"/>
      <c r="MLT49" s="962"/>
      <c r="MLU49" s="963"/>
      <c r="MLV49" s="963"/>
      <c r="MLW49" s="963"/>
      <c r="MLX49" s="964"/>
      <c r="MLY49" s="93"/>
      <c r="MLZ49" s="94"/>
      <c r="MMA49" s="111"/>
      <c r="MMB49" s="117"/>
      <c r="MMC49" s="960"/>
      <c r="MMD49" s="962"/>
      <c r="MME49" s="963"/>
      <c r="MMF49" s="963"/>
      <c r="MMG49" s="963"/>
      <c r="MMH49" s="964"/>
      <c r="MMI49" s="93"/>
      <c r="MMJ49" s="94"/>
      <c r="MMK49" s="111"/>
      <c r="MML49" s="117"/>
      <c r="MMM49" s="960"/>
      <c r="MMN49" s="962"/>
      <c r="MMO49" s="963"/>
      <c r="MMP49" s="963"/>
      <c r="MMQ49" s="963"/>
      <c r="MMR49" s="964"/>
      <c r="MMS49" s="93"/>
      <c r="MMT49" s="94"/>
      <c r="MMU49" s="111"/>
      <c r="MMV49" s="117"/>
      <c r="MMW49" s="960"/>
      <c r="MMX49" s="962"/>
      <c r="MMY49" s="963"/>
      <c r="MMZ49" s="963"/>
      <c r="MNA49" s="963"/>
      <c r="MNB49" s="964"/>
      <c r="MNC49" s="93"/>
      <c r="MND49" s="94"/>
      <c r="MNE49" s="111"/>
      <c r="MNF49" s="117"/>
      <c r="MNG49" s="960"/>
      <c r="MNH49" s="962"/>
      <c r="MNI49" s="963"/>
      <c r="MNJ49" s="963"/>
      <c r="MNK49" s="963"/>
      <c r="MNL49" s="964"/>
      <c r="MNM49" s="93"/>
      <c r="MNN49" s="94"/>
      <c r="MNO49" s="111"/>
      <c r="MNP49" s="117"/>
      <c r="MNQ49" s="960"/>
      <c r="MNR49" s="962"/>
      <c r="MNS49" s="963"/>
      <c r="MNT49" s="963"/>
      <c r="MNU49" s="963"/>
      <c r="MNV49" s="964"/>
      <c r="MNW49" s="93"/>
      <c r="MNX49" s="94"/>
      <c r="MNY49" s="111"/>
      <c r="MNZ49" s="117"/>
      <c r="MOA49" s="960"/>
      <c r="MOB49" s="962"/>
      <c r="MOC49" s="963"/>
      <c r="MOD49" s="963"/>
      <c r="MOE49" s="963"/>
      <c r="MOF49" s="964"/>
      <c r="MOG49" s="93"/>
      <c r="MOH49" s="94"/>
      <c r="MOI49" s="111"/>
      <c r="MOJ49" s="117"/>
      <c r="MOK49" s="960"/>
      <c r="MOL49" s="962"/>
      <c r="MOM49" s="963"/>
      <c r="MON49" s="963"/>
      <c r="MOO49" s="963"/>
      <c r="MOP49" s="964"/>
      <c r="MOQ49" s="93"/>
      <c r="MOR49" s="94"/>
      <c r="MOS49" s="111"/>
      <c r="MOT49" s="117"/>
      <c r="MOU49" s="960"/>
      <c r="MOV49" s="962"/>
      <c r="MOW49" s="963"/>
      <c r="MOX49" s="963"/>
      <c r="MOY49" s="963"/>
      <c r="MOZ49" s="964"/>
      <c r="MPA49" s="93"/>
      <c r="MPB49" s="94"/>
      <c r="MPC49" s="111"/>
      <c r="MPD49" s="117"/>
      <c r="MPE49" s="960"/>
      <c r="MPF49" s="962"/>
      <c r="MPG49" s="963"/>
      <c r="MPH49" s="963"/>
      <c r="MPI49" s="963"/>
      <c r="MPJ49" s="964"/>
      <c r="MPK49" s="93"/>
      <c r="MPL49" s="94"/>
      <c r="MPM49" s="111"/>
      <c r="MPN49" s="117"/>
      <c r="MPO49" s="960"/>
      <c r="MPP49" s="962"/>
      <c r="MPQ49" s="963"/>
      <c r="MPR49" s="963"/>
      <c r="MPS49" s="963"/>
      <c r="MPT49" s="964"/>
      <c r="MPU49" s="93"/>
      <c r="MPV49" s="94"/>
      <c r="MPW49" s="111"/>
      <c r="MPX49" s="117"/>
      <c r="MPY49" s="960"/>
      <c r="MPZ49" s="962"/>
      <c r="MQA49" s="963"/>
      <c r="MQB49" s="963"/>
      <c r="MQC49" s="963"/>
      <c r="MQD49" s="964"/>
      <c r="MQE49" s="93"/>
      <c r="MQF49" s="94"/>
      <c r="MQG49" s="111"/>
      <c r="MQH49" s="117"/>
      <c r="MQI49" s="960"/>
      <c r="MQJ49" s="962"/>
      <c r="MQK49" s="963"/>
      <c r="MQL49" s="963"/>
      <c r="MQM49" s="963"/>
      <c r="MQN49" s="964"/>
      <c r="MQO49" s="93"/>
      <c r="MQP49" s="94"/>
      <c r="MQQ49" s="111"/>
      <c r="MQR49" s="117"/>
      <c r="MQS49" s="960"/>
      <c r="MQT49" s="962"/>
      <c r="MQU49" s="963"/>
      <c r="MQV49" s="963"/>
      <c r="MQW49" s="963"/>
      <c r="MQX49" s="964"/>
      <c r="MQY49" s="93"/>
      <c r="MQZ49" s="94"/>
      <c r="MRA49" s="111"/>
      <c r="MRB49" s="117"/>
      <c r="MRC49" s="960"/>
      <c r="MRD49" s="962"/>
      <c r="MRE49" s="963"/>
      <c r="MRF49" s="963"/>
      <c r="MRG49" s="963"/>
      <c r="MRH49" s="964"/>
      <c r="MRI49" s="93"/>
      <c r="MRJ49" s="94"/>
      <c r="MRK49" s="111"/>
      <c r="MRL49" s="117"/>
      <c r="MRM49" s="960"/>
      <c r="MRN49" s="962"/>
      <c r="MRO49" s="963"/>
      <c r="MRP49" s="963"/>
      <c r="MRQ49" s="963"/>
      <c r="MRR49" s="964"/>
      <c r="MRS49" s="93"/>
      <c r="MRT49" s="94"/>
      <c r="MRU49" s="111"/>
      <c r="MRV49" s="117"/>
      <c r="MRW49" s="960"/>
      <c r="MRX49" s="962"/>
      <c r="MRY49" s="963"/>
      <c r="MRZ49" s="963"/>
      <c r="MSA49" s="963"/>
      <c r="MSB49" s="964"/>
      <c r="MSC49" s="93"/>
      <c r="MSD49" s="94"/>
      <c r="MSE49" s="111"/>
      <c r="MSF49" s="117"/>
      <c r="MSG49" s="960"/>
      <c r="MSH49" s="962"/>
      <c r="MSI49" s="963"/>
      <c r="MSJ49" s="963"/>
      <c r="MSK49" s="963"/>
      <c r="MSL49" s="964"/>
      <c r="MSM49" s="93"/>
      <c r="MSN49" s="94"/>
      <c r="MSO49" s="111"/>
      <c r="MSP49" s="117"/>
      <c r="MSQ49" s="960"/>
      <c r="MSR49" s="962"/>
      <c r="MSS49" s="963"/>
      <c r="MST49" s="963"/>
      <c r="MSU49" s="963"/>
      <c r="MSV49" s="964"/>
      <c r="MSW49" s="93"/>
      <c r="MSX49" s="94"/>
      <c r="MSY49" s="111"/>
      <c r="MSZ49" s="117"/>
      <c r="MTA49" s="960"/>
      <c r="MTB49" s="962"/>
      <c r="MTC49" s="963"/>
      <c r="MTD49" s="963"/>
      <c r="MTE49" s="963"/>
      <c r="MTF49" s="964"/>
      <c r="MTG49" s="93"/>
      <c r="MTH49" s="94"/>
      <c r="MTI49" s="111"/>
      <c r="MTJ49" s="117"/>
      <c r="MTK49" s="960"/>
      <c r="MTL49" s="962"/>
      <c r="MTM49" s="963"/>
      <c r="MTN49" s="963"/>
      <c r="MTO49" s="963"/>
      <c r="MTP49" s="964"/>
      <c r="MTQ49" s="93"/>
      <c r="MTR49" s="94"/>
      <c r="MTS49" s="111"/>
      <c r="MTT49" s="117"/>
      <c r="MTU49" s="960"/>
      <c r="MTV49" s="962"/>
      <c r="MTW49" s="963"/>
      <c r="MTX49" s="963"/>
      <c r="MTY49" s="963"/>
      <c r="MTZ49" s="964"/>
      <c r="MUA49" s="93"/>
      <c r="MUB49" s="94"/>
      <c r="MUC49" s="111"/>
      <c r="MUD49" s="117"/>
      <c r="MUE49" s="960"/>
      <c r="MUF49" s="962"/>
      <c r="MUG49" s="963"/>
      <c r="MUH49" s="963"/>
      <c r="MUI49" s="963"/>
      <c r="MUJ49" s="964"/>
      <c r="MUK49" s="93"/>
      <c r="MUL49" s="94"/>
      <c r="MUM49" s="111"/>
      <c r="MUN49" s="117"/>
      <c r="MUO49" s="960"/>
      <c r="MUP49" s="962"/>
      <c r="MUQ49" s="963"/>
      <c r="MUR49" s="963"/>
      <c r="MUS49" s="963"/>
      <c r="MUT49" s="964"/>
      <c r="MUU49" s="93"/>
      <c r="MUV49" s="94"/>
      <c r="MUW49" s="111"/>
      <c r="MUX49" s="117"/>
      <c r="MUY49" s="960"/>
      <c r="MUZ49" s="962"/>
      <c r="MVA49" s="963"/>
      <c r="MVB49" s="963"/>
      <c r="MVC49" s="963"/>
      <c r="MVD49" s="964"/>
      <c r="MVE49" s="93"/>
      <c r="MVF49" s="94"/>
      <c r="MVG49" s="111"/>
      <c r="MVH49" s="117"/>
      <c r="MVI49" s="960"/>
      <c r="MVJ49" s="962"/>
      <c r="MVK49" s="963"/>
      <c r="MVL49" s="963"/>
      <c r="MVM49" s="963"/>
      <c r="MVN49" s="964"/>
      <c r="MVO49" s="93"/>
      <c r="MVP49" s="94"/>
      <c r="MVQ49" s="111"/>
      <c r="MVR49" s="117"/>
      <c r="MVS49" s="960"/>
      <c r="MVT49" s="962"/>
      <c r="MVU49" s="963"/>
      <c r="MVV49" s="963"/>
      <c r="MVW49" s="963"/>
      <c r="MVX49" s="964"/>
      <c r="MVY49" s="93"/>
      <c r="MVZ49" s="94"/>
      <c r="MWA49" s="111"/>
      <c r="MWB49" s="117"/>
      <c r="MWC49" s="960"/>
      <c r="MWD49" s="962"/>
      <c r="MWE49" s="963"/>
      <c r="MWF49" s="963"/>
      <c r="MWG49" s="963"/>
      <c r="MWH49" s="964"/>
      <c r="MWI49" s="93"/>
      <c r="MWJ49" s="94"/>
      <c r="MWK49" s="111"/>
      <c r="MWL49" s="117"/>
      <c r="MWM49" s="960"/>
      <c r="MWN49" s="962"/>
      <c r="MWO49" s="963"/>
      <c r="MWP49" s="963"/>
      <c r="MWQ49" s="963"/>
      <c r="MWR49" s="964"/>
      <c r="MWS49" s="93"/>
      <c r="MWT49" s="94"/>
      <c r="MWU49" s="111"/>
      <c r="MWV49" s="117"/>
      <c r="MWW49" s="960"/>
      <c r="MWX49" s="962"/>
      <c r="MWY49" s="963"/>
      <c r="MWZ49" s="963"/>
      <c r="MXA49" s="963"/>
      <c r="MXB49" s="964"/>
      <c r="MXC49" s="93"/>
      <c r="MXD49" s="94"/>
      <c r="MXE49" s="111"/>
      <c r="MXF49" s="117"/>
      <c r="MXG49" s="960"/>
      <c r="MXH49" s="962"/>
      <c r="MXI49" s="963"/>
      <c r="MXJ49" s="963"/>
      <c r="MXK49" s="963"/>
      <c r="MXL49" s="964"/>
      <c r="MXM49" s="93"/>
      <c r="MXN49" s="94"/>
      <c r="MXO49" s="111"/>
      <c r="MXP49" s="117"/>
      <c r="MXQ49" s="960"/>
      <c r="MXR49" s="962"/>
      <c r="MXS49" s="963"/>
      <c r="MXT49" s="963"/>
      <c r="MXU49" s="963"/>
      <c r="MXV49" s="964"/>
      <c r="MXW49" s="93"/>
      <c r="MXX49" s="94"/>
      <c r="MXY49" s="111"/>
      <c r="MXZ49" s="117"/>
      <c r="MYA49" s="960"/>
      <c r="MYB49" s="962"/>
      <c r="MYC49" s="963"/>
      <c r="MYD49" s="963"/>
      <c r="MYE49" s="963"/>
      <c r="MYF49" s="964"/>
      <c r="MYG49" s="93"/>
      <c r="MYH49" s="94"/>
      <c r="MYI49" s="111"/>
      <c r="MYJ49" s="117"/>
      <c r="MYK49" s="960"/>
      <c r="MYL49" s="962"/>
      <c r="MYM49" s="963"/>
      <c r="MYN49" s="963"/>
      <c r="MYO49" s="963"/>
      <c r="MYP49" s="964"/>
      <c r="MYQ49" s="93"/>
      <c r="MYR49" s="94"/>
      <c r="MYS49" s="111"/>
      <c r="MYT49" s="117"/>
      <c r="MYU49" s="960"/>
      <c r="MYV49" s="962"/>
      <c r="MYW49" s="963"/>
      <c r="MYX49" s="963"/>
      <c r="MYY49" s="963"/>
      <c r="MYZ49" s="964"/>
      <c r="MZA49" s="93"/>
      <c r="MZB49" s="94"/>
      <c r="MZC49" s="111"/>
      <c r="MZD49" s="117"/>
      <c r="MZE49" s="960"/>
      <c r="MZF49" s="962"/>
      <c r="MZG49" s="963"/>
      <c r="MZH49" s="963"/>
      <c r="MZI49" s="963"/>
      <c r="MZJ49" s="964"/>
      <c r="MZK49" s="93"/>
      <c r="MZL49" s="94"/>
      <c r="MZM49" s="111"/>
      <c r="MZN49" s="117"/>
      <c r="MZO49" s="960"/>
      <c r="MZP49" s="962"/>
      <c r="MZQ49" s="963"/>
      <c r="MZR49" s="963"/>
      <c r="MZS49" s="963"/>
      <c r="MZT49" s="964"/>
      <c r="MZU49" s="93"/>
      <c r="MZV49" s="94"/>
      <c r="MZW49" s="111"/>
      <c r="MZX49" s="117"/>
      <c r="MZY49" s="960"/>
      <c r="MZZ49" s="962"/>
      <c r="NAA49" s="963"/>
      <c r="NAB49" s="963"/>
      <c r="NAC49" s="963"/>
      <c r="NAD49" s="964"/>
      <c r="NAE49" s="93"/>
      <c r="NAF49" s="94"/>
      <c r="NAG49" s="111"/>
      <c r="NAH49" s="117"/>
      <c r="NAI49" s="960"/>
      <c r="NAJ49" s="962"/>
      <c r="NAK49" s="963"/>
      <c r="NAL49" s="963"/>
      <c r="NAM49" s="963"/>
      <c r="NAN49" s="964"/>
      <c r="NAO49" s="93"/>
      <c r="NAP49" s="94"/>
      <c r="NAQ49" s="111"/>
      <c r="NAR49" s="117"/>
      <c r="NAS49" s="960"/>
      <c r="NAT49" s="962"/>
      <c r="NAU49" s="963"/>
      <c r="NAV49" s="963"/>
      <c r="NAW49" s="963"/>
      <c r="NAX49" s="964"/>
      <c r="NAY49" s="93"/>
      <c r="NAZ49" s="94"/>
      <c r="NBA49" s="111"/>
      <c r="NBB49" s="117"/>
      <c r="NBC49" s="960"/>
      <c r="NBD49" s="962"/>
      <c r="NBE49" s="963"/>
      <c r="NBF49" s="963"/>
      <c r="NBG49" s="963"/>
      <c r="NBH49" s="964"/>
      <c r="NBI49" s="93"/>
      <c r="NBJ49" s="94"/>
      <c r="NBK49" s="111"/>
      <c r="NBL49" s="117"/>
      <c r="NBM49" s="960"/>
      <c r="NBN49" s="962"/>
      <c r="NBO49" s="963"/>
      <c r="NBP49" s="963"/>
      <c r="NBQ49" s="963"/>
      <c r="NBR49" s="964"/>
      <c r="NBS49" s="93"/>
      <c r="NBT49" s="94"/>
      <c r="NBU49" s="111"/>
      <c r="NBV49" s="117"/>
      <c r="NBW49" s="960"/>
      <c r="NBX49" s="962"/>
      <c r="NBY49" s="963"/>
      <c r="NBZ49" s="963"/>
      <c r="NCA49" s="963"/>
      <c r="NCB49" s="964"/>
      <c r="NCC49" s="93"/>
      <c r="NCD49" s="94"/>
      <c r="NCE49" s="111"/>
      <c r="NCF49" s="117"/>
      <c r="NCG49" s="960"/>
      <c r="NCH49" s="962"/>
      <c r="NCI49" s="963"/>
      <c r="NCJ49" s="963"/>
      <c r="NCK49" s="963"/>
      <c r="NCL49" s="964"/>
      <c r="NCM49" s="93"/>
      <c r="NCN49" s="94"/>
      <c r="NCO49" s="111"/>
      <c r="NCP49" s="117"/>
      <c r="NCQ49" s="960"/>
      <c r="NCR49" s="962"/>
      <c r="NCS49" s="963"/>
      <c r="NCT49" s="963"/>
      <c r="NCU49" s="963"/>
      <c r="NCV49" s="964"/>
      <c r="NCW49" s="93"/>
      <c r="NCX49" s="94"/>
      <c r="NCY49" s="111"/>
      <c r="NCZ49" s="117"/>
      <c r="NDA49" s="960"/>
      <c r="NDB49" s="962"/>
      <c r="NDC49" s="963"/>
      <c r="NDD49" s="963"/>
      <c r="NDE49" s="963"/>
      <c r="NDF49" s="964"/>
      <c r="NDG49" s="93"/>
      <c r="NDH49" s="94"/>
      <c r="NDI49" s="111"/>
      <c r="NDJ49" s="117"/>
      <c r="NDK49" s="960"/>
      <c r="NDL49" s="962"/>
      <c r="NDM49" s="963"/>
      <c r="NDN49" s="963"/>
      <c r="NDO49" s="963"/>
      <c r="NDP49" s="964"/>
      <c r="NDQ49" s="93"/>
      <c r="NDR49" s="94"/>
      <c r="NDS49" s="111"/>
      <c r="NDT49" s="117"/>
      <c r="NDU49" s="960"/>
      <c r="NDV49" s="962"/>
      <c r="NDW49" s="963"/>
      <c r="NDX49" s="963"/>
      <c r="NDY49" s="963"/>
      <c r="NDZ49" s="964"/>
      <c r="NEA49" s="93"/>
      <c r="NEB49" s="94"/>
      <c r="NEC49" s="111"/>
      <c r="NED49" s="117"/>
      <c r="NEE49" s="960"/>
      <c r="NEF49" s="962"/>
      <c r="NEG49" s="963"/>
      <c r="NEH49" s="963"/>
      <c r="NEI49" s="963"/>
      <c r="NEJ49" s="964"/>
      <c r="NEK49" s="93"/>
      <c r="NEL49" s="94"/>
      <c r="NEM49" s="111"/>
      <c r="NEN49" s="117"/>
      <c r="NEO49" s="960"/>
      <c r="NEP49" s="962"/>
      <c r="NEQ49" s="963"/>
      <c r="NER49" s="963"/>
      <c r="NES49" s="963"/>
      <c r="NET49" s="964"/>
      <c r="NEU49" s="93"/>
      <c r="NEV49" s="94"/>
      <c r="NEW49" s="111"/>
      <c r="NEX49" s="117"/>
      <c r="NEY49" s="960"/>
      <c r="NEZ49" s="962"/>
      <c r="NFA49" s="963"/>
      <c r="NFB49" s="963"/>
      <c r="NFC49" s="963"/>
      <c r="NFD49" s="964"/>
      <c r="NFE49" s="93"/>
      <c r="NFF49" s="94"/>
      <c r="NFG49" s="111"/>
      <c r="NFH49" s="117"/>
      <c r="NFI49" s="960"/>
      <c r="NFJ49" s="962"/>
      <c r="NFK49" s="963"/>
      <c r="NFL49" s="963"/>
      <c r="NFM49" s="963"/>
      <c r="NFN49" s="964"/>
      <c r="NFO49" s="93"/>
      <c r="NFP49" s="94"/>
      <c r="NFQ49" s="111"/>
      <c r="NFR49" s="117"/>
      <c r="NFS49" s="960"/>
      <c r="NFT49" s="962"/>
      <c r="NFU49" s="963"/>
      <c r="NFV49" s="963"/>
      <c r="NFW49" s="963"/>
      <c r="NFX49" s="964"/>
      <c r="NFY49" s="93"/>
      <c r="NFZ49" s="94"/>
      <c r="NGA49" s="111"/>
      <c r="NGB49" s="117"/>
      <c r="NGC49" s="960"/>
      <c r="NGD49" s="962"/>
      <c r="NGE49" s="963"/>
      <c r="NGF49" s="963"/>
      <c r="NGG49" s="963"/>
      <c r="NGH49" s="964"/>
      <c r="NGI49" s="93"/>
      <c r="NGJ49" s="94"/>
      <c r="NGK49" s="111"/>
      <c r="NGL49" s="117"/>
      <c r="NGM49" s="960"/>
      <c r="NGN49" s="962"/>
      <c r="NGO49" s="963"/>
      <c r="NGP49" s="963"/>
      <c r="NGQ49" s="963"/>
      <c r="NGR49" s="964"/>
      <c r="NGS49" s="93"/>
      <c r="NGT49" s="94"/>
      <c r="NGU49" s="111"/>
      <c r="NGV49" s="117"/>
      <c r="NGW49" s="960"/>
      <c r="NGX49" s="962"/>
      <c r="NGY49" s="963"/>
      <c r="NGZ49" s="963"/>
      <c r="NHA49" s="963"/>
      <c r="NHB49" s="964"/>
      <c r="NHC49" s="93"/>
      <c r="NHD49" s="94"/>
      <c r="NHE49" s="111"/>
      <c r="NHF49" s="117"/>
      <c r="NHG49" s="960"/>
      <c r="NHH49" s="962"/>
      <c r="NHI49" s="963"/>
      <c r="NHJ49" s="963"/>
      <c r="NHK49" s="963"/>
      <c r="NHL49" s="964"/>
      <c r="NHM49" s="93"/>
      <c r="NHN49" s="94"/>
      <c r="NHO49" s="111"/>
      <c r="NHP49" s="117"/>
      <c r="NHQ49" s="960"/>
      <c r="NHR49" s="962"/>
      <c r="NHS49" s="963"/>
      <c r="NHT49" s="963"/>
      <c r="NHU49" s="963"/>
      <c r="NHV49" s="964"/>
      <c r="NHW49" s="93"/>
      <c r="NHX49" s="94"/>
      <c r="NHY49" s="111"/>
      <c r="NHZ49" s="117"/>
      <c r="NIA49" s="960"/>
      <c r="NIB49" s="962"/>
      <c r="NIC49" s="963"/>
      <c r="NID49" s="963"/>
      <c r="NIE49" s="963"/>
      <c r="NIF49" s="964"/>
      <c r="NIG49" s="93"/>
      <c r="NIH49" s="94"/>
      <c r="NII49" s="111"/>
      <c r="NIJ49" s="117"/>
      <c r="NIK49" s="960"/>
      <c r="NIL49" s="962"/>
      <c r="NIM49" s="963"/>
      <c r="NIN49" s="963"/>
      <c r="NIO49" s="963"/>
      <c r="NIP49" s="964"/>
      <c r="NIQ49" s="93"/>
      <c r="NIR49" s="94"/>
      <c r="NIS49" s="111"/>
      <c r="NIT49" s="117"/>
      <c r="NIU49" s="960"/>
      <c r="NIV49" s="962"/>
      <c r="NIW49" s="963"/>
      <c r="NIX49" s="963"/>
      <c r="NIY49" s="963"/>
      <c r="NIZ49" s="964"/>
      <c r="NJA49" s="93"/>
      <c r="NJB49" s="94"/>
      <c r="NJC49" s="111"/>
      <c r="NJD49" s="117"/>
      <c r="NJE49" s="960"/>
      <c r="NJF49" s="962"/>
      <c r="NJG49" s="963"/>
      <c r="NJH49" s="963"/>
      <c r="NJI49" s="963"/>
      <c r="NJJ49" s="964"/>
      <c r="NJK49" s="93"/>
      <c r="NJL49" s="94"/>
      <c r="NJM49" s="111"/>
      <c r="NJN49" s="117"/>
      <c r="NJO49" s="960"/>
      <c r="NJP49" s="962"/>
      <c r="NJQ49" s="963"/>
      <c r="NJR49" s="963"/>
      <c r="NJS49" s="963"/>
      <c r="NJT49" s="964"/>
      <c r="NJU49" s="93"/>
      <c r="NJV49" s="94"/>
      <c r="NJW49" s="111"/>
      <c r="NJX49" s="117"/>
      <c r="NJY49" s="960"/>
      <c r="NJZ49" s="962"/>
      <c r="NKA49" s="963"/>
      <c r="NKB49" s="963"/>
      <c r="NKC49" s="963"/>
      <c r="NKD49" s="964"/>
      <c r="NKE49" s="93"/>
      <c r="NKF49" s="94"/>
      <c r="NKG49" s="111"/>
      <c r="NKH49" s="117"/>
      <c r="NKI49" s="960"/>
      <c r="NKJ49" s="962"/>
      <c r="NKK49" s="963"/>
      <c r="NKL49" s="963"/>
      <c r="NKM49" s="963"/>
      <c r="NKN49" s="964"/>
      <c r="NKO49" s="93"/>
      <c r="NKP49" s="94"/>
      <c r="NKQ49" s="111"/>
      <c r="NKR49" s="117"/>
      <c r="NKS49" s="960"/>
      <c r="NKT49" s="962"/>
      <c r="NKU49" s="963"/>
      <c r="NKV49" s="963"/>
      <c r="NKW49" s="963"/>
      <c r="NKX49" s="964"/>
      <c r="NKY49" s="93"/>
      <c r="NKZ49" s="94"/>
      <c r="NLA49" s="111"/>
      <c r="NLB49" s="117"/>
      <c r="NLC49" s="960"/>
      <c r="NLD49" s="962"/>
      <c r="NLE49" s="963"/>
      <c r="NLF49" s="963"/>
      <c r="NLG49" s="963"/>
      <c r="NLH49" s="964"/>
      <c r="NLI49" s="93"/>
      <c r="NLJ49" s="94"/>
      <c r="NLK49" s="111"/>
      <c r="NLL49" s="117"/>
      <c r="NLM49" s="960"/>
      <c r="NLN49" s="962"/>
      <c r="NLO49" s="963"/>
      <c r="NLP49" s="963"/>
      <c r="NLQ49" s="963"/>
      <c r="NLR49" s="964"/>
      <c r="NLS49" s="93"/>
      <c r="NLT49" s="94"/>
      <c r="NLU49" s="111"/>
      <c r="NLV49" s="117"/>
      <c r="NLW49" s="960"/>
      <c r="NLX49" s="962"/>
      <c r="NLY49" s="963"/>
      <c r="NLZ49" s="963"/>
      <c r="NMA49" s="963"/>
      <c r="NMB49" s="964"/>
      <c r="NMC49" s="93"/>
      <c r="NMD49" s="94"/>
      <c r="NME49" s="111"/>
      <c r="NMF49" s="117"/>
      <c r="NMG49" s="960"/>
      <c r="NMH49" s="962"/>
      <c r="NMI49" s="963"/>
      <c r="NMJ49" s="963"/>
      <c r="NMK49" s="963"/>
      <c r="NML49" s="964"/>
      <c r="NMM49" s="93"/>
      <c r="NMN49" s="94"/>
      <c r="NMO49" s="111"/>
      <c r="NMP49" s="117"/>
      <c r="NMQ49" s="960"/>
      <c r="NMR49" s="962"/>
      <c r="NMS49" s="963"/>
      <c r="NMT49" s="963"/>
      <c r="NMU49" s="963"/>
      <c r="NMV49" s="964"/>
      <c r="NMW49" s="93"/>
      <c r="NMX49" s="94"/>
      <c r="NMY49" s="111"/>
      <c r="NMZ49" s="117"/>
      <c r="NNA49" s="960"/>
      <c r="NNB49" s="962"/>
      <c r="NNC49" s="963"/>
      <c r="NND49" s="963"/>
      <c r="NNE49" s="963"/>
      <c r="NNF49" s="964"/>
      <c r="NNG49" s="93"/>
      <c r="NNH49" s="94"/>
      <c r="NNI49" s="111"/>
      <c r="NNJ49" s="117"/>
      <c r="NNK49" s="960"/>
      <c r="NNL49" s="962"/>
      <c r="NNM49" s="963"/>
      <c r="NNN49" s="963"/>
      <c r="NNO49" s="963"/>
      <c r="NNP49" s="964"/>
      <c r="NNQ49" s="93"/>
      <c r="NNR49" s="94"/>
      <c r="NNS49" s="111"/>
      <c r="NNT49" s="117"/>
      <c r="NNU49" s="960"/>
      <c r="NNV49" s="962"/>
      <c r="NNW49" s="963"/>
      <c r="NNX49" s="963"/>
      <c r="NNY49" s="963"/>
      <c r="NNZ49" s="964"/>
      <c r="NOA49" s="93"/>
      <c r="NOB49" s="94"/>
      <c r="NOC49" s="111"/>
      <c r="NOD49" s="117"/>
      <c r="NOE49" s="960"/>
      <c r="NOF49" s="962"/>
      <c r="NOG49" s="963"/>
      <c r="NOH49" s="963"/>
      <c r="NOI49" s="963"/>
      <c r="NOJ49" s="964"/>
      <c r="NOK49" s="93"/>
      <c r="NOL49" s="94"/>
      <c r="NOM49" s="111"/>
      <c r="NON49" s="117"/>
      <c r="NOO49" s="960"/>
      <c r="NOP49" s="962"/>
      <c r="NOQ49" s="963"/>
      <c r="NOR49" s="963"/>
      <c r="NOS49" s="963"/>
      <c r="NOT49" s="964"/>
      <c r="NOU49" s="93"/>
      <c r="NOV49" s="94"/>
      <c r="NOW49" s="111"/>
      <c r="NOX49" s="117"/>
      <c r="NOY49" s="960"/>
      <c r="NOZ49" s="962"/>
      <c r="NPA49" s="963"/>
      <c r="NPB49" s="963"/>
      <c r="NPC49" s="963"/>
      <c r="NPD49" s="964"/>
      <c r="NPE49" s="93"/>
      <c r="NPF49" s="94"/>
      <c r="NPG49" s="111"/>
      <c r="NPH49" s="117"/>
      <c r="NPI49" s="960"/>
      <c r="NPJ49" s="962"/>
      <c r="NPK49" s="963"/>
      <c r="NPL49" s="963"/>
      <c r="NPM49" s="963"/>
      <c r="NPN49" s="964"/>
      <c r="NPO49" s="93"/>
      <c r="NPP49" s="94"/>
      <c r="NPQ49" s="111"/>
      <c r="NPR49" s="117"/>
      <c r="NPS49" s="960"/>
      <c r="NPT49" s="962"/>
      <c r="NPU49" s="963"/>
      <c r="NPV49" s="963"/>
      <c r="NPW49" s="963"/>
      <c r="NPX49" s="964"/>
      <c r="NPY49" s="93"/>
      <c r="NPZ49" s="94"/>
      <c r="NQA49" s="111"/>
      <c r="NQB49" s="117"/>
      <c r="NQC49" s="960"/>
      <c r="NQD49" s="962"/>
      <c r="NQE49" s="963"/>
      <c r="NQF49" s="963"/>
      <c r="NQG49" s="963"/>
      <c r="NQH49" s="964"/>
      <c r="NQI49" s="93"/>
      <c r="NQJ49" s="94"/>
      <c r="NQK49" s="111"/>
      <c r="NQL49" s="117"/>
      <c r="NQM49" s="960"/>
      <c r="NQN49" s="962"/>
      <c r="NQO49" s="963"/>
      <c r="NQP49" s="963"/>
      <c r="NQQ49" s="963"/>
      <c r="NQR49" s="964"/>
      <c r="NQS49" s="93"/>
      <c r="NQT49" s="94"/>
      <c r="NQU49" s="111"/>
      <c r="NQV49" s="117"/>
      <c r="NQW49" s="960"/>
      <c r="NQX49" s="962"/>
      <c r="NQY49" s="963"/>
      <c r="NQZ49" s="963"/>
      <c r="NRA49" s="963"/>
      <c r="NRB49" s="964"/>
      <c r="NRC49" s="93"/>
      <c r="NRD49" s="94"/>
      <c r="NRE49" s="111"/>
      <c r="NRF49" s="117"/>
      <c r="NRG49" s="960"/>
      <c r="NRH49" s="962"/>
      <c r="NRI49" s="963"/>
      <c r="NRJ49" s="963"/>
      <c r="NRK49" s="963"/>
      <c r="NRL49" s="964"/>
      <c r="NRM49" s="93"/>
      <c r="NRN49" s="94"/>
      <c r="NRO49" s="111"/>
      <c r="NRP49" s="117"/>
      <c r="NRQ49" s="960"/>
      <c r="NRR49" s="962"/>
      <c r="NRS49" s="963"/>
      <c r="NRT49" s="963"/>
      <c r="NRU49" s="963"/>
      <c r="NRV49" s="964"/>
      <c r="NRW49" s="93"/>
      <c r="NRX49" s="94"/>
      <c r="NRY49" s="111"/>
      <c r="NRZ49" s="117"/>
      <c r="NSA49" s="960"/>
      <c r="NSB49" s="962"/>
      <c r="NSC49" s="963"/>
      <c r="NSD49" s="963"/>
      <c r="NSE49" s="963"/>
      <c r="NSF49" s="964"/>
      <c r="NSG49" s="93"/>
      <c r="NSH49" s="94"/>
      <c r="NSI49" s="111"/>
      <c r="NSJ49" s="117"/>
      <c r="NSK49" s="960"/>
      <c r="NSL49" s="962"/>
      <c r="NSM49" s="963"/>
      <c r="NSN49" s="963"/>
      <c r="NSO49" s="963"/>
      <c r="NSP49" s="964"/>
      <c r="NSQ49" s="93"/>
      <c r="NSR49" s="94"/>
      <c r="NSS49" s="111"/>
      <c r="NST49" s="117"/>
      <c r="NSU49" s="960"/>
      <c r="NSV49" s="962"/>
      <c r="NSW49" s="963"/>
      <c r="NSX49" s="963"/>
      <c r="NSY49" s="963"/>
      <c r="NSZ49" s="964"/>
      <c r="NTA49" s="93"/>
      <c r="NTB49" s="94"/>
      <c r="NTC49" s="111"/>
      <c r="NTD49" s="117"/>
      <c r="NTE49" s="960"/>
      <c r="NTF49" s="962"/>
      <c r="NTG49" s="963"/>
      <c r="NTH49" s="963"/>
      <c r="NTI49" s="963"/>
      <c r="NTJ49" s="964"/>
      <c r="NTK49" s="93"/>
      <c r="NTL49" s="94"/>
      <c r="NTM49" s="111"/>
      <c r="NTN49" s="117"/>
      <c r="NTO49" s="960"/>
      <c r="NTP49" s="962"/>
      <c r="NTQ49" s="963"/>
      <c r="NTR49" s="963"/>
      <c r="NTS49" s="963"/>
      <c r="NTT49" s="964"/>
      <c r="NTU49" s="93"/>
      <c r="NTV49" s="94"/>
      <c r="NTW49" s="111"/>
      <c r="NTX49" s="117"/>
      <c r="NTY49" s="960"/>
      <c r="NTZ49" s="962"/>
      <c r="NUA49" s="963"/>
      <c r="NUB49" s="963"/>
      <c r="NUC49" s="963"/>
      <c r="NUD49" s="964"/>
      <c r="NUE49" s="93"/>
      <c r="NUF49" s="94"/>
      <c r="NUG49" s="111"/>
      <c r="NUH49" s="117"/>
      <c r="NUI49" s="960"/>
      <c r="NUJ49" s="962"/>
      <c r="NUK49" s="963"/>
      <c r="NUL49" s="963"/>
      <c r="NUM49" s="963"/>
      <c r="NUN49" s="964"/>
      <c r="NUO49" s="93"/>
      <c r="NUP49" s="94"/>
      <c r="NUQ49" s="111"/>
      <c r="NUR49" s="117"/>
      <c r="NUS49" s="960"/>
      <c r="NUT49" s="962"/>
      <c r="NUU49" s="963"/>
      <c r="NUV49" s="963"/>
      <c r="NUW49" s="963"/>
      <c r="NUX49" s="964"/>
      <c r="NUY49" s="93"/>
      <c r="NUZ49" s="94"/>
      <c r="NVA49" s="111"/>
      <c r="NVB49" s="117"/>
      <c r="NVC49" s="960"/>
      <c r="NVD49" s="962"/>
      <c r="NVE49" s="963"/>
      <c r="NVF49" s="963"/>
      <c r="NVG49" s="963"/>
      <c r="NVH49" s="964"/>
      <c r="NVI49" s="93"/>
      <c r="NVJ49" s="94"/>
      <c r="NVK49" s="111"/>
      <c r="NVL49" s="117"/>
      <c r="NVM49" s="960"/>
      <c r="NVN49" s="962"/>
      <c r="NVO49" s="963"/>
      <c r="NVP49" s="963"/>
      <c r="NVQ49" s="963"/>
      <c r="NVR49" s="964"/>
      <c r="NVS49" s="93"/>
      <c r="NVT49" s="94"/>
      <c r="NVU49" s="111"/>
      <c r="NVV49" s="117"/>
      <c r="NVW49" s="960"/>
      <c r="NVX49" s="962"/>
      <c r="NVY49" s="963"/>
      <c r="NVZ49" s="963"/>
      <c r="NWA49" s="963"/>
      <c r="NWB49" s="964"/>
      <c r="NWC49" s="93"/>
      <c r="NWD49" s="94"/>
      <c r="NWE49" s="111"/>
      <c r="NWF49" s="117"/>
      <c r="NWG49" s="960"/>
      <c r="NWH49" s="962"/>
      <c r="NWI49" s="963"/>
      <c r="NWJ49" s="963"/>
      <c r="NWK49" s="963"/>
      <c r="NWL49" s="964"/>
      <c r="NWM49" s="93"/>
      <c r="NWN49" s="94"/>
      <c r="NWO49" s="111"/>
      <c r="NWP49" s="117"/>
      <c r="NWQ49" s="960"/>
      <c r="NWR49" s="962"/>
      <c r="NWS49" s="963"/>
      <c r="NWT49" s="963"/>
      <c r="NWU49" s="963"/>
      <c r="NWV49" s="964"/>
      <c r="NWW49" s="93"/>
      <c r="NWX49" s="94"/>
      <c r="NWY49" s="111"/>
      <c r="NWZ49" s="117"/>
      <c r="NXA49" s="960"/>
      <c r="NXB49" s="962"/>
      <c r="NXC49" s="963"/>
      <c r="NXD49" s="963"/>
      <c r="NXE49" s="963"/>
      <c r="NXF49" s="964"/>
      <c r="NXG49" s="93"/>
      <c r="NXH49" s="94"/>
      <c r="NXI49" s="111"/>
      <c r="NXJ49" s="117"/>
      <c r="NXK49" s="960"/>
      <c r="NXL49" s="962"/>
      <c r="NXM49" s="963"/>
      <c r="NXN49" s="963"/>
      <c r="NXO49" s="963"/>
      <c r="NXP49" s="964"/>
      <c r="NXQ49" s="93"/>
      <c r="NXR49" s="94"/>
      <c r="NXS49" s="111"/>
      <c r="NXT49" s="117"/>
      <c r="NXU49" s="960"/>
      <c r="NXV49" s="962"/>
      <c r="NXW49" s="963"/>
      <c r="NXX49" s="963"/>
      <c r="NXY49" s="963"/>
      <c r="NXZ49" s="964"/>
      <c r="NYA49" s="93"/>
      <c r="NYB49" s="94"/>
      <c r="NYC49" s="111"/>
      <c r="NYD49" s="117"/>
      <c r="NYE49" s="960"/>
      <c r="NYF49" s="962"/>
      <c r="NYG49" s="963"/>
      <c r="NYH49" s="963"/>
      <c r="NYI49" s="963"/>
      <c r="NYJ49" s="964"/>
      <c r="NYK49" s="93"/>
      <c r="NYL49" s="94"/>
      <c r="NYM49" s="111"/>
      <c r="NYN49" s="117"/>
      <c r="NYO49" s="960"/>
      <c r="NYP49" s="962"/>
      <c r="NYQ49" s="963"/>
      <c r="NYR49" s="963"/>
      <c r="NYS49" s="963"/>
      <c r="NYT49" s="964"/>
      <c r="NYU49" s="93"/>
      <c r="NYV49" s="94"/>
      <c r="NYW49" s="111"/>
      <c r="NYX49" s="117"/>
      <c r="NYY49" s="960"/>
      <c r="NYZ49" s="962"/>
      <c r="NZA49" s="963"/>
      <c r="NZB49" s="963"/>
      <c r="NZC49" s="963"/>
      <c r="NZD49" s="964"/>
      <c r="NZE49" s="93"/>
      <c r="NZF49" s="94"/>
      <c r="NZG49" s="111"/>
      <c r="NZH49" s="117"/>
      <c r="NZI49" s="960"/>
      <c r="NZJ49" s="962"/>
      <c r="NZK49" s="963"/>
      <c r="NZL49" s="963"/>
      <c r="NZM49" s="963"/>
      <c r="NZN49" s="964"/>
      <c r="NZO49" s="93"/>
      <c r="NZP49" s="94"/>
      <c r="NZQ49" s="111"/>
      <c r="NZR49" s="117"/>
      <c r="NZS49" s="960"/>
      <c r="NZT49" s="962"/>
      <c r="NZU49" s="963"/>
      <c r="NZV49" s="963"/>
      <c r="NZW49" s="963"/>
      <c r="NZX49" s="964"/>
      <c r="NZY49" s="93"/>
      <c r="NZZ49" s="94"/>
      <c r="OAA49" s="111"/>
      <c r="OAB49" s="117"/>
      <c r="OAC49" s="960"/>
      <c r="OAD49" s="962"/>
      <c r="OAE49" s="963"/>
      <c r="OAF49" s="963"/>
      <c r="OAG49" s="963"/>
      <c r="OAH49" s="964"/>
      <c r="OAI49" s="93"/>
      <c r="OAJ49" s="94"/>
      <c r="OAK49" s="111"/>
      <c r="OAL49" s="117"/>
      <c r="OAM49" s="960"/>
      <c r="OAN49" s="962"/>
      <c r="OAO49" s="963"/>
      <c r="OAP49" s="963"/>
      <c r="OAQ49" s="963"/>
      <c r="OAR49" s="964"/>
      <c r="OAS49" s="93"/>
      <c r="OAT49" s="94"/>
      <c r="OAU49" s="111"/>
      <c r="OAV49" s="117"/>
      <c r="OAW49" s="960"/>
      <c r="OAX49" s="962"/>
      <c r="OAY49" s="963"/>
      <c r="OAZ49" s="963"/>
      <c r="OBA49" s="963"/>
      <c r="OBB49" s="964"/>
      <c r="OBC49" s="93"/>
      <c r="OBD49" s="94"/>
      <c r="OBE49" s="111"/>
      <c r="OBF49" s="117"/>
      <c r="OBG49" s="960"/>
      <c r="OBH49" s="962"/>
      <c r="OBI49" s="963"/>
      <c r="OBJ49" s="963"/>
      <c r="OBK49" s="963"/>
      <c r="OBL49" s="964"/>
      <c r="OBM49" s="93"/>
      <c r="OBN49" s="94"/>
      <c r="OBO49" s="111"/>
      <c r="OBP49" s="117"/>
      <c r="OBQ49" s="960"/>
      <c r="OBR49" s="962"/>
      <c r="OBS49" s="963"/>
      <c r="OBT49" s="963"/>
      <c r="OBU49" s="963"/>
      <c r="OBV49" s="964"/>
      <c r="OBW49" s="93"/>
      <c r="OBX49" s="94"/>
      <c r="OBY49" s="111"/>
      <c r="OBZ49" s="117"/>
      <c r="OCA49" s="960"/>
      <c r="OCB49" s="962"/>
      <c r="OCC49" s="963"/>
      <c r="OCD49" s="963"/>
      <c r="OCE49" s="963"/>
      <c r="OCF49" s="964"/>
      <c r="OCG49" s="93"/>
      <c r="OCH49" s="94"/>
      <c r="OCI49" s="111"/>
      <c r="OCJ49" s="117"/>
      <c r="OCK49" s="960"/>
      <c r="OCL49" s="962"/>
      <c r="OCM49" s="963"/>
      <c r="OCN49" s="963"/>
      <c r="OCO49" s="963"/>
      <c r="OCP49" s="964"/>
      <c r="OCQ49" s="93"/>
      <c r="OCR49" s="94"/>
      <c r="OCS49" s="111"/>
      <c r="OCT49" s="117"/>
      <c r="OCU49" s="960"/>
      <c r="OCV49" s="962"/>
      <c r="OCW49" s="963"/>
      <c r="OCX49" s="963"/>
      <c r="OCY49" s="963"/>
      <c r="OCZ49" s="964"/>
      <c r="ODA49" s="93"/>
      <c r="ODB49" s="94"/>
      <c r="ODC49" s="111"/>
      <c r="ODD49" s="117"/>
      <c r="ODE49" s="960"/>
      <c r="ODF49" s="962"/>
      <c r="ODG49" s="963"/>
      <c r="ODH49" s="963"/>
      <c r="ODI49" s="963"/>
      <c r="ODJ49" s="964"/>
      <c r="ODK49" s="93"/>
      <c r="ODL49" s="94"/>
      <c r="ODM49" s="111"/>
      <c r="ODN49" s="117"/>
      <c r="ODO49" s="960"/>
      <c r="ODP49" s="962"/>
      <c r="ODQ49" s="963"/>
      <c r="ODR49" s="963"/>
      <c r="ODS49" s="963"/>
      <c r="ODT49" s="964"/>
      <c r="ODU49" s="93"/>
      <c r="ODV49" s="94"/>
      <c r="ODW49" s="111"/>
      <c r="ODX49" s="117"/>
      <c r="ODY49" s="960"/>
      <c r="ODZ49" s="962"/>
      <c r="OEA49" s="963"/>
      <c r="OEB49" s="963"/>
      <c r="OEC49" s="963"/>
      <c r="OED49" s="964"/>
      <c r="OEE49" s="93"/>
      <c r="OEF49" s="94"/>
      <c r="OEG49" s="111"/>
      <c r="OEH49" s="117"/>
      <c r="OEI49" s="960"/>
      <c r="OEJ49" s="962"/>
      <c r="OEK49" s="963"/>
      <c r="OEL49" s="963"/>
      <c r="OEM49" s="963"/>
      <c r="OEN49" s="964"/>
      <c r="OEO49" s="93"/>
      <c r="OEP49" s="94"/>
      <c r="OEQ49" s="111"/>
      <c r="OER49" s="117"/>
      <c r="OES49" s="960"/>
      <c r="OET49" s="962"/>
      <c r="OEU49" s="963"/>
      <c r="OEV49" s="963"/>
      <c r="OEW49" s="963"/>
      <c r="OEX49" s="964"/>
      <c r="OEY49" s="93"/>
      <c r="OEZ49" s="94"/>
      <c r="OFA49" s="111"/>
      <c r="OFB49" s="117"/>
      <c r="OFC49" s="960"/>
      <c r="OFD49" s="962"/>
      <c r="OFE49" s="963"/>
      <c r="OFF49" s="963"/>
      <c r="OFG49" s="963"/>
      <c r="OFH49" s="964"/>
      <c r="OFI49" s="93"/>
      <c r="OFJ49" s="94"/>
      <c r="OFK49" s="111"/>
      <c r="OFL49" s="117"/>
      <c r="OFM49" s="960"/>
      <c r="OFN49" s="962"/>
      <c r="OFO49" s="963"/>
      <c r="OFP49" s="963"/>
      <c r="OFQ49" s="963"/>
      <c r="OFR49" s="964"/>
      <c r="OFS49" s="93"/>
      <c r="OFT49" s="94"/>
      <c r="OFU49" s="111"/>
      <c r="OFV49" s="117"/>
      <c r="OFW49" s="960"/>
      <c r="OFX49" s="962"/>
      <c r="OFY49" s="963"/>
      <c r="OFZ49" s="963"/>
      <c r="OGA49" s="963"/>
      <c r="OGB49" s="964"/>
      <c r="OGC49" s="93"/>
      <c r="OGD49" s="94"/>
      <c r="OGE49" s="111"/>
      <c r="OGF49" s="117"/>
      <c r="OGG49" s="960"/>
      <c r="OGH49" s="962"/>
      <c r="OGI49" s="963"/>
      <c r="OGJ49" s="963"/>
      <c r="OGK49" s="963"/>
      <c r="OGL49" s="964"/>
      <c r="OGM49" s="93"/>
      <c r="OGN49" s="94"/>
      <c r="OGO49" s="111"/>
      <c r="OGP49" s="117"/>
      <c r="OGQ49" s="960"/>
      <c r="OGR49" s="962"/>
      <c r="OGS49" s="963"/>
      <c r="OGT49" s="963"/>
      <c r="OGU49" s="963"/>
      <c r="OGV49" s="964"/>
      <c r="OGW49" s="93"/>
      <c r="OGX49" s="94"/>
      <c r="OGY49" s="111"/>
      <c r="OGZ49" s="117"/>
      <c r="OHA49" s="960"/>
      <c r="OHB49" s="962"/>
      <c r="OHC49" s="963"/>
      <c r="OHD49" s="963"/>
      <c r="OHE49" s="963"/>
      <c r="OHF49" s="964"/>
      <c r="OHG49" s="93"/>
      <c r="OHH49" s="94"/>
      <c r="OHI49" s="111"/>
      <c r="OHJ49" s="117"/>
      <c r="OHK49" s="960"/>
      <c r="OHL49" s="962"/>
      <c r="OHM49" s="963"/>
      <c r="OHN49" s="963"/>
      <c r="OHO49" s="963"/>
      <c r="OHP49" s="964"/>
      <c r="OHQ49" s="93"/>
      <c r="OHR49" s="94"/>
      <c r="OHS49" s="111"/>
      <c r="OHT49" s="117"/>
      <c r="OHU49" s="960"/>
      <c r="OHV49" s="962"/>
      <c r="OHW49" s="963"/>
      <c r="OHX49" s="963"/>
      <c r="OHY49" s="963"/>
      <c r="OHZ49" s="964"/>
      <c r="OIA49" s="93"/>
      <c r="OIB49" s="94"/>
      <c r="OIC49" s="111"/>
      <c r="OID49" s="117"/>
      <c r="OIE49" s="960"/>
      <c r="OIF49" s="962"/>
      <c r="OIG49" s="963"/>
      <c r="OIH49" s="963"/>
      <c r="OII49" s="963"/>
      <c r="OIJ49" s="964"/>
      <c r="OIK49" s="93"/>
      <c r="OIL49" s="94"/>
      <c r="OIM49" s="111"/>
      <c r="OIN49" s="117"/>
      <c r="OIO49" s="960"/>
      <c r="OIP49" s="962"/>
      <c r="OIQ49" s="963"/>
      <c r="OIR49" s="963"/>
      <c r="OIS49" s="963"/>
      <c r="OIT49" s="964"/>
      <c r="OIU49" s="93"/>
      <c r="OIV49" s="94"/>
      <c r="OIW49" s="111"/>
      <c r="OIX49" s="117"/>
      <c r="OIY49" s="960"/>
      <c r="OIZ49" s="962"/>
      <c r="OJA49" s="963"/>
      <c r="OJB49" s="963"/>
      <c r="OJC49" s="963"/>
      <c r="OJD49" s="964"/>
      <c r="OJE49" s="93"/>
      <c r="OJF49" s="94"/>
      <c r="OJG49" s="111"/>
      <c r="OJH49" s="117"/>
      <c r="OJI49" s="960"/>
      <c r="OJJ49" s="962"/>
      <c r="OJK49" s="963"/>
      <c r="OJL49" s="963"/>
      <c r="OJM49" s="963"/>
      <c r="OJN49" s="964"/>
      <c r="OJO49" s="93"/>
      <c r="OJP49" s="94"/>
      <c r="OJQ49" s="111"/>
      <c r="OJR49" s="117"/>
      <c r="OJS49" s="960"/>
      <c r="OJT49" s="962"/>
      <c r="OJU49" s="963"/>
      <c r="OJV49" s="963"/>
      <c r="OJW49" s="963"/>
      <c r="OJX49" s="964"/>
      <c r="OJY49" s="93"/>
      <c r="OJZ49" s="94"/>
      <c r="OKA49" s="111"/>
      <c r="OKB49" s="117"/>
      <c r="OKC49" s="960"/>
      <c r="OKD49" s="962"/>
      <c r="OKE49" s="963"/>
      <c r="OKF49" s="963"/>
      <c r="OKG49" s="963"/>
      <c r="OKH49" s="964"/>
      <c r="OKI49" s="93"/>
      <c r="OKJ49" s="94"/>
      <c r="OKK49" s="111"/>
      <c r="OKL49" s="117"/>
      <c r="OKM49" s="960"/>
      <c r="OKN49" s="962"/>
      <c r="OKO49" s="963"/>
      <c r="OKP49" s="963"/>
      <c r="OKQ49" s="963"/>
      <c r="OKR49" s="964"/>
      <c r="OKS49" s="93"/>
      <c r="OKT49" s="94"/>
      <c r="OKU49" s="111"/>
      <c r="OKV49" s="117"/>
      <c r="OKW49" s="960"/>
      <c r="OKX49" s="962"/>
      <c r="OKY49" s="963"/>
      <c r="OKZ49" s="963"/>
      <c r="OLA49" s="963"/>
      <c r="OLB49" s="964"/>
      <c r="OLC49" s="93"/>
      <c r="OLD49" s="94"/>
      <c r="OLE49" s="111"/>
      <c r="OLF49" s="117"/>
      <c r="OLG49" s="960"/>
      <c r="OLH49" s="962"/>
      <c r="OLI49" s="963"/>
      <c r="OLJ49" s="963"/>
      <c r="OLK49" s="963"/>
      <c r="OLL49" s="964"/>
      <c r="OLM49" s="93"/>
      <c r="OLN49" s="94"/>
      <c r="OLO49" s="111"/>
      <c r="OLP49" s="117"/>
      <c r="OLQ49" s="960"/>
      <c r="OLR49" s="962"/>
      <c r="OLS49" s="963"/>
      <c r="OLT49" s="963"/>
      <c r="OLU49" s="963"/>
      <c r="OLV49" s="964"/>
      <c r="OLW49" s="93"/>
      <c r="OLX49" s="94"/>
      <c r="OLY49" s="111"/>
      <c r="OLZ49" s="117"/>
      <c r="OMA49" s="960"/>
      <c r="OMB49" s="962"/>
      <c r="OMC49" s="963"/>
      <c r="OMD49" s="963"/>
      <c r="OME49" s="963"/>
      <c r="OMF49" s="964"/>
      <c r="OMG49" s="93"/>
      <c r="OMH49" s="94"/>
      <c r="OMI49" s="111"/>
      <c r="OMJ49" s="117"/>
      <c r="OMK49" s="960"/>
      <c r="OML49" s="962"/>
      <c r="OMM49" s="963"/>
      <c r="OMN49" s="963"/>
      <c r="OMO49" s="963"/>
      <c r="OMP49" s="964"/>
      <c r="OMQ49" s="93"/>
      <c r="OMR49" s="94"/>
      <c r="OMS49" s="111"/>
      <c r="OMT49" s="117"/>
      <c r="OMU49" s="960"/>
      <c r="OMV49" s="962"/>
      <c r="OMW49" s="963"/>
      <c r="OMX49" s="963"/>
      <c r="OMY49" s="963"/>
      <c r="OMZ49" s="964"/>
      <c r="ONA49" s="93"/>
      <c r="ONB49" s="94"/>
      <c r="ONC49" s="111"/>
      <c r="OND49" s="117"/>
      <c r="ONE49" s="960"/>
      <c r="ONF49" s="962"/>
      <c r="ONG49" s="963"/>
      <c r="ONH49" s="963"/>
      <c r="ONI49" s="963"/>
      <c r="ONJ49" s="964"/>
      <c r="ONK49" s="93"/>
      <c r="ONL49" s="94"/>
      <c r="ONM49" s="111"/>
      <c r="ONN49" s="117"/>
      <c r="ONO49" s="960"/>
      <c r="ONP49" s="962"/>
      <c r="ONQ49" s="963"/>
      <c r="ONR49" s="963"/>
      <c r="ONS49" s="963"/>
      <c r="ONT49" s="964"/>
      <c r="ONU49" s="93"/>
      <c r="ONV49" s="94"/>
      <c r="ONW49" s="111"/>
      <c r="ONX49" s="117"/>
      <c r="ONY49" s="960"/>
      <c r="ONZ49" s="962"/>
      <c r="OOA49" s="963"/>
      <c r="OOB49" s="963"/>
      <c r="OOC49" s="963"/>
      <c r="OOD49" s="964"/>
      <c r="OOE49" s="93"/>
      <c r="OOF49" s="94"/>
      <c r="OOG49" s="111"/>
      <c r="OOH49" s="117"/>
      <c r="OOI49" s="960"/>
      <c r="OOJ49" s="962"/>
      <c r="OOK49" s="963"/>
      <c r="OOL49" s="963"/>
      <c r="OOM49" s="963"/>
      <c r="OON49" s="964"/>
      <c r="OOO49" s="93"/>
      <c r="OOP49" s="94"/>
      <c r="OOQ49" s="111"/>
      <c r="OOR49" s="117"/>
      <c r="OOS49" s="960"/>
      <c r="OOT49" s="962"/>
      <c r="OOU49" s="963"/>
      <c r="OOV49" s="963"/>
      <c r="OOW49" s="963"/>
      <c r="OOX49" s="964"/>
      <c r="OOY49" s="93"/>
      <c r="OOZ49" s="94"/>
      <c r="OPA49" s="111"/>
      <c r="OPB49" s="117"/>
      <c r="OPC49" s="960"/>
      <c r="OPD49" s="962"/>
      <c r="OPE49" s="963"/>
      <c r="OPF49" s="963"/>
      <c r="OPG49" s="963"/>
      <c r="OPH49" s="964"/>
      <c r="OPI49" s="93"/>
      <c r="OPJ49" s="94"/>
      <c r="OPK49" s="111"/>
      <c r="OPL49" s="117"/>
      <c r="OPM49" s="960"/>
      <c r="OPN49" s="962"/>
      <c r="OPO49" s="963"/>
      <c r="OPP49" s="963"/>
      <c r="OPQ49" s="963"/>
      <c r="OPR49" s="964"/>
      <c r="OPS49" s="93"/>
      <c r="OPT49" s="94"/>
      <c r="OPU49" s="111"/>
      <c r="OPV49" s="117"/>
      <c r="OPW49" s="960"/>
      <c r="OPX49" s="962"/>
      <c r="OPY49" s="963"/>
      <c r="OPZ49" s="963"/>
      <c r="OQA49" s="963"/>
      <c r="OQB49" s="964"/>
      <c r="OQC49" s="93"/>
      <c r="OQD49" s="94"/>
      <c r="OQE49" s="111"/>
      <c r="OQF49" s="117"/>
      <c r="OQG49" s="960"/>
      <c r="OQH49" s="962"/>
      <c r="OQI49" s="963"/>
      <c r="OQJ49" s="963"/>
      <c r="OQK49" s="963"/>
      <c r="OQL49" s="964"/>
      <c r="OQM49" s="93"/>
      <c r="OQN49" s="94"/>
      <c r="OQO49" s="111"/>
      <c r="OQP49" s="117"/>
      <c r="OQQ49" s="960"/>
      <c r="OQR49" s="962"/>
      <c r="OQS49" s="963"/>
      <c r="OQT49" s="963"/>
      <c r="OQU49" s="963"/>
      <c r="OQV49" s="964"/>
      <c r="OQW49" s="93"/>
      <c r="OQX49" s="94"/>
      <c r="OQY49" s="111"/>
      <c r="OQZ49" s="117"/>
      <c r="ORA49" s="960"/>
      <c r="ORB49" s="962"/>
      <c r="ORC49" s="963"/>
      <c r="ORD49" s="963"/>
      <c r="ORE49" s="963"/>
      <c r="ORF49" s="964"/>
      <c r="ORG49" s="93"/>
      <c r="ORH49" s="94"/>
      <c r="ORI49" s="111"/>
      <c r="ORJ49" s="117"/>
      <c r="ORK49" s="960"/>
      <c r="ORL49" s="962"/>
      <c r="ORM49" s="963"/>
      <c r="ORN49" s="963"/>
      <c r="ORO49" s="963"/>
      <c r="ORP49" s="964"/>
      <c r="ORQ49" s="93"/>
      <c r="ORR49" s="94"/>
      <c r="ORS49" s="111"/>
      <c r="ORT49" s="117"/>
      <c r="ORU49" s="960"/>
      <c r="ORV49" s="962"/>
      <c r="ORW49" s="963"/>
      <c r="ORX49" s="963"/>
      <c r="ORY49" s="963"/>
      <c r="ORZ49" s="964"/>
      <c r="OSA49" s="93"/>
      <c r="OSB49" s="94"/>
      <c r="OSC49" s="111"/>
      <c r="OSD49" s="117"/>
      <c r="OSE49" s="960"/>
      <c r="OSF49" s="962"/>
      <c r="OSG49" s="963"/>
      <c r="OSH49" s="963"/>
      <c r="OSI49" s="963"/>
      <c r="OSJ49" s="964"/>
      <c r="OSK49" s="93"/>
      <c r="OSL49" s="94"/>
      <c r="OSM49" s="111"/>
      <c r="OSN49" s="117"/>
      <c r="OSO49" s="960"/>
      <c r="OSP49" s="962"/>
      <c r="OSQ49" s="963"/>
      <c r="OSR49" s="963"/>
      <c r="OSS49" s="963"/>
      <c r="OST49" s="964"/>
      <c r="OSU49" s="93"/>
      <c r="OSV49" s="94"/>
      <c r="OSW49" s="111"/>
      <c r="OSX49" s="117"/>
      <c r="OSY49" s="960"/>
      <c r="OSZ49" s="962"/>
      <c r="OTA49" s="963"/>
      <c r="OTB49" s="963"/>
      <c r="OTC49" s="963"/>
      <c r="OTD49" s="964"/>
      <c r="OTE49" s="93"/>
      <c r="OTF49" s="94"/>
      <c r="OTG49" s="111"/>
      <c r="OTH49" s="117"/>
      <c r="OTI49" s="960"/>
      <c r="OTJ49" s="962"/>
      <c r="OTK49" s="963"/>
      <c r="OTL49" s="963"/>
      <c r="OTM49" s="963"/>
      <c r="OTN49" s="964"/>
      <c r="OTO49" s="93"/>
      <c r="OTP49" s="94"/>
      <c r="OTQ49" s="111"/>
      <c r="OTR49" s="117"/>
      <c r="OTS49" s="960"/>
      <c r="OTT49" s="962"/>
      <c r="OTU49" s="963"/>
      <c r="OTV49" s="963"/>
      <c r="OTW49" s="963"/>
      <c r="OTX49" s="964"/>
      <c r="OTY49" s="93"/>
      <c r="OTZ49" s="94"/>
      <c r="OUA49" s="111"/>
      <c r="OUB49" s="117"/>
      <c r="OUC49" s="960"/>
      <c r="OUD49" s="962"/>
      <c r="OUE49" s="963"/>
      <c r="OUF49" s="963"/>
      <c r="OUG49" s="963"/>
      <c r="OUH49" s="964"/>
      <c r="OUI49" s="93"/>
      <c r="OUJ49" s="94"/>
      <c r="OUK49" s="111"/>
      <c r="OUL49" s="117"/>
      <c r="OUM49" s="960"/>
      <c r="OUN49" s="962"/>
      <c r="OUO49" s="963"/>
      <c r="OUP49" s="963"/>
      <c r="OUQ49" s="963"/>
      <c r="OUR49" s="964"/>
      <c r="OUS49" s="93"/>
      <c r="OUT49" s="94"/>
      <c r="OUU49" s="111"/>
      <c r="OUV49" s="117"/>
      <c r="OUW49" s="960"/>
      <c r="OUX49" s="962"/>
      <c r="OUY49" s="963"/>
      <c r="OUZ49" s="963"/>
      <c r="OVA49" s="963"/>
      <c r="OVB49" s="964"/>
      <c r="OVC49" s="93"/>
      <c r="OVD49" s="94"/>
      <c r="OVE49" s="111"/>
      <c r="OVF49" s="117"/>
      <c r="OVG49" s="960"/>
      <c r="OVH49" s="962"/>
      <c r="OVI49" s="963"/>
      <c r="OVJ49" s="963"/>
      <c r="OVK49" s="963"/>
      <c r="OVL49" s="964"/>
      <c r="OVM49" s="93"/>
      <c r="OVN49" s="94"/>
      <c r="OVO49" s="111"/>
      <c r="OVP49" s="117"/>
      <c r="OVQ49" s="960"/>
      <c r="OVR49" s="962"/>
      <c r="OVS49" s="963"/>
      <c r="OVT49" s="963"/>
      <c r="OVU49" s="963"/>
      <c r="OVV49" s="964"/>
      <c r="OVW49" s="93"/>
      <c r="OVX49" s="94"/>
      <c r="OVY49" s="111"/>
      <c r="OVZ49" s="117"/>
      <c r="OWA49" s="960"/>
      <c r="OWB49" s="962"/>
      <c r="OWC49" s="963"/>
      <c r="OWD49" s="963"/>
      <c r="OWE49" s="963"/>
      <c r="OWF49" s="964"/>
      <c r="OWG49" s="93"/>
      <c r="OWH49" s="94"/>
      <c r="OWI49" s="111"/>
      <c r="OWJ49" s="117"/>
      <c r="OWK49" s="960"/>
      <c r="OWL49" s="962"/>
      <c r="OWM49" s="963"/>
      <c r="OWN49" s="963"/>
      <c r="OWO49" s="963"/>
      <c r="OWP49" s="964"/>
      <c r="OWQ49" s="93"/>
      <c r="OWR49" s="94"/>
      <c r="OWS49" s="111"/>
      <c r="OWT49" s="117"/>
      <c r="OWU49" s="960"/>
      <c r="OWV49" s="962"/>
      <c r="OWW49" s="963"/>
      <c r="OWX49" s="963"/>
      <c r="OWY49" s="963"/>
      <c r="OWZ49" s="964"/>
      <c r="OXA49" s="93"/>
      <c r="OXB49" s="94"/>
      <c r="OXC49" s="111"/>
      <c r="OXD49" s="117"/>
      <c r="OXE49" s="960"/>
      <c r="OXF49" s="962"/>
      <c r="OXG49" s="963"/>
      <c r="OXH49" s="963"/>
      <c r="OXI49" s="963"/>
      <c r="OXJ49" s="964"/>
      <c r="OXK49" s="93"/>
      <c r="OXL49" s="94"/>
      <c r="OXM49" s="111"/>
      <c r="OXN49" s="117"/>
      <c r="OXO49" s="960"/>
      <c r="OXP49" s="962"/>
      <c r="OXQ49" s="963"/>
      <c r="OXR49" s="963"/>
      <c r="OXS49" s="963"/>
      <c r="OXT49" s="964"/>
      <c r="OXU49" s="93"/>
      <c r="OXV49" s="94"/>
      <c r="OXW49" s="111"/>
      <c r="OXX49" s="117"/>
      <c r="OXY49" s="960"/>
      <c r="OXZ49" s="962"/>
      <c r="OYA49" s="963"/>
      <c r="OYB49" s="963"/>
      <c r="OYC49" s="963"/>
      <c r="OYD49" s="964"/>
      <c r="OYE49" s="93"/>
      <c r="OYF49" s="94"/>
      <c r="OYG49" s="111"/>
      <c r="OYH49" s="117"/>
      <c r="OYI49" s="960"/>
      <c r="OYJ49" s="962"/>
      <c r="OYK49" s="963"/>
      <c r="OYL49" s="963"/>
      <c r="OYM49" s="963"/>
      <c r="OYN49" s="964"/>
      <c r="OYO49" s="93"/>
      <c r="OYP49" s="94"/>
      <c r="OYQ49" s="111"/>
      <c r="OYR49" s="117"/>
      <c r="OYS49" s="960"/>
      <c r="OYT49" s="962"/>
      <c r="OYU49" s="963"/>
      <c r="OYV49" s="963"/>
      <c r="OYW49" s="963"/>
      <c r="OYX49" s="964"/>
      <c r="OYY49" s="93"/>
      <c r="OYZ49" s="94"/>
      <c r="OZA49" s="111"/>
      <c r="OZB49" s="117"/>
      <c r="OZC49" s="960"/>
      <c r="OZD49" s="962"/>
      <c r="OZE49" s="963"/>
      <c r="OZF49" s="963"/>
      <c r="OZG49" s="963"/>
      <c r="OZH49" s="964"/>
      <c r="OZI49" s="93"/>
      <c r="OZJ49" s="94"/>
      <c r="OZK49" s="111"/>
      <c r="OZL49" s="117"/>
      <c r="OZM49" s="960"/>
      <c r="OZN49" s="962"/>
      <c r="OZO49" s="963"/>
      <c r="OZP49" s="963"/>
      <c r="OZQ49" s="963"/>
      <c r="OZR49" s="964"/>
      <c r="OZS49" s="93"/>
      <c r="OZT49" s="94"/>
      <c r="OZU49" s="111"/>
      <c r="OZV49" s="117"/>
      <c r="OZW49" s="960"/>
      <c r="OZX49" s="962"/>
      <c r="OZY49" s="963"/>
      <c r="OZZ49" s="963"/>
      <c r="PAA49" s="963"/>
      <c r="PAB49" s="964"/>
      <c r="PAC49" s="93"/>
      <c r="PAD49" s="94"/>
      <c r="PAE49" s="111"/>
      <c r="PAF49" s="117"/>
      <c r="PAG49" s="960"/>
      <c r="PAH49" s="962"/>
      <c r="PAI49" s="963"/>
      <c r="PAJ49" s="963"/>
      <c r="PAK49" s="963"/>
      <c r="PAL49" s="964"/>
      <c r="PAM49" s="93"/>
      <c r="PAN49" s="94"/>
      <c r="PAO49" s="111"/>
      <c r="PAP49" s="117"/>
      <c r="PAQ49" s="960"/>
      <c r="PAR49" s="962"/>
      <c r="PAS49" s="963"/>
      <c r="PAT49" s="963"/>
      <c r="PAU49" s="963"/>
      <c r="PAV49" s="964"/>
      <c r="PAW49" s="93"/>
      <c r="PAX49" s="94"/>
      <c r="PAY49" s="111"/>
      <c r="PAZ49" s="117"/>
      <c r="PBA49" s="960"/>
      <c r="PBB49" s="962"/>
      <c r="PBC49" s="963"/>
      <c r="PBD49" s="963"/>
      <c r="PBE49" s="963"/>
      <c r="PBF49" s="964"/>
      <c r="PBG49" s="93"/>
      <c r="PBH49" s="94"/>
      <c r="PBI49" s="111"/>
      <c r="PBJ49" s="117"/>
      <c r="PBK49" s="960"/>
      <c r="PBL49" s="962"/>
      <c r="PBM49" s="963"/>
      <c r="PBN49" s="963"/>
      <c r="PBO49" s="963"/>
      <c r="PBP49" s="964"/>
      <c r="PBQ49" s="93"/>
      <c r="PBR49" s="94"/>
      <c r="PBS49" s="111"/>
      <c r="PBT49" s="117"/>
      <c r="PBU49" s="960"/>
      <c r="PBV49" s="962"/>
      <c r="PBW49" s="963"/>
      <c r="PBX49" s="963"/>
      <c r="PBY49" s="963"/>
      <c r="PBZ49" s="964"/>
      <c r="PCA49" s="93"/>
      <c r="PCB49" s="94"/>
      <c r="PCC49" s="111"/>
      <c r="PCD49" s="117"/>
      <c r="PCE49" s="960"/>
      <c r="PCF49" s="962"/>
      <c r="PCG49" s="963"/>
      <c r="PCH49" s="963"/>
      <c r="PCI49" s="963"/>
      <c r="PCJ49" s="964"/>
      <c r="PCK49" s="93"/>
      <c r="PCL49" s="94"/>
      <c r="PCM49" s="111"/>
      <c r="PCN49" s="117"/>
      <c r="PCO49" s="960"/>
      <c r="PCP49" s="962"/>
      <c r="PCQ49" s="963"/>
      <c r="PCR49" s="963"/>
      <c r="PCS49" s="963"/>
      <c r="PCT49" s="964"/>
      <c r="PCU49" s="93"/>
      <c r="PCV49" s="94"/>
      <c r="PCW49" s="111"/>
      <c r="PCX49" s="117"/>
      <c r="PCY49" s="960"/>
      <c r="PCZ49" s="962"/>
      <c r="PDA49" s="963"/>
      <c r="PDB49" s="963"/>
      <c r="PDC49" s="963"/>
      <c r="PDD49" s="964"/>
      <c r="PDE49" s="93"/>
      <c r="PDF49" s="94"/>
      <c r="PDG49" s="111"/>
      <c r="PDH49" s="117"/>
      <c r="PDI49" s="960"/>
      <c r="PDJ49" s="962"/>
      <c r="PDK49" s="963"/>
      <c r="PDL49" s="963"/>
      <c r="PDM49" s="963"/>
      <c r="PDN49" s="964"/>
      <c r="PDO49" s="93"/>
      <c r="PDP49" s="94"/>
      <c r="PDQ49" s="111"/>
      <c r="PDR49" s="117"/>
      <c r="PDS49" s="960"/>
      <c r="PDT49" s="962"/>
      <c r="PDU49" s="963"/>
      <c r="PDV49" s="963"/>
      <c r="PDW49" s="963"/>
      <c r="PDX49" s="964"/>
      <c r="PDY49" s="93"/>
      <c r="PDZ49" s="94"/>
      <c r="PEA49" s="111"/>
      <c r="PEB49" s="117"/>
      <c r="PEC49" s="960"/>
      <c r="PED49" s="962"/>
      <c r="PEE49" s="963"/>
      <c r="PEF49" s="963"/>
      <c r="PEG49" s="963"/>
      <c r="PEH49" s="964"/>
      <c r="PEI49" s="93"/>
      <c r="PEJ49" s="94"/>
      <c r="PEK49" s="111"/>
      <c r="PEL49" s="117"/>
      <c r="PEM49" s="960"/>
      <c r="PEN49" s="962"/>
      <c r="PEO49" s="963"/>
      <c r="PEP49" s="963"/>
      <c r="PEQ49" s="963"/>
      <c r="PER49" s="964"/>
      <c r="PES49" s="93"/>
      <c r="PET49" s="94"/>
      <c r="PEU49" s="111"/>
      <c r="PEV49" s="117"/>
      <c r="PEW49" s="960"/>
      <c r="PEX49" s="962"/>
      <c r="PEY49" s="963"/>
      <c r="PEZ49" s="963"/>
      <c r="PFA49" s="963"/>
      <c r="PFB49" s="964"/>
      <c r="PFC49" s="93"/>
      <c r="PFD49" s="94"/>
      <c r="PFE49" s="111"/>
      <c r="PFF49" s="117"/>
      <c r="PFG49" s="960"/>
      <c r="PFH49" s="962"/>
      <c r="PFI49" s="963"/>
      <c r="PFJ49" s="963"/>
      <c r="PFK49" s="963"/>
      <c r="PFL49" s="964"/>
      <c r="PFM49" s="93"/>
      <c r="PFN49" s="94"/>
      <c r="PFO49" s="111"/>
      <c r="PFP49" s="117"/>
      <c r="PFQ49" s="960"/>
      <c r="PFR49" s="962"/>
      <c r="PFS49" s="963"/>
      <c r="PFT49" s="963"/>
      <c r="PFU49" s="963"/>
      <c r="PFV49" s="964"/>
      <c r="PFW49" s="93"/>
      <c r="PFX49" s="94"/>
      <c r="PFY49" s="111"/>
      <c r="PFZ49" s="117"/>
      <c r="PGA49" s="960"/>
      <c r="PGB49" s="962"/>
      <c r="PGC49" s="963"/>
      <c r="PGD49" s="963"/>
      <c r="PGE49" s="963"/>
      <c r="PGF49" s="964"/>
      <c r="PGG49" s="93"/>
      <c r="PGH49" s="94"/>
      <c r="PGI49" s="111"/>
      <c r="PGJ49" s="117"/>
      <c r="PGK49" s="960"/>
      <c r="PGL49" s="962"/>
      <c r="PGM49" s="963"/>
      <c r="PGN49" s="963"/>
      <c r="PGO49" s="963"/>
      <c r="PGP49" s="964"/>
      <c r="PGQ49" s="93"/>
      <c r="PGR49" s="94"/>
      <c r="PGS49" s="111"/>
      <c r="PGT49" s="117"/>
      <c r="PGU49" s="960"/>
      <c r="PGV49" s="962"/>
      <c r="PGW49" s="963"/>
      <c r="PGX49" s="963"/>
      <c r="PGY49" s="963"/>
      <c r="PGZ49" s="964"/>
      <c r="PHA49" s="93"/>
      <c r="PHB49" s="94"/>
      <c r="PHC49" s="111"/>
      <c r="PHD49" s="117"/>
      <c r="PHE49" s="960"/>
      <c r="PHF49" s="962"/>
      <c r="PHG49" s="963"/>
      <c r="PHH49" s="963"/>
      <c r="PHI49" s="963"/>
      <c r="PHJ49" s="964"/>
      <c r="PHK49" s="93"/>
      <c r="PHL49" s="94"/>
      <c r="PHM49" s="111"/>
      <c r="PHN49" s="117"/>
      <c r="PHO49" s="960"/>
      <c r="PHP49" s="962"/>
      <c r="PHQ49" s="963"/>
      <c r="PHR49" s="963"/>
      <c r="PHS49" s="963"/>
      <c r="PHT49" s="964"/>
      <c r="PHU49" s="93"/>
      <c r="PHV49" s="94"/>
      <c r="PHW49" s="111"/>
      <c r="PHX49" s="117"/>
      <c r="PHY49" s="960"/>
      <c r="PHZ49" s="962"/>
      <c r="PIA49" s="963"/>
      <c r="PIB49" s="963"/>
      <c r="PIC49" s="963"/>
      <c r="PID49" s="964"/>
      <c r="PIE49" s="93"/>
      <c r="PIF49" s="94"/>
      <c r="PIG49" s="111"/>
      <c r="PIH49" s="117"/>
      <c r="PII49" s="960"/>
      <c r="PIJ49" s="962"/>
      <c r="PIK49" s="963"/>
      <c r="PIL49" s="963"/>
      <c r="PIM49" s="963"/>
      <c r="PIN49" s="964"/>
      <c r="PIO49" s="93"/>
      <c r="PIP49" s="94"/>
      <c r="PIQ49" s="111"/>
      <c r="PIR49" s="117"/>
      <c r="PIS49" s="960"/>
      <c r="PIT49" s="962"/>
      <c r="PIU49" s="963"/>
      <c r="PIV49" s="963"/>
      <c r="PIW49" s="963"/>
      <c r="PIX49" s="964"/>
      <c r="PIY49" s="93"/>
      <c r="PIZ49" s="94"/>
      <c r="PJA49" s="111"/>
      <c r="PJB49" s="117"/>
      <c r="PJC49" s="960"/>
      <c r="PJD49" s="962"/>
      <c r="PJE49" s="963"/>
      <c r="PJF49" s="963"/>
      <c r="PJG49" s="963"/>
      <c r="PJH49" s="964"/>
      <c r="PJI49" s="93"/>
      <c r="PJJ49" s="94"/>
      <c r="PJK49" s="111"/>
      <c r="PJL49" s="117"/>
      <c r="PJM49" s="960"/>
      <c r="PJN49" s="962"/>
      <c r="PJO49" s="963"/>
      <c r="PJP49" s="963"/>
      <c r="PJQ49" s="963"/>
      <c r="PJR49" s="964"/>
      <c r="PJS49" s="93"/>
      <c r="PJT49" s="94"/>
      <c r="PJU49" s="111"/>
      <c r="PJV49" s="117"/>
      <c r="PJW49" s="960"/>
      <c r="PJX49" s="962"/>
      <c r="PJY49" s="963"/>
      <c r="PJZ49" s="963"/>
      <c r="PKA49" s="963"/>
      <c r="PKB49" s="964"/>
      <c r="PKC49" s="93"/>
      <c r="PKD49" s="94"/>
      <c r="PKE49" s="111"/>
      <c r="PKF49" s="117"/>
      <c r="PKG49" s="960"/>
      <c r="PKH49" s="962"/>
      <c r="PKI49" s="963"/>
      <c r="PKJ49" s="963"/>
      <c r="PKK49" s="963"/>
      <c r="PKL49" s="964"/>
      <c r="PKM49" s="93"/>
      <c r="PKN49" s="94"/>
      <c r="PKO49" s="111"/>
      <c r="PKP49" s="117"/>
      <c r="PKQ49" s="960"/>
      <c r="PKR49" s="962"/>
      <c r="PKS49" s="963"/>
      <c r="PKT49" s="963"/>
      <c r="PKU49" s="963"/>
      <c r="PKV49" s="964"/>
      <c r="PKW49" s="93"/>
      <c r="PKX49" s="94"/>
      <c r="PKY49" s="111"/>
      <c r="PKZ49" s="117"/>
      <c r="PLA49" s="960"/>
      <c r="PLB49" s="962"/>
      <c r="PLC49" s="963"/>
      <c r="PLD49" s="963"/>
      <c r="PLE49" s="963"/>
      <c r="PLF49" s="964"/>
      <c r="PLG49" s="93"/>
      <c r="PLH49" s="94"/>
      <c r="PLI49" s="111"/>
      <c r="PLJ49" s="117"/>
      <c r="PLK49" s="960"/>
      <c r="PLL49" s="962"/>
      <c r="PLM49" s="963"/>
      <c r="PLN49" s="963"/>
      <c r="PLO49" s="963"/>
      <c r="PLP49" s="964"/>
      <c r="PLQ49" s="93"/>
      <c r="PLR49" s="94"/>
      <c r="PLS49" s="111"/>
      <c r="PLT49" s="117"/>
      <c r="PLU49" s="960"/>
      <c r="PLV49" s="962"/>
      <c r="PLW49" s="963"/>
      <c r="PLX49" s="963"/>
      <c r="PLY49" s="963"/>
      <c r="PLZ49" s="964"/>
      <c r="PMA49" s="93"/>
      <c r="PMB49" s="94"/>
      <c r="PMC49" s="111"/>
      <c r="PMD49" s="117"/>
      <c r="PME49" s="960"/>
      <c r="PMF49" s="962"/>
      <c r="PMG49" s="963"/>
      <c r="PMH49" s="963"/>
      <c r="PMI49" s="963"/>
      <c r="PMJ49" s="964"/>
      <c r="PMK49" s="93"/>
      <c r="PML49" s="94"/>
      <c r="PMM49" s="111"/>
      <c r="PMN49" s="117"/>
      <c r="PMO49" s="960"/>
      <c r="PMP49" s="962"/>
      <c r="PMQ49" s="963"/>
      <c r="PMR49" s="963"/>
      <c r="PMS49" s="963"/>
      <c r="PMT49" s="964"/>
      <c r="PMU49" s="93"/>
      <c r="PMV49" s="94"/>
      <c r="PMW49" s="111"/>
      <c r="PMX49" s="117"/>
      <c r="PMY49" s="960"/>
      <c r="PMZ49" s="962"/>
      <c r="PNA49" s="963"/>
      <c r="PNB49" s="963"/>
      <c r="PNC49" s="963"/>
      <c r="PND49" s="964"/>
      <c r="PNE49" s="93"/>
      <c r="PNF49" s="94"/>
      <c r="PNG49" s="111"/>
      <c r="PNH49" s="117"/>
      <c r="PNI49" s="960"/>
      <c r="PNJ49" s="962"/>
      <c r="PNK49" s="963"/>
      <c r="PNL49" s="963"/>
      <c r="PNM49" s="963"/>
      <c r="PNN49" s="964"/>
      <c r="PNO49" s="93"/>
      <c r="PNP49" s="94"/>
      <c r="PNQ49" s="111"/>
      <c r="PNR49" s="117"/>
      <c r="PNS49" s="960"/>
      <c r="PNT49" s="962"/>
      <c r="PNU49" s="963"/>
      <c r="PNV49" s="963"/>
      <c r="PNW49" s="963"/>
      <c r="PNX49" s="964"/>
      <c r="PNY49" s="93"/>
      <c r="PNZ49" s="94"/>
      <c r="POA49" s="111"/>
      <c r="POB49" s="117"/>
      <c r="POC49" s="960"/>
      <c r="POD49" s="962"/>
      <c r="POE49" s="963"/>
      <c r="POF49" s="963"/>
      <c r="POG49" s="963"/>
      <c r="POH49" s="964"/>
      <c r="POI49" s="93"/>
      <c r="POJ49" s="94"/>
      <c r="POK49" s="111"/>
      <c r="POL49" s="117"/>
      <c r="POM49" s="960"/>
      <c r="PON49" s="962"/>
      <c r="POO49" s="963"/>
      <c r="POP49" s="963"/>
      <c r="POQ49" s="963"/>
      <c r="POR49" s="964"/>
      <c r="POS49" s="93"/>
      <c r="POT49" s="94"/>
      <c r="POU49" s="111"/>
      <c r="POV49" s="117"/>
      <c r="POW49" s="960"/>
      <c r="POX49" s="962"/>
      <c r="POY49" s="963"/>
      <c r="POZ49" s="963"/>
      <c r="PPA49" s="963"/>
      <c r="PPB49" s="964"/>
      <c r="PPC49" s="93"/>
      <c r="PPD49" s="94"/>
      <c r="PPE49" s="111"/>
      <c r="PPF49" s="117"/>
      <c r="PPG49" s="960"/>
      <c r="PPH49" s="962"/>
      <c r="PPI49" s="963"/>
      <c r="PPJ49" s="963"/>
      <c r="PPK49" s="963"/>
      <c r="PPL49" s="964"/>
      <c r="PPM49" s="93"/>
      <c r="PPN49" s="94"/>
      <c r="PPO49" s="111"/>
      <c r="PPP49" s="117"/>
      <c r="PPQ49" s="960"/>
      <c r="PPR49" s="962"/>
      <c r="PPS49" s="963"/>
      <c r="PPT49" s="963"/>
      <c r="PPU49" s="963"/>
      <c r="PPV49" s="964"/>
      <c r="PPW49" s="93"/>
      <c r="PPX49" s="94"/>
      <c r="PPY49" s="111"/>
      <c r="PPZ49" s="117"/>
      <c r="PQA49" s="960"/>
      <c r="PQB49" s="962"/>
      <c r="PQC49" s="963"/>
      <c r="PQD49" s="963"/>
      <c r="PQE49" s="963"/>
      <c r="PQF49" s="964"/>
      <c r="PQG49" s="93"/>
      <c r="PQH49" s="94"/>
      <c r="PQI49" s="111"/>
      <c r="PQJ49" s="117"/>
      <c r="PQK49" s="960"/>
      <c r="PQL49" s="962"/>
      <c r="PQM49" s="963"/>
      <c r="PQN49" s="963"/>
      <c r="PQO49" s="963"/>
      <c r="PQP49" s="964"/>
      <c r="PQQ49" s="93"/>
      <c r="PQR49" s="94"/>
      <c r="PQS49" s="111"/>
      <c r="PQT49" s="117"/>
      <c r="PQU49" s="960"/>
      <c r="PQV49" s="962"/>
      <c r="PQW49" s="963"/>
      <c r="PQX49" s="963"/>
      <c r="PQY49" s="963"/>
      <c r="PQZ49" s="964"/>
      <c r="PRA49" s="93"/>
      <c r="PRB49" s="94"/>
      <c r="PRC49" s="111"/>
      <c r="PRD49" s="117"/>
      <c r="PRE49" s="960"/>
      <c r="PRF49" s="962"/>
      <c r="PRG49" s="963"/>
      <c r="PRH49" s="963"/>
      <c r="PRI49" s="963"/>
      <c r="PRJ49" s="964"/>
      <c r="PRK49" s="93"/>
      <c r="PRL49" s="94"/>
      <c r="PRM49" s="111"/>
      <c r="PRN49" s="117"/>
      <c r="PRO49" s="960"/>
      <c r="PRP49" s="962"/>
      <c r="PRQ49" s="963"/>
      <c r="PRR49" s="963"/>
      <c r="PRS49" s="963"/>
      <c r="PRT49" s="964"/>
      <c r="PRU49" s="93"/>
      <c r="PRV49" s="94"/>
      <c r="PRW49" s="111"/>
      <c r="PRX49" s="117"/>
      <c r="PRY49" s="960"/>
      <c r="PRZ49" s="962"/>
      <c r="PSA49" s="963"/>
      <c r="PSB49" s="963"/>
      <c r="PSC49" s="963"/>
      <c r="PSD49" s="964"/>
      <c r="PSE49" s="93"/>
      <c r="PSF49" s="94"/>
      <c r="PSG49" s="111"/>
      <c r="PSH49" s="117"/>
      <c r="PSI49" s="960"/>
      <c r="PSJ49" s="962"/>
      <c r="PSK49" s="963"/>
      <c r="PSL49" s="963"/>
      <c r="PSM49" s="963"/>
      <c r="PSN49" s="964"/>
      <c r="PSO49" s="93"/>
      <c r="PSP49" s="94"/>
      <c r="PSQ49" s="111"/>
      <c r="PSR49" s="117"/>
      <c r="PSS49" s="960"/>
      <c r="PST49" s="962"/>
      <c r="PSU49" s="963"/>
      <c r="PSV49" s="963"/>
      <c r="PSW49" s="963"/>
      <c r="PSX49" s="964"/>
      <c r="PSY49" s="93"/>
      <c r="PSZ49" s="94"/>
      <c r="PTA49" s="111"/>
      <c r="PTB49" s="117"/>
      <c r="PTC49" s="960"/>
      <c r="PTD49" s="962"/>
      <c r="PTE49" s="963"/>
      <c r="PTF49" s="963"/>
      <c r="PTG49" s="963"/>
      <c r="PTH49" s="964"/>
      <c r="PTI49" s="93"/>
      <c r="PTJ49" s="94"/>
      <c r="PTK49" s="111"/>
      <c r="PTL49" s="117"/>
      <c r="PTM49" s="960"/>
      <c r="PTN49" s="962"/>
      <c r="PTO49" s="963"/>
      <c r="PTP49" s="963"/>
      <c r="PTQ49" s="963"/>
      <c r="PTR49" s="964"/>
      <c r="PTS49" s="93"/>
      <c r="PTT49" s="94"/>
      <c r="PTU49" s="111"/>
      <c r="PTV49" s="117"/>
      <c r="PTW49" s="960"/>
      <c r="PTX49" s="962"/>
      <c r="PTY49" s="963"/>
      <c r="PTZ49" s="963"/>
      <c r="PUA49" s="963"/>
      <c r="PUB49" s="964"/>
      <c r="PUC49" s="93"/>
      <c r="PUD49" s="94"/>
      <c r="PUE49" s="111"/>
      <c r="PUF49" s="117"/>
      <c r="PUG49" s="960"/>
      <c r="PUH49" s="962"/>
      <c r="PUI49" s="963"/>
      <c r="PUJ49" s="963"/>
      <c r="PUK49" s="963"/>
      <c r="PUL49" s="964"/>
      <c r="PUM49" s="93"/>
      <c r="PUN49" s="94"/>
      <c r="PUO49" s="111"/>
      <c r="PUP49" s="117"/>
      <c r="PUQ49" s="960"/>
      <c r="PUR49" s="962"/>
      <c r="PUS49" s="963"/>
      <c r="PUT49" s="963"/>
      <c r="PUU49" s="963"/>
      <c r="PUV49" s="964"/>
      <c r="PUW49" s="93"/>
      <c r="PUX49" s="94"/>
      <c r="PUY49" s="111"/>
      <c r="PUZ49" s="117"/>
      <c r="PVA49" s="960"/>
      <c r="PVB49" s="962"/>
      <c r="PVC49" s="963"/>
      <c r="PVD49" s="963"/>
      <c r="PVE49" s="963"/>
      <c r="PVF49" s="964"/>
      <c r="PVG49" s="93"/>
      <c r="PVH49" s="94"/>
      <c r="PVI49" s="111"/>
      <c r="PVJ49" s="117"/>
      <c r="PVK49" s="960"/>
      <c r="PVL49" s="962"/>
      <c r="PVM49" s="963"/>
      <c r="PVN49" s="963"/>
      <c r="PVO49" s="963"/>
      <c r="PVP49" s="964"/>
      <c r="PVQ49" s="93"/>
      <c r="PVR49" s="94"/>
      <c r="PVS49" s="111"/>
      <c r="PVT49" s="117"/>
      <c r="PVU49" s="960"/>
      <c r="PVV49" s="962"/>
      <c r="PVW49" s="963"/>
      <c r="PVX49" s="963"/>
      <c r="PVY49" s="963"/>
      <c r="PVZ49" s="964"/>
      <c r="PWA49" s="93"/>
      <c r="PWB49" s="94"/>
      <c r="PWC49" s="111"/>
      <c r="PWD49" s="117"/>
      <c r="PWE49" s="960"/>
      <c r="PWF49" s="962"/>
      <c r="PWG49" s="963"/>
      <c r="PWH49" s="963"/>
      <c r="PWI49" s="963"/>
      <c r="PWJ49" s="964"/>
      <c r="PWK49" s="93"/>
      <c r="PWL49" s="94"/>
      <c r="PWM49" s="111"/>
      <c r="PWN49" s="117"/>
      <c r="PWO49" s="960"/>
      <c r="PWP49" s="962"/>
      <c r="PWQ49" s="963"/>
      <c r="PWR49" s="963"/>
      <c r="PWS49" s="963"/>
      <c r="PWT49" s="964"/>
      <c r="PWU49" s="93"/>
      <c r="PWV49" s="94"/>
      <c r="PWW49" s="111"/>
      <c r="PWX49" s="117"/>
      <c r="PWY49" s="960"/>
      <c r="PWZ49" s="962"/>
      <c r="PXA49" s="963"/>
      <c r="PXB49" s="963"/>
      <c r="PXC49" s="963"/>
      <c r="PXD49" s="964"/>
      <c r="PXE49" s="93"/>
      <c r="PXF49" s="94"/>
      <c r="PXG49" s="111"/>
      <c r="PXH49" s="117"/>
      <c r="PXI49" s="960"/>
      <c r="PXJ49" s="962"/>
      <c r="PXK49" s="963"/>
      <c r="PXL49" s="963"/>
      <c r="PXM49" s="963"/>
      <c r="PXN49" s="964"/>
      <c r="PXO49" s="93"/>
      <c r="PXP49" s="94"/>
      <c r="PXQ49" s="111"/>
      <c r="PXR49" s="117"/>
      <c r="PXS49" s="960"/>
      <c r="PXT49" s="962"/>
      <c r="PXU49" s="963"/>
      <c r="PXV49" s="963"/>
      <c r="PXW49" s="963"/>
      <c r="PXX49" s="964"/>
      <c r="PXY49" s="93"/>
      <c r="PXZ49" s="94"/>
      <c r="PYA49" s="111"/>
      <c r="PYB49" s="117"/>
      <c r="PYC49" s="960"/>
      <c r="PYD49" s="962"/>
      <c r="PYE49" s="963"/>
      <c r="PYF49" s="963"/>
      <c r="PYG49" s="963"/>
      <c r="PYH49" s="964"/>
      <c r="PYI49" s="93"/>
      <c r="PYJ49" s="94"/>
      <c r="PYK49" s="111"/>
      <c r="PYL49" s="117"/>
      <c r="PYM49" s="960"/>
      <c r="PYN49" s="962"/>
      <c r="PYO49" s="963"/>
      <c r="PYP49" s="963"/>
      <c r="PYQ49" s="963"/>
      <c r="PYR49" s="964"/>
      <c r="PYS49" s="93"/>
      <c r="PYT49" s="94"/>
      <c r="PYU49" s="111"/>
      <c r="PYV49" s="117"/>
      <c r="PYW49" s="960"/>
      <c r="PYX49" s="962"/>
      <c r="PYY49" s="963"/>
      <c r="PYZ49" s="963"/>
      <c r="PZA49" s="963"/>
      <c r="PZB49" s="964"/>
      <c r="PZC49" s="93"/>
      <c r="PZD49" s="94"/>
      <c r="PZE49" s="111"/>
      <c r="PZF49" s="117"/>
      <c r="PZG49" s="960"/>
      <c r="PZH49" s="962"/>
      <c r="PZI49" s="963"/>
      <c r="PZJ49" s="963"/>
      <c r="PZK49" s="963"/>
      <c r="PZL49" s="964"/>
      <c r="PZM49" s="93"/>
      <c r="PZN49" s="94"/>
      <c r="PZO49" s="111"/>
      <c r="PZP49" s="117"/>
      <c r="PZQ49" s="960"/>
      <c r="PZR49" s="962"/>
      <c r="PZS49" s="963"/>
      <c r="PZT49" s="963"/>
      <c r="PZU49" s="963"/>
      <c r="PZV49" s="964"/>
      <c r="PZW49" s="93"/>
      <c r="PZX49" s="94"/>
      <c r="PZY49" s="111"/>
      <c r="PZZ49" s="117"/>
      <c r="QAA49" s="960"/>
      <c r="QAB49" s="962"/>
      <c r="QAC49" s="963"/>
      <c r="QAD49" s="963"/>
      <c r="QAE49" s="963"/>
      <c r="QAF49" s="964"/>
      <c r="QAG49" s="93"/>
      <c r="QAH49" s="94"/>
      <c r="QAI49" s="111"/>
      <c r="QAJ49" s="117"/>
      <c r="QAK49" s="960"/>
      <c r="QAL49" s="962"/>
      <c r="QAM49" s="963"/>
      <c r="QAN49" s="963"/>
      <c r="QAO49" s="963"/>
      <c r="QAP49" s="964"/>
      <c r="QAQ49" s="93"/>
      <c r="QAR49" s="94"/>
      <c r="QAS49" s="111"/>
      <c r="QAT49" s="117"/>
      <c r="QAU49" s="960"/>
      <c r="QAV49" s="962"/>
      <c r="QAW49" s="963"/>
      <c r="QAX49" s="963"/>
      <c r="QAY49" s="963"/>
      <c r="QAZ49" s="964"/>
      <c r="QBA49" s="93"/>
      <c r="QBB49" s="94"/>
      <c r="QBC49" s="111"/>
      <c r="QBD49" s="117"/>
      <c r="QBE49" s="960"/>
      <c r="QBF49" s="962"/>
      <c r="QBG49" s="963"/>
      <c r="QBH49" s="963"/>
      <c r="QBI49" s="963"/>
      <c r="QBJ49" s="964"/>
      <c r="QBK49" s="93"/>
      <c r="QBL49" s="94"/>
      <c r="QBM49" s="111"/>
      <c r="QBN49" s="117"/>
      <c r="QBO49" s="960"/>
      <c r="QBP49" s="962"/>
      <c r="QBQ49" s="963"/>
      <c r="QBR49" s="963"/>
      <c r="QBS49" s="963"/>
      <c r="QBT49" s="964"/>
      <c r="QBU49" s="93"/>
      <c r="QBV49" s="94"/>
      <c r="QBW49" s="111"/>
      <c r="QBX49" s="117"/>
      <c r="QBY49" s="960"/>
      <c r="QBZ49" s="962"/>
      <c r="QCA49" s="963"/>
      <c r="QCB49" s="963"/>
      <c r="QCC49" s="963"/>
      <c r="QCD49" s="964"/>
      <c r="QCE49" s="93"/>
      <c r="QCF49" s="94"/>
      <c r="QCG49" s="111"/>
      <c r="QCH49" s="117"/>
      <c r="QCI49" s="960"/>
      <c r="QCJ49" s="962"/>
      <c r="QCK49" s="963"/>
      <c r="QCL49" s="963"/>
      <c r="QCM49" s="963"/>
      <c r="QCN49" s="964"/>
      <c r="QCO49" s="93"/>
      <c r="QCP49" s="94"/>
      <c r="QCQ49" s="111"/>
      <c r="QCR49" s="117"/>
      <c r="QCS49" s="960"/>
      <c r="QCT49" s="962"/>
      <c r="QCU49" s="963"/>
      <c r="QCV49" s="963"/>
      <c r="QCW49" s="963"/>
      <c r="QCX49" s="964"/>
      <c r="QCY49" s="93"/>
      <c r="QCZ49" s="94"/>
      <c r="QDA49" s="111"/>
      <c r="QDB49" s="117"/>
      <c r="QDC49" s="960"/>
      <c r="QDD49" s="962"/>
      <c r="QDE49" s="963"/>
      <c r="QDF49" s="963"/>
      <c r="QDG49" s="963"/>
      <c r="QDH49" s="964"/>
      <c r="QDI49" s="93"/>
      <c r="QDJ49" s="94"/>
      <c r="QDK49" s="111"/>
      <c r="QDL49" s="117"/>
      <c r="QDM49" s="960"/>
      <c r="QDN49" s="962"/>
      <c r="QDO49" s="963"/>
      <c r="QDP49" s="963"/>
      <c r="QDQ49" s="963"/>
      <c r="QDR49" s="964"/>
      <c r="QDS49" s="93"/>
      <c r="QDT49" s="94"/>
      <c r="QDU49" s="111"/>
      <c r="QDV49" s="117"/>
      <c r="QDW49" s="960"/>
      <c r="QDX49" s="962"/>
      <c r="QDY49" s="963"/>
      <c r="QDZ49" s="963"/>
      <c r="QEA49" s="963"/>
      <c r="QEB49" s="964"/>
      <c r="QEC49" s="93"/>
      <c r="QED49" s="94"/>
      <c r="QEE49" s="111"/>
      <c r="QEF49" s="117"/>
      <c r="QEG49" s="960"/>
      <c r="QEH49" s="962"/>
      <c r="QEI49" s="963"/>
      <c r="QEJ49" s="963"/>
      <c r="QEK49" s="963"/>
      <c r="QEL49" s="964"/>
      <c r="QEM49" s="93"/>
      <c r="QEN49" s="94"/>
      <c r="QEO49" s="111"/>
      <c r="QEP49" s="117"/>
      <c r="QEQ49" s="960"/>
      <c r="QER49" s="962"/>
      <c r="QES49" s="963"/>
      <c r="QET49" s="963"/>
      <c r="QEU49" s="963"/>
      <c r="QEV49" s="964"/>
      <c r="QEW49" s="93"/>
      <c r="QEX49" s="94"/>
      <c r="QEY49" s="111"/>
      <c r="QEZ49" s="117"/>
      <c r="QFA49" s="960"/>
      <c r="QFB49" s="962"/>
      <c r="QFC49" s="963"/>
      <c r="QFD49" s="963"/>
      <c r="QFE49" s="963"/>
      <c r="QFF49" s="964"/>
      <c r="QFG49" s="93"/>
      <c r="QFH49" s="94"/>
      <c r="QFI49" s="111"/>
      <c r="QFJ49" s="117"/>
      <c r="QFK49" s="960"/>
      <c r="QFL49" s="962"/>
      <c r="QFM49" s="963"/>
      <c r="QFN49" s="963"/>
      <c r="QFO49" s="963"/>
      <c r="QFP49" s="964"/>
      <c r="QFQ49" s="93"/>
      <c r="QFR49" s="94"/>
      <c r="QFS49" s="111"/>
      <c r="QFT49" s="117"/>
      <c r="QFU49" s="960"/>
      <c r="QFV49" s="962"/>
      <c r="QFW49" s="963"/>
      <c r="QFX49" s="963"/>
      <c r="QFY49" s="963"/>
      <c r="QFZ49" s="964"/>
      <c r="QGA49" s="93"/>
      <c r="QGB49" s="94"/>
      <c r="QGC49" s="111"/>
      <c r="QGD49" s="117"/>
      <c r="QGE49" s="960"/>
      <c r="QGF49" s="962"/>
      <c r="QGG49" s="963"/>
      <c r="QGH49" s="963"/>
      <c r="QGI49" s="963"/>
      <c r="QGJ49" s="964"/>
      <c r="QGK49" s="93"/>
      <c r="QGL49" s="94"/>
      <c r="QGM49" s="111"/>
      <c r="QGN49" s="117"/>
      <c r="QGO49" s="960"/>
      <c r="QGP49" s="962"/>
      <c r="QGQ49" s="963"/>
      <c r="QGR49" s="963"/>
      <c r="QGS49" s="963"/>
      <c r="QGT49" s="964"/>
      <c r="QGU49" s="93"/>
      <c r="QGV49" s="94"/>
      <c r="QGW49" s="111"/>
      <c r="QGX49" s="117"/>
      <c r="QGY49" s="960"/>
      <c r="QGZ49" s="962"/>
      <c r="QHA49" s="963"/>
      <c r="QHB49" s="963"/>
      <c r="QHC49" s="963"/>
      <c r="QHD49" s="964"/>
      <c r="QHE49" s="93"/>
      <c r="QHF49" s="94"/>
      <c r="QHG49" s="111"/>
      <c r="QHH49" s="117"/>
      <c r="QHI49" s="960"/>
      <c r="QHJ49" s="962"/>
      <c r="QHK49" s="963"/>
      <c r="QHL49" s="963"/>
      <c r="QHM49" s="963"/>
      <c r="QHN49" s="964"/>
      <c r="QHO49" s="93"/>
      <c r="QHP49" s="94"/>
      <c r="QHQ49" s="111"/>
      <c r="QHR49" s="117"/>
      <c r="QHS49" s="960"/>
      <c r="QHT49" s="962"/>
      <c r="QHU49" s="963"/>
      <c r="QHV49" s="963"/>
      <c r="QHW49" s="963"/>
      <c r="QHX49" s="964"/>
      <c r="QHY49" s="93"/>
      <c r="QHZ49" s="94"/>
      <c r="QIA49" s="111"/>
      <c r="QIB49" s="117"/>
      <c r="QIC49" s="960"/>
      <c r="QID49" s="962"/>
      <c r="QIE49" s="963"/>
      <c r="QIF49" s="963"/>
      <c r="QIG49" s="963"/>
      <c r="QIH49" s="964"/>
      <c r="QII49" s="93"/>
      <c r="QIJ49" s="94"/>
      <c r="QIK49" s="111"/>
      <c r="QIL49" s="117"/>
      <c r="QIM49" s="960"/>
      <c r="QIN49" s="962"/>
      <c r="QIO49" s="963"/>
      <c r="QIP49" s="963"/>
      <c r="QIQ49" s="963"/>
      <c r="QIR49" s="964"/>
      <c r="QIS49" s="93"/>
      <c r="QIT49" s="94"/>
      <c r="QIU49" s="111"/>
      <c r="QIV49" s="117"/>
      <c r="QIW49" s="960"/>
      <c r="QIX49" s="962"/>
      <c r="QIY49" s="963"/>
      <c r="QIZ49" s="963"/>
      <c r="QJA49" s="963"/>
      <c r="QJB49" s="964"/>
      <c r="QJC49" s="93"/>
      <c r="QJD49" s="94"/>
      <c r="QJE49" s="111"/>
      <c r="QJF49" s="117"/>
      <c r="QJG49" s="960"/>
      <c r="QJH49" s="962"/>
      <c r="QJI49" s="963"/>
      <c r="QJJ49" s="963"/>
      <c r="QJK49" s="963"/>
      <c r="QJL49" s="964"/>
      <c r="QJM49" s="93"/>
      <c r="QJN49" s="94"/>
      <c r="QJO49" s="111"/>
      <c r="QJP49" s="117"/>
      <c r="QJQ49" s="960"/>
      <c r="QJR49" s="962"/>
      <c r="QJS49" s="963"/>
      <c r="QJT49" s="963"/>
      <c r="QJU49" s="963"/>
      <c r="QJV49" s="964"/>
      <c r="QJW49" s="93"/>
      <c r="QJX49" s="94"/>
      <c r="QJY49" s="111"/>
      <c r="QJZ49" s="117"/>
      <c r="QKA49" s="960"/>
      <c r="QKB49" s="962"/>
      <c r="QKC49" s="963"/>
      <c r="QKD49" s="963"/>
      <c r="QKE49" s="963"/>
      <c r="QKF49" s="964"/>
      <c r="QKG49" s="93"/>
      <c r="QKH49" s="94"/>
      <c r="QKI49" s="111"/>
      <c r="QKJ49" s="117"/>
      <c r="QKK49" s="960"/>
      <c r="QKL49" s="962"/>
      <c r="QKM49" s="963"/>
      <c r="QKN49" s="963"/>
      <c r="QKO49" s="963"/>
      <c r="QKP49" s="964"/>
      <c r="QKQ49" s="93"/>
      <c r="QKR49" s="94"/>
      <c r="QKS49" s="111"/>
      <c r="QKT49" s="117"/>
      <c r="QKU49" s="960"/>
      <c r="QKV49" s="962"/>
      <c r="QKW49" s="963"/>
      <c r="QKX49" s="963"/>
      <c r="QKY49" s="963"/>
      <c r="QKZ49" s="964"/>
      <c r="QLA49" s="93"/>
      <c r="QLB49" s="94"/>
      <c r="QLC49" s="111"/>
      <c r="QLD49" s="117"/>
      <c r="QLE49" s="960"/>
      <c r="QLF49" s="962"/>
      <c r="QLG49" s="963"/>
      <c r="QLH49" s="963"/>
      <c r="QLI49" s="963"/>
      <c r="QLJ49" s="964"/>
      <c r="QLK49" s="93"/>
      <c r="QLL49" s="94"/>
      <c r="QLM49" s="111"/>
      <c r="QLN49" s="117"/>
      <c r="QLO49" s="960"/>
      <c r="QLP49" s="962"/>
      <c r="QLQ49" s="963"/>
      <c r="QLR49" s="963"/>
      <c r="QLS49" s="963"/>
      <c r="QLT49" s="964"/>
      <c r="QLU49" s="93"/>
      <c r="QLV49" s="94"/>
      <c r="QLW49" s="111"/>
      <c r="QLX49" s="117"/>
      <c r="QLY49" s="960"/>
      <c r="QLZ49" s="962"/>
      <c r="QMA49" s="963"/>
      <c r="QMB49" s="963"/>
      <c r="QMC49" s="963"/>
      <c r="QMD49" s="964"/>
      <c r="QME49" s="93"/>
      <c r="QMF49" s="94"/>
      <c r="QMG49" s="111"/>
      <c r="QMH49" s="117"/>
      <c r="QMI49" s="960"/>
      <c r="QMJ49" s="962"/>
      <c r="QMK49" s="963"/>
      <c r="QML49" s="963"/>
      <c r="QMM49" s="963"/>
      <c r="QMN49" s="964"/>
      <c r="QMO49" s="93"/>
      <c r="QMP49" s="94"/>
      <c r="QMQ49" s="111"/>
      <c r="QMR49" s="117"/>
      <c r="QMS49" s="960"/>
      <c r="QMT49" s="962"/>
      <c r="QMU49" s="963"/>
      <c r="QMV49" s="963"/>
      <c r="QMW49" s="963"/>
      <c r="QMX49" s="964"/>
      <c r="QMY49" s="93"/>
      <c r="QMZ49" s="94"/>
      <c r="QNA49" s="111"/>
      <c r="QNB49" s="117"/>
      <c r="QNC49" s="960"/>
      <c r="QND49" s="962"/>
      <c r="QNE49" s="963"/>
      <c r="QNF49" s="963"/>
      <c r="QNG49" s="963"/>
      <c r="QNH49" s="964"/>
      <c r="QNI49" s="93"/>
      <c r="QNJ49" s="94"/>
      <c r="QNK49" s="111"/>
      <c r="QNL49" s="117"/>
      <c r="QNM49" s="960"/>
      <c r="QNN49" s="962"/>
      <c r="QNO49" s="963"/>
      <c r="QNP49" s="963"/>
      <c r="QNQ49" s="963"/>
      <c r="QNR49" s="964"/>
      <c r="QNS49" s="93"/>
      <c r="QNT49" s="94"/>
      <c r="QNU49" s="111"/>
      <c r="QNV49" s="117"/>
      <c r="QNW49" s="960"/>
      <c r="QNX49" s="962"/>
      <c r="QNY49" s="963"/>
      <c r="QNZ49" s="963"/>
      <c r="QOA49" s="963"/>
      <c r="QOB49" s="964"/>
      <c r="QOC49" s="93"/>
      <c r="QOD49" s="94"/>
      <c r="QOE49" s="111"/>
      <c r="QOF49" s="117"/>
      <c r="QOG49" s="960"/>
      <c r="QOH49" s="962"/>
      <c r="QOI49" s="963"/>
      <c r="QOJ49" s="963"/>
      <c r="QOK49" s="963"/>
      <c r="QOL49" s="964"/>
      <c r="QOM49" s="93"/>
      <c r="QON49" s="94"/>
      <c r="QOO49" s="111"/>
      <c r="QOP49" s="117"/>
      <c r="QOQ49" s="960"/>
      <c r="QOR49" s="962"/>
      <c r="QOS49" s="963"/>
      <c r="QOT49" s="963"/>
      <c r="QOU49" s="963"/>
      <c r="QOV49" s="964"/>
      <c r="QOW49" s="93"/>
      <c r="QOX49" s="94"/>
      <c r="QOY49" s="111"/>
      <c r="QOZ49" s="117"/>
      <c r="QPA49" s="960"/>
      <c r="QPB49" s="962"/>
      <c r="QPC49" s="963"/>
      <c r="QPD49" s="963"/>
      <c r="QPE49" s="963"/>
      <c r="QPF49" s="964"/>
      <c r="QPG49" s="93"/>
      <c r="QPH49" s="94"/>
      <c r="QPI49" s="111"/>
      <c r="QPJ49" s="117"/>
      <c r="QPK49" s="960"/>
      <c r="QPL49" s="962"/>
      <c r="QPM49" s="963"/>
      <c r="QPN49" s="963"/>
      <c r="QPO49" s="963"/>
      <c r="QPP49" s="964"/>
      <c r="QPQ49" s="93"/>
      <c r="QPR49" s="94"/>
      <c r="QPS49" s="111"/>
      <c r="QPT49" s="117"/>
      <c r="QPU49" s="960"/>
      <c r="QPV49" s="962"/>
      <c r="QPW49" s="963"/>
      <c r="QPX49" s="963"/>
      <c r="QPY49" s="963"/>
      <c r="QPZ49" s="964"/>
      <c r="QQA49" s="93"/>
      <c r="QQB49" s="94"/>
      <c r="QQC49" s="111"/>
      <c r="QQD49" s="117"/>
      <c r="QQE49" s="960"/>
      <c r="QQF49" s="962"/>
      <c r="QQG49" s="963"/>
      <c r="QQH49" s="963"/>
      <c r="QQI49" s="963"/>
      <c r="QQJ49" s="964"/>
      <c r="QQK49" s="93"/>
      <c r="QQL49" s="94"/>
      <c r="QQM49" s="111"/>
      <c r="QQN49" s="117"/>
      <c r="QQO49" s="960"/>
      <c r="QQP49" s="962"/>
      <c r="QQQ49" s="963"/>
      <c r="QQR49" s="963"/>
      <c r="QQS49" s="963"/>
      <c r="QQT49" s="964"/>
      <c r="QQU49" s="93"/>
      <c r="QQV49" s="94"/>
      <c r="QQW49" s="111"/>
      <c r="QQX49" s="117"/>
      <c r="QQY49" s="960"/>
      <c r="QQZ49" s="962"/>
      <c r="QRA49" s="963"/>
      <c r="QRB49" s="963"/>
      <c r="QRC49" s="963"/>
      <c r="QRD49" s="964"/>
      <c r="QRE49" s="93"/>
      <c r="QRF49" s="94"/>
      <c r="QRG49" s="111"/>
      <c r="QRH49" s="117"/>
      <c r="QRI49" s="960"/>
      <c r="QRJ49" s="962"/>
      <c r="QRK49" s="963"/>
      <c r="QRL49" s="963"/>
      <c r="QRM49" s="963"/>
      <c r="QRN49" s="964"/>
      <c r="QRO49" s="93"/>
      <c r="QRP49" s="94"/>
      <c r="QRQ49" s="111"/>
      <c r="QRR49" s="117"/>
      <c r="QRS49" s="960"/>
      <c r="QRT49" s="962"/>
      <c r="QRU49" s="963"/>
      <c r="QRV49" s="963"/>
      <c r="QRW49" s="963"/>
      <c r="QRX49" s="964"/>
      <c r="QRY49" s="93"/>
      <c r="QRZ49" s="94"/>
      <c r="QSA49" s="111"/>
      <c r="QSB49" s="117"/>
      <c r="QSC49" s="960"/>
      <c r="QSD49" s="962"/>
      <c r="QSE49" s="963"/>
      <c r="QSF49" s="963"/>
      <c r="QSG49" s="963"/>
      <c r="QSH49" s="964"/>
      <c r="QSI49" s="93"/>
      <c r="QSJ49" s="94"/>
      <c r="QSK49" s="111"/>
      <c r="QSL49" s="117"/>
      <c r="QSM49" s="960"/>
      <c r="QSN49" s="962"/>
      <c r="QSO49" s="963"/>
      <c r="QSP49" s="963"/>
      <c r="QSQ49" s="963"/>
      <c r="QSR49" s="964"/>
      <c r="QSS49" s="93"/>
      <c r="QST49" s="94"/>
      <c r="QSU49" s="111"/>
      <c r="QSV49" s="117"/>
      <c r="QSW49" s="960"/>
      <c r="QSX49" s="962"/>
      <c r="QSY49" s="963"/>
      <c r="QSZ49" s="963"/>
      <c r="QTA49" s="963"/>
      <c r="QTB49" s="964"/>
      <c r="QTC49" s="93"/>
      <c r="QTD49" s="94"/>
      <c r="QTE49" s="111"/>
      <c r="QTF49" s="117"/>
      <c r="QTG49" s="960"/>
      <c r="QTH49" s="962"/>
      <c r="QTI49" s="963"/>
      <c r="QTJ49" s="963"/>
      <c r="QTK49" s="963"/>
      <c r="QTL49" s="964"/>
      <c r="QTM49" s="93"/>
      <c r="QTN49" s="94"/>
      <c r="QTO49" s="111"/>
      <c r="QTP49" s="117"/>
      <c r="QTQ49" s="960"/>
      <c r="QTR49" s="962"/>
      <c r="QTS49" s="963"/>
      <c r="QTT49" s="963"/>
      <c r="QTU49" s="963"/>
      <c r="QTV49" s="964"/>
      <c r="QTW49" s="93"/>
      <c r="QTX49" s="94"/>
      <c r="QTY49" s="111"/>
      <c r="QTZ49" s="117"/>
      <c r="QUA49" s="960"/>
      <c r="QUB49" s="962"/>
      <c r="QUC49" s="963"/>
      <c r="QUD49" s="963"/>
      <c r="QUE49" s="963"/>
      <c r="QUF49" s="964"/>
      <c r="QUG49" s="93"/>
      <c r="QUH49" s="94"/>
      <c r="QUI49" s="111"/>
      <c r="QUJ49" s="117"/>
      <c r="QUK49" s="960"/>
      <c r="QUL49" s="962"/>
      <c r="QUM49" s="963"/>
      <c r="QUN49" s="963"/>
      <c r="QUO49" s="963"/>
      <c r="QUP49" s="964"/>
      <c r="QUQ49" s="93"/>
      <c r="QUR49" s="94"/>
      <c r="QUS49" s="111"/>
      <c r="QUT49" s="117"/>
      <c r="QUU49" s="960"/>
      <c r="QUV49" s="962"/>
      <c r="QUW49" s="963"/>
      <c r="QUX49" s="963"/>
      <c r="QUY49" s="963"/>
      <c r="QUZ49" s="964"/>
      <c r="QVA49" s="93"/>
      <c r="QVB49" s="94"/>
      <c r="QVC49" s="111"/>
      <c r="QVD49" s="117"/>
      <c r="QVE49" s="960"/>
      <c r="QVF49" s="962"/>
      <c r="QVG49" s="963"/>
      <c r="QVH49" s="963"/>
      <c r="QVI49" s="963"/>
      <c r="QVJ49" s="964"/>
      <c r="QVK49" s="93"/>
      <c r="QVL49" s="94"/>
      <c r="QVM49" s="111"/>
      <c r="QVN49" s="117"/>
      <c r="QVO49" s="960"/>
      <c r="QVP49" s="962"/>
      <c r="QVQ49" s="963"/>
      <c r="QVR49" s="963"/>
      <c r="QVS49" s="963"/>
      <c r="QVT49" s="964"/>
      <c r="QVU49" s="93"/>
      <c r="QVV49" s="94"/>
      <c r="QVW49" s="111"/>
      <c r="QVX49" s="117"/>
      <c r="QVY49" s="960"/>
      <c r="QVZ49" s="962"/>
      <c r="QWA49" s="963"/>
      <c r="QWB49" s="963"/>
      <c r="QWC49" s="963"/>
      <c r="QWD49" s="964"/>
      <c r="QWE49" s="93"/>
      <c r="QWF49" s="94"/>
      <c r="QWG49" s="111"/>
      <c r="QWH49" s="117"/>
      <c r="QWI49" s="960"/>
      <c r="QWJ49" s="962"/>
      <c r="QWK49" s="963"/>
      <c r="QWL49" s="963"/>
      <c r="QWM49" s="963"/>
      <c r="QWN49" s="964"/>
      <c r="QWO49" s="93"/>
      <c r="QWP49" s="94"/>
      <c r="QWQ49" s="111"/>
      <c r="QWR49" s="117"/>
      <c r="QWS49" s="960"/>
      <c r="QWT49" s="962"/>
      <c r="QWU49" s="963"/>
      <c r="QWV49" s="963"/>
      <c r="QWW49" s="963"/>
      <c r="QWX49" s="964"/>
      <c r="QWY49" s="93"/>
      <c r="QWZ49" s="94"/>
      <c r="QXA49" s="111"/>
      <c r="QXB49" s="117"/>
      <c r="QXC49" s="960"/>
      <c r="QXD49" s="962"/>
      <c r="QXE49" s="963"/>
      <c r="QXF49" s="963"/>
      <c r="QXG49" s="963"/>
      <c r="QXH49" s="964"/>
      <c r="QXI49" s="93"/>
      <c r="QXJ49" s="94"/>
      <c r="QXK49" s="111"/>
      <c r="QXL49" s="117"/>
      <c r="QXM49" s="960"/>
      <c r="QXN49" s="962"/>
      <c r="QXO49" s="963"/>
      <c r="QXP49" s="963"/>
      <c r="QXQ49" s="963"/>
      <c r="QXR49" s="964"/>
      <c r="QXS49" s="93"/>
      <c r="QXT49" s="94"/>
      <c r="QXU49" s="111"/>
      <c r="QXV49" s="117"/>
      <c r="QXW49" s="960"/>
      <c r="QXX49" s="962"/>
      <c r="QXY49" s="963"/>
      <c r="QXZ49" s="963"/>
      <c r="QYA49" s="963"/>
      <c r="QYB49" s="964"/>
      <c r="QYC49" s="93"/>
      <c r="QYD49" s="94"/>
      <c r="QYE49" s="111"/>
      <c r="QYF49" s="117"/>
      <c r="QYG49" s="960"/>
      <c r="QYH49" s="962"/>
      <c r="QYI49" s="963"/>
      <c r="QYJ49" s="963"/>
      <c r="QYK49" s="963"/>
      <c r="QYL49" s="964"/>
      <c r="QYM49" s="93"/>
      <c r="QYN49" s="94"/>
      <c r="QYO49" s="111"/>
      <c r="QYP49" s="117"/>
      <c r="QYQ49" s="960"/>
      <c r="QYR49" s="962"/>
      <c r="QYS49" s="963"/>
      <c r="QYT49" s="963"/>
      <c r="QYU49" s="963"/>
      <c r="QYV49" s="964"/>
      <c r="QYW49" s="93"/>
      <c r="QYX49" s="94"/>
      <c r="QYY49" s="111"/>
      <c r="QYZ49" s="117"/>
      <c r="QZA49" s="960"/>
      <c r="QZB49" s="962"/>
      <c r="QZC49" s="963"/>
      <c r="QZD49" s="963"/>
      <c r="QZE49" s="963"/>
      <c r="QZF49" s="964"/>
      <c r="QZG49" s="93"/>
      <c r="QZH49" s="94"/>
      <c r="QZI49" s="111"/>
      <c r="QZJ49" s="117"/>
      <c r="QZK49" s="960"/>
      <c r="QZL49" s="962"/>
      <c r="QZM49" s="963"/>
      <c r="QZN49" s="963"/>
      <c r="QZO49" s="963"/>
      <c r="QZP49" s="964"/>
      <c r="QZQ49" s="93"/>
      <c r="QZR49" s="94"/>
      <c r="QZS49" s="111"/>
      <c r="QZT49" s="117"/>
      <c r="QZU49" s="960"/>
      <c r="QZV49" s="962"/>
      <c r="QZW49" s="963"/>
      <c r="QZX49" s="963"/>
      <c r="QZY49" s="963"/>
      <c r="QZZ49" s="964"/>
      <c r="RAA49" s="93"/>
      <c r="RAB49" s="94"/>
      <c r="RAC49" s="111"/>
      <c r="RAD49" s="117"/>
      <c r="RAE49" s="960"/>
      <c r="RAF49" s="962"/>
      <c r="RAG49" s="963"/>
      <c r="RAH49" s="963"/>
      <c r="RAI49" s="963"/>
      <c r="RAJ49" s="964"/>
      <c r="RAK49" s="93"/>
      <c r="RAL49" s="94"/>
      <c r="RAM49" s="111"/>
      <c r="RAN49" s="117"/>
      <c r="RAO49" s="960"/>
      <c r="RAP49" s="962"/>
      <c r="RAQ49" s="963"/>
      <c r="RAR49" s="963"/>
      <c r="RAS49" s="963"/>
      <c r="RAT49" s="964"/>
      <c r="RAU49" s="93"/>
      <c r="RAV49" s="94"/>
      <c r="RAW49" s="111"/>
      <c r="RAX49" s="117"/>
      <c r="RAY49" s="960"/>
      <c r="RAZ49" s="962"/>
      <c r="RBA49" s="963"/>
      <c r="RBB49" s="963"/>
      <c r="RBC49" s="963"/>
      <c r="RBD49" s="964"/>
      <c r="RBE49" s="93"/>
      <c r="RBF49" s="94"/>
      <c r="RBG49" s="111"/>
      <c r="RBH49" s="117"/>
      <c r="RBI49" s="960"/>
      <c r="RBJ49" s="962"/>
      <c r="RBK49" s="963"/>
      <c r="RBL49" s="963"/>
      <c r="RBM49" s="963"/>
      <c r="RBN49" s="964"/>
      <c r="RBO49" s="93"/>
      <c r="RBP49" s="94"/>
      <c r="RBQ49" s="111"/>
      <c r="RBR49" s="117"/>
      <c r="RBS49" s="960"/>
      <c r="RBT49" s="962"/>
      <c r="RBU49" s="963"/>
      <c r="RBV49" s="963"/>
      <c r="RBW49" s="963"/>
      <c r="RBX49" s="964"/>
      <c r="RBY49" s="93"/>
      <c r="RBZ49" s="94"/>
      <c r="RCA49" s="111"/>
      <c r="RCB49" s="117"/>
      <c r="RCC49" s="960"/>
      <c r="RCD49" s="962"/>
      <c r="RCE49" s="963"/>
      <c r="RCF49" s="963"/>
      <c r="RCG49" s="963"/>
      <c r="RCH49" s="964"/>
      <c r="RCI49" s="93"/>
      <c r="RCJ49" s="94"/>
      <c r="RCK49" s="111"/>
      <c r="RCL49" s="117"/>
      <c r="RCM49" s="960"/>
      <c r="RCN49" s="962"/>
      <c r="RCO49" s="963"/>
      <c r="RCP49" s="963"/>
      <c r="RCQ49" s="963"/>
      <c r="RCR49" s="964"/>
      <c r="RCS49" s="93"/>
      <c r="RCT49" s="94"/>
      <c r="RCU49" s="111"/>
      <c r="RCV49" s="117"/>
      <c r="RCW49" s="960"/>
      <c r="RCX49" s="962"/>
      <c r="RCY49" s="963"/>
      <c r="RCZ49" s="963"/>
      <c r="RDA49" s="963"/>
      <c r="RDB49" s="964"/>
      <c r="RDC49" s="93"/>
      <c r="RDD49" s="94"/>
      <c r="RDE49" s="111"/>
      <c r="RDF49" s="117"/>
      <c r="RDG49" s="960"/>
      <c r="RDH49" s="962"/>
      <c r="RDI49" s="963"/>
      <c r="RDJ49" s="963"/>
      <c r="RDK49" s="963"/>
      <c r="RDL49" s="964"/>
      <c r="RDM49" s="93"/>
      <c r="RDN49" s="94"/>
      <c r="RDO49" s="111"/>
      <c r="RDP49" s="117"/>
      <c r="RDQ49" s="960"/>
      <c r="RDR49" s="962"/>
      <c r="RDS49" s="963"/>
      <c r="RDT49" s="963"/>
      <c r="RDU49" s="963"/>
      <c r="RDV49" s="964"/>
      <c r="RDW49" s="93"/>
      <c r="RDX49" s="94"/>
      <c r="RDY49" s="111"/>
      <c r="RDZ49" s="117"/>
      <c r="REA49" s="960"/>
      <c r="REB49" s="962"/>
      <c r="REC49" s="963"/>
      <c r="RED49" s="963"/>
      <c r="REE49" s="963"/>
      <c r="REF49" s="964"/>
      <c r="REG49" s="93"/>
      <c r="REH49" s="94"/>
      <c r="REI49" s="111"/>
      <c r="REJ49" s="117"/>
      <c r="REK49" s="960"/>
      <c r="REL49" s="962"/>
      <c r="REM49" s="963"/>
      <c r="REN49" s="963"/>
      <c r="REO49" s="963"/>
      <c r="REP49" s="964"/>
      <c r="REQ49" s="93"/>
      <c r="RER49" s="94"/>
      <c r="RES49" s="111"/>
      <c r="RET49" s="117"/>
      <c r="REU49" s="960"/>
      <c r="REV49" s="962"/>
      <c r="REW49" s="963"/>
      <c r="REX49" s="963"/>
      <c r="REY49" s="963"/>
      <c r="REZ49" s="964"/>
      <c r="RFA49" s="93"/>
      <c r="RFB49" s="94"/>
      <c r="RFC49" s="111"/>
      <c r="RFD49" s="117"/>
      <c r="RFE49" s="960"/>
      <c r="RFF49" s="962"/>
      <c r="RFG49" s="963"/>
      <c r="RFH49" s="963"/>
      <c r="RFI49" s="963"/>
      <c r="RFJ49" s="964"/>
      <c r="RFK49" s="93"/>
      <c r="RFL49" s="94"/>
      <c r="RFM49" s="111"/>
      <c r="RFN49" s="117"/>
      <c r="RFO49" s="960"/>
      <c r="RFP49" s="962"/>
      <c r="RFQ49" s="963"/>
      <c r="RFR49" s="963"/>
      <c r="RFS49" s="963"/>
      <c r="RFT49" s="964"/>
      <c r="RFU49" s="93"/>
      <c r="RFV49" s="94"/>
      <c r="RFW49" s="111"/>
      <c r="RFX49" s="117"/>
      <c r="RFY49" s="960"/>
      <c r="RFZ49" s="962"/>
      <c r="RGA49" s="963"/>
      <c r="RGB49" s="963"/>
      <c r="RGC49" s="963"/>
      <c r="RGD49" s="964"/>
      <c r="RGE49" s="93"/>
      <c r="RGF49" s="94"/>
      <c r="RGG49" s="111"/>
      <c r="RGH49" s="117"/>
      <c r="RGI49" s="960"/>
      <c r="RGJ49" s="962"/>
      <c r="RGK49" s="963"/>
      <c r="RGL49" s="963"/>
      <c r="RGM49" s="963"/>
      <c r="RGN49" s="964"/>
      <c r="RGO49" s="93"/>
      <c r="RGP49" s="94"/>
      <c r="RGQ49" s="111"/>
      <c r="RGR49" s="117"/>
      <c r="RGS49" s="960"/>
      <c r="RGT49" s="962"/>
      <c r="RGU49" s="963"/>
      <c r="RGV49" s="963"/>
      <c r="RGW49" s="963"/>
      <c r="RGX49" s="964"/>
      <c r="RGY49" s="93"/>
      <c r="RGZ49" s="94"/>
      <c r="RHA49" s="111"/>
      <c r="RHB49" s="117"/>
      <c r="RHC49" s="960"/>
      <c r="RHD49" s="962"/>
      <c r="RHE49" s="963"/>
      <c r="RHF49" s="963"/>
      <c r="RHG49" s="963"/>
      <c r="RHH49" s="964"/>
      <c r="RHI49" s="93"/>
      <c r="RHJ49" s="94"/>
      <c r="RHK49" s="111"/>
      <c r="RHL49" s="117"/>
      <c r="RHM49" s="960"/>
      <c r="RHN49" s="962"/>
      <c r="RHO49" s="963"/>
      <c r="RHP49" s="963"/>
      <c r="RHQ49" s="963"/>
      <c r="RHR49" s="964"/>
      <c r="RHS49" s="93"/>
      <c r="RHT49" s="94"/>
      <c r="RHU49" s="111"/>
      <c r="RHV49" s="117"/>
      <c r="RHW49" s="960"/>
      <c r="RHX49" s="962"/>
      <c r="RHY49" s="963"/>
      <c r="RHZ49" s="963"/>
      <c r="RIA49" s="963"/>
      <c r="RIB49" s="964"/>
      <c r="RIC49" s="93"/>
      <c r="RID49" s="94"/>
      <c r="RIE49" s="111"/>
      <c r="RIF49" s="117"/>
      <c r="RIG49" s="960"/>
      <c r="RIH49" s="962"/>
      <c r="RII49" s="963"/>
      <c r="RIJ49" s="963"/>
      <c r="RIK49" s="963"/>
      <c r="RIL49" s="964"/>
      <c r="RIM49" s="93"/>
      <c r="RIN49" s="94"/>
      <c r="RIO49" s="111"/>
      <c r="RIP49" s="117"/>
      <c r="RIQ49" s="960"/>
      <c r="RIR49" s="962"/>
      <c r="RIS49" s="963"/>
      <c r="RIT49" s="963"/>
      <c r="RIU49" s="963"/>
      <c r="RIV49" s="964"/>
      <c r="RIW49" s="93"/>
      <c r="RIX49" s="94"/>
      <c r="RIY49" s="111"/>
      <c r="RIZ49" s="117"/>
      <c r="RJA49" s="960"/>
      <c r="RJB49" s="962"/>
      <c r="RJC49" s="963"/>
      <c r="RJD49" s="963"/>
      <c r="RJE49" s="963"/>
      <c r="RJF49" s="964"/>
      <c r="RJG49" s="93"/>
      <c r="RJH49" s="94"/>
      <c r="RJI49" s="111"/>
      <c r="RJJ49" s="117"/>
      <c r="RJK49" s="960"/>
      <c r="RJL49" s="962"/>
      <c r="RJM49" s="963"/>
      <c r="RJN49" s="963"/>
      <c r="RJO49" s="963"/>
      <c r="RJP49" s="964"/>
      <c r="RJQ49" s="93"/>
      <c r="RJR49" s="94"/>
      <c r="RJS49" s="111"/>
      <c r="RJT49" s="117"/>
      <c r="RJU49" s="960"/>
      <c r="RJV49" s="962"/>
      <c r="RJW49" s="963"/>
      <c r="RJX49" s="963"/>
      <c r="RJY49" s="963"/>
      <c r="RJZ49" s="964"/>
      <c r="RKA49" s="93"/>
      <c r="RKB49" s="94"/>
      <c r="RKC49" s="111"/>
      <c r="RKD49" s="117"/>
      <c r="RKE49" s="960"/>
      <c r="RKF49" s="962"/>
      <c r="RKG49" s="963"/>
      <c r="RKH49" s="963"/>
      <c r="RKI49" s="963"/>
      <c r="RKJ49" s="964"/>
      <c r="RKK49" s="93"/>
      <c r="RKL49" s="94"/>
      <c r="RKM49" s="111"/>
      <c r="RKN49" s="117"/>
      <c r="RKO49" s="960"/>
      <c r="RKP49" s="962"/>
      <c r="RKQ49" s="963"/>
      <c r="RKR49" s="963"/>
      <c r="RKS49" s="963"/>
      <c r="RKT49" s="964"/>
      <c r="RKU49" s="93"/>
      <c r="RKV49" s="94"/>
      <c r="RKW49" s="111"/>
      <c r="RKX49" s="117"/>
      <c r="RKY49" s="960"/>
      <c r="RKZ49" s="962"/>
      <c r="RLA49" s="963"/>
      <c r="RLB49" s="963"/>
      <c r="RLC49" s="963"/>
      <c r="RLD49" s="964"/>
      <c r="RLE49" s="93"/>
      <c r="RLF49" s="94"/>
      <c r="RLG49" s="111"/>
      <c r="RLH49" s="117"/>
      <c r="RLI49" s="960"/>
      <c r="RLJ49" s="962"/>
      <c r="RLK49" s="963"/>
      <c r="RLL49" s="963"/>
      <c r="RLM49" s="963"/>
      <c r="RLN49" s="964"/>
      <c r="RLO49" s="93"/>
      <c r="RLP49" s="94"/>
      <c r="RLQ49" s="111"/>
      <c r="RLR49" s="117"/>
      <c r="RLS49" s="960"/>
      <c r="RLT49" s="962"/>
      <c r="RLU49" s="963"/>
      <c r="RLV49" s="963"/>
      <c r="RLW49" s="963"/>
      <c r="RLX49" s="964"/>
      <c r="RLY49" s="93"/>
      <c r="RLZ49" s="94"/>
      <c r="RMA49" s="111"/>
      <c r="RMB49" s="117"/>
      <c r="RMC49" s="960"/>
      <c r="RMD49" s="962"/>
      <c r="RME49" s="963"/>
      <c r="RMF49" s="963"/>
      <c r="RMG49" s="963"/>
      <c r="RMH49" s="964"/>
      <c r="RMI49" s="93"/>
      <c r="RMJ49" s="94"/>
      <c r="RMK49" s="111"/>
      <c r="RML49" s="117"/>
      <c r="RMM49" s="960"/>
      <c r="RMN49" s="962"/>
      <c r="RMO49" s="963"/>
      <c r="RMP49" s="963"/>
      <c r="RMQ49" s="963"/>
      <c r="RMR49" s="964"/>
      <c r="RMS49" s="93"/>
      <c r="RMT49" s="94"/>
      <c r="RMU49" s="111"/>
      <c r="RMV49" s="117"/>
      <c r="RMW49" s="960"/>
      <c r="RMX49" s="962"/>
      <c r="RMY49" s="963"/>
      <c r="RMZ49" s="963"/>
      <c r="RNA49" s="963"/>
      <c r="RNB49" s="964"/>
      <c r="RNC49" s="93"/>
      <c r="RND49" s="94"/>
      <c r="RNE49" s="111"/>
      <c r="RNF49" s="117"/>
      <c r="RNG49" s="960"/>
      <c r="RNH49" s="962"/>
      <c r="RNI49" s="963"/>
      <c r="RNJ49" s="963"/>
      <c r="RNK49" s="963"/>
      <c r="RNL49" s="964"/>
      <c r="RNM49" s="93"/>
      <c r="RNN49" s="94"/>
      <c r="RNO49" s="111"/>
      <c r="RNP49" s="117"/>
      <c r="RNQ49" s="960"/>
      <c r="RNR49" s="962"/>
      <c r="RNS49" s="963"/>
      <c r="RNT49" s="963"/>
      <c r="RNU49" s="963"/>
      <c r="RNV49" s="964"/>
      <c r="RNW49" s="93"/>
      <c r="RNX49" s="94"/>
      <c r="RNY49" s="111"/>
      <c r="RNZ49" s="117"/>
      <c r="ROA49" s="960"/>
      <c r="ROB49" s="962"/>
      <c r="ROC49" s="963"/>
      <c r="ROD49" s="963"/>
      <c r="ROE49" s="963"/>
      <c r="ROF49" s="964"/>
      <c r="ROG49" s="93"/>
      <c r="ROH49" s="94"/>
      <c r="ROI49" s="111"/>
      <c r="ROJ49" s="117"/>
      <c r="ROK49" s="960"/>
      <c r="ROL49" s="962"/>
      <c r="ROM49" s="963"/>
      <c r="RON49" s="963"/>
      <c r="ROO49" s="963"/>
      <c r="ROP49" s="964"/>
      <c r="ROQ49" s="93"/>
      <c r="ROR49" s="94"/>
      <c r="ROS49" s="111"/>
      <c r="ROT49" s="117"/>
      <c r="ROU49" s="960"/>
      <c r="ROV49" s="962"/>
      <c r="ROW49" s="963"/>
      <c r="ROX49" s="963"/>
      <c r="ROY49" s="963"/>
      <c r="ROZ49" s="964"/>
      <c r="RPA49" s="93"/>
      <c r="RPB49" s="94"/>
      <c r="RPC49" s="111"/>
      <c r="RPD49" s="117"/>
      <c r="RPE49" s="960"/>
      <c r="RPF49" s="962"/>
      <c r="RPG49" s="963"/>
      <c r="RPH49" s="963"/>
      <c r="RPI49" s="963"/>
      <c r="RPJ49" s="964"/>
      <c r="RPK49" s="93"/>
      <c r="RPL49" s="94"/>
      <c r="RPM49" s="111"/>
      <c r="RPN49" s="117"/>
      <c r="RPO49" s="960"/>
      <c r="RPP49" s="962"/>
      <c r="RPQ49" s="963"/>
      <c r="RPR49" s="963"/>
      <c r="RPS49" s="963"/>
      <c r="RPT49" s="964"/>
      <c r="RPU49" s="93"/>
      <c r="RPV49" s="94"/>
      <c r="RPW49" s="111"/>
      <c r="RPX49" s="117"/>
      <c r="RPY49" s="960"/>
      <c r="RPZ49" s="962"/>
      <c r="RQA49" s="963"/>
      <c r="RQB49" s="963"/>
      <c r="RQC49" s="963"/>
      <c r="RQD49" s="964"/>
      <c r="RQE49" s="93"/>
      <c r="RQF49" s="94"/>
      <c r="RQG49" s="111"/>
      <c r="RQH49" s="117"/>
      <c r="RQI49" s="960"/>
      <c r="RQJ49" s="962"/>
      <c r="RQK49" s="963"/>
      <c r="RQL49" s="963"/>
      <c r="RQM49" s="963"/>
      <c r="RQN49" s="964"/>
      <c r="RQO49" s="93"/>
      <c r="RQP49" s="94"/>
      <c r="RQQ49" s="111"/>
      <c r="RQR49" s="117"/>
      <c r="RQS49" s="960"/>
      <c r="RQT49" s="962"/>
      <c r="RQU49" s="963"/>
      <c r="RQV49" s="963"/>
      <c r="RQW49" s="963"/>
      <c r="RQX49" s="964"/>
      <c r="RQY49" s="93"/>
      <c r="RQZ49" s="94"/>
      <c r="RRA49" s="111"/>
      <c r="RRB49" s="117"/>
      <c r="RRC49" s="960"/>
      <c r="RRD49" s="962"/>
      <c r="RRE49" s="963"/>
      <c r="RRF49" s="963"/>
      <c r="RRG49" s="963"/>
      <c r="RRH49" s="964"/>
      <c r="RRI49" s="93"/>
      <c r="RRJ49" s="94"/>
      <c r="RRK49" s="111"/>
      <c r="RRL49" s="117"/>
      <c r="RRM49" s="960"/>
      <c r="RRN49" s="962"/>
      <c r="RRO49" s="963"/>
      <c r="RRP49" s="963"/>
      <c r="RRQ49" s="963"/>
      <c r="RRR49" s="964"/>
      <c r="RRS49" s="93"/>
      <c r="RRT49" s="94"/>
      <c r="RRU49" s="111"/>
      <c r="RRV49" s="117"/>
      <c r="RRW49" s="960"/>
      <c r="RRX49" s="962"/>
      <c r="RRY49" s="963"/>
      <c r="RRZ49" s="963"/>
      <c r="RSA49" s="963"/>
      <c r="RSB49" s="964"/>
      <c r="RSC49" s="93"/>
      <c r="RSD49" s="94"/>
      <c r="RSE49" s="111"/>
      <c r="RSF49" s="117"/>
      <c r="RSG49" s="960"/>
      <c r="RSH49" s="962"/>
      <c r="RSI49" s="963"/>
      <c r="RSJ49" s="963"/>
      <c r="RSK49" s="963"/>
      <c r="RSL49" s="964"/>
      <c r="RSM49" s="93"/>
      <c r="RSN49" s="94"/>
      <c r="RSO49" s="111"/>
      <c r="RSP49" s="117"/>
      <c r="RSQ49" s="960"/>
      <c r="RSR49" s="962"/>
      <c r="RSS49" s="963"/>
      <c r="RST49" s="963"/>
      <c r="RSU49" s="963"/>
      <c r="RSV49" s="964"/>
      <c r="RSW49" s="93"/>
      <c r="RSX49" s="94"/>
      <c r="RSY49" s="111"/>
      <c r="RSZ49" s="117"/>
      <c r="RTA49" s="960"/>
      <c r="RTB49" s="962"/>
      <c r="RTC49" s="963"/>
      <c r="RTD49" s="963"/>
      <c r="RTE49" s="963"/>
      <c r="RTF49" s="964"/>
      <c r="RTG49" s="93"/>
      <c r="RTH49" s="94"/>
      <c r="RTI49" s="111"/>
      <c r="RTJ49" s="117"/>
      <c r="RTK49" s="960"/>
      <c r="RTL49" s="962"/>
      <c r="RTM49" s="963"/>
      <c r="RTN49" s="963"/>
      <c r="RTO49" s="963"/>
      <c r="RTP49" s="964"/>
      <c r="RTQ49" s="93"/>
      <c r="RTR49" s="94"/>
      <c r="RTS49" s="111"/>
      <c r="RTT49" s="117"/>
      <c r="RTU49" s="960"/>
      <c r="RTV49" s="962"/>
      <c r="RTW49" s="963"/>
      <c r="RTX49" s="963"/>
      <c r="RTY49" s="963"/>
      <c r="RTZ49" s="964"/>
      <c r="RUA49" s="93"/>
      <c r="RUB49" s="94"/>
      <c r="RUC49" s="111"/>
      <c r="RUD49" s="117"/>
      <c r="RUE49" s="960"/>
      <c r="RUF49" s="962"/>
      <c r="RUG49" s="963"/>
      <c r="RUH49" s="963"/>
      <c r="RUI49" s="963"/>
      <c r="RUJ49" s="964"/>
      <c r="RUK49" s="93"/>
      <c r="RUL49" s="94"/>
      <c r="RUM49" s="111"/>
      <c r="RUN49" s="117"/>
      <c r="RUO49" s="960"/>
      <c r="RUP49" s="962"/>
      <c r="RUQ49" s="963"/>
      <c r="RUR49" s="963"/>
      <c r="RUS49" s="963"/>
      <c r="RUT49" s="964"/>
      <c r="RUU49" s="93"/>
      <c r="RUV49" s="94"/>
      <c r="RUW49" s="111"/>
      <c r="RUX49" s="117"/>
      <c r="RUY49" s="960"/>
      <c r="RUZ49" s="962"/>
      <c r="RVA49" s="963"/>
      <c r="RVB49" s="963"/>
      <c r="RVC49" s="963"/>
      <c r="RVD49" s="964"/>
      <c r="RVE49" s="93"/>
      <c r="RVF49" s="94"/>
      <c r="RVG49" s="111"/>
      <c r="RVH49" s="117"/>
      <c r="RVI49" s="960"/>
      <c r="RVJ49" s="962"/>
      <c r="RVK49" s="963"/>
      <c r="RVL49" s="963"/>
      <c r="RVM49" s="963"/>
      <c r="RVN49" s="964"/>
      <c r="RVO49" s="93"/>
      <c r="RVP49" s="94"/>
      <c r="RVQ49" s="111"/>
      <c r="RVR49" s="117"/>
      <c r="RVS49" s="960"/>
      <c r="RVT49" s="962"/>
      <c r="RVU49" s="963"/>
      <c r="RVV49" s="963"/>
      <c r="RVW49" s="963"/>
      <c r="RVX49" s="964"/>
      <c r="RVY49" s="93"/>
      <c r="RVZ49" s="94"/>
      <c r="RWA49" s="111"/>
      <c r="RWB49" s="117"/>
      <c r="RWC49" s="960"/>
      <c r="RWD49" s="962"/>
      <c r="RWE49" s="963"/>
      <c r="RWF49" s="963"/>
      <c r="RWG49" s="963"/>
      <c r="RWH49" s="964"/>
      <c r="RWI49" s="93"/>
      <c r="RWJ49" s="94"/>
      <c r="RWK49" s="111"/>
      <c r="RWL49" s="117"/>
      <c r="RWM49" s="960"/>
      <c r="RWN49" s="962"/>
      <c r="RWO49" s="963"/>
      <c r="RWP49" s="963"/>
      <c r="RWQ49" s="963"/>
      <c r="RWR49" s="964"/>
      <c r="RWS49" s="93"/>
      <c r="RWT49" s="94"/>
      <c r="RWU49" s="111"/>
      <c r="RWV49" s="117"/>
      <c r="RWW49" s="960"/>
      <c r="RWX49" s="962"/>
      <c r="RWY49" s="963"/>
      <c r="RWZ49" s="963"/>
      <c r="RXA49" s="963"/>
      <c r="RXB49" s="964"/>
      <c r="RXC49" s="93"/>
      <c r="RXD49" s="94"/>
      <c r="RXE49" s="111"/>
      <c r="RXF49" s="117"/>
      <c r="RXG49" s="960"/>
      <c r="RXH49" s="962"/>
      <c r="RXI49" s="963"/>
      <c r="RXJ49" s="963"/>
      <c r="RXK49" s="963"/>
      <c r="RXL49" s="964"/>
      <c r="RXM49" s="93"/>
      <c r="RXN49" s="94"/>
      <c r="RXO49" s="111"/>
      <c r="RXP49" s="117"/>
      <c r="RXQ49" s="960"/>
      <c r="RXR49" s="962"/>
      <c r="RXS49" s="963"/>
      <c r="RXT49" s="963"/>
      <c r="RXU49" s="963"/>
      <c r="RXV49" s="964"/>
      <c r="RXW49" s="93"/>
      <c r="RXX49" s="94"/>
      <c r="RXY49" s="111"/>
      <c r="RXZ49" s="117"/>
      <c r="RYA49" s="960"/>
      <c r="RYB49" s="962"/>
      <c r="RYC49" s="963"/>
      <c r="RYD49" s="963"/>
      <c r="RYE49" s="963"/>
      <c r="RYF49" s="964"/>
      <c r="RYG49" s="93"/>
      <c r="RYH49" s="94"/>
      <c r="RYI49" s="111"/>
      <c r="RYJ49" s="117"/>
      <c r="RYK49" s="960"/>
      <c r="RYL49" s="962"/>
      <c r="RYM49" s="963"/>
      <c r="RYN49" s="963"/>
      <c r="RYO49" s="963"/>
      <c r="RYP49" s="964"/>
      <c r="RYQ49" s="93"/>
      <c r="RYR49" s="94"/>
      <c r="RYS49" s="111"/>
      <c r="RYT49" s="117"/>
      <c r="RYU49" s="960"/>
      <c r="RYV49" s="962"/>
      <c r="RYW49" s="963"/>
      <c r="RYX49" s="963"/>
      <c r="RYY49" s="963"/>
      <c r="RYZ49" s="964"/>
      <c r="RZA49" s="93"/>
      <c r="RZB49" s="94"/>
      <c r="RZC49" s="111"/>
      <c r="RZD49" s="117"/>
      <c r="RZE49" s="960"/>
      <c r="RZF49" s="962"/>
      <c r="RZG49" s="963"/>
      <c r="RZH49" s="963"/>
      <c r="RZI49" s="963"/>
      <c r="RZJ49" s="964"/>
      <c r="RZK49" s="93"/>
      <c r="RZL49" s="94"/>
      <c r="RZM49" s="111"/>
      <c r="RZN49" s="117"/>
      <c r="RZO49" s="960"/>
      <c r="RZP49" s="962"/>
      <c r="RZQ49" s="963"/>
      <c r="RZR49" s="963"/>
      <c r="RZS49" s="963"/>
      <c r="RZT49" s="964"/>
      <c r="RZU49" s="93"/>
      <c r="RZV49" s="94"/>
      <c r="RZW49" s="111"/>
      <c r="RZX49" s="117"/>
      <c r="RZY49" s="960"/>
      <c r="RZZ49" s="962"/>
      <c r="SAA49" s="963"/>
      <c r="SAB49" s="963"/>
      <c r="SAC49" s="963"/>
      <c r="SAD49" s="964"/>
      <c r="SAE49" s="93"/>
      <c r="SAF49" s="94"/>
      <c r="SAG49" s="111"/>
      <c r="SAH49" s="117"/>
      <c r="SAI49" s="960"/>
      <c r="SAJ49" s="962"/>
      <c r="SAK49" s="963"/>
      <c r="SAL49" s="963"/>
      <c r="SAM49" s="963"/>
      <c r="SAN49" s="964"/>
      <c r="SAO49" s="93"/>
      <c r="SAP49" s="94"/>
      <c r="SAQ49" s="111"/>
      <c r="SAR49" s="117"/>
      <c r="SAS49" s="960"/>
      <c r="SAT49" s="962"/>
      <c r="SAU49" s="963"/>
      <c r="SAV49" s="963"/>
      <c r="SAW49" s="963"/>
      <c r="SAX49" s="964"/>
      <c r="SAY49" s="93"/>
      <c r="SAZ49" s="94"/>
      <c r="SBA49" s="111"/>
      <c r="SBB49" s="117"/>
      <c r="SBC49" s="960"/>
      <c r="SBD49" s="962"/>
      <c r="SBE49" s="963"/>
      <c r="SBF49" s="963"/>
      <c r="SBG49" s="963"/>
      <c r="SBH49" s="964"/>
      <c r="SBI49" s="93"/>
      <c r="SBJ49" s="94"/>
      <c r="SBK49" s="111"/>
      <c r="SBL49" s="117"/>
      <c r="SBM49" s="960"/>
      <c r="SBN49" s="962"/>
      <c r="SBO49" s="963"/>
      <c r="SBP49" s="963"/>
      <c r="SBQ49" s="963"/>
      <c r="SBR49" s="964"/>
      <c r="SBS49" s="93"/>
      <c r="SBT49" s="94"/>
      <c r="SBU49" s="111"/>
      <c r="SBV49" s="117"/>
      <c r="SBW49" s="960"/>
      <c r="SBX49" s="962"/>
      <c r="SBY49" s="963"/>
      <c r="SBZ49" s="963"/>
      <c r="SCA49" s="963"/>
      <c r="SCB49" s="964"/>
      <c r="SCC49" s="93"/>
      <c r="SCD49" s="94"/>
      <c r="SCE49" s="111"/>
      <c r="SCF49" s="117"/>
      <c r="SCG49" s="960"/>
      <c r="SCH49" s="962"/>
      <c r="SCI49" s="963"/>
      <c r="SCJ49" s="963"/>
      <c r="SCK49" s="963"/>
      <c r="SCL49" s="964"/>
      <c r="SCM49" s="93"/>
      <c r="SCN49" s="94"/>
      <c r="SCO49" s="111"/>
      <c r="SCP49" s="117"/>
      <c r="SCQ49" s="960"/>
      <c r="SCR49" s="962"/>
      <c r="SCS49" s="963"/>
      <c r="SCT49" s="963"/>
      <c r="SCU49" s="963"/>
      <c r="SCV49" s="964"/>
      <c r="SCW49" s="93"/>
      <c r="SCX49" s="94"/>
      <c r="SCY49" s="111"/>
      <c r="SCZ49" s="117"/>
      <c r="SDA49" s="960"/>
      <c r="SDB49" s="962"/>
      <c r="SDC49" s="963"/>
      <c r="SDD49" s="963"/>
      <c r="SDE49" s="963"/>
      <c r="SDF49" s="964"/>
      <c r="SDG49" s="93"/>
      <c r="SDH49" s="94"/>
      <c r="SDI49" s="111"/>
      <c r="SDJ49" s="117"/>
      <c r="SDK49" s="960"/>
      <c r="SDL49" s="962"/>
      <c r="SDM49" s="963"/>
      <c r="SDN49" s="963"/>
      <c r="SDO49" s="963"/>
      <c r="SDP49" s="964"/>
      <c r="SDQ49" s="93"/>
      <c r="SDR49" s="94"/>
      <c r="SDS49" s="111"/>
      <c r="SDT49" s="117"/>
      <c r="SDU49" s="960"/>
      <c r="SDV49" s="962"/>
      <c r="SDW49" s="963"/>
      <c r="SDX49" s="963"/>
      <c r="SDY49" s="963"/>
      <c r="SDZ49" s="964"/>
      <c r="SEA49" s="93"/>
      <c r="SEB49" s="94"/>
      <c r="SEC49" s="111"/>
      <c r="SED49" s="117"/>
      <c r="SEE49" s="960"/>
      <c r="SEF49" s="962"/>
      <c r="SEG49" s="963"/>
      <c r="SEH49" s="963"/>
      <c r="SEI49" s="963"/>
      <c r="SEJ49" s="964"/>
      <c r="SEK49" s="93"/>
      <c r="SEL49" s="94"/>
      <c r="SEM49" s="111"/>
      <c r="SEN49" s="117"/>
      <c r="SEO49" s="960"/>
      <c r="SEP49" s="962"/>
      <c r="SEQ49" s="963"/>
      <c r="SER49" s="963"/>
      <c r="SES49" s="963"/>
      <c r="SET49" s="964"/>
      <c r="SEU49" s="93"/>
      <c r="SEV49" s="94"/>
      <c r="SEW49" s="111"/>
      <c r="SEX49" s="117"/>
      <c r="SEY49" s="960"/>
      <c r="SEZ49" s="962"/>
      <c r="SFA49" s="963"/>
      <c r="SFB49" s="963"/>
      <c r="SFC49" s="963"/>
      <c r="SFD49" s="964"/>
      <c r="SFE49" s="93"/>
      <c r="SFF49" s="94"/>
      <c r="SFG49" s="111"/>
      <c r="SFH49" s="117"/>
      <c r="SFI49" s="960"/>
      <c r="SFJ49" s="962"/>
      <c r="SFK49" s="963"/>
      <c r="SFL49" s="963"/>
      <c r="SFM49" s="963"/>
      <c r="SFN49" s="964"/>
      <c r="SFO49" s="93"/>
      <c r="SFP49" s="94"/>
      <c r="SFQ49" s="111"/>
      <c r="SFR49" s="117"/>
      <c r="SFS49" s="960"/>
      <c r="SFT49" s="962"/>
      <c r="SFU49" s="963"/>
      <c r="SFV49" s="963"/>
      <c r="SFW49" s="963"/>
      <c r="SFX49" s="964"/>
      <c r="SFY49" s="93"/>
      <c r="SFZ49" s="94"/>
      <c r="SGA49" s="111"/>
      <c r="SGB49" s="117"/>
      <c r="SGC49" s="960"/>
      <c r="SGD49" s="962"/>
      <c r="SGE49" s="963"/>
      <c r="SGF49" s="963"/>
      <c r="SGG49" s="963"/>
      <c r="SGH49" s="964"/>
      <c r="SGI49" s="93"/>
      <c r="SGJ49" s="94"/>
      <c r="SGK49" s="111"/>
      <c r="SGL49" s="117"/>
      <c r="SGM49" s="960"/>
      <c r="SGN49" s="962"/>
      <c r="SGO49" s="963"/>
      <c r="SGP49" s="963"/>
      <c r="SGQ49" s="963"/>
      <c r="SGR49" s="964"/>
      <c r="SGS49" s="93"/>
      <c r="SGT49" s="94"/>
      <c r="SGU49" s="111"/>
      <c r="SGV49" s="117"/>
      <c r="SGW49" s="960"/>
      <c r="SGX49" s="962"/>
      <c r="SGY49" s="963"/>
      <c r="SGZ49" s="963"/>
      <c r="SHA49" s="963"/>
      <c r="SHB49" s="964"/>
      <c r="SHC49" s="93"/>
      <c r="SHD49" s="94"/>
      <c r="SHE49" s="111"/>
      <c r="SHF49" s="117"/>
      <c r="SHG49" s="960"/>
      <c r="SHH49" s="962"/>
      <c r="SHI49" s="963"/>
      <c r="SHJ49" s="963"/>
      <c r="SHK49" s="963"/>
      <c r="SHL49" s="964"/>
      <c r="SHM49" s="93"/>
      <c r="SHN49" s="94"/>
      <c r="SHO49" s="111"/>
      <c r="SHP49" s="117"/>
      <c r="SHQ49" s="960"/>
      <c r="SHR49" s="962"/>
      <c r="SHS49" s="963"/>
      <c r="SHT49" s="963"/>
      <c r="SHU49" s="963"/>
      <c r="SHV49" s="964"/>
      <c r="SHW49" s="93"/>
      <c r="SHX49" s="94"/>
      <c r="SHY49" s="111"/>
      <c r="SHZ49" s="117"/>
      <c r="SIA49" s="960"/>
      <c r="SIB49" s="962"/>
      <c r="SIC49" s="963"/>
      <c r="SID49" s="963"/>
      <c r="SIE49" s="963"/>
      <c r="SIF49" s="964"/>
      <c r="SIG49" s="93"/>
      <c r="SIH49" s="94"/>
      <c r="SII49" s="111"/>
      <c r="SIJ49" s="117"/>
      <c r="SIK49" s="960"/>
      <c r="SIL49" s="962"/>
      <c r="SIM49" s="963"/>
      <c r="SIN49" s="963"/>
      <c r="SIO49" s="963"/>
      <c r="SIP49" s="964"/>
      <c r="SIQ49" s="93"/>
      <c r="SIR49" s="94"/>
      <c r="SIS49" s="111"/>
      <c r="SIT49" s="117"/>
      <c r="SIU49" s="960"/>
      <c r="SIV49" s="962"/>
      <c r="SIW49" s="963"/>
      <c r="SIX49" s="963"/>
      <c r="SIY49" s="963"/>
      <c r="SIZ49" s="964"/>
      <c r="SJA49" s="93"/>
      <c r="SJB49" s="94"/>
      <c r="SJC49" s="111"/>
      <c r="SJD49" s="117"/>
      <c r="SJE49" s="960"/>
      <c r="SJF49" s="962"/>
      <c r="SJG49" s="963"/>
      <c r="SJH49" s="963"/>
      <c r="SJI49" s="963"/>
      <c r="SJJ49" s="964"/>
      <c r="SJK49" s="93"/>
      <c r="SJL49" s="94"/>
      <c r="SJM49" s="111"/>
      <c r="SJN49" s="117"/>
      <c r="SJO49" s="960"/>
      <c r="SJP49" s="962"/>
      <c r="SJQ49" s="963"/>
      <c r="SJR49" s="963"/>
      <c r="SJS49" s="963"/>
      <c r="SJT49" s="964"/>
      <c r="SJU49" s="93"/>
      <c r="SJV49" s="94"/>
      <c r="SJW49" s="111"/>
      <c r="SJX49" s="117"/>
      <c r="SJY49" s="960"/>
      <c r="SJZ49" s="962"/>
      <c r="SKA49" s="963"/>
      <c r="SKB49" s="963"/>
      <c r="SKC49" s="963"/>
      <c r="SKD49" s="964"/>
      <c r="SKE49" s="93"/>
      <c r="SKF49" s="94"/>
      <c r="SKG49" s="111"/>
      <c r="SKH49" s="117"/>
      <c r="SKI49" s="960"/>
      <c r="SKJ49" s="962"/>
      <c r="SKK49" s="963"/>
      <c r="SKL49" s="963"/>
      <c r="SKM49" s="963"/>
      <c r="SKN49" s="964"/>
      <c r="SKO49" s="93"/>
      <c r="SKP49" s="94"/>
      <c r="SKQ49" s="111"/>
      <c r="SKR49" s="117"/>
      <c r="SKS49" s="960"/>
      <c r="SKT49" s="962"/>
      <c r="SKU49" s="963"/>
      <c r="SKV49" s="963"/>
      <c r="SKW49" s="963"/>
      <c r="SKX49" s="964"/>
      <c r="SKY49" s="93"/>
      <c r="SKZ49" s="94"/>
      <c r="SLA49" s="111"/>
      <c r="SLB49" s="117"/>
      <c r="SLC49" s="960"/>
      <c r="SLD49" s="962"/>
      <c r="SLE49" s="963"/>
      <c r="SLF49" s="963"/>
      <c r="SLG49" s="963"/>
      <c r="SLH49" s="964"/>
      <c r="SLI49" s="93"/>
      <c r="SLJ49" s="94"/>
      <c r="SLK49" s="111"/>
      <c r="SLL49" s="117"/>
      <c r="SLM49" s="960"/>
      <c r="SLN49" s="962"/>
      <c r="SLO49" s="963"/>
      <c r="SLP49" s="963"/>
      <c r="SLQ49" s="963"/>
      <c r="SLR49" s="964"/>
      <c r="SLS49" s="93"/>
      <c r="SLT49" s="94"/>
      <c r="SLU49" s="111"/>
      <c r="SLV49" s="117"/>
      <c r="SLW49" s="960"/>
      <c r="SLX49" s="962"/>
      <c r="SLY49" s="963"/>
      <c r="SLZ49" s="963"/>
      <c r="SMA49" s="963"/>
      <c r="SMB49" s="964"/>
      <c r="SMC49" s="93"/>
      <c r="SMD49" s="94"/>
      <c r="SME49" s="111"/>
      <c r="SMF49" s="117"/>
      <c r="SMG49" s="960"/>
      <c r="SMH49" s="962"/>
      <c r="SMI49" s="963"/>
      <c r="SMJ49" s="963"/>
      <c r="SMK49" s="963"/>
      <c r="SML49" s="964"/>
      <c r="SMM49" s="93"/>
      <c r="SMN49" s="94"/>
      <c r="SMO49" s="111"/>
      <c r="SMP49" s="117"/>
      <c r="SMQ49" s="960"/>
      <c r="SMR49" s="962"/>
      <c r="SMS49" s="963"/>
      <c r="SMT49" s="963"/>
      <c r="SMU49" s="963"/>
      <c r="SMV49" s="964"/>
      <c r="SMW49" s="93"/>
      <c r="SMX49" s="94"/>
      <c r="SMY49" s="111"/>
      <c r="SMZ49" s="117"/>
      <c r="SNA49" s="960"/>
      <c r="SNB49" s="962"/>
      <c r="SNC49" s="963"/>
      <c r="SND49" s="963"/>
      <c r="SNE49" s="963"/>
      <c r="SNF49" s="964"/>
      <c r="SNG49" s="93"/>
      <c r="SNH49" s="94"/>
      <c r="SNI49" s="111"/>
      <c r="SNJ49" s="117"/>
      <c r="SNK49" s="960"/>
      <c r="SNL49" s="962"/>
      <c r="SNM49" s="963"/>
      <c r="SNN49" s="963"/>
      <c r="SNO49" s="963"/>
      <c r="SNP49" s="964"/>
      <c r="SNQ49" s="93"/>
      <c r="SNR49" s="94"/>
      <c r="SNS49" s="111"/>
      <c r="SNT49" s="117"/>
      <c r="SNU49" s="960"/>
      <c r="SNV49" s="962"/>
      <c r="SNW49" s="963"/>
      <c r="SNX49" s="963"/>
      <c r="SNY49" s="963"/>
      <c r="SNZ49" s="964"/>
      <c r="SOA49" s="93"/>
      <c r="SOB49" s="94"/>
      <c r="SOC49" s="111"/>
      <c r="SOD49" s="117"/>
      <c r="SOE49" s="960"/>
      <c r="SOF49" s="962"/>
      <c r="SOG49" s="963"/>
      <c r="SOH49" s="963"/>
      <c r="SOI49" s="963"/>
      <c r="SOJ49" s="964"/>
      <c r="SOK49" s="93"/>
      <c r="SOL49" s="94"/>
      <c r="SOM49" s="111"/>
      <c r="SON49" s="117"/>
      <c r="SOO49" s="960"/>
      <c r="SOP49" s="962"/>
      <c r="SOQ49" s="963"/>
      <c r="SOR49" s="963"/>
      <c r="SOS49" s="963"/>
      <c r="SOT49" s="964"/>
      <c r="SOU49" s="93"/>
      <c r="SOV49" s="94"/>
      <c r="SOW49" s="111"/>
      <c r="SOX49" s="117"/>
      <c r="SOY49" s="960"/>
      <c r="SOZ49" s="962"/>
      <c r="SPA49" s="963"/>
      <c r="SPB49" s="963"/>
      <c r="SPC49" s="963"/>
      <c r="SPD49" s="964"/>
      <c r="SPE49" s="93"/>
      <c r="SPF49" s="94"/>
      <c r="SPG49" s="111"/>
      <c r="SPH49" s="117"/>
      <c r="SPI49" s="960"/>
      <c r="SPJ49" s="962"/>
      <c r="SPK49" s="963"/>
      <c r="SPL49" s="963"/>
      <c r="SPM49" s="963"/>
      <c r="SPN49" s="964"/>
      <c r="SPO49" s="93"/>
      <c r="SPP49" s="94"/>
      <c r="SPQ49" s="111"/>
      <c r="SPR49" s="117"/>
      <c r="SPS49" s="960"/>
      <c r="SPT49" s="962"/>
      <c r="SPU49" s="963"/>
      <c r="SPV49" s="963"/>
      <c r="SPW49" s="963"/>
      <c r="SPX49" s="964"/>
      <c r="SPY49" s="93"/>
      <c r="SPZ49" s="94"/>
      <c r="SQA49" s="111"/>
      <c r="SQB49" s="117"/>
      <c r="SQC49" s="960"/>
      <c r="SQD49" s="962"/>
      <c r="SQE49" s="963"/>
      <c r="SQF49" s="963"/>
      <c r="SQG49" s="963"/>
      <c r="SQH49" s="964"/>
      <c r="SQI49" s="93"/>
      <c r="SQJ49" s="94"/>
      <c r="SQK49" s="111"/>
      <c r="SQL49" s="117"/>
      <c r="SQM49" s="960"/>
      <c r="SQN49" s="962"/>
      <c r="SQO49" s="963"/>
      <c r="SQP49" s="963"/>
      <c r="SQQ49" s="963"/>
      <c r="SQR49" s="964"/>
      <c r="SQS49" s="93"/>
      <c r="SQT49" s="94"/>
      <c r="SQU49" s="111"/>
      <c r="SQV49" s="117"/>
      <c r="SQW49" s="960"/>
      <c r="SQX49" s="962"/>
      <c r="SQY49" s="963"/>
      <c r="SQZ49" s="963"/>
      <c r="SRA49" s="963"/>
      <c r="SRB49" s="964"/>
      <c r="SRC49" s="93"/>
      <c r="SRD49" s="94"/>
      <c r="SRE49" s="111"/>
      <c r="SRF49" s="117"/>
      <c r="SRG49" s="960"/>
      <c r="SRH49" s="962"/>
      <c r="SRI49" s="963"/>
      <c r="SRJ49" s="963"/>
      <c r="SRK49" s="963"/>
      <c r="SRL49" s="964"/>
      <c r="SRM49" s="93"/>
      <c r="SRN49" s="94"/>
      <c r="SRO49" s="111"/>
      <c r="SRP49" s="117"/>
      <c r="SRQ49" s="960"/>
      <c r="SRR49" s="962"/>
      <c r="SRS49" s="963"/>
      <c r="SRT49" s="963"/>
      <c r="SRU49" s="963"/>
      <c r="SRV49" s="964"/>
      <c r="SRW49" s="93"/>
      <c r="SRX49" s="94"/>
      <c r="SRY49" s="111"/>
      <c r="SRZ49" s="117"/>
      <c r="SSA49" s="960"/>
      <c r="SSB49" s="962"/>
      <c r="SSC49" s="963"/>
      <c r="SSD49" s="963"/>
      <c r="SSE49" s="963"/>
      <c r="SSF49" s="964"/>
      <c r="SSG49" s="93"/>
      <c r="SSH49" s="94"/>
      <c r="SSI49" s="111"/>
      <c r="SSJ49" s="117"/>
      <c r="SSK49" s="960"/>
      <c r="SSL49" s="962"/>
      <c r="SSM49" s="963"/>
      <c r="SSN49" s="963"/>
      <c r="SSO49" s="963"/>
      <c r="SSP49" s="964"/>
      <c r="SSQ49" s="93"/>
      <c r="SSR49" s="94"/>
      <c r="SSS49" s="111"/>
      <c r="SST49" s="117"/>
      <c r="SSU49" s="960"/>
      <c r="SSV49" s="962"/>
      <c r="SSW49" s="963"/>
      <c r="SSX49" s="963"/>
      <c r="SSY49" s="963"/>
      <c r="SSZ49" s="964"/>
      <c r="STA49" s="93"/>
      <c r="STB49" s="94"/>
      <c r="STC49" s="111"/>
      <c r="STD49" s="117"/>
      <c r="STE49" s="960"/>
      <c r="STF49" s="962"/>
      <c r="STG49" s="963"/>
      <c r="STH49" s="963"/>
      <c r="STI49" s="963"/>
      <c r="STJ49" s="964"/>
      <c r="STK49" s="93"/>
      <c r="STL49" s="94"/>
      <c r="STM49" s="111"/>
      <c r="STN49" s="117"/>
      <c r="STO49" s="960"/>
      <c r="STP49" s="962"/>
      <c r="STQ49" s="963"/>
      <c r="STR49" s="963"/>
      <c r="STS49" s="963"/>
      <c r="STT49" s="964"/>
      <c r="STU49" s="93"/>
      <c r="STV49" s="94"/>
      <c r="STW49" s="111"/>
      <c r="STX49" s="117"/>
      <c r="STY49" s="960"/>
      <c r="STZ49" s="962"/>
      <c r="SUA49" s="963"/>
      <c r="SUB49" s="963"/>
      <c r="SUC49" s="963"/>
      <c r="SUD49" s="964"/>
      <c r="SUE49" s="93"/>
      <c r="SUF49" s="94"/>
      <c r="SUG49" s="111"/>
      <c r="SUH49" s="117"/>
      <c r="SUI49" s="960"/>
      <c r="SUJ49" s="962"/>
      <c r="SUK49" s="963"/>
      <c r="SUL49" s="963"/>
      <c r="SUM49" s="963"/>
      <c r="SUN49" s="964"/>
      <c r="SUO49" s="93"/>
      <c r="SUP49" s="94"/>
      <c r="SUQ49" s="111"/>
      <c r="SUR49" s="117"/>
      <c r="SUS49" s="960"/>
      <c r="SUT49" s="962"/>
      <c r="SUU49" s="963"/>
      <c r="SUV49" s="963"/>
      <c r="SUW49" s="963"/>
      <c r="SUX49" s="964"/>
      <c r="SUY49" s="93"/>
      <c r="SUZ49" s="94"/>
      <c r="SVA49" s="111"/>
      <c r="SVB49" s="117"/>
      <c r="SVC49" s="960"/>
      <c r="SVD49" s="962"/>
      <c r="SVE49" s="963"/>
      <c r="SVF49" s="963"/>
      <c r="SVG49" s="963"/>
      <c r="SVH49" s="964"/>
      <c r="SVI49" s="93"/>
      <c r="SVJ49" s="94"/>
      <c r="SVK49" s="111"/>
      <c r="SVL49" s="117"/>
      <c r="SVM49" s="960"/>
      <c r="SVN49" s="962"/>
      <c r="SVO49" s="963"/>
      <c r="SVP49" s="963"/>
      <c r="SVQ49" s="963"/>
      <c r="SVR49" s="964"/>
      <c r="SVS49" s="93"/>
      <c r="SVT49" s="94"/>
      <c r="SVU49" s="111"/>
      <c r="SVV49" s="117"/>
      <c r="SVW49" s="960"/>
      <c r="SVX49" s="962"/>
      <c r="SVY49" s="963"/>
      <c r="SVZ49" s="963"/>
      <c r="SWA49" s="963"/>
      <c r="SWB49" s="964"/>
      <c r="SWC49" s="93"/>
      <c r="SWD49" s="94"/>
      <c r="SWE49" s="111"/>
      <c r="SWF49" s="117"/>
      <c r="SWG49" s="960"/>
      <c r="SWH49" s="962"/>
      <c r="SWI49" s="963"/>
      <c r="SWJ49" s="963"/>
      <c r="SWK49" s="963"/>
      <c r="SWL49" s="964"/>
      <c r="SWM49" s="93"/>
      <c r="SWN49" s="94"/>
      <c r="SWO49" s="111"/>
      <c r="SWP49" s="117"/>
      <c r="SWQ49" s="960"/>
      <c r="SWR49" s="962"/>
      <c r="SWS49" s="963"/>
      <c r="SWT49" s="963"/>
      <c r="SWU49" s="963"/>
      <c r="SWV49" s="964"/>
      <c r="SWW49" s="93"/>
      <c r="SWX49" s="94"/>
      <c r="SWY49" s="111"/>
      <c r="SWZ49" s="117"/>
      <c r="SXA49" s="960"/>
      <c r="SXB49" s="962"/>
      <c r="SXC49" s="963"/>
      <c r="SXD49" s="963"/>
      <c r="SXE49" s="963"/>
      <c r="SXF49" s="964"/>
      <c r="SXG49" s="93"/>
      <c r="SXH49" s="94"/>
      <c r="SXI49" s="111"/>
      <c r="SXJ49" s="117"/>
      <c r="SXK49" s="960"/>
      <c r="SXL49" s="962"/>
      <c r="SXM49" s="963"/>
      <c r="SXN49" s="963"/>
      <c r="SXO49" s="963"/>
      <c r="SXP49" s="964"/>
      <c r="SXQ49" s="93"/>
      <c r="SXR49" s="94"/>
      <c r="SXS49" s="111"/>
      <c r="SXT49" s="117"/>
      <c r="SXU49" s="960"/>
      <c r="SXV49" s="962"/>
      <c r="SXW49" s="963"/>
      <c r="SXX49" s="963"/>
      <c r="SXY49" s="963"/>
      <c r="SXZ49" s="964"/>
      <c r="SYA49" s="93"/>
      <c r="SYB49" s="94"/>
      <c r="SYC49" s="111"/>
      <c r="SYD49" s="117"/>
      <c r="SYE49" s="960"/>
      <c r="SYF49" s="962"/>
      <c r="SYG49" s="963"/>
      <c r="SYH49" s="963"/>
      <c r="SYI49" s="963"/>
      <c r="SYJ49" s="964"/>
      <c r="SYK49" s="93"/>
      <c r="SYL49" s="94"/>
      <c r="SYM49" s="111"/>
      <c r="SYN49" s="117"/>
      <c r="SYO49" s="960"/>
      <c r="SYP49" s="962"/>
      <c r="SYQ49" s="963"/>
      <c r="SYR49" s="963"/>
      <c r="SYS49" s="963"/>
      <c r="SYT49" s="964"/>
      <c r="SYU49" s="93"/>
      <c r="SYV49" s="94"/>
      <c r="SYW49" s="111"/>
      <c r="SYX49" s="117"/>
      <c r="SYY49" s="960"/>
      <c r="SYZ49" s="962"/>
      <c r="SZA49" s="963"/>
      <c r="SZB49" s="963"/>
      <c r="SZC49" s="963"/>
      <c r="SZD49" s="964"/>
      <c r="SZE49" s="93"/>
      <c r="SZF49" s="94"/>
      <c r="SZG49" s="111"/>
      <c r="SZH49" s="117"/>
      <c r="SZI49" s="960"/>
      <c r="SZJ49" s="962"/>
      <c r="SZK49" s="963"/>
      <c r="SZL49" s="963"/>
      <c r="SZM49" s="963"/>
      <c r="SZN49" s="964"/>
      <c r="SZO49" s="93"/>
      <c r="SZP49" s="94"/>
      <c r="SZQ49" s="111"/>
      <c r="SZR49" s="117"/>
      <c r="SZS49" s="960"/>
      <c r="SZT49" s="962"/>
      <c r="SZU49" s="963"/>
      <c r="SZV49" s="963"/>
      <c r="SZW49" s="963"/>
      <c r="SZX49" s="964"/>
      <c r="SZY49" s="93"/>
      <c r="SZZ49" s="94"/>
      <c r="TAA49" s="111"/>
      <c r="TAB49" s="117"/>
      <c r="TAC49" s="960"/>
      <c r="TAD49" s="962"/>
      <c r="TAE49" s="963"/>
      <c r="TAF49" s="963"/>
      <c r="TAG49" s="963"/>
      <c r="TAH49" s="964"/>
      <c r="TAI49" s="93"/>
      <c r="TAJ49" s="94"/>
      <c r="TAK49" s="111"/>
      <c r="TAL49" s="117"/>
      <c r="TAM49" s="960"/>
      <c r="TAN49" s="962"/>
      <c r="TAO49" s="963"/>
      <c r="TAP49" s="963"/>
      <c r="TAQ49" s="963"/>
      <c r="TAR49" s="964"/>
      <c r="TAS49" s="93"/>
      <c r="TAT49" s="94"/>
      <c r="TAU49" s="111"/>
      <c r="TAV49" s="117"/>
      <c r="TAW49" s="960"/>
      <c r="TAX49" s="962"/>
      <c r="TAY49" s="963"/>
      <c r="TAZ49" s="963"/>
      <c r="TBA49" s="963"/>
      <c r="TBB49" s="964"/>
      <c r="TBC49" s="93"/>
      <c r="TBD49" s="94"/>
      <c r="TBE49" s="111"/>
      <c r="TBF49" s="117"/>
      <c r="TBG49" s="960"/>
      <c r="TBH49" s="962"/>
      <c r="TBI49" s="963"/>
      <c r="TBJ49" s="963"/>
      <c r="TBK49" s="963"/>
      <c r="TBL49" s="964"/>
      <c r="TBM49" s="93"/>
      <c r="TBN49" s="94"/>
      <c r="TBO49" s="111"/>
      <c r="TBP49" s="117"/>
      <c r="TBQ49" s="960"/>
      <c r="TBR49" s="962"/>
      <c r="TBS49" s="963"/>
      <c r="TBT49" s="963"/>
      <c r="TBU49" s="963"/>
      <c r="TBV49" s="964"/>
      <c r="TBW49" s="93"/>
      <c r="TBX49" s="94"/>
      <c r="TBY49" s="111"/>
      <c r="TBZ49" s="117"/>
      <c r="TCA49" s="960"/>
      <c r="TCB49" s="962"/>
      <c r="TCC49" s="963"/>
      <c r="TCD49" s="963"/>
      <c r="TCE49" s="963"/>
      <c r="TCF49" s="964"/>
      <c r="TCG49" s="93"/>
      <c r="TCH49" s="94"/>
      <c r="TCI49" s="111"/>
      <c r="TCJ49" s="117"/>
      <c r="TCK49" s="960"/>
      <c r="TCL49" s="962"/>
      <c r="TCM49" s="963"/>
      <c r="TCN49" s="963"/>
      <c r="TCO49" s="963"/>
      <c r="TCP49" s="964"/>
      <c r="TCQ49" s="93"/>
      <c r="TCR49" s="94"/>
      <c r="TCS49" s="111"/>
      <c r="TCT49" s="117"/>
      <c r="TCU49" s="960"/>
      <c r="TCV49" s="962"/>
      <c r="TCW49" s="963"/>
      <c r="TCX49" s="963"/>
      <c r="TCY49" s="963"/>
      <c r="TCZ49" s="964"/>
      <c r="TDA49" s="93"/>
      <c r="TDB49" s="94"/>
      <c r="TDC49" s="111"/>
      <c r="TDD49" s="117"/>
      <c r="TDE49" s="960"/>
      <c r="TDF49" s="962"/>
      <c r="TDG49" s="963"/>
      <c r="TDH49" s="963"/>
      <c r="TDI49" s="963"/>
      <c r="TDJ49" s="964"/>
      <c r="TDK49" s="93"/>
      <c r="TDL49" s="94"/>
      <c r="TDM49" s="111"/>
      <c r="TDN49" s="117"/>
      <c r="TDO49" s="960"/>
      <c r="TDP49" s="962"/>
      <c r="TDQ49" s="963"/>
      <c r="TDR49" s="963"/>
      <c r="TDS49" s="963"/>
      <c r="TDT49" s="964"/>
      <c r="TDU49" s="93"/>
      <c r="TDV49" s="94"/>
      <c r="TDW49" s="111"/>
      <c r="TDX49" s="117"/>
      <c r="TDY49" s="960"/>
      <c r="TDZ49" s="962"/>
      <c r="TEA49" s="963"/>
      <c r="TEB49" s="963"/>
      <c r="TEC49" s="963"/>
      <c r="TED49" s="964"/>
      <c r="TEE49" s="93"/>
      <c r="TEF49" s="94"/>
      <c r="TEG49" s="111"/>
      <c r="TEH49" s="117"/>
      <c r="TEI49" s="960"/>
      <c r="TEJ49" s="962"/>
      <c r="TEK49" s="963"/>
      <c r="TEL49" s="963"/>
      <c r="TEM49" s="963"/>
      <c r="TEN49" s="964"/>
      <c r="TEO49" s="93"/>
      <c r="TEP49" s="94"/>
      <c r="TEQ49" s="111"/>
      <c r="TER49" s="117"/>
      <c r="TES49" s="960"/>
      <c r="TET49" s="962"/>
      <c r="TEU49" s="963"/>
      <c r="TEV49" s="963"/>
      <c r="TEW49" s="963"/>
      <c r="TEX49" s="964"/>
      <c r="TEY49" s="93"/>
      <c r="TEZ49" s="94"/>
      <c r="TFA49" s="111"/>
      <c r="TFB49" s="117"/>
      <c r="TFC49" s="960"/>
      <c r="TFD49" s="962"/>
      <c r="TFE49" s="963"/>
      <c r="TFF49" s="963"/>
      <c r="TFG49" s="963"/>
      <c r="TFH49" s="964"/>
      <c r="TFI49" s="93"/>
      <c r="TFJ49" s="94"/>
      <c r="TFK49" s="111"/>
      <c r="TFL49" s="117"/>
      <c r="TFM49" s="960"/>
      <c r="TFN49" s="962"/>
      <c r="TFO49" s="963"/>
      <c r="TFP49" s="963"/>
      <c r="TFQ49" s="963"/>
      <c r="TFR49" s="964"/>
      <c r="TFS49" s="93"/>
      <c r="TFT49" s="94"/>
      <c r="TFU49" s="111"/>
      <c r="TFV49" s="117"/>
      <c r="TFW49" s="960"/>
      <c r="TFX49" s="962"/>
      <c r="TFY49" s="963"/>
      <c r="TFZ49" s="963"/>
      <c r="TGA49" s="963"/>
      <c r="TGB49" s="964"/>
      <c r="TGC49" s="93"/>
      <c r="TGD49" s="94"/>
      <c r="TGE49" s="111"/>
      <c r="TGF49" s="117"/>
      <c r="TGG49" s="960"/>
      <c r="TGH49" s="962"/>
      <c r="TGI49" s="963"/>
      <c r="TGJ49" s="963"/>
      <c r="TGK49" s="963"/>
      <c r="TGL49" s="964"/>
      <c r="TGM49" s="93"/>
      <c r="TGN49" s="94"/>
      <c r="TGO49" s="111"/>
      <c r="TGP49" s="117"/>
      <c r="TGQ49" s="960"/>
      <c r="TGR49" s="962"/>
      <c r="TGS49" s="963"/>
      <c r="TGT49" s="963"/>
      <c r="TGU49" s="963"/>
      <c r="TGV49" s="964"/>
      <c r="TGW49" s="93"/>
      <c r="TGX49" s="94"/>
      <c r="TGY49" s="111"/>
      <c r="TGZ49" s="117"/>
      <c r="THA49" s="960"/>
      <c r="THB49" s="962"/>
      <c r="THC49" s="963"/>
      <c r="THD49" s="963"/>
      <c r="THE49" s="963"/>
      <c r="THF49" s="964"/>
      <c r="THG49" s="93"/>
      <c r="THH49" s="94"/>
      <c r="THI49" s="111"/>
      <c r="THJ49" s="117"/>
      <c r="THK49" s="960"/>
      <c r="THL49" s="962"/>
      <c r="THM49" s="963"/>
      <c r="THN49" s="963"/>
      <c r="THO49" s="963"/>
      <c r="THP49" s="964"/>
      <c r="THQ49" s="93"/>
      <c r="THR49" s="94"/>
      <c r="THS49" s="111"/>
      <c r="THT49" s="117"/>
      <c r="THU49" s="960"/>
      <c r="THV49" s="962"/>
      <c r="THW49" s="963"/>
      <c r="THX49" s="963"/>
      <c r="THY49" s="963"/>
      <c r="THZ49" s="964"/>
      <c r="TIA49" s="93"/>
      <c r="TIB49" s="94"/>
      <c r="TIC49" s="111"/>
      <c r="TID49" s="117"/>
      <c r="TIE49" s="960"/>
      <c r="TIF49" s="962"/>
      <c r="TIG49" s="963"/>
      <c r="TIH49" s="963"/>
      <c r="TII49" s="963"/>
      <c r="TIJ49" s="964"/>
      <c r="TIK49" s="93"/>
      <c r="TIL49" s="94"/>
      <c r="TIM49" s="111"/>
      <c r="TIN49" s="117"/>
      <c r="TIO49" s="960"/>
      <c r="TIP49" s="962"/>
      <c r="TIQ49" s="963"/>
      <c r="TIR49" s="963"/>
      <c r="TIS49" s="963"/>
      <c r="TIT49" s="964"/>
      <c r="TIU49" s="93"/>
      <c r="TIV49" s="94"/>
      <c r="TIW49" s="111"/>
      <c r="TIX49" s="117"/>
      <c r="TIY49" s="960"/>
      <c r="TIZ49" s="962"/>
      <c r="TJA49" s="963"/>
      <c r="TJB49" s="963"/>
      <c r="TJC49" s="963"/>
      <c r="TJD49" s="964"/>
      <c r="TJE49" s="93"/>
      <c r="TJF49" s="94"/>
      <c r="TJG49" s="111"/>
      <c r="TJH49" s="117"/>
      <c r="TJI49" s="960"/>
      <c r="TJJ49" s="962"/>
      <c r="TJK49" s="963"/>
      <c r="TJL49" s="963"/>
      <c r="TJM49" s="963"/>
      <c r="TJN49" s="964"/>
      <c r="TJO49" s="93"/>
      <c r="TJP49" s="94"/>
      <c r="TJQ49" s="111"/>
      <c r="TJR49" s="117"/>
      <c r="TJS49" s="960"/>
      <c r="TJT49" s="962"/>
      <c r="TJU49" s="963"/>
      <c r="TJV49" s="963"/>
      <c r="TJW49" s="963"/>
      <c r="TJX49" s="964"/>
      <c r="TJY49" s="93"/>
      <c r="TJZ49" s="94"/>
      <c r="TKA49" s="111"/>
      <c r="TKB49" s="117"/>
      <c r="TKC49" s="960"/>
      <c r="TKD49" s="962"/>
      <c r="TKE49" s="963"/>
      <c r="TKF49" s="963"/>
      <c r="TKG49" s="963"/>
      <c r="TKH49" s="964"/>
      <c r="TKI49" s="93"/>
      <c r="TKJ49" s="94"/>
      <c r="TKK49" s="111"/>
      <c r="TKL49" s="117"/>
      <c r="TKM49" s="960"/>
      <c r="TKN49" s="962"/>
      <c r="TKO49" s="963"/>
      <c r="TKP49" s="963"/>
      <c r="TKQ49" s="963"/>
      <c r="TKR49" s="964"/>
      <c r="TKS49" s="93"/>
      <c r="TKT49" s="94"/>
      <c r="TKU49" s="111"/>
      <c r="TKV49" s="117"/>
      <c r="TKW49" s="960"/>
      <c r="TKX49" s="962"/>
      <c r="TKY49" s="963"/>
      <c r="TKZ49" s="963"/>
      <c r="TLA49" s="963"/>
      <c r="TLB49" s="964"/>
      <c r="TLC49" s="93"/>
      <c r="TLD49" s="94"/>
      <c r="TLE49" s="111"/>
      <c r="TLF49" s="117"/>
      <c r="TLG49" s="960"/>
      <c r="TLH49" s="962"/>
      <c r="TLI49" s="963"/>
      <c r="TLJ49" s="963"/>
      <c r="TLK49" s="963"/>
      <c r="TLL49" s="964"/>
      <c r="TLM49" s="93"/>
      <c r="TLN49" s="94"/>
      <c r="TLO49" s="111"/>
      <c r="TLP49" s="117"/>
      <c r="TLQ49" s="960"/>
      <c r="TLR49" s="962"/>
      <c r="TLS49" s="963"/>
      <c r="TLT49" s="963"/>
      <c r="TLU49" s="963"/>
      <c r="TLV49" s="964"/>
      <c r="TLW49" s="93"/>
      <c r="TLX49" s="94"/>
      <c r="TLY49" s="111"/>
      <c r="TLZ49" s="117"/>
      <c r="TMA49" s="960"/>
      <c r="TMB49" s="962"/>
      <c r="TMC49" s="963"/>
      <c r="TMD49" s="963"/>
      <c r="TME49" s="963"/>
      <c r="TMF49" s="964"/>
      <c r="TMG49" s="93"/>
      <c r="TMH49" s="94"/>
      <c r="TMI49" s="111"/>
      <c r="TMJ49" s="117"/>
      <c r="TMK49" s="960"/>
      <c r="TML49" s="962"/>
      <c r="TMM49" s="963"/>
      <c r="TMN49" s="963"/>
      <c r="TMO49" s="963"/>
      <c r="TMP49" s="964"/>
      <c r="TMQ49" s="93"/>
      <c r="TMR49" s="94"/>
      <c r="TMS49" s="111"/>
      <c r="TMT49" s="117"/>
      <c r="TMU49" s="960"/>
      <c r="TMV49" s="962"/>
      <c r="TMW49" s="963"/>
      <c r="TMX49" s="963"/>
      <c r="TMY49" s="963"/>
      <c r="TMZ49" s="964"/>
      <c r="TNA49" s="93"/>
      <c r="TNB49" s="94"/>
      <c r="TNC49" s="111"/>
      <c r="TND49" s="117"/>
      <c r="TNE49" s="960"/>
      <c r="TNF49" s="962"/>
      <c r="TNG49" s="963"/>
      <c r="TNH49" s="963"/>
      <c r="TNI49" s="963"/>
      <c r="TNJ49" s="964"/>
      <c r="TNK49" s="93"/>
      <c r="TNL49" s="94"/>
      <c r="TNM49" s="111"/>
      <c r="TNN49" s="117"/>
      <c r="TNO49" s="960"/>
      <c r="TNP49" s="962"/>
      <c r="TNQ49" s="963"/>
      <c r="TNR49" s="963"/>
      <c r="TNS49" s="963"/>
      <c r="TNT49" s="964"/>
      <c r="TNU49" s="93"/>
      <c r="TNV49" s="94"/>
      <c r="TNW49" s="111"/>
      <c r="TNX49" s="117"/>
      <c r="TNY49" s="960"/>
      <c r="TNZ49" s="962"/>
      <c r="TOA49" s="963"/>
      <c r="TOB49" s="963"/>
      <c r="TOC49" s="963"/>
      <c r="TOD49" s="964"/>
      <c r="TOE49" s="93"/>
      <c r="TOF49" s="94"/>
      <c r="TOG49" s="111"/>
      <c r="TOH49" s="117"/>
      <c r="TOI49" s="960"/>
      <c r="TOJ49" s="962"/>
      <c r="TOK49" s="963"/>
      <c r="TOL49" s="963"/>
      <c r="TOM49" s="963"/>
      <c r="TON49" s="964"/>
      <c r="TOO49" s="93"/>
      <c r="TOP49" s="94"/>
      <c r="TOQ49" s="111"/>
      <c r="TOR49" s="117"/>
      <c r="TOS49" s="960"/>
      <c r="TOT49" s="962"/>
      <c r="TOU49" s="963"/>
      <c r="TOV49" s="963"/>
      <c r="TOW49" s="963"/>
      <c r="TOX49" s="964"/>
      <c r="TOY49" s="93"/>
      <c r="TOZ49" s="94"/>
      <c r="TPA49" s="111"/>
      <c r="TPB49" s="117"/>
      <c r="TPC49" s="960"/>
      <c r="TPD49" s="962"/>
      <c r="TPE49" s="963"/>
      <c r="TPF49" s="963"/>
      <c r="TPG49" s="963"/>
      <c r="TPH49" s="964"/>
      <c r="TPI49" s="93"/>
      <c r="TPJ49" s="94"/>
      <c r="TPK49" s="111"/>
      <c r="TPL49" s="117"/>
      <c r="TPM49" s="960"/>
      <c r="TPN49" s="962"/>
      <c r="TPO49" s="963"/>
      <c r="TPP49" s="963"/>
      <c r="TPQ49" s="963"/>
      <c r="TPR49" s="964"/>
      <c r="TPS49" s="93"/>
      <c r="TPT49" s="94"/>
      <c r="TPU49" s="111"/>
      <c r="TPV49" s="117"/>
      <c r="TPW49" s="960"/>
      <c r="TPX49" s="962"/>
      <c r="TPY49" s="963"/>
      <c r="TPZ49" s="963"/>
      <c r="TQA49" s="963"/>
      <c r="TQB49" s="964"/>
      <c r="TQC49" s="93"/>
      <c r="TQD49" s="94"/>
      <c r="TQE49" s="111"/>
      <c r="TQF49" s="117"/>
      <c r="TQG49" s="960"/>
      <c r="TQH49" s="962"/>
      <c r="TQI49" s="963"/>
      <c r="TQJ49" s="963"/>
      <c r="TQK49" s="963"/>
      <c r="TQL49" s="964"/>
      <c r="TQM49" s="93"/>
      <c r="TQN49" s="94"/>
      <c r="TQO49" s="111"/>
      <c r="TQP49" s="117"/>
      <c r="TQQ49" s="960"/>
      <c r="TQR49" s="962"/>
      <c r="TQS49" s="963"/>
      <c r="TQT49" s="963"/>
      <c r="TQU49" s="963"/>
      <c r="TQV49" s="964"/>
      <c r="TQW49" s="93"/>
      <c r="TQX49" s="94"/>
      <c r="TQY49" s="111"/>
      <c r="TQZ49" s="117"/>
      <c r="TRA49" s="960"/>
      <c r="TRB49" s="962"/>
      <c r="TRC49" s="963"/>
      <c r="TRD49" s="963"/>
      <c r="TRE49" s="963"/>
      <c r="TRF49" s="964"/>
      <c r="TRG49" s="93"/>
      <c r="TRH49" s="94"/>
      <c r="TRI49" s="111"/>
      <c r="TRJ49" s="117"/>
      <c r="TRK49" s="960"/>
      <c r="TRL49" s="962"/>
      <c r="TRM49" s="963"/>
      <c r="TRN49" s="963"/>
      <c r="TRO49" s="963"/>
      <c r="TRP49" s="964"/>
      <c r="TRQ49" s="93"/>
      <c r="TRR49" s="94"/>
      <c r="TRS49" s="111"/>
      <c r="TRT49" s="117"/>
      <c r="TRU49" s="960"/>
      <c r="TRV49" s="962"/>
      <c r="TRW49" s="963"/>
      <c r="TRX49" s="963"/>
      <c r="TRY49" s="963"/>
      <c r="TRZ49" s="964"/>
      <c r="TSA49" s="93"/>
      <c r="TSB49" s="94"/>
      <c r="TSC49" s="111"/>
      <c r="TSD49" s="117"/>
      <c r="TSE49" s="960"/>
      <c r="TSF49" s="962"/>
      <c r="TSG49" s="963"/>
      <c r="TSH49" s="963"/>
      <c r="TSI49" s="963"/>
      <c r="TSJ49" s="964"/>
      <c r="TSK49" s="93"/>
      <c r="TSL49" s="94"/>
      <c r="TSM49" s="111"/>
      <c r="TSN49" s="117"/>
      <c r="TSO49" s="960"/>
      <c r="TSP49" s="962"/>
      <c r="TSQ49" s="963"/>
      <c r="TSR49" s="963"/>
      <c r="TSS49" s="963"/>
      <c r="TST49" s="964"/>
      <c r="TSU49" s="93"/>
      <c r="TSV49" s="94"/>
      <c r="TSW49" s="111"/>
      <c r="TSX49" s="117"/>
      <c r="TSY49" s="960"/>
      <c r="TSZ49" s="962"/>
      <c r="TTA49" s="963"/>
      <c r="TTB49" s="963"/>
      <c r="TTC49" s="963"/>
      <c r="TTD49" s="964"/>
      <c r="TTE49" s="93"/>
      <c r="TTF49" s="94"/>
      <c r="TTG49" s="111"/>
      <c r="TTH49" s="117"/>
      <c r="TTI49" s="960"/>
      <c r="TTJ49" s="962"/>
      <c r="TTK49" s="963"/>
      <c r="TTL49" s="963"/>
      <c r="TTM49" s="963"/>
      <c r="TTN49" s="964"/>
      <c r="TTO49" s="93"/>
      <c r="TTP49" s="94"/>
      <c r="TTQ49" s="111"/>
      <c r="TTR49" s="117"/>
      <c r="TTS49" s="960"/>
      <c r="TTT49" s="962"/>
      <c r="TTU49" s="963"/>
      <c r="TTV49" s="963"/>
      <c r="TTW49" s="963"/>
      <c r="TTX49" s="964"/>
      <c r="TTY49" s="93"/>
      <c r="TTZ49" s="94"/>
      <c r="TUA49" s="111"/>
      <c r="TUB49" s="117"/>
      <c r="TUC49" s="960"/>
      <c r="TUD49" s="962"/>
      <c r="TUE49" s="963"/>
      <c r="TUF49" s="963"/>
      <c r="TUG49" s="963"/>
      <c r="TUH49" s="964"/>
      <c r="TUI49" s="93"/>
      <c r="TUJ49" s="94"/>
      <c r="TUK49" s="111"/>
      <c r="TUL49" s="117"/>
      <c r="TUM49" s="960"/>
      <c r="TUN49" s="962"/>
      <c r="TUO49" s="963"/>
      <c r="TUP49" s="963"/>
      <c r="TUQ49" s="963"/>
      <c r="TUR49" s="964"/>
      <c r="TUS49" s="93"/>
      <c r="TUT49" s="94"/>
      <c r="TUU49" s="111"/>
      <c r="TUV49" s="117"/>
      <c r="TUW49" s="960"/>
      <c r="TUX49" s="962"/>
      <c r="TUY49" s="963"/>
      <c r="TUZ49" s="963"/>
      <c r="TVA49" s="963"/>
      <c r="TVB49" s="964"/>
      <c r="TVC49" s="93"/>
      <c r="TVD49" s="94"/>
      <c r="TVE49" s="111"/>
      <c r="TVF49" s="117"/>
      <c r="TVG49" s="960"/>
      <c r="TVH49" s="962"/>
      <c r="TVI49" s="963"/>
      <c r="TVJ49" s="963"/>
      <c r="TVK49" s="963"/>
      <c r="TVL49" s="964"/>
      <c r="TVM49" s="93"/>
      <c r="TVN49" s="94"/>
      <c r="TVO49" s="111"/>
      <c r="TVP49" s="117"/>
      <c r="TVQ49" s="960"/>
      <c r="TVR49" s="962"/>
      <c r="TVS49" s="963"/>
      <c r="TVT49" s="963"/>
      <c r="TVU49" s="963"/>
      <c r="TVV49" s="964"/>
      <c r="TVW49" s="93"/>
      <c r="TVX49" s="94"/>
      <c r="TVY49" s="111"/>
      <c r="TVZ49" s="117"/>
      <c r="TWA49" s="960"/>
      <c r="TWB49" s="962"/>
      <c r="TWC49" s="963"/>
      <c r="TWD49" s="963"/>
      <c r="TWE49" s="963"/>
      <c r="TWF49" s="964"/>
      <c r="TWG49" s="93"/>
      <c r="TWH49" s="94"/>
      <c r="TWI49" s="111"/>
      <c r="TWJ49" s="117"/>
      <c r="TWK49" s="960"/>
      <c r="TWL49" s="962"/>
      <c r="TWM49" s="963"/>
      <c r="TWN49" s="963"/>
      <c r="TWO49" s="963"/>
      <c r="TWP49" s="964"/>
      <c r="TWQ49" s="93"/>
      <c r="TWR49" s="94"/>
      <c r="TWS49" s="111"/>
      <c r="TWT49" s="117"/>
      <c r="TWU49" s="960"/>
      <c r="TWV49" s="962"/>
      <c r="TWW49" s="963"/>
      <c r="TWX49" s="963"/>
      <c r="TWY49" s="963"/>
      <c r="TWZ49" s="964"/>
      <c r="TXA49" s="93"/>
      <c r="TXB49" s="94"/>
      <c r="TXC49" s="111"/>
      <c r="TXD49" s="117"/>
      <c r="TXE49" s="960"/>
      <c r="TXF49" s="962"/>
      <c r="TXG49" s="963"/>
      <c r="TXH49" s="963"/>
      <c r="TXI49" s="963"/>
      <c r="TXJ49" s="964"/>
      <c r="TXK49" s="93"/>
      <c r="TXL49" s="94"/>
      <c r="TXM49" s="111"/>
      <c r="TXN49" s="117"/>
      <c r="TXO49" s="960"/>
      <c r="TXP49" s="962"/>
      <c r="TXQ49" s="963"/>
      <c r="TXR49" s="963"/>
      <c r="TXS49" s="963"/>
      <c r="TXT49" s="964"/>
      <c r="TXU49" s="93"/>
      <c r="TXV49" s="94"/>
      <c r="TXW49" s="111"/>
      <c r="TXX49" s="117"/>
      <c r="TXY49" s="960"/>
      <c r="TXZ49" s="962"/>
      <c r="TYA49" s="963"/>
      <c r="TYB49" s="963"/>
      <c r="TYC49" s="963"/>
      <c r="TYD49" s="964"/>
      <c r="TYE49" s="93"/>
      <c r="TYF49" s="94"/>
      <c r="TYG49" s="111"/>
      <c r="TYH49" s="117"/>
      <c r="TYI49" s="960"/>
      <c r="TYJ49" s="962"/>
      <c r="TYK49" s="963"/>
      <c r="TYL49" s="963"/>
      <c r="TYM49" s="963"/>
      <c r="TYN49" s="964"/>
      <c r="TYO49" s="93"/>
      <c r="TYP49" s="94"/>
      <c r="TYQ49" s="111"/>
      <c r="TYR49" s="117"/>
      <c r="TYS49" s="960"/>
      <c r="TYT49" s="962"/>
      <c r="TYU49" s="963"/>
      <c r="TYV49" s="963"/>
      <c r="TYW49" s="963"/>
      <c r="TYX49" s="964"/>
      <c r="TYY49" s="93"/>
      <c r="TYZ49" s="94"/>
      <c r="TZA49" s="111"/>
      <c r="TZB49" s="117"/>
      <c r="TZC49" s="960"/>
      <c r="TZD49" s="962"/>
      <c r="TZE49" s="963"/>
      <c r="TZF49" s="963"/>
      <c r="TZG49" s="963"/>
      <c r="TZH49" s="964"/>
      <c r="TZI49" s="93"/>
      <c r="TZJ49" s="94"/>
      <c r="TZK49" s="111"/>
      <c r="TZL49" s="117"/>
      <c r="TZM49" s="960"/>
      <c r="TZN49" s="962"/>
      <c r="TZO49" s="963"/>
      <c r="TZP49" s="963"/>
      <c r="TZQ49" s="963"/>
      <c r="TZR49" s="964"/>
      <c r="TZS49" s="93"/>
      <c r="TZT49" s="94"/>
      <c r="TZU49" s="111"/>
      <c r="TZV49" s="117"/>
      <c r="TZW49" s="960"/>
      <c r="TZX49" s="962"/>
      <c r="TZY49" s="963"/>
      <c r="TZZ49" s="963"/>
      <c r="UAA49" s="963"/>
      <c r="UAB49" s="964"/>
      <c r="UAC49" s="93"/>
      <c r="UAD49" s="94"/>
      <c r="UAE49" s="111"/>
      <c r="UAF49" s="117"/>
      <c r="UAG49" s="960"/>
      <c r="UAH49" s="962"/>
      <c r="UAI49" s="963"/>
      <c r="UAJ49" s="963"/>
      <c r="UAK49" s="963"/>
      <c r="UAL49" s="964"/>
      <c r="UAM49" s="93"/>
      <c r="UAN49" s="94"/>
      <c r="UAO49" s="111"/>
      <c r="UAP49" s="117"/>
      <c r="UAQ49" s="960"/>
      <c r="UAR49" s="962"/>
      <c r="UAS49" s="963"/>
      <c r="UAT49" s="963"/>
      <c r="UAU49" s="963"/>
      <c r="UAV49" s="964"/>
      <c r="UAW49" s="93"/>
      <c r="UAX49" s="94"/>
      <c r="UAY49" s="111"/>
      <c r="UAZ49" s="117"/>
      <c r="UBA49" s="960"/>
      <c r="UBB49" s="962"/>
      <c r="UBC49" s="963"/>
      <c r="UBD49" s="963"/>
      <c r="UBE49" s="963"/>
      <c r="UBF49" s="964"/>
      <c r="UBG49" s="93"/>
      <c r="UBH49" s="94"/>
      <c r="UBI49" s="111"/>
      <c r="UBJ49" s="117"/>
      <c r="UBK49" s="960"/>
      <c r="UBL49" s="962"/>
      <c r="UBM49" s="963"/>
      <c r="UBN49" s="963"/>
      <c r="UBO49" s="963"/>
      <c r="UBP49" s="964"/>
      <c r="UBQ49" s="93"/>
      <c r="UBR49" s="94"/>
      <c r="UBS49" s="111"/>
      <c r="UBT49" s="117"/>
      <c r="UBU49" s="960"/>
      <c r="UBV49" s="962"/>
      <c r="UBW49" s="963"/>
      <c r="UBX49" s="963"/>
      <c r="UBY49" s="963"/>
      <c r="UBZ49" s="964"/>
      <c r="UCA49" s="93"/>
      <c r="UCB49" s="94"/>
      <c r="UCC49" s="111"/>
      <c r="UCD49" s="117"/>
      <c r="UCE49" s="960"/>
      <c r="UCF49" s="962"/>
      <c r="UCG49" s="963"/>
      <c r="UCH49" s="963"/>
      <c r="UCI49" s="963"/>
      <c r="UCJ49" s="964"/>
      <c r="UCK49" s="93"/>
      <c r="UCL49" s="94"/>
      <c r="UCM49" s="111"/>
      <c r="UCN49" s="117"/>
      <c r="UCO49" s="960"/>
      <c r="UCP49" s="962"/>
      <c r="UCQ49" s="963"/>
      <c r="UCR49" s="963"/>
      <c r="UCS49" s="963"/>
      <c r="UCT49" s="964"/>
      <c r="UCU49" s="93"/>
      <c r="UCV49" s="94"/>
      <c r="UCW49" s="111"/>
      <c r="UCX49" s="117"/>
      <c r="UCY49" s="960"/>
      <c r="UCZ49" s="962"/>
      <c r="UDA49" s="963"/>
      <c r="UDB49" s="963"/>
      <c r="UDC49" s="963"/>
      <c r="UDD49" s="964"/>
      <c r="UDE49" s="93"/>
      <c r="UDF49" s="94"/>
      <c r="UDG49" s="111"/>
      <c r="UDH49" s="117"/>
      <c r="UDI49" s="960"/>
      <c r="UDJ49" s="962"/>
      <c r="UDK49" s="963"/>
      <c r="UDL49" s="963"/>
      <c r="UDM49" s="963"/>
      <c r="UDN49" s="964"/>
      <c r="UDO49" s="93"/>
      <c r="UDP49" s="94"/>
      <c r="UDQ49" s="111"/>
      <c r="UDR49" s="117"/>
      <c r="UDS49" s="960"/>
      <c r="UDT49" s="962"/>
      <c r="UDU49" s="963"/>
      <c r="UDV49" s="963"/>
      <c r="UDW49" s="963"/>
      <c r="UDX49" s="964"/>
      <c r="UDY49" s="93"/>
      <c r="UDZ49" s="94"/>
      <c r="UEA49" s="111"/>
      <c r="UEB49" s="117"/>
      <c r="UEC49" s="960"/>
      <c r="UED49" s="962"/>
      <c r="UEE49" s="963"/>
      <c r="UEF49" s="963"/>
      <c r="UEG49" s="963"/>
      <c r="UEH49" s="964"/>
      <c r="UEI49" s="93"/>
      <c r="UEJ49" s="94"/>
      <c r="UEK49" s="111"/>
      <c r="UEL49" s="117"/>
      <c r="UEM49" s="960"/>
      <c r="UEN49" s="962"/>
      <c r="UEO49" s="963"/>
      <c r="UEP49" s="963"/>
      <c r="UEQ49" s="963"/>
      <c r="UER49" s="964"/>
      <c r="UES49" s="93"/>
      <c r="UET49" s="94"/>
      <c r="UEU49" s="111"/>
      <c r="UEV49" s="117"/>
      <c r="UEW49" s="960"/>
      <c r="UEX49" s="962"/>
      <c r="UEY49" s="963"/>
      <c r="UEZ49" s="963"/>
      <c r="UFA49" s="963"/>
      <c r="UFB49" s="964"/>
      <c r="UFC49" s="93"/>
      <c r="UFD49" s="94"/>
      <c r="UFE49" s="111"/>
      <c r="UFF49" s="117"/>
      <c r="UFG49" s="960"/>
      <c r="UFH49" s="962"/>
      <c r="UFI49" s="963"/>
      <c r="UFJ49" s="963"/>
      <c r="UFK49" s="963"/>
      <c r="UFL49" s="964"/>
      <c r="UFM49" s="93"/>
      <c r="UFN49" s="94"/>
      <c r="UFO49" s="111"/>
      <c r="UFP49" s="117"/>
      <c r="UFQ49" s="960"/>
      <c r="UFR49" s="962"/>
      <c r="UFS49" s="963"/>
      <c r="UFT49" s="963"/>
      <c r="UFU49" s="963"/>
      <c r="UFV49" s="964"/>
      <c r="UFW49" s="93"/>
      <c r="UFX49" s="94"/>
      <c r="UFY49" s="111"/>
      <c r="UFZ49" s="117"/>
      <c r="UGA49" s="960"/>
      <c r="UGB49" s="962"/>
      <c r="UGC49" s="963"/>
      <c r="UGD49" s="963"/>
      <c r="UGE49" s="963"/>
      <c r="UGF49" s="964"/>
      <c r="UGG49" s="93"/>
      <c r="UGH49" s="94"/>
      <c r="UGI49" s="111"/>
      <c r="UGJ49" s="117"/>
      <c r="UGK49" s="960"/>
      <c r="UGL49" s="962"/>
      <c r="UGM49" s="963"/>
      <c r="UGN49" s="963"/>
      <c r="UGO49" s="963"/>
      <c r="UGP49" s="964"/>
      <c r="UGQ49" s="93"/>
      <c r="UGR49" s="94"/>
      <c r="UGS49" s="111"/>
      <c r="UGT49" s="117"/>
      <c r="UGU49" s="960"/>
      <c r="UGV49" s="962"/>
      <c r="UGW49" s="963"/>
      <c r="UGX49" s="963"/>
      <c r="UGY49" s="963"/>
      <c r="UGZ49" s="964"/>
      <c r="UHA49" s="93"/>
      <c r="UHB49" s="94"/>
      <c r="UHC49" s="111"/>
      <c r="UHD49" s="117"/>
      <c r="UHE49" s="960"/>
      <c r="UHF49" s="962"/>
      <c r="UHG49" s="963"/>
      <c r="UHH49" s="963"/>
      <c r="UHI49" s="963"/>
      <c r="UHJ49" s="964"/>
      <c r="UHK49" s="93"/>
      <c r="UHL49" s="94"/>
      <c r="UHM49" s="111"/>
      <c r="UHN49" s="117"/>
      <c r="UHO49" s="960"/>
      <c r="UHP49" s="962"/>
      <c r="UHQ49" s="963"/>
      <c r="UHR49" s="963"/>
      <c r="UHS49" s="963"/>
      <c r="UHT49" s="964"/>
      <c r="UHU49" s="93"/>
      <c r="UHV49" s="94"/>
      <c r="UHW49" s="111"/>
      <c r="UHX49" s="117"/>
      <c r="UHY49" s="960"/>
      <c r="UHZ49" s="962"/>
      <c r="UIA49" s="963"/>
      <c r="UIB49" s="963"/>
      <c r="UIC49" s="963"/>
      <c r="UID49" s="964"/>
      <c r="UIE49" s="93"/>
      <c r="UIF49" s="94"/>
      <c r="UIG49" s="111"/>
      <c r="UIH49" s="117"/>
      <c r="UII49" s="960"/>
      <c r="UIJ49" s="962"/>
      <c r="UIK49" s="963"/>
      <c r="UIL49" s="963"/>
      <c r="UIM49" s="963"/>
      <c r="UIN49" s="964"/>
      <c r="UIO49" s="93"/>
      <c r="UIP49" s="94"/>
      <c r="UIQ49" s="111"/>
      <c r="UIR49" s="117"/>
      <c r="UIS49" s="960"/>
      <c r="UIT49" s="962"/>
      <c r="UIU49" s="963"/>
      <c r="UIV49" s="963"/>
      <c r="UIW49" s="963"/>
      <c r="UIX49" s="964"/>
      <c r="UIY49" s="93"/>
      <c r="UIZ49" s="94"/>
      <c r="UJA49" s="111"/>
      <c r="UJB49" s="117"/>
      <c r="UJC49" s="960"/>
      <c r="UJD49" s="962"/>
      <c r="UJE49" s="963"/>
      <c r="UJF49" s="963"/>
      <c r="UJG49" s="963"/>
      <c r="UJH49" s="964"/>
      <c r="UJI49" s="93"/>
      <c r="UJJ49" s="94"/>
      <c r="UJK49" s="111"/>
      <c r="UJL49" s="117"/>
      <c r="UJM49" s="960"/>
      <c r="UJN49" s="962"/>
      <c r="UJO49" s="963"/>
      <c r="UJP49" s="963"/>
      <c r="UJQ49" s="963"/>
      <c r="UJR49" s="964"/>
      <c r="UJS49" s="93"/>
      <c r="UJT49" s="94"/>
      <c r="UJU49" s="111"/>
      <c r="UJV49" s="117"/>
      <c r="UJW49" s="960"/>
      <c r="UJX49" s="962"/>
      <c r="UJY49" s="963"/>
      <c r="UJZ49" s="963"/>
      <c r="UKA49" s="963"/>
      <c r="UKB49" s="964"/>
      <c r="UKC49" s="93"/>
      <c r="UKD49" s="94"/>
      <c r="UKE49" s="111"/>
      <c r="UKF49" s="117"/>
      <c r="UKG49" s="960"/>
      <c r="UKH49" s="962"/>
      <c r="UKI49" s="963"/>
      <c r="UKJ49" s="963"/>
      <c r="UKK49" s="963"/>
      <c r="UKL49" s="964"/>
      <c r="UKM49" s="93"/>
      <c r="UKN49" s="94"/>
      <c r="UKO49" s="111"/>
      <c r="UKP49" s="117"/>
      <c r="UKQ49" s="960"/>
      <c r="UKR49" s="962"/>
      <c r="UKS49" s="963"/>
      <c r="UKT49" s="963"/>
      <c r="UKU49" s="963"/>
      <c r="UKV49" s="964"/>
      <c r="UKW49" s="93"/>
      <c r="UKX49" s="94"/>
      <c r="UKY49" s="111"/>
      <c r="UKZ49" s="117"/>
      <c r="ULA49" s="960"/>
      <c r="ULB49" s="962"/>
      <c r="ULC49" s="963"/>
      <c r="ULD49" s="963"/>
      <c r="ULE49" s="963"/>
      <c r="ULF49" s="964"/>
      <c r="ULG49" s="93"/>
      <c r="ULH49" s="94"/>
      <c r="ULI49" s="111"/>
      <c r="ULJ49" s="117"/>
      <c r="ULK49" s="960"/>
      <c r="ULL49" s="962"/>
      <c r="ULM49" s="963"/>
      <c r="ULN49" s="963"/>
      <c r="ULO49" s="963"/>
      <c r="ULP49" s="964"/>
      <c r="ULQ49" s="93"/>
      <c r="ULR49" s="94"/>
      <c r="ULS49" s="111"/>
      <c r="ULT49" s="117"/>
      <c r="ULU49" s="960"/>
      <c r="ULV49" s="962"/>
      <c r="ULW49" s="963"/>
      <c r="ULX49" s="963"/>
      <c r="ULY49" s="963"/>
      <c r="ULZ49" s="964"/>
      <c r="UMA49" s="93"/>
      <c r="UMB49" s="94"/>
      <c r="UMC49" s="111"/>
      <c r="UMD49" s="117"/>
      <c r="UME49" s="960"/>
      <c r="UMF49" s="962"/>
      <c r="UMG49" s="963"/>
      <c r="UMH49" s="963"/>
      <c r="UMI49" s="963"/>
      <c r="UMJ49" s="964"/>
      <c r="UMK49" s="93"/>
      <c r="UML49" s="94"/>
      <c r="UMM49" s="111"/>
      <c r="UMN49" s="117"/>
      <c r="UMO49" s="960"/>
      <c r="UMP49" s="962"/>
      <c r="UMQ49" s="963"/>
      <c r="UMR49" s="963"/>
      <c r="UMS49" s="963"/>
      <c r="UMT49" s="964"/>
      <c r="UMU49" s="93"/>
      <c r="UMV49" s="94"/>
      <c r="UMW49" s="111"/>
      <c r="UMX49" s="117"/>
      <c r="UMY49" s="960"/>
      <c r="UMZ49" s="962"/>
      <c r="UNA49" s="963"/>
      <c r="UNB49" s="963"/>
      <c r="UNC49" s="963"/>
      <c r="UND49" s="964"/>
      <c r="UNE49" s="93"/>
      <c r="UNF49" s="94"/>
      <c r="UNG49" s="111"/>
      <c r="UNH49" s="117"/>
      <c r="UNI49" s="960"/>
      <c r="UNJ49" s="962"/>
      <c r="UNK49" s="963"/>
      <c r="UNL49" s="963"/>
      <c r="UNM49" s="963"/>
      <c r="UNN49" s="964"/>
      <c r="UNO49" s="93"/>
      <c r="UNP49" s="94"/>
      <c r="UNQ49" s="111"/>
      <c r="UNR49" s="117"/>
      <c r="UNS49" s="960"/>
      <c r="UNT49" s="962"/>
      <c r="UNU49" s="963"/>
      <c r="UNV49" s="963"/>
      <c r="UNW49" s="963"/>
      <c r="UNX49" s="964"/>
      <c r="UNY49" s="93"/>
      <c r="UNZ49" s="94"/>
      <c r="UOA49" s="111"/>
      <c r="UOB49" s="117"/>
      <c r="UOC49" s="960"/>
      <c r="UOD49" s="962"/>
      <c r="UOE49" s="963"/>
      <c r="UOF49" s="963"/>
      <c r="UOG49" s="963"/>
      <c r="UOH49" s="964"/>
      <c r="UOI49" s="93"/>
      <c r="UOJ49" s="94"/>
      <c r="UOK49" s="111"/>
      <c r="UOL49" s="117"/>
      <c r="UOM49" s="960"/>
      <c r="UON49" s="962"/>
      <c r="UOO49" s="963"/>
      <c r="UOP49" s="963"/>
      <c r="UOQ49" s="963"/>
      <c r="UOR49" s="964"/>
      <c r="UOS49" s="93"/>
      <c r="UOT49" s="94"/>
      <c r="UOU49" s="111"/>
      <c r="UOV49" s="117"/>
      <c r="UOW49" s="960"/>
      <c r="UOX49" s="962"/>
      <c r="UOY49" s="963"/>
      <c r="UOZ49" s="963"/>
      <c r="UPA49" s="963"/>
      <c r="UPB49" s="964"/>
      <c r="UPC49" s="93"/>
      <c r="UPD49" s="94"/>
      <c r="UPE49" s="111"/>
      <c r="UPF49" s="117"/>
      <c r="UPG49" s="960"/>
      <c r="UPH49" s="962"/>
      <c r="UPI49" s="963"/>
      <c r="UPJ49" s="963"/>
      <c r="UPK49" s="963"/>
      <c r="UPL49" s="964"/>
      <c r="UPM49" s="93"/>
      <c r="UPN49" s="94"/>
      <c r="UPO49" s="111"/>
      <c r="UPP49" s="117"/>
      <c r="UPQ49" s="960"/>
      <c r="UPR49" s="962"/>
      <c r="UPS49" s="963"/>
      <c r="UPT49" s="963"/>
      <c r="UPU49" s="963"/>
      <c r="UPV49" s="964"/>
      <c r="UPW49" s="93"/>
      <c r="UPX49" s="94"/>
      <c r="UPY49" s="111"/>
      <c r="UPZ49" s="117"/>
      <c r="UQA49" s="960"/>
      <c r="UQB49" s="962"/>
      <c r="UQC49" s="963"/>
      <c r="UQD49" s="963"/>
      <c r="UQE49" s="963"/>
      <c r="UQF49" s="964"/>
      <c r="UQG49" s="93"/>
      <c r="UQH49" s="94"/>
      <c r="UQI49" s="111"/>
      <c r="UQJ49" s="117"/>
      <c r="UQK49" s="960"/>
      <c r="UQL49" s="962"/>
      <c r="UQM49" s="963"/>
      <c r="UQN49" s="963"/>
      <c r="UQO49" s="963"/>
      <c r="UQP49" s="964"/>
      <c r="UQQ49" s="93"/>
      <c r="UQR49" s="94"/>
      <c r="UQS49" s="111"/>
      <c r="UQT49" s="117"/>
      <c r="UQU49" s="960"/>
      <c r="UQV49" s="962"/>
      <c r="UQW49" s="963"/>
      <c r="UQX49" s="963"/>
      <c r="UQY49" s="963"/>
      <c r="UQZ49" s="964"/>
      <c r="URA49" s="93"/>
      <c r="URB49" s="94"/>
      <c r="URC49" s="111"/>
      <c r="URD49" s="117"/>
      <c r="URE49" s="960"/>
      <c r="URF49" s="962"/>
      <c r="URG49" s="963"/>
      <c r="URH49" s="963"/>
      <c r="URI49" s="963"/>
      <c r="URJ49" s="964"/>
      <c r="URK49" s="93"/>
      <c r="URL49" s="94"/>
      <c r="URM49" s="111"/>
      <c r="URN49" s="117"/>
      <c r="URO49" s="960"/>
      <c r="URP49" s="962"/>
      <c r="URQ49" s="963"/>
      <c r="URR49" s="963"/>
      <c r="URS49" s="963"/>
      <c r="URT49" s="964"/>
      <c r="URU49" s="93"/>
      <c r="URV49" s="94"/>
      <c r="URW49" s="111"/>
      <c r="URX49" s="117"/>
      <c r="URY49" s="960"/>
      <c r="URZ49" s="962"/>
      <c r="USA49" s="963"/>
      <c r="USB49" s="963"/>
      <c r="USC49" s="963"/>
      <c r="USD49" s="964"/>
      <c r="USE49" s="93"/>
      <c r="USF49" s="94"/>
      <c r="USG49" s="111"/>
      <c r="USH49" s="117"/>
      <c r="USI49" s="960"/>
      <c r="USJ49" s="962"/>
      <c r="USK49" s="963"/>
      <c r="USL49" s="963"/>
      <c r="USM49" s="963"/>
      <c r="USN49" s="964"/>
      <c r="USO49" s="93"/>
      <c r="USP49" s="94"/>
      <c r="USQ49" s="111"/>
      <c r="USR49" s="117"/>
      <c r="USS49" s="960"/>
      <c r="UST49" s="962"/>
      <c r="USU49" s="963"/>
      <c r="USV49" s="963"/>
      <c r="USW49" s="963"/>
      <c r="USX49" s="964"/>
      <c r="USY49" s="93"/>
      <c r="USZ49" s="94"/>
      <c r="UTA49" s="111"/>
      <c r="UTB49" s="117"/>
      <c r="UTC49" s="960"/>
      <c r="UTD49" s="962"/>
      <c r="UTE49" s="963"/>
      <c r="UTF49" s="963"/>
      <c r="UTG49" s="963"/>
      <c r="UTH49" s="964"/>
      <c r="UTI49" s="93"/>
      <c r="UTJ49" s="94"/>
      <c r="UTK49" s="111"/>
      <c r="UTL49" s="117"/>
      <c r="UTM49" s="960"/>
      <c r="UTN49" s="962"/>
      <c r="UTO49" s="963"/>
      <c r="UTP49" s="963"/>
      <c r="UTQ49" s="963"/>
      <c r="UTR49" s="964"/>
      <c r="UTS49" s="93"/>
      <c r="UTT49" s="94"/>
      <c r="UTU49" s="111"/>
      <c r="UTV49" s="117"/>
      <c r="UTW49" s="960"/>
      <c r="UTX49" s="962"/>
      <c r="UTY49" s="963"/>
      <c r="UTZ49" s="963"/>
      <c r="UUA49" s="963"/>
      <c r="UUB49" s="964"/>
      <c r="UUC49" s="93"/>
      <c r="UUD49" s="94"/>
      <c r="UUE49" s="111"/>
      <c r="UUF49" s="117"/>
      <c r="UUG49" s="960"/>
      <c r="UUH49" s="962"/>
      <c r="UUI49" s="963"/>
      <c r="UUJ49" s="963"/>
      <c r="UUK49" s="963"/>
      <c r="UUL49" s="964"/>
      <c r="UUM49" s="93"/>
      <c r="UUN49" s="94"/>
      <c r="UUO49" s="111"/>
      <c r="UUP49" s="117"/>
      <c r="UUQ49" s="960"/>
      <c r="UUR49" s="962"/>
      <c r="UUS49" s="963"/>
      <c r="UUT49" s="963"/>
      <c r="UUU49" s="963"/>
      <c r="UUV49" s="964"/>
      <c r="UUW49" s="93"/>
      <c r="UUX49" s="94"/>
      <c r="UUY49" s="111"/>
      <c r="UUZ49" s="117"/>
      <c r="UVA49" s="960"/>
      <c r="UVB49" s="962"/>
      <c r="UVC49" s="963"/>
      <c r="UVD49" s="963"/>
      <c r="UVE49" s="963"/>
      <c r="UVF49" s="964"/>
      <c r="UVG49" s="93"/>
      <c r="UVH49" s="94"/>
      <c r="UVI49" s="111"/>
      <c r="UVJ49" s="117"/>
      <c r="UVK49" s="960"/>
      <c r="UVL49" s="962"/>
      <c r="UVM49" s="963"/>
      <c r="UVN49" s="963"/>
      <c r="UVO49" s="963"/>
      <c r="UVP49" s="964"/>
      <c r="UVQ49" s="93"/>
      <c r="UVR49" s="94"/>
      <c r="UVS49" s="111"/>
      <c r="UVT49" s="117"/>
      <c r="UVU49" s="960"/>
      <c r="UVV49" s="962"/>
      <c r="UVW49" s="963"/>
      <c r="UVX49" s="963"/>
      <c r="UVY49" s="963"/>
      <c r="UVZ49" s="964"/>
      <c r="UWA49" s="93"/>
      <c r="UWB49" s="94"/>
      <c r="UWC49" s="111"/>
      <c r="UWD49" s="117"/>
      <c r="UWE49" s="960"/>
      <c r="UWF49" s="962"/>
      <c r="UWG49" s="963"/>
      <c r="UWH49" s="963"/>
      <c r="UWI49" s="963"/>
      <c r="UWJ49" s="964"/>
      <c r="UWK49" s="93"/>
      <c r="UWL49" s="94"/>
      <c r="UWM49" s="111"/>
      <c r="UWN49" s="117"/>
      <c r="UWO49" s="960"/>
      <c r="UWP49" s="962"/>
      <c r="UWQ49" s="963"/>
      <c r="UWR49" s="963"/>
      <c r="UWS49" s="963"/>
      <c r="UWT49" s="964"/>
      <c r="UWU49" s="93"/>
      <c r="UWV49" s="94"/>
      <c r="UWW49" s="111"/>
      <c r="UWX49" s="117"/>
      <c r="UWY49" s="960"/>
      <c r="UWZ49" s="962"/>
      <c r="UXA49" s="963"/>
      <c r="UXB49" s="963"/>
      <c r="UXC49" s="963"/>
      <c r="UXD49" s="964"/>
      <c r="UXE49" s="93"/>
      <c r="UXF49" s="94"/>
      <c r="UXG49" s="111"/>
      <c r="UXH49" s="117"/>
      <c r="UXI49" s="960"/>
      <c r="UXJ49" s="962"/>
      <c r="UXK49" s="963"/>
      <c r="UXL49" s="963"/>
      <c r="UXM49" s="963"/>
      <c r="UXN49" s="964"/>
      <c r="UXO49" s="93"/>
      <c r="UXP49" s="94"/>
      <c r="UXQ49" s="111"/>
      <c r="UXR49" s="117"/>
      <c r="UXS49" s="960"/>
      <c r="UXT49" s="962"/>
      <c r="UXU49" s="963"/>
      <c r="UXV49" s="963"/>
      <c r="UXW49" s="963"/>
      <c r="UXX49" s="964"/>
      <c r="UXY49" s="93"/>
      <c r="UXZ49" s="94"/>
      <c r="UYA49" s="111"/>
      <c r="UYB49" s="117"/>
      <c r="UYC49" s="960"/>
      <c r="UYD49" s="962"/>
      <c r="UYE49" s="963"/>
      <c r="UYF49" s="963"/>
      <c r="UYG49" s="963"/>
      <c r="UYH49" s="964"/>
      <c r="UYI49" s="93"/>
      <c r="UYJ49" s="94"/>
      <c r="UYK49" s="111"/>
      <c r="UYL49" s="117"/>
      <c r="UYM49" s="960"/>
      <c r="UYN49" s="962"/>
      <c r="UYO49" s="963"/>
      <c r="UYP49" s="963"/>
      <c r="UYQ49" s="963"/>
      <c r="UYR49" s="964"/>
      <c r="UYS49" s="93"/>
      <c r="UYT49" s="94"/>
      <c r="UYU49" s="111"/>
      <c r="UYV49" s="117"/>
      <c r="UYW49" s="960"/>
      <c r="UYX49" s="962"/>
      <c r="UYY49" s="963"/>
      <c r="UYZ49" s="963"/>
      <c r="UZA49" s="963"/>
      <c r="UZB49" s="964"/>
      <c r="UZC49" s="93"/>
      <c r="UZD49" s="94"/>
      <c r="UZE49" s="111"/>
      <c r="UZF49" s="117"/>
      <c r="UZG49" s="960"/>
      <c r="UZH49" s="962"/>
      <c r="UZI49" s="963"/>
      <c r="UZJ49" s="963"/>
      <c r="UZK49" s="963"/>
      <c r="UZL49" s="964"/>
      <c r="UZM49" s="93"/>
      <c r="UZN49" s="94"/>
      <c r="UZO49" s="111"/>
      <c r="UZP49" s="117"/>
      <c r="UZQ49" s="960"/>
      <c r="UZR49" s="962"/>
      <c r="UZS49" s="963"/>
      <c r="UZT49" s="963"/>
      <c r="UZU49" s="963"/>
      <c r="UZV49" s="964"/>
      <c r="UZW49" s="93"/>
      <c r="UZX49" s="94"/>
      <c r="UZY49" s="111"/>
      <c r="UZZ49" s="117"/>
      <c r="VAA49" s="960"/>
      <c r="VAB49" s="962"/>
      <c r="VAC49" s="963"/>
      <c r="VAD49" s="963"/>
      <c r="VAE49" s="963"/>
      <c r="VAF49" s="964"/>
      <c r="VAG49" s="93"/>
      <c r="VAH49" s="94"/>
      <c r="VAI49" s="111"/>
      <c r="VAJ49" s="117"/>
      <c r="VAK49" s="960"/>
      <c r="VAL49" s="962"/>
      <c r="VAM49" s="963"/>
      <c r="VAN49" s="963"/>
      <c r="VAO49" s="963"/>
      <c r="VAP49" s="964"/>
      <c r="VAQ49" s="93"/>
      <c r="VAR49" s="94"/>
      <c r="VAS49" s="111"/>
      <c r="VAT49" s="117"/>
      <c r="VAU49" s="960"/>
      <c r="VAV49" s="962"/>
      <c r="VAW49" s="963"/>
      <c r="VAX49" s="963"/>
      <c r="VAY49" s="963"/>
      <c r="VAZ49" s="964"/>
      <c r="VBA49" s="93"/>
      <c r="VBB49" s="94"/>
      <c r="VBC49" s="111"/>
      <c r="VBD49" s="117"/>
      <c r="VBE49" s="960"/>
      <c r="VBF49" s="962"/>
      <c r="VBG49" s="963"/>
      <c r="VBH49" s="963"/>
      <c r="VBI49" s="963"/>
      <c r="VBJ49" s="964"/>
      <c r="VBK49" s="93"/>
      <c r="VBL49" s="94"/>
      <c r="VBM49" s="111"/>
      <c r="VBN49" s="117"/>
      <c r="VBO49" s="960"/>
      <c r="VBP49" s="962"/>
      <c r="VBQ49" s="963"/>
      <c r="VBR49" s="963"/>
      <c r="VBS49" s="963"/>
      <c r="VBT49" s="964"/>
      <c r="VBU49" s="93"/>
      <c r="VBV49" s="94"/>
      <c r="VBW49" s="111"/>
      <c r="VBX49" s="117"/>
      <c r="VBY49" s="960"/>
      <c r="VBZ49" s="962"/>
      <c r="VCA49" s="963"/>
      <c r="VCB49" s="963"/>
      <c r="VCC49" s="963"/>
      <c r="VCD49" s="964"/>
      <c r="VCE49" s="93"/>
      <c r="VCF49" s="94"/>
      <c r="VCG49" s="111"/>
      <c r="VCH49" s="117"/>
      <c r="VCI49" s="960"/>
      <c r="VCJ49" s="962"/>
      <c r="VCK49" s="963"/>
      <c r="VCL49" s="963"/>
      <c r="VCM49" s="963"/>
      <c r="VCN49" s="964"/>
      <c r="VCO49" s="93"/>
      <c r="VCP49" s="94"/>
      <c r="VCQ49" s="111"/>
      <c r="VCR49" s="117"/>
      <c r="VCS49" s="960"/>
      <c r="VCT49" s="962"/>
      <c r="VCU49" s="963"/>
      <c r="VCV49" s="963"/>
      <c r="VCW49" s="963"/>
      <c r="VCX49" s="964"/>
      <c r="VCY49" s="93"/>
      <c r="VCZ49" s="94"/>
      <c r="VDA49" s="111"/>
      <c r="VDB49" s="117"/>
      <c r="VDC49" s="960"/>
      <c r="VDD49" s="962"/>
      <c r="VDE49" s="963"/>
      <c r="VDF49" s="963"/>
      <c r="VDG49" s="963"/>
      <c r="VDH49" s="964"/>
      <c r="VDI49" s="93"/>
      <c r="VDJ49" s="94"/>
      <c r="VDK49" s="111"/>
      <c r="VDL49" s="117"/>
      <c r="VDM49" s="960"/>
      <c r="VDN49" s="962"/>
      <c r="VDO49" s="963"/>
      <c r="VDP49" s="963"/>
      <c r="VDQ49" s="963"/>
      <c r="VDR49" s="964"/>
      <c r="VDS49" s="93"/>
      <c r="VDT49" s="94"/>
      <c r="VDU49" s="111"/>
      <c r="VDV49" s="117"/>
      <c r="VDW49" s="960"/>
      <c r="VDX49" s="962"/>
      <c r="VDY49" s="963"/>
      <c r="VDZ49" s="963"/>
      <c r="VEA49" s="963"/>
      <c r="VEB49" s="964"/>
      <c r="VEC49" s="93"/>
      <c r="VED49" s="94"/>
      <c r="VEE49" s="111"/>
      <c r="VEF49" s="117"/>
      <c r="VEG49" s="960"/>
      <c r="VEH49" s="962"/>
      <c r="VEI49" s="963"/>
      <c r="VEJ49" s="963"/>
      <c r="VEK49" s="963"/>
      <c r="VEL49" s="964"/>
      <c r="VEM49" s="93"/>
      <c r="VEN49" s="94"/>
      <c r="VEO49" s="111"/>
      <c r="VEP49" s="117"/>
      <c r="VEQ49" s="960"/>
      <c r="VER49" s="962"/>
      <c r="VES49" s="963"/>
      <c r="VET49" s="963"/>
      <c r="VEU49" s="963"/>
      <c r="VEV49" s="964"/>
      <c r="VEW49" s="93"/>
      <c r="VEX49" s="94"/>
      <c r="VEY49" s="111"/>
      <c r="VEZ49" s="117"/>
      <c r="VFA49" s="960"/>
      <c r="VFB49" s="962"/>
      <c r="VFC49" s="963"/>
      <c r="VFD49" s="963"/>
      <c r="VFE49" s="963"/>
      <c r="VFF49" s="964"/>
      <c r="VFG49" s="93"/>
      <c r="VFH49" s="94"/>
      <c r="VFI49" s="111"/>
      <c r="VFJ49" s="117"/>
      <c r="VFK49" s="960"/>
      <c r="VFL49" s="962"/>
      <c r="VFM49" s="963"/>
      <c r="VFN49" s="963"/>
      <c r="VFO49" s="963"/>
      <c r="VFP49" s="964"/>
      <c r="VFQ49" s="93"/>
      <c r="VFR49" s="94"/>
      <c r="VFS49" s="111"/>
      <c r="VFT49" s="117"/>
      <c r="VFU49" s="960"/>
      <c r="VFV49" s="962"/>
      <c r="VFW49" s="963"/>
      <c r="VFX49" s="963"/>
      <c r="VFY49" s="963"/>
      <c r="VFZ49" s="964"/>
      <c r="VGA49" s="93"/>
      <c r="VGB49" s="94"/>
      <c r="VGC49" s="111"/>
      <c r="VGD49" s="117"/>
      <c r="VGE49" s="960"/>
      <c r="VGF49" s="962"/>
      <c r="VGG49" s="963"/>
      <c r="VGH49" s="963"/>
      <c r="VGI49" s="963"/>
      <c r="VGJ49" s="964"/>
      <c r="VGK49" s="93"/>
      <c r="VGL49" s="94"/>
      <c r="VGM49" s="111"/>
      <c r="VGN49" s="117"/>
      <c r="VGO49" s="960"/>
      <c r="VGP49" s="962"/>
      <c r="VGQ49" s="963"/>
      <c r="VGR49" s="963"/>
      <c r="VGS49" s="963"/>
      <c r="VGT49" s="964"/>
      <c r="VGU49" s="93"/>
      <c r="VGV49" s="94"/>
      <c r="VGW49" s="111"/>
      <c r="VGX49" s="117"/>
      <c r="VGY49" s="960"/>
      <c r="VGZ49" s="962"/>
      <c r="VHA49" s="963"/>
      <c r="VHB49" s="963"/>
      <c r="VHC49" s="963"/>
      <c r="VHD49" s="964"/>
      <c r="VHE49" s="93"/>
      <c r="VHF49" s="94"/>
      <c r="VHG49" s="111"/>
      <c r="VHH49" s="117"/>
      <c r="VHI49" s="960"/>
      <c r="VHJ49" s="962"/>
      <c r="VHK49" s="963"/>
      <c r="VHL49" s="963"/>
      <c r="VHM49" s="963"/>
      <c r="VHN49" s="964"/>
      <c r="VHO49" s="93"/>
      <c r="VHP49" s="94"/>
      <c r="VHQ49" s="111"/>
      <c r="VHR49" s="117"/>
      <c r="VHS49" s="960"/>
      <c r="VHT49" s="962"/>
      <c r="VHU49" s="963"/>
      <c r="VHV49" s="963"/>
      <c r="VHW49" s="963"/>
      <c r="VHX49" s="964"/>
      <c r="VHY49" s="93"/>
      <c r="VHZ49" s="94"/>
      <c r="VIA49" s="111"/>
      <c r="VIB49" s="117"/>
      <c r="VIC49" s="960"/>
      <c r="VID49" s="962"/>
      <c r="VIE49" s="963"/>
      <c r="VIF49" s="963"/>
      <c r="VIG49" s="963"/>
      <c r="VIH49" s="964"/>
      <c r="VII49" s="93"/>
      <c r="VIJ49" s="94"/>
      <c r="VIK49" s="111"/>
      <c r="VIL49" s="117"/>
      <c r="VIM49" s="960"/>
      <c r="VIN49" s="962"/>
      <c r="VIO49" s="963"/>
      <c r="VIP49" s="963"/>
      <c r="VIQ49" s="963"/>
      <c r="VIR49" s="964"/>
      <c r="VIS49" s="93"/>
      <c r="VIT49" s="94"/>
      <c r="VIU49" s="111"/>
      <c r="VIV49" s="117"/>
      <c r="VIW49" s="960"/>
      <c r="VIX49" s="962"/>
      <c r="VIY49" s="963"/>
      <c r="VIZ49" s="963"/>
      <c r="VJA49" s="963"/>
      <c r="VJB49" s="964"/>
      <c r="VJC49" s="93"/>
      <c r="VJD49" s="94"/>
      <c r="VJE49" s="111"/>
      <c r="VJF49" s="117"/>
      <c r="VJG49" s="960"/>
      <c r="VJH49" s="962"/>
      <c r="VJI49" s="963"/>
      <c r="VJJ49" s="963"/>
      <c r="VJK49" s="963"/>
      <c r="VJL49" s="964"/>
      <c r="VJM49" s="93"/>
      <c r="VJN49" s="94"/>
      <c r="VJO49" s="111"/>
      <c r="VJP49" s="117"/>
      <c r="VJQ49" s="960"/>
      <c r="VJR49" s="962"/>
      <c r="VJS49" s="963"/>
      <c r="VJT49" s="963"/>
      <c r="VJU49" s="963"/>
      <c r="VJV49" s="964"/>
      <c r="VJW49" s="93"/>
      <c r="VJX49" s="94"/>
      <c r="VJY49" s="111"/>
      <c r="VJZ49" s="117"/>
      <c r="VKA49" s="960"/>
      <c r="VKB49" s="962"/>
      <c r="VKC49" s="963"/>
      <c r="VKD49" s="963"/>
      <c r="VKE49" s="963"/>
      <c r="VKF49" s="964"/>
      <c r="VKG49" s="93"/>
      <c r="VKH49" s="94"/>
      <c r="VKI49" s="111"/>
      <c r="VKJ49" s="117"/>
      <c r="VKK49" s="960"/>
      <c r="VKL49" s="962"/>
      <c r="VKM49" s="963"/>
      <c r="VKN49" s="963"/>
      <c r="VKO49" s="963"/>
      <c r="VKP49" s="964"/>
      <c r="VKQ49" s="93"/>
      <c r="VKR49" s="94"/>
      <c r="VKS49" s="111"/>
      <c r="VKT49" s="117"/>
      <c r="VKU49" s="960"/>
      <c r="VKV49" s="962"/>
      <c r="VKW49" s="963"/>
      <c r="VKX49" s="963"/>
      <c r="VKY49" s="963"/>
      <c r="VKZ49" s="964"/>
      <c r="VLA49" s="93"/>
      <c r="VLB49" s="94"/>
      <c r="VLC49" s="111"/>
      <c r="VLD49" s="117"/>
      <c r="VLE49" s="960"/>
      <c r="VLF49" s="962"/>
      <c r="VLG49" s="963"/>
      <c r="VLH49" s="963"/>
      <c r="VLI49" s="963"/>
      <c r="VLJ49" s="964"/>
      <c r="VLK49" s="93"/>
      <c r="VLL49" s="94"/>
      <c r="VLM49" s="111"/>
      <c r="VLN49" s="117"/>
      <c r="VLO49" s="960"/>
      <c r="VLP49" s="962"/>
      <c r="VLQ49" s="963"/>
      <c r="VLR49" s="963"/>
      <c r="VLS49" s="963"/>
      <c r="VLT49" s="964"/>
      <c r="VLU49" s="93"/>
      <c r="VLV49" s="94"/>
      <c r="VLW49" s="111"/>
      <c r="VLX49" s="117"/>
      <c r="VLY49" s="960"/>
      <c r="VLZ49" s="962"/>
      <c r="VMA49" s="963"/>
      <c r="VMB49" s="963"/>
      <c r="VMC49" s="963"/>
      <c r="VMD49" s="964"/>
      <c r="VME49" s="93"/>
      <c r="VMF49" s="94"/>
      <c r="VMG49" s="111"/>
      <c r="VMH49" s="117"/>
      <c r="VMI49" s="960"/>
      <c r="VMJ49" s="962"/>
      <c r="VMK49" s="963"/>
      <c r="VML49" s="963"/>
      <c r="VMM49" s="963"/>
      <c r="VMN49" s="964"/>
      <c r="VMO49" s="93"/>
      <c r="VMP49" s="94"/>
      <c r="VMQ49" s="111"/>
      <c r="VMR49" s="117"/>
      <c r="VMS49" s="960"/>
      <c r="VMT49" s="962"/>
      <c r="VMU49" s="963"/>
      <c r="VMV49" s="963"/>
      <c r="VMW49" s="963"/>
      <c r="VMX49" s="964"/>
      <c r="VMY49" s="93"/>
      <c r="VMZ49" s="94"/>
      <c r="VNA49" s="111"/>
      <c r="VNB49" s="117"/>
      <c r="VNC49" s="960"/>
      <c r="VND49" s="962"/>
      <c r="VNE49" s="963"/>
      <c r="VNF49" s="963"/>
      <c r="VNG49" s="963"/>
      <c r="VNH49" s="964"/>
      <c r="VNI49" s="93"/>
      <c r="VNJ49" s="94"/>
      <c r="VNK49" s="111"/>
      <c r="VNL49" s="117"/>
      <c r="VNM49" s="960"/>
      <c r="VNN49" s="962"/>
      <c r="VNO49" s="963"/>
      <c r="VNP49" s="963"/>
      <c r="VNQ49" s="963"/>
      <c r="VNR49" s="964"/>
      <c r="VNS49" s="93"/>
      <c r="VNT49" s="94"/>
      <c r="VNU49" s="111"/>
      <c r="VNV49" s="117"/>
      <c r="VNW49" s="960"/>
      <c r="VNX49" s="962"/>
      <c r="VNY49" s="963"/>
      <c r="VNZ49" s="963"/>
      <c r="VOA49" s="963"/>
      <c r="VOB49" s="964"/>
      <c r="VOC49" s="93"/>
      <c r="VOD49" s="94"/>
      <c r="VOE49" s="111"/>
      <c r="VOF49" s="117"/>
      <c r="VOG49" s="960"/>
      <c r="VOH49" s="962"/>
      <c r="VOI49" s="963"/>
      <c r="VOJ49" s="963"/>
      <c r="VOK49" s="963"/>
      <c r="VOL49" s="964"/>
      <c r="VOM49" s="93"/>
      <c r="VON49" s="94"/>
      <c r="VOO49" s="111"/>
      <c r="VOP49" s="117"/>
      <c r="VOQ49" s="960"/>
      <c r="VOR49" s="962"/>
      <c r="VOS49" s="963"/>
      <c r="VOT49" s="963"/>
      <c r="VOU49" s="963"/>
      <c r="VOV49" s="964"/>
      <c r="VOW49" s="93"/>
      <c r="VOX49" s="94"/>
      <c r="VOY49" s="111"/>
      <c r="VOZ49" s="117"/>
      <c r="VPA49" s="960"/>
      <c r="VPB49" s="962"/>
      <c r="VPC49" s="963"/>
      <c r="VPD49" s="963"/>
      <c r="VPE49" s="963"/>
      <c r="VPF49" s="964"/>
      <c r="VPG49" s="93"/>
      <c r="VPH49" s="94"/>
      <c r="VPI49" s="111"/>
      <c r="VPJ49" s="117"/>
      <c r="VPK49" s="960"/>
      <c r="VPL49" s="962"/>
      <c r="VPM49" s="963"/>
      <c r="VPN49" s="963"/>
      <c r="VPO49" s="963"/>
      <c r="VPP49" s="964"/>
      <c r="VPQ49" s="93"/>
      <c r="VPR49" s="94"/>
      <c r="VPS49" s="111"/>
      <c r="VPT49" s="117"/>
      <c r="VPU49" s="960"/>
      <c r="VPV49" s="962"/>
      <c r="VPW49" s="963"/>
      <c r="VPX49" s="963"/>
      <c r="VPY49" s="963"/>
      <c r="VPZ49" s="964"/>
      <c r="VQA49" s="93"/>
      <c r="VQB49" s="94"/>
      <c r="VQC49" s="111"/>
      <c r="VQD49" s="117"/>
      <c r="VQE49" s="960"/>
      <c r="VQF49" s="962"/>
      <c r="VQG49" s="963"/>
      <c r="VQH49" s="963"/>
      <c r="VQI49" s="963"/>
      <c r="VQJ49" s="964"/>
      <c r="VQK49" s="93"/>
      <c r="VQL49" s="94"/>
      <c r="VQM49" s="111"/>
      <c r="VQN49" s="117"/>
      <c r="VQO49" s="960"/>
      <c r="VQP49" s="962"/>
      <c r="VQQ49" s="963"/>
      <c r="VQR49" s="963"/>
      <c r="VQS49" s="963"/>
      <c r="VQT49" s="964"/>
      <c r="VQU49" s="93"/>
      <c r="VQV49" s="94"/>
      <c r="VQW49" s="111"/>
      <c r="VQX49" s="117"/>
      <c r="VQY49" s="960"/>
      <c r="VQZ49" s="962"/>
      <c r="VRA49" s="963"/>
      <c r="VRB49" s="963"/>
      <c r="VRC49" s="963"/>
      <c r="VRD49" s="964"/>
      <c r="VRE49" s="93"/>
      <c r="VRF49" s="94"/>
      <c r="VRG49" s="111"/>
      <c r="VRH49" s="117"/>
      <c r="VRI49" s="960"/>
      <c r="VRJ49" s="962"/>
      <c r="VRK49" s="963"/>
      <c r="VRL49" s="963"/>
      <c r="VRM49" s="963"/>
      <c r="VRN49" s="964"/>
      <c r="VRO49" s="93"/>
      <c r="VRP49" s="94"/>
      <c r="VRQ49" s="111"/>
      <c r="VRR49" s="117"/>
      <c r="VRS49" s="960"/>
      <c r="VRT49" s="962"/>
      <c r="VRU49" s="963"/>
      <c r="VRV49" s="963"/>
      <c r="VRW49" s="963"/>
      <c r="VRX49" s="964"/>
      <c r="VRY49" s="93"/>
      <c r="VRZ49" s="94"/>
      <c r="VSA49" s="111"/>
      <c r="VSB49" s="117"/>
      <c r="VSC49" s="960"/>
      <c r="VSD49" s="962"/>
      <c r="VSE49" s="963"/>
      <c r="VSF49" s="963"/>
      <c r="VSG49" s="963"/>
      <c r="VSH49" s="964"/>
      <c r="VSI49" s="93"/>
      <c r="VSJ49" s="94"/>
      <c r="VSK49" s="111"/>
      <c r="VSL49" s="117"/>
      <c r="VSM49" s="960"/>
      <c r="VSN49" s="962"/>
      <c r="VSO49" s="963"/>
      <c r="VSP49" s="963"/>
      <c r="VSQ49" s="963"/>
      <c r="VSR49" s="964"/>
      <c r="VSS49" s="93"/>
      <c r="VST49" s="94"/>
      <c r="VSU49" s="111"/>
      <c r="VSV49" s="117"/>
      <c r="VSW49" s="960"/>
      <c r="VSX49" s="962"/>
      <c r="VSY49" s="963"/>
      <c r="VSZ49" s="963"/>
      <c r="VTA49" s="963"/>
      <c r="VTB49" s="964"/>
      <c r="VTC49" s="93"/>
      <c r="VTD49" s="94"/>
      <c r="VTE49" s="111"/>
      <c r="VTF49" s="117"/>
      <c r="VTG49" s="960"/>
      <c r="VTH49" s="962"/>
      <c r="VTI49" s="963"/>
      <c r="VTJ49" s="963"/>
      <c r="VTK49" s="963"/>
      <c r="VTL49" s="964"/>
      <c r="VTM49" s="93"/>
      <c r="VTN49" s="94"/>
      <c r="VTO49" s="111"/>
      <c r="VTP49" s="117"/>
      <c r="VTQ49" s="960"/>
      <c r="VTR49" s="962"/>
      <c r="VTS49" s="963"/>
      <c r="VTT49" s="963"/>
      <c r="VTU49" s="963"/>
      <c r="VTV49" s="964"/>
      <c r="VTW49" s="93"/>
      <c r="VTX49" s="94"/>
      <c r="VTY49" s="111"/>
      <c r="VTZ49" s="117"/>
      <c r="VUA49" s="960"/>
      <c r="VUB49" s="962"/>
      <c r="VUC49" s="963"/>
      <c r="VUD49" s="963"/>
      <c r="VUE49" s="963"/>
      <c r="VUF49" s="964"/>
      <c r="VUG49" s="93"/>
      <c r="VUH49" s="94"/>
      <c r="VUI49" s="111"/>
      <c r="VUJ49" s="117"/>
      <c r="VUK49" s="960"/>
      <c r="VUL49" s="962"/>
      <c r="VUM49" s="963"/>
      <c r="VUN49" s="963"/>
      <c r="VUO49" s="963"/>
      <c r="VUP49" s="964"/>
      <c r="VUQ49" s="93"/>
      <c r="VUR49" s="94"/>
      <c r="VUS49" s="111"/>
      <c r="VUT49" s="117"/>
      <c r="VUU49" s="960"/>
      <c r="VUV49" s="962"/>
      <c r="VUW49" s="963"/>
      <c r="VUX49" s="963"/>
      <c r="VUY49" s="963"/>
      <c r="VUZ49" s="964"/>
      <c r="VVA49" s="93"/>
      <c r="VVB49" s="94"/>
      <c r="VVC49" s="111"/>
      <c r="VVD49" s="117"/>
      <c r="VVE49" s="960"/>
      <c r="VVF49" s="962"/>
      <c r="VVG49" s="963"/>
      <c r="VVH49" s="963"/>
      <c r="VVI49" s="963"/>
      <c r="VVJ49" s="964"/>
      <c r="VVK49" s="93"/>
      <c r="VVL49" s="94"/>
      <c r="VVM49" s="111"/>
      <c r="VVN49" s="117"/>
      <c r="VVO49" s="960"/>
      <c r="VVP49" s="962"/>
      <c r="VVQ49" s="963"/>
      <c r="VVR49" s="963"/>
      <c r="VVS49" s="963"/>
      <c r="VVT49" s="964"/>
      <c r="VVU49" s="93"/>
      <c r="VVV49" s="94"/>
      <c r="VVW49" s="111"/>
      <c r="VVX49" s="117"/>
      <c r="VVY49" s="960"/>
      <c r="VVZ49" s="962"/>
      <c r="VWA49" s="963"/>
      <c r="VWB49" s="963"/>
      <c r="VWC49" s="963"/>
      <c r="VWD49" s="964"/>
      <c r="VWE49" s="93"/>
      <c r="VWF49" s="94"/>
      <c r="VWG49" s="111"/>
      <c r="VWH49" s="117"/>
      <c r="VWI49" s="960"/>
      <c r="VWJ49" s="962"/>
      <c r="VWK49" s="963"/>
      <c r="VWL49" s="963"/>
      <c r="VWM49" s="963"/>
      <c r="VWN49" s="964"/>
      <c r="VWO49" s="93"/>
      <c r="VWP49" s="94"/>
      <c r="VWQ49" s="111"/>
      <c r="VWR49" s="117"/>
      <c r="VWS49" s="960"/>
      <c r="VWT49" s="962"/>
      <c r="VWU49" s="963"/>
      <c r="VWV49" s="963"/>
      <c r="VWW49" s="963"/>
      <c r="VWX49" s="964"/>
      <c r="VWY49" s="93"/>
      <c r="VWZ49" s="94"/>
      <c r="VXA49" s="111"/>
      <c r="VXB49" s="117"/>
      <c r="VXC49" s="960"/>
      <c r="VXD49" s="962"/>
      <c r="VXE49" s="963"/>
      <c r="VXF49" s="963"/>
      <c r="VXG49" s="963"/>
      <c r="VXH49" s="964"/>
      <c r="VXI49" s="93"/>
      <c r="VXJ49" s="94"/>
      <c r="VXK49" s="111"/>
      <c r="VXL49" s="117"/>
      <c r="VXM49" s="960"/>
      <c r="VXN49" s="962"/>
      <c r="VXO49" s="963"/>
      <c r="VXP49" s="963"/>
      <c r="VXQ49" s="963"/>
      <c r="VXR49" s="964"/>
      <c r="VXS49" s="93"/>
      <c r="VXT49" s="94"/>
      <c r="VXU49" s="111"/>
      <c r="VXV49" s="117"/>
      <c r="VXW49" s="960"/>
      <c r="VXX49" s="962"/>
      <c r="VXY49" s="963"/>
      <c r="VXZ49" s="963"/>
      <c r="VYA49" s="963"/>
      <c r="VYB49" s="964"/>
      <c r="VYC49" s="93"/>
      <c r="VYD49" s="94"/>
      <c r="VYE49" s="111"/>
      <c r="VYF49" s="117"/>
      <c r="VYG49" s="960"/>
      <c r="VYH49" s="962"/>
      <c r="VYI49" s="963"/>
      <c r="VYJ49" s="963"/>
      <c r="VYK49" s="963"/>
      <c r="VYL49" s="964"/>
      <c r="VYM49" s="93"/>
      <c r="VYN49" s="94"/>
      <c r="VYO49" s="111"/>
      <c r="VYP49" s="117"/>
      <c r="VYQ49" s="960"/>
      <c r="VYR49" s="962"/>
      <c r="VYS49" s="963"/>
      <c r="VYT49" s="963"/>
      <c r="VYU49" s="963"/>
      <c r="VYV49" s="964"/>
      <c r="VYW49" s="93"/>
      <c r="VYX49" s="94"/>
      <c r="VYY49" s="111"/>
      <c r="VYZ49" s="117"/>
      <c r="VZA49" s="960"/>
      <c r="VZB49" s="962"/>
      <c r="VZC49" s="963"/>
      <c r="VZD49" s="963"/>
      <c r="VZE49" s="963"/>
      <c r="VZF49" s="964"/>
      <c r="VZG49" s="93"/>
      <c r="VZH49" s="94"/>
      <c r="VZI49" s="111"/>
      <c r="VZJ49" s="117"/>
      <c r="VZK49" s="960"/>
      <c r="VZL49" s="962"/>
      <c r="VZM49" s="963"/>
      <c r="VZN49" s="963"/>
      <c r="VZO49" s="963"/>
      <c r="VZP49" s="964"/>
      <c r="VZQ49" s="93"/>
      <c r="VZR49" s="94"/>
      <c r="VZS49" s="111"/>
      <c r="VZT49" s="117"/>
      <c r="VZU49" s="960"/>
      <c r="VZV49" s="962"/>
      <c r="VZW49" s="963"/>
      <c r="VZX49" s="963"/>
      <c r="VZY49" s="963"/>
      <c r="VZZ49" s="964"/>
      <c r="WAA49" s="93"/>
      <c r="WAB49" s="94"/>
      <c r="WAC49" s="111"/>
      <c r="WAD49" s="117"/>
      <c r="WAE49" s="960"/>
      <c r="WAF49" s="962"/>
      <c r="WAG49" s="963"/>
      <c r="WAH49" s="963"/>
      <c r="WAI49" s="963"/>
      <c r="WAJ49" s="964"/>
      <c r="WAK49" s="93"/>
      <c r="WAL49" s="94"/>
      <c r="WAM49" s="111"/>
      <c r="WAN49" s="117"/>
      <c r="WAO49" s="960"/>
      <c r="WAP49" s="962"/>
      <c r="WAQ49" s="963"/>
      <c r="WAR49" s="963"/>
      <c r="WAS49" s="963"/>
      <c r="WAT49" s="964"/>
      <c r="WAU49" s="93"/>
      <c r="WAV49" s="94"/>
      <c r="WAW49" s="111"/>
      <c r="WAX49" s="117"/>
      <c r="WAY49" s="960"/>
      <c r="WAZ49" s="962"/>
      <c r="WBA49" s="963"/>
      <c r="WBB49" s="963"/>
      <c r="WBC49" s="963"/>
      <c r="WBD49" s="964"/>
      <c r="WBE49" s="93"/>
      <c r="WBF49" s="94"/>
      <c r="WBG49" s="111"/>
      <c r="WBH49" s="117"/>
      <c r="WBI49" s="960"/>
      <c r="WBJ49" s="962"/>
      <c r="WBK49" s="963"/>
      <c r="WBL49" s="963"/>
      <c r="WBM49" s="963"/>
      <c r="WBN49" s="964"/>
      <c r="WBO49" s="93"/>
      <c r="WBP49" s="94"/>
      <c r="WBQ49" s="111"/>
      <c r="WBR49" s="117"/>
      <c r="WBS49" s="960"/>
      <c r="WBT49" s="962"/>
      <c r="WBU49" s="963"/>
      <c r="WBV49" s="963"/>
      <c r="WBW49" s="963"/>
      <c r="WBX49" s="964"/>
      <c r="WBY49" s="93"/>
      <c r="WBZ49" s="94"/>
      <c r="WCA49" s="111"/>
      <c r="WCB49" s="117"/>
      <c r="WCC49" s="960"/>
      <c r="WCD49" s="962"/>
      <c r="WCE49" s="963"/>
      <c r="WCF49" s="963"/>
      <c r="WCG49" s="963"/>
      <c r="WCH49" s="964"/>
      <c r="WCI49" s="93"/>
      <c r="WCJ49" s="94"/>
      <c r="WCK49" s="111"/>
      <c r="WCL49" s="117"/>
      <c r="WCM49" s="960"/>
      <c r="WCN49" s="962"/>
      <c r="WCO49" s="963"/>
      <c r="WCP49" s="963"/>
      <c r="WCQ49" s="963"/>
      <c r="WCR49" s="964"/>
      <c r="WCS49" s="93"/>
      <c r="WCT49" s="94"/>
      <c r="WCU49" s="111"/>
      <c r="WCV49" s="117"/>
      <c r="WCW49" s="960"/>
      <c r="WCX49" s="962"/>
      <c r="WCY49" s="963"/>
      <c r="WCZ49" s="963"/>
      <c r="WDA49" s="963"/>
      <c r="WDB49" s="964"/>
      <c r="WDC49" s="93"/>
      <c r="WDD49" s="94"/>
      <c r="WDE49" s="111"/>
      <c r="WDF49" s="117"/>
      <c r="WDG49" s="960"/>
      <c r="WDH49" s="962"/>
      <c r="WDI49" s="963"/>
      <c r="WDJ49" s="963"/>
      <c r="WDK49" s="963"/>
      <c r="WDL49" s="964"/>
      <c r="WDM49" s="93"/>
      <c r="WDN49" s="94"/>
      <c r="WDO49" s="111"/>
      <c r="WDP49" s="117"/>
      <c r="WDQ49" s="960"/>
      <c r="WDR49" s="962"/>
      <c r="WDS49" s="963"/>
      <c r="WDT49" s="963"/>
      <c r="WDU49" s="963"/>
      <c r="WDV49" s="964"/>
      <c r="WDW49" s="93"/>
      <c r="WDX49" s="94"/>
      <c r="WDY49" s="111"/>
      <c r="WDZ49" s="117"/>
      <c r="WEA49" s="960"/>
      <c r="WEB49" s="962"/>
      <c r="WEC49" s="963"/>
      <c r="WED49" s="963"/>
      <c r="WEE49" s="963"/>
      <c r="WEF49" s="964"/>
      <c r="WEG49" s="93"/>
      <c r="WEH49" s="94"/>
      <c r="WEI49" s="111"/>
      <c r="WEJ49" s="117"/>
      <c r="WEK49" s="960"/>
      <c r="WEL49" s="962"/>
      <c r="WEM49" s="963"/>
      <c r="WEN49" s="963"/>
      <c r="WEO49" s="963"/>
      <c r="WEP49" s="964"/>
      <c r="WEQ49" s="93"/>
      <c r="WER49" s="94"/>
      <c r="WES49" s="111"/>
      <c r="WET49" s="117"/>
      <c r="WEU49" s="960"/>
      <c r="WEV49" s="962"/>
      <c r="WEW49" s="963"/>
      <c r="WEX49" s="963"/>
      <c r="WEY49" s="963"/>
      <c r="WEZ49" s="964"/>
      <c r="WFA49" s="93"/>
      <c r="WFB49" s="94"/>
      <c r="WFC49" s="111"/>
      <c r="WFD49" s="117"/>
      <c r="WFE49" s="960"/>
      <c r="WFF49" s="962"/>
      <c r="WFG49" s="963"/>
      <c r="WFH49" s="963"/>
      <c r="WFI49" s="963"/>
      <c r="WFJ49" s="964"/>
      <c r="WFK49" s="93"/>
      <c r="WFL49" s="94"/>
      <c r="WFM49" s="111"/>
      <c r="WFN49" s="117"/>
      <c r="WFO49" s="960"/>
      <c r="WFP49" s="962"/>
      <c r="WFQ49" s="963"/>
      <c r="WFR49" s="963"/>
      <c r="WFS49" s="963"/>
      <c r="WFT49" s="964"/>
      <c r="WFU49" s="93"/>
      <c r="WFV49" s="94"/>
      <c r="WFW49" s="111"/>
      <c r="WFX49" s="117"/>
      <c r="WFY49" s="960"/>
      <c r="WFZ49" s="962"/>
      <c r="WGA49" s="963"/>
      <c r="WGB49" s="963"/>
      <c r="WGC49" s="963"/>
      <c r="WGD49" s="964"/>
      <c r="WGE49" s="93"/>
      <c r="WGF49" s="94"/>
      <c r="WGG49" s="111"/>
      <c r="WGH49" s="117"/>
      <c r="WGI49" s="960"/>
      <c r="WGJ49" s="962"/>
      <c r="WGK49" s="963"/>
      <c r="WGL49" s="963"/>
      <c r="WGM49" s="963"/>
      <c r="WGN49" s="964"/>
      <c r="WGO49" s="93"/>
      <c r="WGP49" s="94"/>
      <c r="WGQ49" s="111"/>
      <c r="WGR49" s="117"/>
      <c r="WGS49" s="960"/>
      <c r="WGT49" s="962"/>
      <c r="WGU49" s="963"/>
      <c r="WGV49" s="963"/>
      <c r="WGW49" s="963"/>
      <c r="WGX49" s="964"/>
      <c r="WGY49" s="93"/>
      <c r="WGZ49" s="94"/>
      <c r="WHA49" s="111"/>
      <c r="WHB49" s="117"/>
      <c r="WHC49" s="960"/>
      <c r="WHD49" s="962"/>
      <c r="WHE49" s="963"/>
      <c r="WHF49" s="963"/>
      <c r="WHG49" s="963"/>
      <c r="WHH49" s="964"/>
      <c r="WHI49" s="93"/>
      <c r="WHJ49" s="94"/>
      <c r="WHK49" s="111"/>
      <c r="WHL49" s="117"/>
      <c r="WHM49" s="960"/>
      <c r="WHN49" s="962"/>
      <c r="WHO49" s="963"/>
      <c r="WHP49" s="963"/>
      <c r="WHQ49" s="963"/>
      <c r="WHR49" s="964"/>
      <c r="WHS49" s="93"/>
      <c r="WHT49" s="94"/>
      <c r="WHU49" s="111"/>
      <c r="WHV49" s="117"/>
      <c r="WHW49" s="960"/>
      <c r="WHX49" s="962"/>
      <c r="WHY49" s="963"/>
      <c r="WHZ49" s="963"/>
      <c r="WIA49" s="963"/>
      <c r="WIB49" s="964"/>
      <c r="WIC49" s="93"/>
      <c r="WID49" s="94"/>
      <c r="WIE49" s="111"/>
      <c r="WIF49" s="117"/>
      <c r="WIG49" s="960"/>
      <c r="WIH49" s="962"/>
      <c r="WII49" s="963"/>
      <c r="WIJ49" s="963"/>
      <c r="WIK49" s="963"/>
      <c r="WIL49" s="964"/>
      <c r="WIM49" s="93"/>
      <c r="WIN49" s="94"/>
      <c r="WIO49" s="111"/>
      <c r="WIP49" s="117"/>
      <c r="WIQ49" s="960"/>
      <c r="WIR49" s="962"/>
      <c r="WIS49" s="963"/>
      <c r="WIT49" s="963"/>
      <c r="WIU49" s="963"/>
      <c r="WIV49" s="964"/>
      <c r="WIW49" s="93"/>
      <c r="WIX49" s="94"/>
      <c r="WIY49" s="111"/>
      <c r="WIZ49" s="117"/>
      <c r="WJA49" s="960"/>
      <c r="WJB49" s="962"/>
      <c r="WJC49" s="963"/>
      <c r="WJD49" s="963"/>
      <c r="WJE49" s="963"/>
      <c r="WJF49" s="964"/>
      <c r="WJG49" s="93"/>
      <c r="WJH49" s="94"/>
      <c r="WJI49" s="111"/>
      <c r="WJJ49" s="117"/>
      <c r="WJK49" s="960"/>
      <c r="WJL49" s="962"/>
      <c r="WJM49" s="963"/>
      <c r="WJN49" s="963"/>
      <c r="WJO49" s="963"/>
      <c r="WJP49" s="964"/>
      <c r="WJQ49" s="93"/>
      <c r="WJR49" s="94"/>
      <c r="WJS49" s="111"/>
      <c r="WJT49" s="117"/>
      <c r="WJU49" s="960"/>
      <c r="WJV49" s="962"/>
      <c r="WJW49" s="963"/>
      <c r="WJX49" s="963"/>
      <c r="WJY49" s="963"/>
      <c r="WJZ49" s="964"/>
      <c r="WKA49" s="93"/>
      <c r="WKB49" s="94"/>
      <c r="WKC49" s="111"/>
      <c r="WKD49" s="117"/>
      <c r="WKE49" s="960"/>
      <c r="WKF49" s="962"/>
      <c r="WKG49" s="963"/>
      <c r="WKH49" s="963"/>
      <c r="WKI49" s="963"/>
      <c r="WKJ49" s="964"/>
      <c r="WKK49" s="93"/>
      <c r="WKL49" s="94"/>
      <c r="WKM49" s="111"/>
      <c r="WKN49" s="117"/>
      <c r="WKO49" s="960"/>
      <c r="WKP49" s="962"/>
      <c r="WKQ49" s="963"/>
      <c r="WKR49" s="963"/>
      <c r="WKS49" s="963"/>
      <c r="WKT49" s="964"/>
      <c r="WKU49" s="93"/>
      <c r="WKV49" s="94"/>
      <c r="WKW49" s="111"/>
      <c r="WKX49" s="117"/>
      <c r="WKY49" s="960"/>
      <c r="WKZ49" s="962"/>
      <c r="WLA49" s="963"/>
      <c r="WLB49" s="963"/>
      <c r="WLC49" s="963"/>
      <c r="WLD49" s="964"/>
      <c r="WLE49" s="93"/>
      <c r="WLF49" s="94"/>
      <c r="WLG49" s="111"/>
      <c r="WLH49" s="117"/>
      <c r="WLI49" s="960"/>
      <c r="WLJ49" s="962"/>
      <c r="WLK49" s="963"/>
      <c r="WLL49" s="963"/>
      <c r="WLM49" s="963"/>
      <c r="WLN49" s="964"/>
      <c r="WLO49" s="93"/>
      <c r="WLP49" s="94"/>
      <c r="WLQ49" s="111"/>
      <c r="WLR49" s="117"/>
      <c r="WLS49" s="960"/>
      <c r="WLT49" s="962"/>
      <c r="WLU49" s="963"/>
      <c r="WLV49" s="963"/>
      <c r="WLW49" s="963"/>
      <c r="WLX49" s="964"/>
      <c r="WLY49" s="93"/>
      <c r="WLZ49" s="94"/>
      <c r="WMA49" s="111"/>
      <c r="WMB49" s="117"/>
      <c r="WMC49" s="960"/>
      <c r="WMD49" s="962"/>
      <c r="WME49" s="963"/>
      <c r="WMF49" s="963"/>
      <c r="WMG49" s="963"/>
      <c r="WMH49" s="964"/>
      <c r="WMI49" s="93"/>
      <c r="WMJ49" s="94"/>
      <c r="WMK49" s="111"/>
      <c r="WML49" s="117"/>
      <c r="WMM49" s="960"/>
      <c r="WMN49" s="962"/>
      <c r="WMO49" s="963"/>
      <c r="WMP49" s="963"/>
      <c r="WMQ49" s="963"/>
      <c r="WMR49" s="964"/>
      <c r="WMS49" s="93"/>
      <c r="WMT49" s="94"/>
      <c r="WMU49" s="111"/>
      <c r="WMV49" s="117"/>
      <c r="WMW49" s="960"/>
      <c r="WMX49" s="962"/>
      <c r="WMY49" s="963"/>
      <c r="WMZ49" s="963"/>
      <c r="WNA49" s="963"/>
      <c r="WNB49" s="964"/>
      <c r="WNC49" s="93"/>
      <c r="WND49" s="94"/>
      <c r="WNE49" s="111"/>
      <c r="WNF49" s="117"/>
      <c r="WNG49" s="960"/>
      <c r="WNH49" s="962"/>
      <c r="WNI49" s="963"/>
      <c r="WNJ49" s="963"/>
      <c r="WNK49" s="963"/>
      <c r="WNL49" s="964"/>
      <c r="WNM49" s="93"/>
      <c r="WNN49" s="94"/>
      <c r="WNO49" s="111"/>
      <c r="WNP49" s="117"/>
      <c r="WNQ49" s="960"/>
      <c r="WNR49" s="962"/>
      <c r="WNS49" s="963"/>
      <c r="WNT49" s="963"/>
      <c r="WNU49" s="963"/>
      <c r="WNV49" s="964"/>
      <c r="WNW49" s="93"/>
      <c r="WNX49" s="94"/>
      <c r="WNY49" s="111"/>
      <c r="WNZ49" s="117"/>
      <c r="WOA49" s="960"/>
      <c r="WOB49" s="962"/>
      <c r="WOC49" s="963"/>
      <c r="WOD49" s="963"/>
      <c r="WOE49" s="963"/>
      <c r="WOF49" s="964"/>
      <c r="WOG49" s="93"/>
      <c r="WOH49" s="94"/>
      <c r="WOI49" s="111"/>
      <c r="WOJ49" s="117"/>
      <c r="WOK49" s="960"/>
      <c r="WOL49" s="962"/>
      <c r="WOM49" s="963"/>
      <c r="WON49" s="963"/>
      <c r="WOO49" s="963"/>
      <c r="WOP49" s="964"/>
      <c r="WOQ49" s="93"/>
      <c r="WOR49" s="94"/>
      <c r="WOS49" s="111"/>
      <c r="WOT49" s="117"/>
      <c r="WOU49" s="960"/>
      <c r="WOV49" s="962"/>
      <c r="WOW49" s="963"/>
      <c r="WOX49" s="963"/>
      <c r="WOY49" s="963"/>
      <c r="WOZ49" s="964"/>
      <c r="WPA49" s="93"/>
      <c r="WPB49" s="94"/>
      <c r="WPC49" s="111"/>
      <c r="WPD49" s="117"/>
      <c r="WPE49" s="960"/>
      <c r="WPF49" s="962"/>
      <c r="WPG49" s="963"/>
      <c r="WPH49" s="963"/>
      <c r="WPI49" s="963"/>
      <c r="WPJ49" s="964"/>
      <c r="WPK49" s="93"/>
      <c r="WPL49" s="94"/>
      <c r="WPM49" s="111"/>
      <c r="WPN49" s="117"/>
      <c r="WPO49" s="960"/>
      <c r="WPP49" s="962"/>
      <c r="WPQ49" s="963"/>
      <c r="WPR49" s="963"/>
      <c r="WPS49" s="963"/>
      <c r="WPT49" s="964"/>
      <c r="WPU49" s="93"/>
      <c r="WPV49" s="94"/>
      <c r="WPW49" s="111"/>
      <c r="WPX49" s="117"/>
      <c r="WPY49" s="960"/>
      <c r="WPZ49" s="962"/>
      <c r="WQA49" s="963"/>
      <c r="WQB49" s="963"/>
      <c r="WQC49" s="963"/>
      <c r="WQD49" s="964"/>
      <c r="WQE49" s="93"/>
      <c r="WQF49" s="94"/>
      <c r="WQG49" s="111"/>
      <c r="WQH49" s="117"/>
      <c r="WQI49" s="960"/>
      <c r="WQJ49" s="962"/>
      <c r="WQK49" s="963"/>
      <c r="WQL49" s="963"/>
      <c r="WQM49" s="963"/>
      <c r="WQN49" s="964"/>
      <c r="WQO49" s="93"/>
      <c r="WQP49" s="94"/>
      <c r="WQQ49" s="111"/>
      <c r="WQR49" s="117"/>
      <c r="WQS49" s="960"/>
      <c r="WQT49" s="962"/>
      <c r="WQU49" s="963"/>
      <c r="WQV49" s="963"/>
      <c r="WQW49" s="963"/>
      <c r="WQX49" s="964"/>
      <c r="WQY49" s="93"/>
      <c r="WQZ49" s="94"/>
      <c r="WRA49" s="111"/>
      <c r="WRB49" s="117"/>
      <c r="WRC49" s="960"/>
      <c r="WRD49" s="962"/>
      <c r="WRE49" s="963"/>
      <c r="WRF49" s="963"/>
      <c r="WRG49" s="963"/>
      <c r="WRH49" s="964"/>
      <c r="WRI49" s="93"/>
      <c r="WRJ49" s="94"/>
      <c r="WRK49" s="111"/>
      <c r="WRL49" s="117"/>
      <c r="WRM49" s="960"/>
      <c r="WRN49" s="962"/>
      <c r="WRO49" s="963"/>
      <c r="WRP49" s="963"/>
      <c r="WRQ49" s="963"/>
      <c r="WRR49" s="964"/>
      <c r="WRS49" s="93"/>
      <c r="WRT49" s="94"/>
      <c r="WRU49" s="111"/>
      <c r="WRV49" s="117"/>
      <c r="WRW49" s="960"/>
      <c r="WRX49" s="962"/>
      <c r="WRY49" s="963"/>
      <c r="WRZ49" s="963"/>
      <c r="WSA49" s="963"/>
      <c r="WSB49" s="964"/>
      <c r="WSC49" s="93"/>
      <c r="WSD49" s="94"/>
      <c r="WSE49" s="111"/>
      <c r="WSF49" s="117"/>
      <c r="WSG49" s="960"/>
      <c r="WSH49" s="962"/>
      <c r="WSI49" s="963"/>
      <c r="WSJ49" s="963"/>
      <c r="WSK49" s="963"/>
      <c r="WSL49" s="964"/>
      <c r="WSM49" s="93"/>
      <c r="WSN49" s="94"/>
      <c r="WSO49" s="111"/>
      <c r="WSP49" s="117"/>
      <c r="WSQ49" s="960"/>
      <c r="WSR49" s="962"/>
      <c r="WSS49" s="963"/>
      <c r="WST49" s="963"/>
      <c r="WSU49" s="963"/>
      <c r="WSV49" s="964"/>
      <c r="WSW49" s="93"/>
      <c r="WSX49" s="94"/>
      <c r="WSY49" s="111"/>
      <c r="WSZ49" s="117"/>
      <c r="WTA49" s="960"/>
      <c r="WTB49" s="962"/>
      <c r="WTC49" s="963"/>
      <c r="WTD49" s="963"/>
      <c r="WTE49" s="963"/>
      <c r="WTF49" s="964"/>
      <c r="WTG49" s="93"/>
      <c r="WTH49" s="94"/>
      <c r="WTI49" s="111"/>
      <c r="WTJ49" s="117"/>
      <c r="WTK49" s="960"/>
      <c r="WTL49" s="962"/>
      <c r="WTM49" s="963"/>
      <c r="WTN49" s="963"/>
      <c r="WTO49" s="963"/>
      <c r="WTP49" s="964"/>
      <c r="WTQ49" s="93"/>
      <c r="WTR49" s="94"/>
      <c r="WTS49" s="111"/>
      <c r="WTT49" s="117"/>
      <c r="WTU49" s="960"/>
      <c r="WTV49" s="962"/>
      <c r="WTW49" s="963"/>
      <c r="WTX49" s="963"/>
      <c r="WTY49" s="963"/>
      <c r="WTZ49" s="964"/>
      <c r="WUA49" s="93"/>
      <c r="WUB49" s="94"/>
      <c r="WUC49" s="111"/>
      <c r="WUD49" s="117"/>
      <c r="WUE49" s="960"/>
      <c r="WUF49" s="962"/>
      <c r="WUG49" s="963"/>
      <c r="WUH49" s="963"/>
      <c r="WUI49" s="963"/>
      <c r="WUJ49" s="964"/>
      <c r="WUK49" s="93"/>
      <c r="WUL49" s="94"/>
      <c r="WUM49" s="111"/>
      <c r="WUN49" s="117"/>
      <c r="WUO49" s="960"/>
      <c r="WUP49" s="962"/>
      <c r="WUQ49" s="963"/>
      <c r="WUR49" s="963"/>
      <c r="WUS49" s="963"/>
      <c r="WUT49" s="964"/>
      <c r="WUU49" s="93"/>
      <c r="WUV49" s="94"/>
      <c r="WUW49" s="111"/>
      <c r="WUX49" s="117"/>
      <c r="WUY49" s="960"/>
      <c r="WUZ49" s="962"/>
      <c r="WVA49" s="963"/>
      <c r="WVB49" s="963"/>
      <c r="WVC49" s="963"/>
      <c r="WVD49" s="964"/>
      <c r="WVE49" s="93"/>
      <c r="WVF49" s="94"/>
      <c r="WVG49" s="111"/>
      <c r="WVH49" s="117"/>
      <c r="WVI49" s="960"/>
      <c r="WVJ49" s="962"/>
      <c r="WVK49" s="963"/>
      <c r="WVL49" s="963"/>
      <c r="WVM49" s="963"/>
      <c r="WVN49" s="964"/>
      <c r="WVO49" s="93"/>
      <c r="WVP49" s="94"/>
      <c r="WVQ49" s="111"/>
      <c r="WVR49" s="117"/>
      <c r="WVS49" s="960"/>
      <c r="WVT49" s="962"/>
      <c r="WVU49" s="963"/>
      <c r="WVV49" s="963"/>
      <c r="WVW49" s="963"/>
      <c r="WVX49" s="964"/>
      <c r="WVY49" s="93"/>
      <c r="WVZ49" s="94"/>
      <c r="WWA49" s="111"/>
      <c r="WWB49" s="117"/>
      <c r="WWC49" s="960"/>
      <c r="WWD49" s="962"/>
      <c r="WWE49" s="963"/>
      <c r="WWF49" s="963"/>
      <c r="WWG49" s="963"/>
      <c r="WWH49" s="964"/>
      <c r="WWI49" s="93"/>
      <c r="WWJ49" s="94"/>
      <c r="WWK49" s="111"/>
      <c r="WWL49" s="117"/>
      <c r="WWM49" s="960"/>
      <c r="WWN49" s="962"/>
      <c r="WWO49" s="963"/>
      <c r="WWP49" s="963"/>
      <c r="WWQ49" s="963"/>
      <c r="WWR49" s="964"/>
      <c r="WWS49" s="93"/>
      <c r="WWT49" s="94"/>
      <c r="WWU49" s="111"/>
      <c r="WWV49" s="117"/>
      <c r="WWW49" s="960"/>
      <c r="WWX49" s="962"/>
      <c r="WWY49" s="963"/>
      <c r="WWZ49" s="963"/>
      <c r="WXA49" s="963"/>
      <c r="WXB49" s="964"/>
      <c r="WXC49" s="93"/>
      <c r="WXD49" s="94"/>
      <c r="WXE49" s="111"/>
      <c r="WXF49" s="117"/>
      <c r="WXG49" s="960"/>
      <c r="WXH49" s="962"/>
      <c r="WXI49" s="963"/>
      <c r="WXJ49" s="963"/>
      <c r="WXK49" s="963"/>
      <c r="WXL49" s="964"/>
      <c r="WXM49" s="93"/>
      <c r="WXN49" s="94"/>
      <c r="WXO49" s="111"/>
      <c r="WXP49" s="117"/>
      <c r="WXQ49" s="960"/>
      <c r="WXR49" s="962"/>
      <c r="WXS49" s="963"/>
      <c r="WXT49" s="963"/>
      <c r="WXU49" s="963"/>
      <c r="WXV49" s="964"/>
      <c r="WXW49" s="93"/>
      <c r="WXX49" s="94"/>
      <c r="WXY49" s="111"/>
      <c r="WXZ49" s="117"/>
      <c r="WYA49" s="960"/>
      <c r="WYB49" s="962"/>
      <c r="WYC49" s="963"/>
      <c r="WYD49" s="963"/>
      <c r="WYE49" s="963"/>
      <c r="WYF49" s="964"/>
      <c r="WYG49" s="93"/>
      <c r="WYH49" s="94"/>
      <c r="WYI49" s="111"/>
      <c r="WYJ49" s="117"/>
      <c r="WYK49" s="960"/>
      <c r="WYL49" s="962"/>
      <c r="WYM49" s="963"/>
      <c r="WYN49" s="963"/>
      <c r="WYO49" s="963"/>
      <c r="WYP49" s="964"/>
      <c r="WYQ49" s="93"/>
      <c r="WYR49" s="94"/>
      <c r="WYS49" s="111"/>
      <c r="WYT49" s="117"/>
      <c r="WYU49" s="960"/>
      <c r="WYV49" s="962"/>
      <c r="WYW49" s="963"/>
      <c r="WYX49" s="963"/>
      <c r="WYY49" s="963"/>
      <c r="WYZ49" s="964"/>
      <c r="WZA49" s="93"/>
      <c r="WZB49" s="94"/>
      <c r="WZC49" s="111"/>
      <c r="WZD49" s="117"/>
      <c r="WZE49" s="960"/>
      <c r="WZF49" s="962"/>
      <c r="WZG49" s="963"/>
      <c r="WZH49" s="963"/>
      <c r="WZI49" s="963"/>
      <c r="WZJ49" s="964"/>
      <c r="WZK49" s="93"/>
      <c r="WZL49" s="94"/>
      <c r="WZM49" s="111"/>
      <c r="WZN49" s="117"/>
      <c r="WZO49" s="960"/>
      <c r="WZP49" s="962"/>
      <c r="WZQ49" s="963"/>
      <c r="WZR49" s="963"/>
      <c r="WZS49" s="963"/>
      <c r="WZT49" s="964"/>
      <c r="WZU49" s="93"/>
      <c r="WZV49" s="94"/>
      <c r="WZW49" s="111"/>
      <c r="WZX49" s="117"/>
      <c r="WZY49" s="960"/>
      <c r="WZZ49" s="962"/>
      <c r="XAA49" s="963"/>
      <c r="XAB49" s="963"/>
      <c r="XAC49" s="963"/>
      <c r="XAD49" s="964"/>
      <c r="XAE49" s="93"/>
      <c r="XAF49" s="94"/>
      <c r="XAG49" s="111"/>
      <c r="XAH49" s="117"/>
      <c r="XAI49" s="960"/>
      <c r="XAJ49" s="962"/>
      <c r="XAK49" s="963"/>
      <c r="XAL49" s="963"/>
      <c r="XAM49" s="963"/>
      <c r="XAN49" s="964"/>
      <c r="XAO49" s="93"/>
      <c r="XAP49" s="94"/>
      <c r="XAQ49" s="111"/>
      <c r="XAR49" s="117"/>
      <c r="XAS49" s="960"/>
      <c r="XAT49" s="962"/>
      <c r="XAU49" s="963"/>
      <c r="XAV49" s="963"/>
      <c r="XAW49" s="963"/>
      <c r="XAX49" s="964"/>
      <c r="XAY49" s="93"/>
      <c r="XAZ49" s="94"/>
      <c r="XBA49" s="111"/>
      <c r="XBB49" s="117"/>
      <c r="XBC49" s="960"/>
      <c r="XBD49" s="962"/>
      <c r="XBE49" s="963"/>
      <c r="XBF49" s="963"/>
      <c r="XBG49" s="963"/>
      <c r="XBH49" s="964"/>
      <c r="XBI49" s="93"/>
      <c r="XBJ49" s="94"/>
      <c r="XBK49" s="111"/>
      <c r="XBL49" s="117"/>
      <c r="XBM49" s="960"/>
      <c r="XBN49" s="962"/>
      <c r="XBO49" s="963"/>
      <c r="XBP49" s="963"/>
      <c r="XBQ49" s="963"/>
      <c r="XBR49" s="964"/>
      <c r="XBS49" s="93"/>
      <c r="XBT49" s="94"/>
      <c r="XBU49" s="111"/>
      <c r="XBV49" s="117"/>
      <c r="XBW49" s="960"/>
      <c r="XBX49" s="962"/>
      <c r="XBY49" s="963"/>
      <c r="XBZ49" s="963"/>
      <c r="XCA49" s="963"/>
      <c r="XCB49" s="964"/>
      <c r="XCC49" s="93"/>
      <c r="XCD49" s="94"/>
      <c r="XCE49" s="111"/>
      <c r="XCF49" s="117"/>
      <c r="XCG49" s="960"/>
      <c r="XCH49" s="962"/>
      <c r="XCI49" s="963"/>
      <c r="XCJ49" s="963"/>
      <c r="XCK49" s="963"/>
      <c r="XCL49" s="964"/>
      <c r="XCM49" s="93"/>
      <c r="XCN49" s="94"/>
      <c r="XCO49" s="111"/>
      <c r="XCP49" s="117"/>
      <c r="XCQ49" s="960"/>
      <c r="XCR49" s="962"/>
      <c r="XCS49" s="963"/>
      <c r="XCT49" s="963"/>
      <c r="XCU49" s="963"/>
      <c r="XCV49" s="964"/>
      <c r="XCW49" s="93"/>
      <c r="XCX49" s="94"/>
      <c r="XCY49" s="111"/>
      <c r="XCZ49" s="117"/>
      <c r="XDA49" s="960"/>
      <c r="XDB49" s="962"/>
      <c r="XDC49" s="963"/>
      <c r="XDD49" s="963"/>
      <c r="XDE49" s="963"/>
      <c r="XDF49" s="964"/>
      <c r="XDG49" s="93"/>
      <c r="XDH49" s="94"/>
      <c r="XDI49" s="111"/>
      <c r="XDJ49" s="117"/>
      <c r="XDK49" s="960"/>
      <c r="XDL49" s="962"/>
      <c r="XDM49" s="963"/>
      <c r="XDN49" s="963"/>
      <c r="XDO49" s="963"/>
      <c r="XDP49" s="964"/>
      <c r="XDQ49" s="93"/>
      <c r="XDR49" s="94"/>
      <c r="XDS49" s="111"/>
      <c r="XDT49" s="117"/>
      <c r="XDU49" s="960"/>
      <c r="XDV49" s="962"/>
      <c r="XDW49" s="963"/>
      <c r="XDX49" s="963"/>
      <c r="XDY49" s="963"/>
      <c r="XDZ49" s="964"/>
      <c r="XEA49" s="93"/>
      <c r="XEB49" s="94"/>
      <c r="XEC49" s="111"/>
      <c r="XED49" s="117"/>
      <c r="XEE49" s="960"/>
      <c r="XEF49" s="962"/>
      <c r="XEG49" s="963"/>
      <c r="XEH49" s="963"/>
      <c r="XEI49" s="963"/>
      <c r="XEJ49" s="964"/>
      <c r="XEK49" s="93"/>
      <c r="XEL49" s="94"/>
      <c r="XEM49" s="111"/>
      <c r="XEN49" s="117"/>
      <c r="XEO49" s="960"/>
      <c r="XEP49" s="962"/>
      <c r="XEQ49" s="963"/>
      <c r="XER49" s="963"/>
      <c r="XES49" s="963"/>
      <c r="XET49" s="964"/>
      <c r="XEU49" s="93"/>
      <c r="XEV49" s="94"/>
      <c r="XEW49" s="111"/>
      <c r="XEX49" s="117"/>
      <c r="XEY49" s="960"/>
      <c r="XEZ49" s="962"/>
      <c r="XFA49" s="963"/>
      <c r="XFB49" s="963"/>
      <c r="XFC49" s="963"/>
      <c r="XFD49" s="964"/>
    </row>
    <row r="50" spans="1:16384" x14ac:dyDescent="0.15">
      <c r="A50" s="94"/>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112"/>
      <c r="AL50" s="118"/>
      <c r="AM50" s="961"/>
      <c r="AN50" s="128" t="s">
        <v>505</v>
      </c>
      <c r="AO50" s="138" t="s">
        <v>506</v>
      </c>
      <c r="AP50" s="149" t="s">
        <v>95</v>
      </c>
      <c r="AQ50" s="160" t="s">
        <v>111</v>
      </c>
      <c r="AR50" s="170" t="s">
        <v>534</v>
      </c>
      <c r="AU50" s="112"/>
      <c r="AV50" s="118"/>
      <c r="AW50" s="961"/>
      <c r="AX50" s="128"/>
      <c r="AY50" s="138"/>
      <c r="AZ50" s="149"/>
      <c r="BA50" s="160"/>
      <c r="BB50" s="170"/>
      <c r="BC50" s="93"/>
      <c r="BD50" s="94"/>
      <c r="BE50" s="112"/>
      <c r="BF50" s="118"/>
      <c r="BG50" s="961"/>
      <c r="BH50" s="128"/>
      <c r="BI50" s="138"/>
      <c r="BJ50" s="149"/>
      <c r="BK50" s="160"/>
      <c r="BL50" s="170"/>
      <c r="BM50" s="93"/>
      <c r="BN50" s="94"/>
      <c r="BO50" s="112"/>
      <c r="BP50" s="118"/>
      <c r="BQ50" s="961"/>
      <c r="BR50" s="128"/>
      <c r="BS50" s="138"/>
      <c r="BT50" s="149"/>
      <c r="BU50" s="160"/>
      <c r="BV50" s="170"/>
      <c r="BW50" s="93"/>
      <c r="BX50" s="94"/>
      <c r="BY50" s="112"/>
      <c r="BZ50" s="118"/>
      <c r="CA50" s="961"/>
      <c r="CB50" s="128"/>
      <c r="CC50" s="138"/>
      <c r="CD50" s="149"/>
      <c r="CE50" s="160"/>
      <c r="CF50" s="170"/>
      <c r="CG50" s="93"/>
      <c r="CH50" s="94"/>
      <c r="CI50" s="112"/>
      <c r="CJ50" s="118"/>
      <c r="CK50" s="961"/>
      <c r="CL50" s="128"/>
      <c r="CM50" s="138"/>
      <c r="CN50" s="149"/>
      <c r="CO50" s="160"/>
      <c r="CP50" s="170"/>
      <c r="CQ50" s="93"/>
      <c r="CR50" s="94"/>
      <c r="CS50" s="112"/>
      <c r="CT50" s="118"/>
      <c r="CU50" s="961"/>
      <c r="CV50" s="128"/>
      <c r="CW50" s="138"/>
      <c r="CX50" s="149"/>
      <c r="CY50" s="160"/>
      <c r="CZ50" s="170"/>
      <c r="DA50" s="93"/>
      <c r="DB50" s="94"/>
      <c r="DC50" s="112"/>
      <c r="DD50" s="118"/>
      <c r="DE50" s="961"/>
      <c r="DF50" s="128"/>
      <c r="DG50" s="138"/>
      <c r="DH50" s="149"/>
      <c r="DI50" s="160"/>
      <c r="DJ50" s="170"/>
      <c r="DK50" s="93"/>
      <c r="DL50" s="94"/>
      <c r="DM50" s="112"/>
      <c r="DN50" s="118"/>
      <c r="DO50" s="961"/>
      <c r="DP50" s="128"/>
      <c r="DQ50" s="138"/>
      <c r="DR50" s="149"/>
      <c r="DS50" s="160"/>
      <c r="DT50" s="170"/>
      <c r="DU50" s="93"/>
      <c r="DV50" s="94"/>
      <c r="DW50" s="112"/>
      <c r="DX50" s="118"/>
      <c r="DY50" s="961"/>
      <c r="DZ50" s="128"/>
      <c r="EA50" s="138"/>
      <c r="EB50" s="149"/>
      <c r="EC50" s="160"/>
      <c r="ED50" s="170"/>
      <c r="EE50" s="93"/>
      <c r="EF50" s="94"/>
      <c r="EG50" s="112"/>
      <c r="EH50" s="118"/>
      <c r="EI50" s="961"/>
      <c r="EJ50" s="128"/>
      <c r="EK50" s="138"/>
      <c r="EL50" s="149"/>
      <c r="EM50" s="160"/>
      <c r="EN50" s="170"/>
      <c r="EO50" s="93"/>
      <c r="EP50" s="94"/>
      <c r="EQ50" s="112"/>
      <c r="ER50" s="118"/>
      <c r="ES50" s="961"/>
      <c r="ET50" s="128"/>
      <c r="EU50" s="138"/>
      <c r="EV50" s="149"/>
      <c r="EW50" s="160"/>
      <c r="EX50" s="170"/>
      <c r="EY50" s="93"/>
      <c r="EZ50" s="94"/>
      <c r="FA50" s="112"/>
      <c r="FB50" s="118"/>
      <c r="FC50" s="961"/>
      <c r="FD50" s="128"/>
      <c r="FE50" s="138"/>
      <c r="FF50" s="149"/>
      <c r="FG50" s="160"/>
      <c r="FH50" s="170"/>
      <c r="FI50" s="93"/>
      <c r="FJ50" s="94"/>
      <c r="FK50" s="112"/>
      <c r="FL50" s="118"/>
      <c r="FM50" s="961"/>
      <c r="FN50" s="128"/>
      <c r="FO50" s="138"/>
      <c r="FP50" s="149"/>
      <c r="FQ50" s="160"/>
      <c r="FR50" s="170"/>
      <c r="FS50" s="93"/>
      <c r="FT50" s="94"/>
      <c r="FU50" s="112"/>
      <c r="FV50" s="118"/>
      <c r="FW50" s="961"/>
      <c r="FX50" s="128"/>
      <c r="FY50" s="138"/>
      <c r="FZ50" s="149"/>
      <c r="GA50" s="160"/>
      <c r="GB50" s="170"/>
      <c r="GC50" s="93"/>
      <c r="GD50" s="94"/>
      <c r="GE50" s="112"/>
      <c r="GF50" s="118"/>
      <c r="GG50" s="961"/>
      <c r="GH50" s="128"/>
      <c r="GI50" s="138"/>
      <c r="GJ50" s="149"/>
      <c r="GK50" s="160"/>
      <c r="GL50" s="170"/>
      <c r="GM50" s="93"/>
      <c r="GN50" s="94"/>
      <c r="GO50" s="112"/>
      <c r="GP50" s="118"/>
      <c r="GQ50" s="961"/>
      <c r="GR50" s="128"/>
      <c r="GS50" s="138"/>
      <c r="GT50" s="149"/>
      <c r="GU50" s="160"/>
      <c r="GV50" s="170"/>
      <c r="GW50" s="93"/>
      <c r="GX50" s="94"/>
      <c r="GY50" s="112"/>
      <c r="GZ50" s="118"/>
      <c r="HA50" s="961"/>
      <c r="HB50" s="128"/>
      <c r="HC50" s="138"/>
      <c r="HD50" s="149"/>
      <c r="HE50" s="160"/>
      <c r="HF50" s="170"/>
      <c r="HG50" s="93"/>
      <c r="HH50" s="94"/>
      <c r="HI50" s="112"/>
      <c r="HJ50" s="118"/>
      <c r="HK50" s="961"/>
      <c r="HL50" s="128"/>
      <c r="HM50" s="138"/>
      <c r="HN50" s="149"/>
      <c r="HO50" s="160"/>
      <c r="HP50" s="170"/>
      <c r="HQ50" s="93"/>
      <c r="HR50" s="94"/>
      <c r="HS50" s="112"/>
      <c r="HT50" s="118"/>
      <c r="HU50" s="961"/>
      <c r="HV50" s="128"/>
      <c r="HW50" s="138"/>
      <c r="HX50" s="149"/>
      <c r="HY50" s="160"/>
      <c r="HZ50" s="170"/>
      <c r="IA50" s="93"/>
      <c r="IB50" s="94"/>
      <c r="IC50" s="112"/>
      <c r="ID50" s="118"/>
      <c r="IE50" s="961"/>
      <c r="IF50" s="128"/>
      <c r="IG50" s="138"/>
      <c r="IH50" s="149"/>
      <c r="II50" s="160"/>
      <c r="IJ50" s="170"/>
      <c r="IK50" s="93"/>
      <c r="IL50" s="94"/>
      <c r="IM50" s="112"/>
      <c r="IN50" s="118"/>
      <c r="IO50" s="961"/>
      <c r="IP50" s="128"/>
      <c r="IQ50" s="138"/>
      <c r="IR50" s="149"/>
      <c r="IS50" s="160"/>
      <c r="IT50" s="170"/>
      <c r="IU50" s="93"/>
      <c r="IV50" s="94"/>
      <c r="IW50" s="112"/>
      <c r="IX50" s="118"/>
      <c r="IY50" s="961"/>
      <c r="IZ50" s="128"/>
      <c r="JA50" s="138"/>
      <c r="JB50" s="149"/>
      <c r="JC50" s="160"/>
      <c r="JD50" s="170"/>
      <c r="JE50" s="93"/>
      <c r="JF50" s="94"/>
      <c r="JG50" s="112"/>
      <c r="JH50" s="118"/>
      <c r="JI50" s="961"/>
      <c r="JJ50" s="128"/>
      <c r="JK50" s="138"/>
      <c r="JL50" s="149"/>
      <c r="JM50" s="160"/>
      <c r="JN50" s="170"/>
      <c r="JO50" s="93"/>
      <c r="JP50" s="94"/>
      <c r="JQ50" s="112"/>
      <c r="JR50" s="118"/>
      <c r="JS50" s="961"/>
      <c r="JT50" s="128"/>
      <c r="JU50" s="138"/>
      <c r="JV50" s="149"/>
      <c r="JW50" s="160"/>
      <c r="JX50" s="170"/>
      <c r="JY50" s="93"/>
      <c r="JZ50" s="94"/>
      <c r="KA50" s="112"/>
      <c r="KB50" s="118"/>
      <c r="KC50" s="961"/>
      <c r="KD50" s="128"/>
      <c r="KE50" s="138"/>
      <c r="KF50" s="149"/>
      <c r="KG50" s="160"/>
      <c r="KH50" s="170"/>
      <c r="KI50" s="93"/>
      <c r="KJ50" s="94"/>
      <c r="KK50" s="112"/>
      <c r="KL50" s="118"/>
      <c r="KM50" s="961"/>
      <c r="KN50" s="128"/>
      <c r="KO50" s="138"/>
      <c r="KP50" s="149"/>
      <c r="KQ50" s="160"/>
      <c r="KR50" s="170"/>
      <c r="KS50" s="93"/>
      <c r="KT50" s="94"/>
      <c r="KU50" s="112"/>
      <c r="KV50" s="118"/>
      <c r="KW50" s="961"/>
      <c r="KX50" s="128"/>
      <c r="KY50" s="138"/>
      <c r="KZ50" s="149"/>
      <c r="LA50" s="160"/>
      <c r="LB50" s="170"/>
      <c r="LC50" s="93"/>
      <c r="LD50" s="94"/>
      <c r="LE50" s="112"/>
      <c r="LF50" s="118"/>
      <c r="LG50" s="961"/>
      <c r="LH50" s="128"/>
      <c r="LI50" s="138"/>
      <c r="LJ50" s="149"/>
      <c r="LK50" s="160"/>
      <c r="LL50" s="170"/>
      <c r="LM50" s="93"/>
      <c r="LN50" s="94"/>
      <c r="LO50" s="112"/>
      <c r="LP50" s="118"/>
      <c r="LQ50" s="961"/>
      <c r="LR50" s="128"/>
      <c r="LS50" s="138"/>
      <c r="LT50" s="149"/>
      <c r="LU50" s="160"/>
      <c r="LV50" s="170"/>
      <c r="LW50" s="93"/>
      <c r="LX50" s="94"/>
      <c r="LY50" s="112"/>
      <c r="LZ50" s="118"/>
      <c r="MA50" s="961"/>
      <c r="MB50" s="128"/>
      <c r="MC50" s="138"/>
      <c r="MD50" s="149"/>
      <c r="ME50" s="160"/>
      <c r="MF50" s="170"/>
      <c r="MG50" s="93"/>
      <c r="MH50" s="94"/>
      <c r="MI50" s="112"/>
      <c r="MJ50" s="118"/>
      <c r="MK50" s="961"/>
      <c r="ML50" s="128"/>
      <c r="MM50" s="138"/>
      <c r="MN50" s="149"/>
      <c r="MO50" s="160"/>
      <c r="MP50" s="170"/>
      <c r="MQ50" s="93"/>
      <c r="MR50" s="94"/>
      <c r="MS50" s="112"/>
      <c r="MT50" s="118"/>
      <c r="MU50" s="961"/>
      <c r="MV50" s="128"/>
      <c r="MW50" s="138"/>
      <c r="MX50" s="149"/>
      <c r="MY50" s="160"/>
      <c r="MZ50" s="170"/>
      <c r="NA50" s="93"/>
      <c r="NB50" s="94"/>
      <c r="NC50" s="112"/>
      <c r="ND50" s="118"/>
      <c r="NE50" s="961"/>
      <c r="NF50" s="128"/>
      <c r="NG50" s="138"/>
      <c r="NH50" s="149"/>
      <c r="NI50" s="160"/>
      <c r="NJ50" s="170"/>
      <c r="NK50" s="93"/>
      <c r="NL50" s="94"/>
      <c r="NM50" s="112"/>
      <c r="NN50" s="118"/>
      <c r="NO50" s="961"/>
      <c r="NP50" s="128"/>
      <c r="NQ50" s="138"/>
      <c r="NR50" s="149"/>
      <c r="NS50" s="160"/>
      <c r="NT50" s="170"/>
      <c r="NU50" s="93"/>
      <c r="NV50" s="94"/>
      <c r="NW50" s="112"/>
      <c r="NX50" s="118"/>
      <c r="NY50" s="961"/>
      <c r="NZ50" s="128"/>
      <c r="OA50" s="138"/>
      <c r="OB50" s="149"/>
      <c r="OC50" s="160"/>
      <c r="OD50" s="170"/>
      <c r="OE50" s="93"/>
      <c r="OF50" s="94"/>
      <c r="OG50" s="112"/>
      <c r="OH50" s="118"/>
      <c r="OI50" s="961"/>
      <c r="OJ50" s="128"/>
      <c r="OK50" s="138"/>
      <c r="OL50" s="149"/>
      <c r="OM50" s="160"/>
      <c r="ON50" s="170"/>
      <c r="OO50" s="93"/>
      <c r="OP50" s="94"/>
      <c r="OQ50" s="112"/>
      <c r="OR50" s="118"/>
      <c r="OS50" s="961"/>
      <c r="OT50" s="128"/>
      <c r="OU50" s="138"/>
      <c r="OV50" s="149"/>
      <c r="OW50" s="160"/>
      <c r="OX50" s="170"/>
      <c r="OY50" s="93"/>
      <c r="OZ50" s="94"/>
      <c r="PA50" s="112"/>
      <c r="PB50" s="118"/>
      <c r="PC50" s="961"/>
      <c r="PD50" s="128"/>
      <c r="PE50" s="138"/>
      <c r="PF50" s="149"/>
      <c r="PG50" s="160"/>
      <c r="PH50" s="170"/>
      <c r="PI50" s="93"/>
      <c r="PJ50" s="94"/>
      <c r="PK50" s="112"/>
      <c r="PL50" s="118"/>
      <c r="PM50" s="961"/>
      <c r="PN50" s="128"/>
      <c r="PO50" s="138"/>
      <c r="PP50" s="149"/>
      <c r="PQ50" s="160"/>
      <c r="PR50" s="170"/>
      <c r="PS50" s="93"/>
      <c r="PT50" s="94"/>
      <c r="PU50" s="112"/>
      <c r="PV50" s="118"/>
      <c r="PW50" s="961"/>
      <c r="PX50" s="128"/>
      <c r="PY50" s="138"/>
      <c r="PZ50" s="149"/>
      <c r="QA50" s="160"/>
      <c r="QB50" s="170"/>
      <c r="QC50" s="93"/>
      <c r="QD50" s="94"/>
      <c r="QE50" s="112"/>
      <c r="QF50" s="118"/>
      <c r="QG50" s="961"/>
      <c r="QH50" s="128"/>
      <c r="QI50" s="138"/>
      <c r="QJ50" s="149"/>
      <c r="QK50" s="160"/>
      <c r="QL50" s="170"/>
      <c r="QM50" s="93"/>
      <c r="QN50" s="94"/>
      <c r="QO50" s="112"/>
      <c r="QP50" s="118"/>
      <c r="QQ50" s="961"/>
      <c r="QR50" s="128"/>
      <c r="QS50" s="138"/>
      <c r="QT50" s="149"/>
      <c r="QU50" s="160"/>
      <c r="QV50" s="170"/>
      <c r="QW50" s="93"/>
      <c r="QX50" s="94"/>
      <c r="QY50" s="112"/>
      <c r="QZ50" s="118"/>
      <c r="RA50" s="961"/>
      <c r="RB50" s="128"/>
      <c r="RC50" s="138"/>
      <c r="RD50" s="149"/>
      <c r="RE50" s="160"/>
      <c r="RF50" s="170"/>
      <c r="RG50" s="93"/>
      <c r="RH50" s="94"/>
      <c r="RI50" s="112"/>
      <c r="RJ50" s="118"/>
      <c r="RK50" s="961"/>
      <c r="RL50" s="128"/>
      <c r="RM50" s="138"/>
      <c r="RN50" s="149"/>
      <c r="RO50" s="160"/>
      <c r="RP50" s="170"/>
      <c r="RQ50" s="93"/>
      <c r="RR50" s="94"/>
      <c r="RS50" s="112"/>
      <c r="RT50" s="118"/>
      <c r="RU50" s="961"/>
      <c r="RV50" s="128"/>
      <c r="RW50" s="138"/>
      <c r="RX50" s="149"/>
      <c r="RY50" s="160"/>
      <c r="RZ50" s="170"/>
      <c r="SA50" s="93"/>
      <c r="SB50" s="94"/>
      <c r="SC50" s="112"/>
      <c r="SD50" s="118"/>
      <c r="SE50" s="961"/>
      <c r="SF50" s="128"/>
      <c r="SG50" s="138"/>
      <c r="SH50" s="149"/>
      <c r="SI50" s="160"/>
      <c r="SJ50" s="170"/>
      <c r="SK50" s="93"/>
      <c r="SL50" s="94"/>
      <c r="SM50" s="112"/>
      <c r="SN50" s="118"/>
      <c r="SO50" s="961"/>
      <c r="SP50" s="128"/>
      <c r="SQ50" s="138"/>
      <c r="SR50" s="149"/>
      <c r="SS50" s="160"/>
      <c r="ST50" s="170"/>
      <c r="SU50" s="93"/>
      <c r="SV50" s="94"/>
      <c r="SW50" s="112"/>
      <c r="SX50" s="118"/>
      <c r="SY50" s="961"/>
      <c r="SZ50" s="128"/>
      <c r="TA50" s="138"/>
      <c r="TB50" s="149"/>
      <c r="TC50" s="160"/>
      <c r="TD50" s="170"/>
      <c r="TE50" s="93"/>
      <c r="TF50" s="94"/>
      <c r="TG50" s="112"/>
      <c r="TH50" s="118"/>
      <c r="TI50" s="961"/>
      <c r="TJ50" s="128"/>
      <c r="TK50" s="138"/>
      <c r="TL50" s="149"/>
      <c r="TM50" s="160"/>
      <c r="TN50" s="170"/>
      <c r="TO50" s="93"/>
      <c r="TP50" s="94"/>
      <c r="TQ50" s="112"/>
      <c r="TR50" s="118"/>
      <c r="TS50" s="961"/>
      <c r="TT50" s="128"/>
      <c r="TU50" s="138"/>
      <c r="TV50" s="149"/>
      <c r="TW50" s="160"/>
      <c r="TX50" s="170"/>
      <c r="TY50" s="93"/>
      <c r="TZ50" s="94"/>
      <c r="UA50" s="112"/>
      <c r="UB50" s="118"/>
      <c r="UC50" s="961"/>
      <c r="UD50" s="128"/>
      <c r="UE50" s="138"/>
      <c r="UF50" s="149"/>
      <c r="UG50" s="160"/>
      <c r="UH50" s="170"/>
      <c r="UI50" s="93"/>
      <c r="UJ50" s="94"/>
      <c r="UK50" s="112"/>
      <c r="UL50" s="118"/>
      <c r="UM50" s="961"/>
      <c r="UN50" s="128"/>
      <c r="UO50" s="138"/>
      <c r="UP50" s="149"/>
      <c r="UQ50" s="160"/>
      <c r="UR50" s="170"/>
      <c r="US50" s="93"/>
      <c r="UT50" s="94"/>
      <c r="UU50" s="112"/>
      <c r="UV50" s="118"/>
      <c r="UW50" s="961"/>
      <c r="UX50" s="128"/>
      <c r="UY50" s="138"/>
      <c r="UZ50" s="149"/>
      <c r="VA50" s="160"/>
      <c r="VB50" s="170"/>
      <c r="VC50" s="93"/>
      <c r="VD50" s="94"/>
      <c r="VE50" s="112"/>
      <c r="VF50" s="118"/>
      <c r="VG50" s="961"/>
      <c r="VH50" s="128"/>
      <c r="VI50" s="138"/>
      <c r="VJ50" s="149"/>
      <c r="VK50" s="160"/>
      <c r="VL50" s="170"/>
      <c r="VM50" s="93"/>
      <c r="VN50" s="94"/>
      <c r="VO50" s="112"/>
      <c r="VP50" s="118"/>
      <c r="VQ50" s="961"/>
      <c r="VR50" s="128"/>
      <c r="VS50" s="138"/>
      <c r="VT50" s="149"/>
      <c r="VU50" s="160"/>
      <c r="VV50" s="170"/>
      <c r="VW50" s="93"/>
      <c r="VX50" s="94"/>
      <c r="VY50" s="112"/>
      <c r="VZ50" s="118"/>
      <c r="WA50" s="961"/>
      <c r="WB50" s="128"/>
      <c r="WC50" s="138"/>
      <c r="WD50" s="149"/>
      <c r="WE50" s="160"/>
      <c r="WF50" s="170"/>
      <c r="WG50" s="93"/>
      <c r="WH50" s="94"/>
      <c r="WI50" s="112"/>
      <c r="WJ50" s="118"/>
      <c r="WK50" s="961"/>
      <c r="WL50" s="128"/>
      <c r="WM50" s="138"/>
      <c r="WN50" s="149"/>
      <c r="WO50" s="160"/>
      <c r="WP50" s="170"/>
      <c r="WQ50" s="93"/>
      <c r="WR50" s="94"/>
      <c r="WS50" s="112"/>
      <c r="WT50" s="118"/>
      <c r="WU50" s="961"/>
      <c r="WV50" s="128"/>
      <c r="WW50" s="138"/>
      <c r="WX50" s="149"/>
      <c r="WY50" s="160"/>
      <c r="WZ50" s="170"/>
      <c r="XA50" s="93"/>
      <c r="XB50" s="94"/>
      <c r="XC50" s="112"/>
      <c r="XD50" s="118"/>
      <c r="XE50" s="961"/>
      <c r="XF50" s="128"/>
      <c r="XG50" s="138"/>
      <c r="XH50" s="149"/>
      <c r="XI50" s="160"/>
      <c r="XJ50" s="170"/>
      <c r="XK50" s="93"/>
      <c r="XL50" s="94"/>
      <c r="XM50" s="112"/>
      <c r="XN50" s="118"/>
      <c r="XO50" s="961"/>
      <c r="XP50" s="128"/>
      <c r="XQ50" s="138"/>
      <c r="XR50" s="149"/>
      <c r="XS50" s="160"/>
      <c r="XT50" s="170"/>
      <c r="XU50" s="93"/>
      <c r="XV50" s="94"/>
      <c r="XW50" s="112"/>
      <c r="XX50" s="118"/>
      <c r="XY50" s="961"/>
      <c r="XZ50" s="128"/>
      <c r="YA50" s="138"/>
      <c r="YB50" s="149"/>
      <c r="YC50" s="160"/>
      <c r="YD50" s="170"/>
      <c r="YE50" s="93"/>
      <c r="YF50" s="94"/>
      <c r="YG50" s="112"/>
      <c r="YH50" s="118"/>
      <c r="YI50" s="961"/>
      <c r="YJ50" s="128"/>
      <c r="YK50" s="138"/>
      <c r="YL50" s="149"/>
      <c r="YM50" s="160"/>
      <c r="YN50" s="170"/>
      <c r="YO50" s="93"/>
      <c r="YP50" s="94"/>
      <c r="YQ50" s="112"/>
      <c r="YR50" s="118"/>
      <c r="YS50" s="961"/>
      <c r="YT50" s="128"/>
      <c r="YU50" s="138"/>
      <c r="YV50" s="149"/>
      <c r="YW50" s="160"/>
      <c r="YX50" s="170"/>
      <c r="YY50" s="93"/>
      <c r="YZ50" s="94"/>
      <c r="ZA50" s="112"/>
      <c r="ZB50" s="118"/>
      <c r="ZC50" s="961"/>
      <c r="ZD50" s="128"/>
      <c r="ZE50" s="138"/>
      <c r="ZF50" s="149"/>
      <c r="ZG50" s="160"/>
      <c r="ZH50" s="170"/>
      <c r="ZI50" s="93"/>
      <c r="ZJ50" s="94"/>
      <c r="ZK50" s="112"/>
      <c r="ZL50" s="118"/>
      <c r="ZM50" s="961"/>
      <c r="ZN50" s="128"/>
      <c r="ZO50" s="138"/>
      <c r="ZP50" s="149"/>
      <c r="ZQ50" s="160"/>
      <c r="ZR50" s="170"/>
      <c r="ZS50" s="93"/>
      <c r="ZT50" s="94"/>
      <c r="ZU50" s="112"/>
      <c r="ZV50" s="118"/>
      <c r="ZW50" s="961"/>
      <c r="ZX50" s="128"/>
      <c r="ZY50" s="138"/>
      <c r="ZZ50" s="149"/>
      <c r="AAA50" s="160"/>
      <c r="AAB50" s="170"/>
      <c r="AAC50" s="93"/>
      <c r="AAD50" s="94"/>
      <c r="AAE50" s="112"/>
      <c r="AAF50" s="118"/>
      <c r="AAG50" s="961"/>
      <c r="AAH50" s="128"/>
      <c r="AAI50" s="138"/>
      <c r="AAJ50" s="149"/>
      <c r="AAK50" s="160"/>
      <c r="AAL50" s="170"/>
      <c r="AAM50" s="93"/>
      <c r="AAN50" s="94"/>
      <c r="AAO50" s="112"/>
      <c r="AAP50" s="118"/>
      <c r="AAQ50" s="961"/>
      <c r="AAR50" s="128"/>
      <c r="AAS50" s="138"/>
      <c r="AAT50" s="149"/>
      <c r="AAU50" s="160"/>
      <c r="AAV50" s="170"/>
      <c r="AAW50" s="93"/>
      <c r="AAX50" s="94"/>
      <c r="AAY50" s="112"/>
      <c r="AAZ50" s="118"/>
      <c r="ABA50" s="961"/>
      <c r="ABB50" s="128"/>
      <c r="ABC50" s="138"/>
      <c r="ABD50" s="149"/>
      <c r="ABE50" s="160"/>
      <c r="ABF50" s="170"/>
      <c r="ABG50" s="93"/>
      <c r="ABH50" s="94"/>
      <c r="ABI50" s="112"/>
      <c r="ABJ50" s="118"/>
      <c r="ABK50" s="961"/>
      <c r="ABL50" s="128"/>
      <c r="ABM50" s="138"/>
      <c r="ABN50" s="149"/>
      <c r="ABO50" s="160"/>
      <c r="ABP50" s="170"/>
      <c r="ABQ50" s="93"/>
      <c r="ABR50" s="94"/>
      <c r="ABS50" s="112"/>
      <c r="ABT50" s="118"/>
      <c r="ABU50" s="961"/>
      <c r="ABV50" s="128"/>
      <c r="ABW50" s="138"/>
      <c r="ABX50" s="149"/>
      <c r="ABY50" s="160"/>
      <c r="ABZ50" s="170"/>
      <c r="ACA50" s="93"/>
      <c r="ACB50" s="94"/>
      <c r="ACC50" s="112"/>
      <c r="ACD50" s="118"/>
      <c r="ACE50" s="961"/>
      <c r="ACF50" s="128"/>
      <c r="ACG50" s="138"/>
      <c r="ACH50" s="149"/>
      <c r="ACI50" s="160"/>
      <c r="ACJ50" s="170"/>
      <c r="ACK50" s="93"/>
      <c r="ACL50" s="94"/>
      <c r="ACM50" s="112"/>
      <c r="ACN50" s="118"/>
      <c r="ACO50" s="961"/>
      <c r="ACP50" s="128"/>
      <c r="ACQ50" s="138"/>
      <c r="ACR50" s="149"/>
      <c r="ACS50" s="160"/>
      <c r="ACT50" s="170"/>
      <c r="ACU50" s="93"/>
      <c r="ACV50" s="94"/>
      <c r="ACW50" s="112"/>
      <c r="ACX50" s="118"/>
      <c r="ACY50" s="961"/>
      <c r="ACZ50" s="128"/>
      <c r="ADA50" s="138"/>
      <c r="ADB50" s="149"/>
      <c r="ADC50" s="160"/>
      <c r="ADD50" s="170"/>
      <c r="ADE50" s="93"/>
      <c r="ADF50" s="94"/>
      <c r="ADG50" s="112"/>
      <c r="ADH50" s="118"/>
      <c r="ADI50" s="961"/>
      <c r="ADJ50" s="128"/>
      <c r="ADK50" s="138"/>
      <c r="ADL50" s="149"/>
      <c r="ADM50" s="160"/>
      <c r="ADN50" s="170"/>
      <c r="ADO50" s="93"/>
      <c r="ADP50" s="94"/>
      <c r="ADQ50" s="112"/>
      <c r="ADR50" s="118"/>
      <c r="ADS50" s="961"/>
      <c r="ADT50" s="128"/>
      <c r="ADU50" s="138"/>
      <c r="ADV50" s="149"/>
      <c r="ADW50" s="160"/>
      <c r="ADX50" s="170"/>
      <c r="ADY50" s="93"/>
      <c r="ADZ50" s="94"/>
      <c r="AEA50" s="112"/>
      <c r="AEB50" s="118"/>
      <c r="AEC50" s="961"/>
      <c r="AED50" s="128"/>
      <c r="AEE50" s="138"/>
      <c r="AEF50" s="149"/>
      <c r="AEG50" s="160"/>
      <c r="AEH50" s="170"/>
      <c r="AEI50" s="93"/>
      <c r="AEJ50" s="94"/>
      <c r="AEK50" s="112"/>
      <c r="AEL50" s="118"/>
      <c r="AEM50" s="961"/>
      <c r="AEN50" s="128"/>
      <c r="AEO50" s="138"/>
      <c r="AEP50" s="149"/>
      <c r="AEQ50" s="160"/>
      <c r="AER50" s="170"/>
      <c r="AES50" s="93"/>
      <c r="AET50" s="94"/>
      <c r="AEU50" s="112"/>
      <c r="AEV50" s="118"/>
      <c r="AEW50" s="961"/>
      <c r="AEX50" s="128"/>
      <c r="AEY50" s="138"/>
      <c r="AEZ50" s="149"/>
      <c r="AFA50" s="160"/>
      <c r="AFB50" s="170"/>
      <c r="AFC50" s="93"/>
      <c r="AFD50" s="94"/>
      <c r="AFE50" s="112"/>
      <c r="AFF50" s="118"/>
      <c r="AFG50" s="961"/>
      <c r="AFH50" s="128"/>
      <c r="AFI50" s="138"/>
      <c r="AFJ50" s="149"/>
      <c r="AFK50" s="160"/>
      <c r="AFL50" s="170"/>
      <c r="AFM50" s="93"/>
      <c r="AFN50" s="94"/>
      <c r="AFO50" s="112"/>
      <c r="AFP50" s="118"/>
      <c r="AFQ50" s="961"/>
      <c r="AFR50" s="128"/>
      <c r="AFS50" s="138"/>
      <c r="AFT50" s="149"/>
      <c r="AFU50" s="160"/>
      <c r="AFV50" s="170"/>
      <c r="AFW50" s="93"/>
      <c r="AFX50" s="94"/>
      <c r="AFY50" s="112"/>
      <c r="AFZ50" s="118"/>
      <c r="AGA50" s="961"/>
      <c r="AGB50" s="128"/>
      <c r="AGC50" s="138"/>
      <c r="AGD50" s="149"/>
      <c r="AGE50" s="160"/>
      <c r="AGF50" s="170"/>
      <c r="AGG50" s="93"/>
      <c r="AGH50" s="94"/>
      <c r="AGI50" s="112"/>
      <c r="AGJ50" s="118"/>
      <c r="AGK50" s="961"/>
      <c r="AGL50" s="128"/>
      <c r="AGM50" s="138"/>
      <c r="AGN50" s="149"/>
      <c r="AGO50" s="160"/>
      <c r="AGP50" s="170"/>
      <c r="AGQ50" s="93"/>
      <c r="AGR50" s="94"/>
      <c r="AGS50" s="112"/>
      <c r="AGT50" s="118"/>
      <c r="AGU50" s="961"/>
      <c r="AGV50" s="128"/>
      <c r="AGW50" s="138"/>
      <c r="AGX50" s="149"/>
      <c r="AGY50" s="160"/>
      <c r="AGZ50" s="170"/>
      <c r="AHA50" s="93"/>
      <c r="AHB50" s="94"/>
      <c r="AHC50" s="112"/>
      <c r="AHD50" s="118"/>
      <c r="AHE50" s="961"/>
      <c r="AHF50" s="128"/>
      <c r="AHG50" s="138"/>
      <c r="AHH50" s="149"/>
      <c r="AHI50" s="160"/>
      <c r="AHJ50" s="170"/>
      <c r="AHK50" s="93"/>
      <c r="AHL50" s="94"/>
      <c r="AHM50" s="112"/>
      <c r="AHN50" s="118"/>
      <c r="AHO50" s="961"/>
      <c r="AHP50" s="128"/>
      <c r="AHQ50" s="138"/>
      <c r="AHR50" s="149"/>
      <c r="AHS50" s="160"/>
      <c r="AHT50" s="170"/>
      <c r="AHU50" s="93"/>
      <c r="AHV50" s="94"/>
      <c r="AHW50" s="112"/>
      <c r="AHX50" s="118"/>
      <c r="AHY50" s="961"/>
      <c r="AHZ50" s="128"/>
      <c r="AIA50" s="138"/>
      <c r="AIB50" s="149"/>
      <c r="AIC50" s="160"/>
      <c r="AID50" s="170"/>
      <c r="AIE50" s="93"/>
      <c r="AIF50" s="94"/>
      <c r="AIG50" s="112"/>
      <c r="AIH50" s="118"/>
      <c r="AII50" s="961"/>
      <c r="AIJ50" s="128"/>
      <c r="AIK50" s="138"/>
      <c r="AIL50" s="149"/>
      <c r="AIM50" s="160"/>
      <c r="AIN50" s="170"/>
      <c r="AIO50" s="93"/>
      <c r="AIP50" s="94"/>
      <c r="AIQ50" s="112"/>
      <c r="AIR50" s="118"/>
      <c r="AIS50" s="961"/>
      <c r="AIT50" s="128"/>
      <c r="AIU50" s="138"/>
      <c r="AIV50" s="149"/>
      <c r="AIW50" s="160"/>
      <c r="AIX50" s="170"/>
      <c r="AIY50" s="93"/>
      <c r="AIZ50" s="94"/>
      <c r="AJA50" s="112"/>
      <c r="AJB50" s="118"/>
      <c r="AJC50" s="961"/>
      <c r="AJD50" s="128"/>
      <c r="AJE50" s="138"/>
      <c r="AJF50" s="149"/>
      <c r="AJG50" s="160"/>
      <c r="AJH50" s="170"/>
      <c r="AJI50" s="93"/>
      <c r="AJJ50" s="94"/>
      <c r="AJK50" s="112"/>
      <c r="AJL50" s="118"/>
      <c r="AJM50" s="961"/>
      <c r="AJN50" s="128"/>
      <c r="AJO50" s="138"/>
      <c r="AJP50" s="149"/>
      <c r="AJQ50" s="160"/>
      <c r="AJR50" s="170"/>
      <c r="AJS50" s="93"/>
      <c r="AJT50" s="94"/>
      <c r="AJU50" s="112"/>
      <c r="AJV50" s="118"/>
      <c r="AJW50" s="961"/>
      <c r="AJX50" s="128"/>
      <c r="AJY50" s="138"/>
      <c r="AJZ50" s="149"/>
      <c r="AKA50" s="160"/>
      <c r="AKB50" s="170"/>
      <c r="AKC50" s="93"/>
      <c r="AKD50" s="94"/>
      <c r="AKE50" s="112"/>
      <c r="AKF50" s="118"/>
      <c r="AKG50" s="961"/>
      <c r="AKH50" s="128"/>
      <c r="AKI50" s="138"/>
      <c r="AKJ50" s="149"/>
      <c r="AKK50" s="160"/>
      <c r="AKL50" s="170"/>
      <c r="AKM50" s="93"/>
      <c r="AKN50" s="94"/>
      <c r="AKO50" s="112"/>
      <c r="AKP50" s="118"/>
      <c r="AKQ50" s="961"/>
      <c r="AKR50" s="128"/>
      <c r="AKS50" s="138"/>
      <c r="AKT50" s="149"/>
      <c r="AKU50" s="160"/>
      <c r="AKV50" s="170"/>
      <c r="AKW50" s="93"/>
      <c r="AKX50" s="94"/>
      <c r="AKY50" s="112"/>
      <c r="AKZ50" s="118"/>
      <c r="ALA50" s="961"/>
      <c r="ALB50" s="128"/>
      <c r="ALC50" s="138"/>
      <c r="ALD50" s="149"/>
      <c r="ALE50" s="160"/>
      <c r="ALF50" s="170"/>
      <c r="ALG50" s="93"/>
      <c r="ALH50" s="94"/>
      <c r="ALI50" s="112"/>
      <c r="ALJ50" s="118"/>
      <c r="ALK50" s="961"/>
      <c r="ALL50" s="128"/>
      <c r="ALM50" s="138"/>
      <c r="ALN50" s="149"/>
      <c r="ALO50" s="160"/>
      <c r="ALP50" s="170"/>
      <c r="ALQ50" s="93"/>
      <c r="ALR50" s="94"/>
      <c r="ALS50" s="112"/>
      <c r="ALT50" s="118"/>
      <c r="ALU50" s="961"/>
      <c r="ALV50" s="128"/>
      <c r="ALW50" s="138"/>
      <c r="ALX50" s="149"/>
      <c r="ALY50" s="160"/>
      <c r="ALZ50" s="170"/>
      <c r="AMA50" s="93"/>
      <c r="AMB50" s="94"/>
      <c r="AMC50" s="112"/>
      <c r="AMD50" s="118"/>
      <c r="AME50" s="961"/>
      <c r="AMF50" s="128"/>
      <c r="AMG50" s="138"/>
      <c r="AMH50" s="149"/>
      <c r="AMI50" s="160"/>
      <c r="AMJ50" s="170"/>
      <c r="AMK50" s="93"/>
      <c r="AML50" s="94"/>
      <c r="AMM50" s="112"/>
      <c r="AMN50" s="118"/>
      <c r="AMO50" s="961"/>
      <c r="AMP50" s="128"/>
      <c r="AMQ50" s="138"/>
      <c r="AMR50" s="149"/>
      <c r="AMS50" s="160"/>
      <c r="AMT50" s="170"/>
      <c r="AMU50" s="93"/>
      <c r="AMV50" s="94"/>
      <c r="AMW50" s="112"/>
      <c r="AMX50" s="118"/>
      <c r="AMY50" s="961"/>
      <c r="AMZ50" s="128"/>
      <c r="ANA50" s="138"/>
      <c r="ANB50" s="149"/>
      <c r="ANC50" s="160"/>
      <c r="AND50" s="170"/>
      <c r="ANE50" s="93"/>
      <c r="ANF50" s="94"/>
      <c r="ANG50" s="112"/>
      <c r="ANH50" s="118"/>
      <c r="ANI50" s="961"/>
      <c r="ANJ50" s="128"/>
      <c r="ANK50" s="138"/>
      <c r="ANL50" s="149"/>
      <c r="ANM50" s="160"/>
      <c r="ANN50" s="170"/>
      <c r="ANO50" s="93"/>
      <c r="ANP50" s="94"/>
      <c r="ANQ50" s="112"/>
      <c r="ANR50" s="118"/>
      <c r="ANS50" s="961"/>
      <c r="ANT50" s="128"/>
      <c r="ANU50" s="138"/>
      <c r="ANV50" s="149"/>
      <c r="ANW50" s="160"/>
      <c r="ANX50" s="170"/>
      <c r="ANY50" s="93"/>
      <c r="ANZ50" s="94"/>
      <c r="AOA50" s="112"/>
      <c r="AOB50" s="118"/>
      <c r="AOC50" s="961"/>
      <c r="AOD50" s="128"/>
      <c r="AOE50" s="138"/>
      <c r="AOF50" s="149"/>
      <c r="AOG50" s="160"/>
      <c r="AOH50" s="170"/>
      <c r="AOI50" s="93"/>
      <c r="AOJ50" s="94"/>
      <c r="AOK50" s="112"/>
      <c r="AOL50" s="118"/>
      <c r="AOM50" s="961"/>
      <c r="AON50" s="128"/>
      <c r="AOO50" s="138"/>
      <c r="AOP50" s="149"/>
      <c r="AOQ50" s="160"/>
      <c r="AOR50" s="170"/>
      <c r="AOS50" s="93"/>
      <c r="AOT50" s="94"/>
      <c r="AOU50" s="112"/>
      <c r="AOV50" s="118"/>
      <c r="AOW50" s="961"/>
      <c r="AOX50" s="128"/>
      <c r="AOY50" s="138"/>
      <c r="AOZ50" s="149"/>
      <c r="APA50" s="160"/>
      <c r="APB50" s="170"/>
      <c r="APC50" s="93"/>
      <c r="APD50" s="94"/>
      <c r="APE50" s="112"/>
      <c r="APF50" s="118"/>
      <c r="APG50" s="961"/>
      <c r="APH50" s="128"/>
      <c r="API50" s="138"/>
      <c r="APJ50" s="149"/>
      <c r="APK50" s="160"/>
      <c r="APL50" s="170"/>
      <c r="APM50" s="93"/>
      <c r="APN50" s="94"/>
      <c r="APO50" s="112"/>
      <c r="APP50" s="118"/>
      <c r="APQ50" s="961"/>
      <c r="APR50" s="128"/>
      <c r="APS50" s="138"/>
      <c r="APT50" s="149"/>
      <c r="APU50" s="160"/>
      <c r="APV50" s="170"/>
      <c r="APW50" s="93"/>
      <c r="APX50" s="94"/>
      <c r="APY50" s="112"/>
      <c r="APZ50" s="118"/>
      <c r="AQA50" s="961"/>
      <c r="AQB50" s="128"/>
      <c r="AQC50" s="138"/>
      <c r="AQD50" s="149"/>
      <c r="AQE50" s="160"/>
      <c r="AQF50" s="170"/>
      <c r="AQG50" s="93"/>
      <c r="AQH50" s="94"/>
      <c r="AQI50" s="112"/>
      <c r="AQJ50" s="118"/>
      <c r="AQK50" s="961"/>
      <c r="AQL50" s="128"/>
      <c r="AQM50" s="138"/>
      <c r="AQN50" s="149"/>
      <c r="AQO50" s="160"/>
      <c r="AQP50" s="170"/>
      <c r="AQQ50" s="93"/>
      <c r="AQR50" s="94"/>
      <c r="AQS50" s="112"/>
      <c r="AQT50" s="118"/>
      <c r="AQU50" s="961"/>
      <c r="AQV50" s="128"/>
      <c r="AQW50" s="138"/>
      <c r="AQX50" s="149"/>
      <c r="AQY50" s="160"/>
      <c r="AQZ50" s="170"/>
      <c r="ARA50" s="93"/>
      <c r="ARB50" s="94"/>
      <c r="ARC50" s="112"/>
      <c r="ARD50" s="118"/>
      <c r="ARE50" s="961"/>
      <c r="ARF50" s="128"/>
      <c r="ARG50" s="138"/>
      <c r="ARH50" s="149"/>
      <c r="ARI50" s="160"/>
      <c r="ARJ50" s="170"/>
      <c r="ARK50" s="93"/>
      <c r="ARL50" s="94"/>
      <c r="ARM50" s="112"/>
      <c r="ARN50" s="118"/>
      <c r="ARO50" s="961"/>
      <c r="ARP50" s="128"/>
      <c r="ARQ50" s="138"/>
      <c r="ARR50" s="149"/>
      <c r="ARS50" s="160"/>
      <c r="ART50" s="170"/>
      <c r="ARU50" s="93"/>
      <c r="ARV50" s="94"/>
      <c r="ARW50" s="112"/>
      <c r="ARX50" s="118"/>
      <c r="ARY50" s="961"/>
      <c r="ARZ50" s="128"/>
      <c r="ASA50" s="138"/>
      <c r="ASB50" s="149"/>
      <c r="ASC50" s="160"/>
      <c r="ASD50" s="170"/>
      <c r="ASE50" s="93"/>
      <c r="ASF50" s="94"/>
      <c r="ASG50" s="112"/>
      <c r="ASH50" s="118"/>
      <c r="ASI50" s="961"/>
      <c r="ASJ50" s="128"/>
      <c r="ASK50" s="138"/>
      <c r="ASL50" s="149"/>
      <c r="ASM50" s="160"/>
      <c r="ASN50" s="170"/>
      <c r="ASO50" s="93"/>
      <c r="ASP50" s="94"/>
      <c r="ASQ50" s="112"/>
      <c r="ASR50" s="118"/>
      <c r="ASS50" s="961"/>
      <c r="AST50" s="128"/>
      <c r="ASU50" s="138"/>
      <c r="ASV50" s="149"/>
      <c r="ASW50" s="160"/>
      <c r="ASX50" s="170"/>
      <c r="ASY50" s="93"/>
      <c r="ASZ50" s="94"/>
      <c r="ATA50" s="112"/>
      <c r="ATB50" s="118"/>
      <c r="ATC50" s="961"/>
      <c r="ATD50" s="128"/>
      <c r="ATE50" s="138"/>
      <c r="ATF50" s="149"/>
      <c r="ATG50" s="160"/>
      <c r="ATH50" s="170"/>
      <c r="ATI50" s="93"/>
      <c r="ATJ50" s="94"/>
      <c r="ATK50" s="112"/>
      <c r="ATL50" s="118"/>
      <c r="ATM50" s="961"/>
      <c r="ATN50" s="128"/>
      <c r="ATO50" s="138"/>
      <c r="ATP50" s="149"/>
      <c r="ATQ50" s="160"/>
      <c r="ATR50" s="170"/>
      <c r="ATS50" s="93"/>
      <c r="ATT50" s="94"/>
      <c r="ATU50" s="112"/>
      <c r="ATV50" s="118"/>
      <c r="ATW50" s="961"/>
      <c r="ATX50" s="128"/>
      <c r="ATY50" s="138"/>
      <c r="ATZ50" s="149"/>
      <c r="AUA50" s="160"/>
      <c r="AUB50" s="170"/>
      <c r="AUC50" s="93"/>
      <c r="AUD50" s="94"/>
      <c r="AUE50" s="112"/>
      <c r="AUF50" s="118"/>
      <c r="AUG50" s="961"/>
      <c r="AUH50" s="128"/>
      <c r="AUI50" s="138"/>
      <c r="AUJ50" s="149"/>
      <c r="AUK50" s="160"/>
      <c r="AUL50" s="170"/>
      <c r="AUM50" s="93"/>
      <c r="AUN50" s="94"/>
      <c r="AUO50" s="112"/>
      <c r="AUP50" s="118"/>
      <c r="AUQ50" s="961"/>
      <c r="AUR50" s="128"/>
      <c r="AUS50" s="138"/>
      <c r="AUT50" s="149"/>
      <c r="AUU50" s="160"/>
      <c r="AUV50" s="170"/>
      <c r="AUW50" s="93"/>
      <c r="AUX50" s="94"/>
      <c r="AUY50" s="112"/>
      <c r="AUZ50" s="118"/>
      <c r="AVA50" s="961"/>
      <c r="AVB50" s="128"/>
      <c r="AVC50" s="138"/>
      <c r="AVD50" s="149"/>
      <c r="AVE50" s="160"/>
      <c r="AVF50" s="170"/>
      <c r="AVG50" s="93"/>
      <c r="AVH50" s="94"/>
      <c r="AVI50" s="112"/>
      <c r="AVJ50" s="118"/>
      <c r="AVK50" s="961"/>
      <c r="AVL50" s="128"/>
      <c r="AVM50" s="138"/>
      <c r="AVN50" s="149"/>
      <c r="AVO50" s="160"/>
      <c r="AVP50" s="170"/>
      <c r="AVQ50" s="93"/>
      <c r="AVR50" s="94"/>
      <c r="AVS50" s="112"/>
      <c r="AVT50" s="118"/>
      <c r="AVU50" s="961"/>
      <c r="AVV50" s="128"/>
      <c r="AVW50" s="138"/>
      <c r="AVX50" s="149"/>
      <c r="AVY50" s="160"/>
      <c r="AVZ50" s="170"/>
      <c r="AWA50" s="93"/>
      <c r="AWB50" s="94"/>
      <c r="AWC50" s="112"/>
      <c r="AWD50" s="118"/>
      <c r="AWE50" s="961"/>
      <c r="AWF50" s="128"/>
      <c r="AWG50" s="138"/>
      <c r="AWH50" s="149"/>
      <c r="AWI50" s="160"/>
      <c r="AWJ50" s="170"/>
      <c r="AWK50" s="93"/>
      <c r="AWL50" s="94"/>
      <c r="AWM50" s="112"/>
      <c r="AWN50" s="118"/>
      <c r="AWO50" s="961"/>
      <c r="AWP50" s="128"/>
      <c r="AWQ50" s="138"/>
      <c r="AWR50" s="149"/>
      <c r="AWS50" s="160"/>
      <c r="AWT50" s="170"/>
      <c r="AWU50" s="93"/>
      <c r="AWV50" s="94"/>
      <c r="AWW50" s="112"/>
      <c r="AWX50" s="118"/>
      <c r="AWY50" s="961"/>
      <c r="AWZ50" s="128"/>
      <c r="AXA50" s="138"/>
      <c r="AXB50" s="149"/>
      <c r="AXC50" s="160"/>
      <c r="AXD50" s="170"/>
      <c r="AXE50" s="93"/>
      <c r="AXF50" s="94"/>
      <c r="AXG50" s="112"/>
      <c r="AXH50" s="118"/>
      <c r="AXI50" s="961"/>
      <c r="AXJ50" s="128"/>
      <c r="AXK50" s="138"/>
      <c r="AXL50" s="149"/>
      <c r="AXM50" s="160"/>
      <c r="AXN50" s="170"/>
      <c r="AXO50" s="93"/>
      <c r="AXP50" s="94"/>
      <c r="AXQ50" s="112"/>
      <c r="AXR50" s="118"/>
      <c r="AXS50" s="961"/>
      <c r="AXT50" s="128"/>
      <c r="AXU50" s="138"/>
      <c r="AXV50" s="149"/>
      <c r="AXW50" s="160"/>
      <c r="AXX50" s="170"/>
      <c r="AXY50" s="93"/>
      <c r="AXZ50" s="94"/>
      <c r="AYA50" s="112"/>
      <c r="AYB50" s="118"/>
      <c r="AYC50" s="961"/>
      <c r="AYD50" s="128"/>
      <c r="AYE50" s="138"/>
      <c r="AYF50" s="149"/>
      <c r="AYG50" s="160"/>
      <c r="AYH50" s="170"/>
      <c r="AYI50" s="93"/>
      <c r="AYJ50" s="94"/>
      <c r="AYK50" s="112"/>
      <c r="AYL50" s="118"/>
      <c r="AYM50" s="961"/>
      <c r="AYN50" s="128"/>
      <c r="AYO50" s="138"/>
      <c r="AYP50" s="149"/>
      <c r="AYQ50" s="160"/>
      <c r="AYR50" s="170"/>
      <c r="AYS50" s="93"/>
      <c r="AYT50" s="94"/>
      <c r="AYU50" s="112"/>
      <c r="AYV50" s="118"/>
      <c r="AYW50" s="961"/>
      <c r="AYX50" s="128"/>
      <c r="AYY50" s="138"/>
      <c r="AYZ50" s="149"/>
      <c r="AZA50" s="160"/>
      <c r="AZB50" s="170"/>
      <c r="AZC50" s="93"/>
      <c r="AZD50" s="94"/>
      <c r="AZE50" s="112"/>
      <c r="AZF50" s="118"/>
      <c r="AZG50" s="961"/>
      <c r="AZH50" s="128"/>
      <c r="AZI50" s="138"/>
      <c r="AZJ50" s="149"/>
      <c r="AZK50" s="160"/>
      <c r="AZL50" s="170"/>
      <c r="AZM50" s="93"/>
      <c r="AZN50" s="94"/>
      <c r="AZO50" s="112"/>
      <c r="AZP50" s="118"/>
      <c r="AZQ50" s="961"/>
      <c r="AZR50" s="128"/>
      <c r="AZS50" s="138"/>
      <c r="AZT50" s="149"/>
      <c r="AZU50" s="160"/>
      <c r="AZV50" s="170"/>
      <c r="AZW50" s="93"/>
      <c r="AZX50" s="94"/>
      <c r="AZY50" s="112"/>
      <c r="AZZ50" s="118"/>
      <c r="BAA50" s="961"/>
      <c r="BAB50" s="128"/>
      <c r="BAC50" s="138"/>
      <c r="BAD50" s="149"/>
      <c r="BAE50" s="160"/>
      <c r="BAF50" s="170"/>
      <c r="BAG50" s="93"/>
      <c r="BAH50" s="94"/>
      <c r="BAI50" s="112"/>
      <c r="BAJ50" s="118"/>
      <c r="BAK50" s="961"/>
      <c r="BAL50" s="128"/>
      <c r="BAM50" s="138"/>
      <c r="BAN50" s="149"/>
      <c r="BAO50" s="160"/>
      <c r="BAP50" s="170"/>
      <c r="BAQ50" s="93"/>
      <c r="BAR50" s="94"/>
      <c r="BAS50" s="112"/>
      <c r="BAT50" s="118"/>
      <c r="BAU50" s="961"/>
      <c r="BAV50" s="128"/>
      <c r="BAW50" s="138"/>
      <c r="BAX50" s="149"/>
      <c r="BAY50" s="160"/>
      <c r="BAZ50" s="170"/>
      <c r="BBA50" s="93"/>
      <c r="BBB50" s="94"/>
      <c r="BBC50" s="112"/>
      <c r="BBD50" s="118"/>
      <c r="BBE50" s="961"/>
      <c r="BBF50" s="128"/>
      <c r="BBG50" s="138"/>
      <c r="BBH50" s="149"/>
      <c r="BBI50" s="160"/>
      <c r="BBJ50" s="170"/>
      <c r="BBK50" s="93"/>
      <c r="BBL50" s="94"/>
      <c r="BBM50" s="112"/>
      <c r="BBN50" s="118"/>
      <c r="BBO50" s="961"/>
      <c r="BBP50" s="128"/>
      <c r="BBQ50" s="138"/>
      <c r="BBR50" s="149"/>
      <c r="BBS50" s="160"/>
      <c r="BBT50" s="170"/>
      <c r="BBU50" s="93"/>
      <c r="BBV50" s="94"/>
      <c r="BBW50" s="112"/>
      <c r="BBX50" s="118"/>
      <c r="BBY50" s="961"/>
      <c r="BBZ50" s="128"/>
      <c r="BCA50" s="138"/>
      <c r="BCB50" s="149"/>
      <c r="BCC50" s="160"/>
      <c r="BCD50" s="170"/>
      <c r="BCE50" s="93"/>
      <c r="BCF50" s="94"/>
      <c r="BCG50" s="112"/>
      <c r="BCH50" s="118"/>
      <c r="BCI50" s="961"/>
      <c r="BCJ50" s="128"/>
      <c r="BCK50" s="138"/>
      <c r="BCL50" s="149"/>
      <c r="BCM50" s="160"/>
      <c r="BCN50" s="170"/>
      <c r="BCO50" s="93"/>
      <c r="BCP50" s="94"/>
      <c r="BCQ50" s="112"/>
      <c r="BCR50" s="118"/>
      <c r="BCS50" s="961"/>
      <c r="BCT50" s="128"/>
      <c r="BCU50" s="138"/>
      <c r="BCV50" s="149"/>
      <c r="BCW50" s="160"/>
      <c r="BCX50" s="170"/>
      <c r="BCY50" s="93"/>
      <c r="BCZ50" s="94"/>
      <c r="BDA50" s="112"/>
      <c r="BDB50" s="118"/>
      <c r="BDC50" s="961"/>
      <c r="BDD50" s="128"/>
      <c r="BDE50" s="138"/>
      <c r="BDF50" s="149"/>
      <c r="BDG50" s="160"/>
      <c r="BDH50" s="170"/>
      <c r="BDI50" s="93"/>
      <c r="BDJ50" s="94"/>
      <c r="BDK50" s="112"/>
      <c r="BDL50" s="118"/>
      <c r="BDM50" s="961"/>
      <c r="BDN50" s="128"/>
      <c r="BDO50" s="138"/>
      <c r="BDP50" s="149"/>
      <c r="BDQ50" s="160"/>
      <c r="BDR50" s="170"/>
      <c r="BDS50" s="93"/>
      <c r="BDT50" s="94"/>
      <c r="BDU50" s="112"/>
      <c r="BDV50" s="118"/>
      <c r="BDW50" s="961"/>
      <c r="BDX50" s="128"/>
      <c r="BDY50" s="138"/>
      <c r="BDZ50" s="149"/>
      <c r="BEA50" s="160"/>
      <c r="BEB50" s="170"/>
      <c r="BEC50" s="93"/>
      <c r="BED50" s="94"/>
      <c r="BEE50" s="112"/>
      <c r="BEF50" s="118"/>
      <c r="BEG50" s="961"/>
      <c r="BEH50" s="128"/>
      <c r="BEI50" s="138"/>
      <c r="BEJ50" s="149"/>
      <c r="BEK50" s="160"/>
      <c r="BEL50" s="170"/>
      <c r="BEM50" s="93"/>
      <c r="BEN50" s="94"/>
      <c r="BEO50" s="112"/>
      <c r="BEP50" s="118"/>
      <c r="BEQ50" s="961"/>
      <c r="BER50" s="128"/>
      <c r="BES50" s="138"/>
      <c r="BET50" s="149"/>
      <c r="BEU50" s="160"/>
      <c r="BEV50" s="170"/>
      <c r="BEW50" s="93"/>
      <c r="BEX50" s="94"/>
      <c r="BEY50" s="112"/>
      <c r="BEZ50" s="118"/>
      <c r="BFA50" s="961"/>
      <c r="BFB50" s="128"/>
      <c r="BFC50" s="138"/>
      <c r="BFD50" s="149"/>
      <c r="BFE50" s="160"/>
      <c r="BFF50" s="170"/>
      <c r="BFG50" s="93"/>
      <c r="BFH50" s="94"/>
      <c r="BFI50" s="112"/>
      <c r="BFJ50" s="118"/>
      <c r="BFK50" s="961"/>
      <c r="BFL50" s="128"/>
      <c r="BFM50" s="138"/>
      <c r="BFN50" s="149"/>
      <c r="BFO50" s="160"/>
      <c r="BFP50" s="170"/>
      <c r="BFQ50" s="93"/>
      <c r="BFR50" s="94"/>
      <c r="BFS50" s="112"/>
      <c r="BFT50" s="118"/>
      <c r="BFU50" s="961"/>
      <c r="BFV50" s="128"/>
      <c r="BFW50" s="138"/>
      <c r="BFX50" s="149"/>
      <c r="BFY50" s="160"/>
      <c r="BFZ50" s="170"/>
      <c r="BGA50" s="93"/>
      <c r="BGB50" s="94"/>
      <c r="BGC50" s="112"/>
      <c r="BGD50" s="118"/>
      <c r="BGE50" s="961"/>
      <c r="BGF50" s="128"/>
      <c r="BGG50" s="138"/>
      <c r="BGH50" s="149"/>
      <c r="BGI50" s="160"/>
      <c r="BGJ50" s="170"/>
      <c r="BGK50" s="93"/>
      <c r="BGL50" s="94"/>
      <c r="BGM50" s="112"/>
      <c r="BGN50" s="118"/>
      <c r="BGO50" s="961"/>
      <c r="BGP50" s="128"/>
      <c r="BGQ50" s="138"/>
      <c r="BGR50" s="149"/>
      <c r="BGS50" s="160"/>
      <c r="BGT50" s="170"/>
      <c r="BGU50" s="93"/>
      <c r="BGV50" s="94"/>
      <c r="BGW50" s="112"/>
      <c r="BGX50" s="118"/>
      <c r="BGY50" s="961"/>
      <c r="BGZ50" s="128"/>
      <c r="BHA50" s="138"/>
      <c r="BHB50" s="149"/>
      <c r="BHC50" s="160"/>
      <c r="BHD50" s="170"/>
      <c r="BHE50" s="93"/>
      <c r="BHF50" s="94"/>
      <c r="BHG50" s="112"/>
      <c r="BHH50" s="118"/>
      <c r="BHI50" s="961"/>
      <c r="BHJ50" s="128"/>
      <c r="BHK50" s="138"/>
      <c r="BHL50" s="149"/>
      <c r="BHM50" s="160"/>
      <c r="BHN50" s="170"/>
      <c r="BHO50" s="93"/>
      <c r="BHP50" s="94"/>
      <c r="BHQ50" s="112"/>
      <c r="BHR50" s="118"/>
      <c r="BHS50" s="961"/>
      <c r="BHT50" s="128"/>
      <c r="BHU50" s="138"/>
      <c r="BHV50" s="149"/>
      <c r="BHW50" s="160"/>
      <c r="BHX50" s="170"/>
      <c r="BHY50" s="93"/>
      <c r="BHZ50" s="94"/>
      <c r="BIA50" s="112"/>
      <c r="BIB50" s="118"/>
      <c r="BIC50" s="961"/>
      <c r="BID50" s="128"/>
      <c r="BIE50" s="138"/>
      <c r="BIF50" s="149"/>
      <c r="BIG50" s="160"/>
      <c r="BIH50" s="170"/>
      <c r="BII50" s="93"/>
      <c r="BIJ50" s="94"/>
      <c r="BIK50" s="112"/>
      <c r="BIL50" s="118"/>
      <c r="BIM50" s="961"/>
      <c r="BIN50" s="128"/>
      <c r="BIO50" s="138"/>
      <c r="BIP50" s="149"/>
      <c r="BIQ50" s="160"/>
      <c r="BIR50" s="170"/>
      <c r="BIS50" s="93"/>
      <c r="BIT50" s="94"/>
      <c r="BIU50" s="112"/>
      <c r="BIV50" s="118"/>
      <c r="BIW50" s="961"/>
      <c r="BIX50" s="128"/>
      <c r="BIY50" s="138"/>
      <c r="BIZ50" s="149"/>
      <c r="BJA50" s="160"/>
      <c r="BJB50" s="170"/>
      <c r="BJC50" s="93"/>
      <c r="BJD50" s="94"/>
      <c r="BJE50" s="112"/>
      <c r="BJF50" s="118"/>
      <c r="BJG50" s="961"/>
      <c r="BJH50" s="128"/>
      <c r="BJI50" s="138"/>
      <c r="BJJ50" s="149"/>
      <c r="BJK50" s="160"/>
      <c r="BJL50" s="170"/>
      <c r="BJM50" s="93"/>
      <c r="BJN50" s="94"/>
      <c r="BJO50" s="112"/>
      <c r="BJP50" s="118"/>
      <c r="BJQ50" s="961"/>
      <c r="BJR50" s="128"/>
      <c r="BJS50" s="138"/>
      <c r="BJT50" s="149"/>
      <c r="BJU50" s="160"/>
      <c r="BJV50" s="170"/>
      <c r="BJW50" s="93"/>
      <c r="BJX50" s="94"/>
      <c r="BJY50" s="112"/>
      <c r="BJZ50" s="118"/>
      <c r="BKA50" s="961"/>
      <c r="BKB50" s="128"/>
      <c r="BKC50" s="138"/>
      <c r="BKD50" s="149"/>
      <c r="BKE50" s="160"/>
      <c r="BKF50" s="170"/>
      <c r="BKG50" s="93"/>
      <c r="BKH50" s="94"/>
      <c r="BKI50" s="112"/>
      <c r="BKJ50" s="118"/>
      <c r="BKK50" s="961"/>
      <c r="BKL50" s="128"/>
      <c r="BKM50" s="138"/>
      <c r="BKN50" s="149"/>
      <c r="BKO50" s="160"/>
      <c r="BKP50" s="170"/>
      <c r="BKQ50" s="93"/>
      <c r="BKR50" s="94"/>
      <c r="BKS50" s="112"/>
      <c r="BKT50" s="118"/>
      <c r="BKU50" s="961"/>
      <c r="BKV50" s="128"/>
      <c r="BKW50" s="138"/>
      <c r="BKX50" s="149"/>
      <c r="BKY50" s="160"/>
      <c r="BKZ50" s="170"/>
      <c r="BLA50" s="93"/>
      <c r="BLB50" s="94"/>
      <c r="BLC50" s="112"/>
      <c r="BLD50" s="118"/>
      <c r="BLE50" s="961"/>
      <c r="BLF50" s="128"/>
      <c r="BLG50" s="138"/>
      <c r="BLH50" s="149"/>
      <c r="BLI50" s="160"/>
      <c r="BLJ50" s="170"/>
      <c r="BLK50" s="93"/>
      <c r="BLL50" s="94"/>
      <c r="BLM50" s="112"/>
      <c r="BLN50" s="118"/>
      <c r="BLO50" s="961"/>
      <c r="BLP50" s="128"/>
      <c r="BLQ50" s="138"/>
      <c r="BLR50" s="149"/>
      <c r="BLS50" s="160"/>
      <c r="BLT50" s="170"/>
      <c r="BLU50" s="93"/>
      <c r="BLV50" s="94"/>
      <c r="BLW50" s="112"/>
      <c r="BLX50" s="118"/>
      <c r="BLY50" s="961"/>
      <c r="BLZ50" s="128"/>
      <c r="BMA50" s="138"/>
      <c r="BMB50" s="149"/>
      <c r="BMC50" s="160"/>
      <c r="BMD50" s="170"/>
      <c r="BME50" s="93"/>
      <c r="BMF50" s="94"/>
      <c r="BMG50" s="112"/>
      <c r="BMH50" s="118"/>
      <c r="BMI50" s="961"/>
      <c r="BMJ50" s="128"/>
      <c r="BMK50" s="138"/>
      <c r="BML50" s="149"/>
      <c r="BMM50" s="160"/>
      <c r="BMN50" s="170"/>
      <c r="BMO50" s="93"/>
      <c r="BMP50" s="94"/>
      <c r="BMQ50" s="112"/>
      <c r="BMR50" s="118"/>
      <c r="BMS50" s="961"/>
      <c r="BMT50" s="128"/>
      <c r="BMU50" s="138"/>
      <c r="BMV50" s="149"/>
      <c r="BMW50" s="160"/>
      <c r="BMX50" s="170"/>
      <c r="BMY50" s="93"/>
      <c r="BMZ50" s="94"/>
      <c r="BNA50" s="112"/>
      <c r="BNB50" s="118"/>
      <c r="BNC50" s="961"/>
      <c r="BND50" s="128"/>
      <c r="BNE50" s="138"/>
      <c r="BNF50" s="149"/>
      <c r="BNG50" s="160"/>
      <c r="BNH50" s="170"/>
      <c r="BNI50" s="93"/>
      <c r="BNJ50" s="94"/>
      <c r="BNK50" s="112"/>
      <c r="BNL50" s="118"/>
      <c r="BNM50" s="961"/>
      <c r="BNN50" s="128"/>
      <c r="BNO50" s="138"/>
      <c r="BNP50" s="149"/>
      <c r="BNQ50" s="160"/>
      <c r="BNR50" s="170"/>
      <c r="BNS50" s="93"/>
      <c r="BNT50" s="94"/>
      <c r="BNU50" s="112"/>
      <c r="BNV50" s="118"/>
      <c r="BNW50" s="961"/>
      <c r="BNX50" s="128"/>
      <c r="BNY50" s="138"/>
      <c r="BNZ50" s="149"/>
      <c r="BOA50" s="160"/>
      <c r="BOB50" s="170"/>
      <c r="BOC50" s="93"/>
      <c r="BOD50" s="94"/>
      <c r="BOE50" s="112"/>
      <c r="BOF50" s="118"/>
      <c r="BOG50" s="961"/>
      <c r="BOH50" s="128"/>
      <c r="BOI50" s="138"/>
      <c r="BOJ50" s="149"/>
      <c r="BOK50" s="160"/>
      <c r="BOL50" s="170"/>
      <c r="BOM50" s="93"/>
      <c r="BON50" s="94"/>
      <c r="BOO50" s="112"/>
      <c r="BOP50" s="118"/>
      <c r="BOQ50" s="961"/>
      <c r="BOR50" s="128"/>
      <c r="BOS50" s="138"/>
      <c r="BOT50" s="149"/>
      <c r="BOU50" s="160"/>
      <c r="BOV50" s="170"/>
      <c r="BOW50" s="93"/>
      <c r="BOX50" s="94"/>
      <c r="BOY50" s="112"/>
      <c r="BOZ50" s="118"/>
      <c r="BPA50" s="961"/>
      <c r="BPB50" s="128"/>
      <c r="BPC50" s="138"/>
      <c r="BPD50" s="149"/>
      <c r="BPE50" s="160"/>
      <c r="BPF50" s="170"/>
      <c r="BPG50" s="93"/>
      <c r="BPH50" s="94"/>
      <c r="BPI50" s="112"/>
      <c r="BPJ50" s="118"/>
      <c r="BPK50" s="961"/>
      <c r="BPL50" s="128"/>
      <c r="BPM50" s="138"/>
      <c r="BPN50" s="149"/>
      <c r="BPO50" s="160"/>
      <c r="BPP50" s="170"/>
      <c r="BPQ50" s="93"/>
      <c r="BPR50" s="94"/>
      <c r="BPS50" s="112"/>
      <c r="BPT50" s="118"/>
      <c r="BPU50" s="961"/>
      <c r="BPV50" s="128"/>
      <c r="BPW50" s="138"/>
      <c r="BPX50" s="149"/>
      <c r="BPY50" s="160"/>
      <c r="BPZ50" s="170"/>
      <c r="BQA50" s="93"/>
      <c r="BQB50" s="94"/>
      <c r="BQC50" s="112"/>
      <c r="BQD50" s="118"/>
      <c r="BQE50" s="961"/>
      <c r="BQF50" s="128"/>
      <c r="BQG50" s="138"/>
      <c r="BQH50" s="149"/>
      <c r="BQI50" s="160"/>
      <c r="BQJ50" s="170"/>
      <c r="BQK50" s="93"/>
      <c r="BQL50" s="94"/>
      <c r="BQM50" s="112"/>
      <c r="BQN50" s="118"/>
      <c r="BQO50" s="961"/>
      <c r="BQP50" s="128"/>
      <c r="BQQ50" s="138"/>
      <c r="BQR50" s="149"/>
      <c r="BQS50" s="160"/>
      <c r="BQT50" s="170"/>
      <c r="BQU50" s="93"/>
      <c r="BQV50" s="94"/>
      <c r="BQW50" s="112"/>
      <c r="BQX50" s="118"/>
      <c r="BQY50" s="961"/>
      <c r="BQZ50" s="128"/>
      <c r="BRA50" s="138"/>
      <c r="BRB50" s="149"/>
      <c r="BRC50" s="160"/>
      <c r="BRD50" s="170"/>
      <c r="BRE50" s="93"/>
      <c r="BRF50" s="94"/>
      <c r="BRG50" s="112"/>
      <c r="BRH50" s="118"/>
      <c r="BRI50" s="961"/>
      <c r="BRJ50" s="128"/>
      <c r="BRK50" s="138"/>
      <c r="BRL50" s="149"/>
      <c r="BRM50" s="160"/>
      <c r="BRN50" s="170"/>
      <c r="BRO50" s="93"/>
      <c r="BRP50" s="94"/>
      <c r="BRQ50" s="112"/>
      <c r="BRR50" s="118"/>
      <c r="BRS50" s="961"/>
      <c r="BRT50" s="128"/>
      <c r="BRU50" s="138"/>
      <c r="BRV50" s="149"/>
      <c r="BRW50" s="160"/>
      <c r="BRX50" s="170"/>
      <c r="BRY50" s="93"/>
      <c r="BRZ50" s="94"/>
      <c r="BSA50" s="112"/>
      <c r="BSB50" s="118"/>
      <c r="BSC50" s="961"/>
      <c r="BSD50" s="128"/>
      <c r="BSE50" s="138"/>
      <c r="BSF50" s="149"/>
      <c r="BSG50" s="160"/>
      <c r="BSH50" s="170"/>
      <c r="BSI50" s="93"/>
      <c r="BSJ50" s="94"/>
      <c r="BSK50" s="112"/>
      <c r="BSL50" s="118"/>
      <c r="BSM50" s="961"/>
      <c r="BSN50" s="128"/>
      <c r="BSO50" s="138"/>
      <c r="BSP50" s="149"/>
      <c r="BSQ50" s="160"/>
      <c r="BSR50" s="170"/>
      <c r="BSS50" s="93"/>
      <c r="BST50" s="94"/>
      <c r="BSU50" s="112"/>
      <c r="BSV50" s="118"/>
      <c r="BSW50" s="961"/>
      <c r="BSX50" s="128"/>
      <c r="BSY50" s="138"/>
      <c r="BSZ50" s="149"/>
      <c r="BTA50" s="160"/>
      <c r="BTB50" s="170"/>
      <c r="BTC50" s="93"/>
      <c r="BTD50" s="94"/>
      <c r="BTE50" s="112"/>
      <c r="BTF50" s="118"/>
      <c r="BTG50" s="961"/>
      <c r="BTH50" s="128"/>
      <c r="BTI50" s="138"/>
      <c r="BTJ50" s="149"/>
      <c r="BTK50" s="160"/>
      <c r="BTL50" s="170"/>
      <c r="BTM50" s="93"/>
      <c r="BTN50" s="94"/>
      <c r="BTO50" s="112"/>
      <c r="BTP50" s="118"/>
      <c r="BTQ50" s="961"/>
      <c r="BTR50" s="128"/>
      <c r="BTS50" s="138"/>
      <c r="BTT50" s="149"/>
      <c r="BTU50" s="160"/>
      <c r="BTV50" s="170"/>
      <c r="BTW50" s="93"/>
      <c r="BTX50" s="94"/>
      <c r="BTY50" s="112"/>
      <c r="BTZ50" s="118"/>
      <c r="BUA50" s="961"/>
      <c r="BUB50" s="128"/>
      <c r="BUC50" s="138"/>
      <c r="BUD50" s="149"/>
      <c r="BUE50" s="160"/>
      <c r="BUF50" s="170"/>
      <c r="BUG50" s="93"/>
      <c r="BUH50" s="94"/>
      <c r="BUI50" s="112"/>
      <c r="BUJ50" s="118"/>
      <c r="BUK50" s="961"/>
      <c r="BUL50" s="128"/>
      <c r="BUM50" s="138"/>
      <c r="BUN50" s="149"/>
      <c r="BUO50" s="160"/>
      <c r="BUP50" s="170"/>
      <c r="BUQ50" s="93"/>
      <c r="BUR50" s="94"/>
      <c r="BUS50" s="112"/>
      <c r="BUT50" s="118"/>
      <c r="BUU50" s="961"/>
      <c r="BUV50" s="128"/>
      <c r="BUW50" s="138"/>
      <c r="BUX50" s="149"/>
      <c r="BUY50" s="160"/>
      <c r="BUZ50" s="170"/>
      <c r="BVA50" s="93"/>
      <c r="BVB50" s="94"/>
      <c r="BVC50" s="112"/>
      <c r="BVD50" s="118"/>
      <c r="BVE50" s="961"/>
      <c r="BVF50" s="128"/>
      <c r="BVG50" s="138"/>
      <c r="BVH50" s="149"/>
      <c r="BVI50" s="160"/>
      <c r="BVJ50" s="170"/>
      <c r="BVK50" s="93"/>
      <c r="BVL50" s="94"/>
      <c r="BVM50" s="112"/>
      <c r="BVN50" s="118"/>
      <c r="BVO50" s="961"/>
      <c r="BVP50" s="128"/>
      <c r="BVQ50" s="138"/>
      <c r="BVR50" s="149"/>
      <c r="BVS50" s="160"/>
      <c r="BVT50" s="170"/>
      <c r="BVU50" s="93"/>
      <c r="BVV50" s="94"/>
      <c r="BVW50" s="112"/>
      <c r="BVX50" s="118"/>
      <c r="BVY50" s="961"/>
      <c r="BVZ50" s="128"/>
      <c r="BWA50" s="138"/>
      <c r="BWB50" s="149"/>
      <c r="BWC50" s="160"/>
      <c r="BWD50" s="170"/>
      <c r="BWE50" s="93"/>
      <c r="BWF50" s="94"/>
      <c r="BWG50" s="112"/>
      <c r="BWH50" s="118"/>
      <c r="BWI50" s="961"/>
      <c r="BWJ50" s="128"/>
      <c r="BWK50" s="138"/>
      <c r="BWL50" s="149"/>
      <c r="BWM50" s="160"/>
      <c r="BWN50" s="170"/>
      <c r="BWO50" s="93"/>
      <c r="BWP50" s="94"/>
      <c r="BWQ50" s="112"/>
      <c r="BWR50" s="118"/>
      <c r="BWS50" s="961"/>
      <c r="BWT50" s="128"/>
      <c r="BWU50" s="138"/>
      <c r="BWV50" s="149"/>
      <c r="BWW50" s="160"/>
      <c r="BWX50" s="170"/>
      <c r="BWY50" s="93"/>
      <c r="BWZ50" s="94"/>
      <c r="BXA50" s="112"/>
      <c r="BXB50" s="118"/>
      <c r="BXC50" s="961"/>
      <c r="BXD50" s="128"/>
      <c r="BXE50" s="138"/>
      <c r="BXF50" s="149"/>
      <c r="BXG50" s="160"/>
      <c r="BXH50" s="170"/>
      <c r="BXI50" s="93"/>
      <c r="BXJ50" s="94"/>
      <c r="BXK50" s="112"/>
      <c r="BXL50" s="118"/>
      <c r="BXM50" s="961"/>
      <c r="BXN50" s="128"/>
      <c r="BXO50" s="138"/>
      <c r="BXP50" s="149"/>
      <c r="BXQ50" s="160"/>
      <c r="BXR50" s="170"/>
      <c r="BXS50" s="93"/>
      <c r="BXT50" s="94"/>
      <c r="BXU50" s="112"/>
      <c r="BXV50" s="118"/>
      <c r="BXW50" s="961"/>
      <c r="BXX50" s="128"/>
      <c r="BXY50" s="138"/>
      <c r="BXZ50" s="149"/>
      <c r="BYA50" s="160"/>
      <c r="BYB50" s="170"/>
      <c r="BYC50" s="93"/>
      <c r="BYD50" s="94"/>
      <c r="BYE50" s="112"/>
      <c r="BYF50" s="118"/>
      <c r="BYG50" s="961"/>
      <c r="BYH50" s="128"/>
      <c r="BYI50" s="138"/>
      <c r="BYJ50" s="149"/>
      <c r="BYK50" s="160"/>
      <c r="BYL50" s="170"/>
      <c r="BYM50" s="93"/>
      <c r="BYN50" s="94"/>
      <c r="BYO50" s="112"/>
      <c r="BYP50" s="118"/>
      <c r="BYQ50" s="961"/>
      <c r="BYR50" s="128"/>
      <c r="BYS50" s="138"/>
      <c r="BYT50" s="149"/>
      <c r="BYU50" s="160"/>
      <c r="BYV50" s="170"/>
      <c r="BYW50" s="93"/>
      <c r="BYX50" s="94"/>
      <c r="BYY50" s="112"/>
      <c r="BYZ50" s="118"/>
      <c r="BZA50" s="961"/>
      <c r="BZB50" s="128"/>
      <c r="BZC50" s="138"/>
      <c r="BZD50" s="149"/>
      <c r="BZE50" s="160"/>
      <c r="BZF50" s="170"/>
      <c r="BZG50" s="93"/>
      <c r="BZH50" s="94"/>
      <c r="BZI50" s="112"/>
      <c r="BZJ50" s="118"/>
      <c r="BZK50" s="961"/>
      <c r="BZL50" s="128"/>
      <c r="BZM50" s="138"/>
      <c r="BZN50" s="149"/>
      <c r="BZO50" s="160"/>
      <c r="BZP50" s="170"/>
      <c r="BZQ50" s="93"/>
      <c r="BZR50" s="94"/>
      <c r="BZS50" s="112"/>
      <c r="BZT50" s="118"/>
      <c r="BZU50" s="961"/>
      <c r="BZV50" s="128"/>
      <c r="BZW50" s="138"/>
      <c r="BZX50" s="149"/>
      <c r="BZY50" s="160"/>
      <c r="BZZ50" s="170"/>
      <c r="CAA50" s="93"/>
      <c r="CAB50" s="94"/>
      <c r="CAC50" s="112"/>
      <c r="CAD50" s="118"/>
      <c r="CAE50" s="961"/>
      <c r="CAF50" s="128"/>
      <c r="CAG50" s="138"/>
      <c r="CAH50" s="149"/>
      <c r="CAI50" s="160"/>
      <c r="CAJ50" s="170"/>
      <c r="CAK50" s="93"/>
      <c r="CAL50" s="94"/>
      <c r="CAM50" s="112"/>
      <c r="CAN50" s="118"/>
      <c r="CAO50" s="961"/>
      <c r="CAP50" s="128"/>
      <c r="CAQ50" s="138"/>
      <c r="CAR50" s="149"/>
      <c r="CAS50" s="160"/>
      <c r="CAT50" s="170"/>
      <c r="CAU50" s="93"/>
      <c r="CAV50" s="94"/>
      <c r="CAW50" s="112"/>
      <c r="CAX50" s="118"/>
      <c r="CAY50" s="961"/>
      <c r="CAZ50" s="128"/>
      <c r="CBA50" s="138"/>
      <c r="CBB50" s="149"/>
      <c r="CBC50" s="160"/>
      <c r="CBD50" s="170"/>
      <c r="CBE50" s="93"/>
      <c r="CBF50" s="94"/>
      <c r="CBG50" s="112"/>
      <c r="CBH50" s="118"/>
      <c r="CBI50" s="961"/>
      <c r="CBJ50" s="128"/>
      <c r="CBK50" s="138"/>
      <c r="CBL50" s="149"/>
      <c r="CBM50" s="160"/>
      <c r="CBN50" s="170"/>
      <c r="CBO50" s="93"/>
      <c r="CBP50" s="94"/>
      <c r="CBQ50" s="112"/>
      <c r="CBR50" s="118"/>
      <c r="CBS50" s="961"/>
      <c r="CBT50" s="128"/>
      <c r="CBU50" s="138"/>
      <c r="CBV50" s="149"/>
      <c r="CBW50" s="160"/>
      <c r="CBX50" s="170"/>
      <c r="CBY50" s="93"/>
      <c r="CBZ50" s="94"/>
      <c r="CCA50" s="112"/>
      <c r="CCB50" s="118"/>
      <c r="CCC50" s="961"/>
      <c r="CCD50" s="128"/>
      <c r="CCE50" s="138"/>
      <c r="CCF50" s="149"/>
      <c r="CCG50" s="160"/>
      <c r="CCH50" s="170"/>
      <c r="CCI50" s="93"/>
      <c r="CCJ50" s="94"/>
      <c r="CCK50" s="112"/>
      <c r="CCL50" s="118"/>
      <c r="CCM50" s="961"/>
      <c r="CCN50" s="128"/>
      <c r="CCO50" s="138"/>
      <c r="CCP50" s="149"/>
      <c r="CCQ50" s="160"/>
      <c r="CCR50" s="170"/>
      <c r="CCS50" s="93"/>
      <c r="CCT50" s="94"/>
      <c r="CCU50" s="112"/>
      <c r="CCV50" s="118"/>
      <c r="CCW50" s="961"/>
      <c r="CCX50" s="128"/>
      <c r="CCY50" s="138"/>
      <c r="CCZ50" s="149"/>
      <c r="CDA50" s="160"/>
      <c r="CDB50" s="170"/>
      <c r="CDC50" s="93"/>
      <c r="CDD50" s="94"/>
      <c r="CDE50" s="112"/>
      <c r="CDF50" s="118"/>
      <c r="CDG50" s="961"/>
      <c r="CDH50" s="128"/>
      <c r="CDI50" s="138"/>
      <c r="CDJ50" s="149"/>
      <c r="CDK50" s="160"/>
      <c r="CDL50" s="170"/>
      <c r="CDM50" s="93"/>
      <c r="CDN50" s="94"/>
      <c r="CDO50" s="112"/>
      <c r="CDP50" s="118"/>
      <c r="CDQ50" s="961"/>
      <c r="CDR50" s="128"/>
      <c r="CDS50" s="138"/>
      <c r="CDT50" s="149"/>
      <c r="CDU50" s="160"/>
      <c r="CDV50" s="170"/>
      <c r="CDW50" s="93"/>
      <c r="CDX50" s="94"/>
      <c r="CDY50" s="112"/>
      <c r="CDZ50" s="118"/>
      <c r="CEA50" s="961"/>
      <c r="CEB50" s="128"/>
      <c r="CEC50" s="138"/>
      <c r="CED50" s="149"/>
      <c r="CEE50" s="160"/>
      <c r="CEF50" s="170"/>
      <c r="CEG50" s="93"/>
      <c r="CEH50" s="94"/>
      <c r="CEI50" s="112"/>
      <c r="CEJ50" s="118"/>
      <c r="CEK50" s="961"/>
      <c r="CEL50" s="128"/>
      <c r="CEM50" s="138"/>
      <c r="CEN50" s="149"/>
      <c r="CEO50" s="160"/>
      <c r="CEP50" s="170"/>
      <c r="CEQ50" s="93"/>
      <c r="CER50" s="94"/>
      <c r="CES50" s="112"/>
      <c r="CET50" s="118"/>
      <c r="CEU50" s="961"/>
      <c r="CEV50" s="128"/>
      <c r="CEW50" s="138"/>
      <c r="CEX50" s="149"/>
      <c r="CEY50" s="160"/>
      <c r="CEZ50" s="170"/>
      <c r="CFA50" s="93"/>
      <c r="CFB50" s="94"/>
      <c r="CFC50" s="112"/>
      <c r="CFD50" s="118"/>
      <c r="CFE50" s="961"/>
      <c r="CFF50" s="128"/>
      <c r="CFG50" s="138"/>
      <c r="CFH50" s="149"/>
      <c r="CFI50" s="160"/>
      <c r="CFJ50" s="170"/>
      <c r="CFK50" s="93"/>
      <c r="CFL50" s="94"/>
      <c r="CFM50" s="112"/>
      <c r="CFN50" s="118"/>
      <c r="CFO50" s="961"/>
      <c r="CFP50" s="128"/>
      <c r="CFQ50" s="138"/>
      <c r="CFR50" s="149"/>
      <c r="CFS50" s="160"/>
      <c r="CFT50" s="170"/>
      <c r="CFU50" s="93"/>
      <c r="CFV50" s="94"/>
      <c r="CFW50" s="112"/>
      <c r="CFX50" s="118"/>
      <c r="CFY50" s="961"/>
      <c r="CFZ50" s="128"/>
      <c r="CGA50" s="138"/>
      <c r="CGB50" s="149"/>
      <c r="CGC50" s="160"/>
      <c r="CGD50" s="170"/>
      <c r="CGE50" s="93"/>
      <c r="CGF50" s="94"/>
      <c r="CGG50" s="112"/>
      <c r="CGH50" s="118"/>
      <c r="CGI50" s="961"/>
      <c r="CGJ50" s="128"/>
      <c r="CGK50" s="138"/>
      <c r="CGL50" s="149"/>
      <c r="CGM50" s="160"/>
      <c r="CGN50" s="170"/>
      <c r="CGO50" s="93"/>
      <c r="CGP50" s="94"/>
      <c r="CGQ50" s="112"/>
      <c r="CGR50" s="118"/>
      <c r="CGS50" s="961"/>
      <c r="CGT50" s="128"/>
      <c r="CGU50" s="138"/>
      <c r="CGV50" s="149"/>
      <c r="CGW50" s="160"/>
      <c r="CGX50" s="170"/>
      <c r="CGY50" s="93"/>
      <c r="CGZ50" s="94"/>
      <c r="CHA50" s="112"/>
      <c r="CHB50" s="118"/>
      <c r="CHC50" s="961"/>
      <c r="CHD50" s="128"/>
      <c r="CHE50" s="138"/>
      <c r="CHF50" s="149"/>
      <c r="CHG50" s="160"/>
      <c r="CHH50" s="170"/>
      <c r="CHI50" s="93"/>
      <c r="CHJ50" s="94"/>
      <c r="CHK50" s="112"/>
      <c r="CHL50" s="118"/>
      <c r="CHM50" s="961"/>
      <c r="CHN50" s="128"/>
      <c r="CHO50" s="138"/>
      <c r="CHP50" s="149"/>
      <c r="CHQ50" s="160"/>
      <c r="CHR50" s="170"/>
      <c r="CHS50" s="93"/>
      <c r="CHT50" s="94"/>
      <c r="CHU50" s="112"/>
      <c r="CHV50" s="118"/>
      <c r="CHW50" s="961"/>
      <c r="CHX50" s="128"/>
      <c r="CHY50" s="138"/>
      <c r="CHZ50" s="149"/>
      <c r="CIA50" s="160"/>
      <c r="CIB50" s="170"/>
      <c r="CIC50" s="93"/>
      <c r="CID50" s="94"/>
      <c r="CIE50" s="112"/>
      <c r="CIF50" s="118"/>
      <c r="CIG50" s="961"/>
      <c r="CIH50" s="128"/>
      <c r="CII50" s="138"/>
      <c r="CIJ50" s="149"/>
      <c r="CIK50" s="160"/>
      <c r="CIL50" s="170"/>
      <c r="CIM50" s="93"/>
      <c r="CIN50" s="94"/>
      <c r="CIO50" s="112"/>
      <c r="CIP50" s="118"/>
      <c r="CIQ50" s="961"/>
      <c r="CIR50" s="128"/>
      <c r="CIS50" s="138"/>
      <c r="CIT50" s="149"/>
      <c r="CIU50" s="160"/>
      <c r="CIV50" s="170"/>
      <c r="CIW50" s="93"/>
      <c r="CIX50" s="94"/>
      <c r="CIY50" s="112"/>
      <c r="CIZ50" s="118"/>
      <c r="CJA50" s="961"/>
      <c r="CJB50" s="128"/>
      <c r="CJC50" s="138"/>
      <c r="CJD50" s="149"/>
      <c r="CJE50" s="160"/>
      <c r="CJF50" s="170"/>
      <c r="CJG50" s="93"/>
      <c r="CJH50" s="94"/>
      <c r="CJI50" s="112"/>
      <c r="CJJ50" s="118"/>
      <c r="CJK50" s="961"/>
      <c r="CJL50" s="128"/>
      <c r="CJM50" s="138"/>
      <c r="CJN50" s="149"/>
      <c r="CJO50" s="160"/>
      <c r="CJP50" s="170"/>
      <c r="CJQ50" s="93"/>
      <c r="CJR50" s="94"/>
      <c r="CJS50" s="112"/>
      <c r="CJT50" s="118"/>
      <c r="CJU50" s="961"/>
      <c r="CJV50" s="128"/>
      <c r="CJW50" s="138"/>
      <c r="CJX50" s="149"/>
      <c r="CJY50" s="160"/>
      <c r="CJZ50" s="170"/>
      <c r="CKA50" s="93"/>
      <c r="CKB50" s="94"/>
      <c r="CKC50" s="112"/>
      <c r="CKD50" s="118"/>
      <c r="CKE50" s="961"/>
      <c r="CKF50" s="128"/>
      <c r="CKG50" s="138"/>
      <c r="CKH50" s="149"/>
      <c r="CKI50" s="160"/>
      <c r="CKJ50" s="170"/>
      <c r="CKK50" s="93"/>
      <c r="CKL50" s="94"/>
      <c r="CKM50" s="112"/>
      <c r="CKN50" s="118"/>
      <c r="CKO50" s="961"/>
      <c r="CKP50" s="128"/>
      <c r="CKQ50" s="138"/>
      <c r="CKR50" s="149"/>
      <c r="CKS50" s="160"/>
      <c r="CKT50" s="170"/>
      <c r="CKU50" s="93"/>
      <c r="CKV50" s="94"/>
      <c r="CKW50" s="112"/>
      <c r="CKX50" s="118"/>
      <c r="CKY50" s="961"/>
      <c r="CKZ50" s="128"/>
      <c r="CLA50" s="138"/>
      <c r="CLB50" s="149"/>
      <c r="CLC50" s="160"/>
      <c r="CLD50" s="170"/>
      <c r="CLE50" s="93"/>
      <c r="CLF50" s="94"/>
      <c r="CLG50" s="112"/>
      <c r="CLH50" s="118"/>
      <c r="CLI50" s="961"/>
      <c r="CLJ50" s="128"/>
      <c r="CLK50" s="138"/>
      <c r="CLL50" s="149"/>
      <c r="CLM50" s="160"/>
      <c r="CLN50" s="170"/>
      <c r="CLO50" s="93"/>
      <c r="CLP50" s="94"/>
      <c r="CLQ50" s="112"/>
      <c r="CLR50" s="118"/>
      <c r="CLS50" s="961"/>
      <c r="CLT50" s="128"/>
      <c r="CLU50" s="138"/>
      <c r="CLV50" s="149"/>
      <c r="CLW50" s="160"/>
      <c r="CLX50" s="170"/>
      <c r="CLY50" s="93"/>
      <c r="CLZ50" s="94"/>
      <c r="CMA50" s="112"/>
      <c r="CMB50" s="118"/>
      <c r="CMC50" s="961"/>
      <c r="CMD50" s="128"/>
      <c r="CME50" s="138"/>
      <c r="CMF50" s="149"/>
      <c r="CMG50" s="160"/>
      <c r="CMH50" s="170"/>
      <c r="CMI50" s="93"/>
      <c r="CMJ50" s="94"/>
      <c r="CMK50" s="112"/>
      <c r="CML50" s="118"/>
      <c r="CMM50" s="961"/>
      <c r="CMN50" s="128"/>
      <c r="CMO50" s="138"/>
      <c r="CMP50" s="149"/>
      <c r="CMQ50" s="160"/>
      <c r="CMR50" s="170"/>
      <c r="CMS50" s="93"/>
      <c r="CMT50" s="94"/>
      <c r="CMU50" s="112"/>
      <c r="CMV50" s="118"/>
      <c r="CMW50" s="961"/>
      <c r="CMX50" s="128"/>
      <c r="CMY50" s="138"/>
      <c r="CMZ50" s="149"/>
      <c r="CNA50" s="160"/>
      <c r="CNB50" s="170"/>
      <c r="CNC50" s="93"/>
      <c r="CND50" s="94"/>
      <c r="CNE50" s="112"/>
      <c r="CNF50" s="118"/>
      <c r="CNG50" s="961"/>
      <c r="CNH50" s="128"/>
      <c r="CNI50" s="138"/>
      <c r="CNJ50" s="149"/>
      <c r="CNK50" s="160"/>
      <c r="CNL50" s="170"/>
      <c r="CNM50" s="93"/>
      <c r="CNN50" s="94"/>
      <c r="CNO50" s="112"/>
      <c r="CNP50" s="118"/>
      <c r="CNQ50" s="961"/>
      <c r="CNR50" s="128"/>
      <c r="CNS50" s="138"/>
      <c r="CNT50" s="149"/>
      <c r="CNU50" s="160"/>
      <c r="CNV50" s="170"/>
      <c r="CNW50" s="93"/>
      <c r="CNX50" s="94"/>
      <c r="CNY50" s="112"/>
      <c r="CNZ50" s="118"/>
      <c r="COA50" s="961"/>
      <c r="COB50" s="128"/>
      <c r="COC50" s="138"/>
      <c r="COD50" s="149"/>
      <c r="COE50" s="160"/>
      <c r="COF50" s="170"/>
      <c r="COG50" s="93"/>
      <c r="COH50" s="94"/>
      <c r="COI50" s="112"/>
      <c r="COJ50" s="118"/>
      <c r="COK50" s="961"/>
      <c r="COL50" s="128"/>
      <c r="COM50" s="138"/>
      <c r="CON50" s="149"/>
      <c r="COO50" s="160"/>
      <c r="COP50" s="170"/>
      <c r="COQ50" s="93"/>
      <c r="COR50" s="94"/>
      <c r="COS50" s="112"/>
      <c r="COT50" s="118"/>
      <c r="COU50" s="961"/>
      <c r="COV50" s="128"/>
      <c r="COW50" s="138"/>
      <c r="COX50" s="149"/>
      <c r="COY50" s="160"/>
      <c r="COZ50" s="170"/>
      <c r="CPA50" s="93"/>
      <c r="CPB50" s="94"/>
      <c r="CPC50" s="112"/>
      <c r="CPD50" s="118"/>
      <c r="CPE50" s="961"/>
      <c r="CPF50" s="128"/>
      <c r="CPG50" s="138"/>
      <c r="CPH50" s="149"/>
      <c r="CPI50" s="160"/>
      <c r="CPJ50" s="170"/>
      <c r="CPK50" s="93"/>
      <c r="CPL50" s="94"/>
      <c r="CPM50" s="112"/>
      <c r="CPN50" s="118"/>
      <c r="CPO50" s="961"/>
      <c r="CPP50" s="128"/>
      <c r="CPQ50" s="138"/>
      <c r="CPR50" s="149"/>
      <c r="CPS50" s="160"/>
      <c r="CPT50" s="170"/>
      <c r="CPU50" s="93"/>
      <c r="CPV50" s="94"/>
      <c r="CPW50" s="112"/>
      <c r="CPX50" s="118"/>
      <c r="CPY50" s="961"/>
      <c r="CPZ50" s="128"/>
      <c r="CQA50" s="138"/>
      <c r="CQB50" s="149"/>
      <c r="CQC50" s="160"/>
      <c r="CQD50" s="170"/>
      <c r="CQE50" s="93"/>
      <c r="CQF50" s="94"/>
      <c r="CQG50" s="112"/>
      <c r="CQH50" s="118"/>
      <c r="CQI50" s="961"/>
      <c r="CQJ50" s="128"/>
      <c r="CQK50" s="138"/>
      <c r="CQL50" s="149"/>
      <c r="CQM50" s="160"/>
      <c r="CQN50" s="170"/>
      <c r="CQO50" s="93"/>
      <c r="CQP50" s="94"/>
      <c r="CQQ50" s="112"/>
      <c r="CQR50" s="118"/>
      <c r="CQS50" s="961"/>
      <c r="CQT50" s="128"/>
      <c r="CQU50" s="138"/>
      <c r="CQV50" s="149"/>
      <c r="CQW50" s="160"/>
      <c r="CQX50" s="170"/>
      <c r="CQY50" s="93"/>
      <c r="CQZ50" s="94"/>
      <c r="CRA50" s="112"/>
      <c r="CRB50" s="118"/>
      <c r="CRC50" s="961"/>
      <c r="CRD50" s="128"/>
      <c r="CRE50" s="138"/>
      <c r="CRF50" s="149"/>
      <c r="CRG50" s="160"/>
      <c r="CRH50" s="170"/>
      <c r="CRI50" s="93"/>
      <c r="CRJ50" s="94"/>
      <c r="CRK50" s="112"/>
      <c r="CRL50" s="118"/>
      <c r="CRM50" s="961"/>
      <c r="CRN50" s="128"/>
      <c r="CRO50" s="138"/>
      <c r="CRP50" s="149"/>
      <c r="CRQ50" s="160"/>
      <c r="CRR50" s="170"/>
      <c r="CRS50" s="93"/>
      <c r="CRT50" s="94"/>
      <c r="CRU50" s="112"/>
      <c r="CRV50" s="118"/>
      <c r="CRW50" s="961"/>
      <c r="CRX50" s="128"/>
      <c r="CRY50" s="138"/>
      <c r="CRZ50" s="149"/>
      <c r="CSA50" s="160"/>
      <c r="CSB50" s="170"/>
      <c r="CSC50" s="93"/>
      <c r="CSD50" s="94"/>
      <c r="CSE50" s="112"/>
      <c r="CSF50" s="118"/>
      <c r="CSG50" s="961"/>
      <c r="CSH50" s="128"/>
      <c r="CSI50" s="138"/>
      <c r="CSJ50" s="149"/>
      <c r="CSK50" s="160"/>
      <c r="CSL50" s="170"/>
      <c r="CSM50" s="93"/>
      <c r="CSN50" s="94"/>
      <c r="CSO50" s="112"/>
      <c r="CSP50" s="118"/>
      <c r="CSQ50" s="961"/>
      <c r="CSR50" s="128"/>
      <c r="CSS50" s="138"/>
      <c r="CST50" s="149"/>
      <c r="CSU50" s="160"/>
      <c r="CSV50" s="170"/>
      <c r="CSW50" s="93"/>
      <c r="CSX50" s="94"/>
      <c r="CSY50" s="112"/>
      <c r="CSZ50" s="118"/>
      <c r="CTA50" s="961"/>
      <c r="CTB50" s="128"/>
      <c r="CTC50" s="138"/>
      <c r="CTD50" s="149"/>
      <c r="CTE50" s="160"/>
      <c r="CTF50" s="170"/>
      <c r="CTG50" s="93"/>
      <c r="CTH50" s="94"/>
      <c r="CTI50" s="112"/>
      <c r="CTJ50" s="118"/>
      <c r="CTK50" s="961"/>
      <c r="CTL50" s="128"/>
      <c r="CTM50" s="138"/>
      <c r="CTN50" s="149"/>
      <c r="CTO50" s="160"/>
      <c r="CTP50" s="170"/>
      <c r="CTQ50" s="93"/>
      <c r="CTR50" s="94"/>
      <c r="CTS50" s="112"/>
      <c r="CTT50" s="118"/>
      <c r="CTU50" s="961"/>
      <c r="CTV50" s="128"/>
      <c r="CTW50" s="138"/>
      <c r="CTX50" s="149"/>
      <c r="CTY50" s="160"/>
      <c r="CTZ50" s="170"/>
      <c r="CUA50" s="93"/>
      <c r="CUB50" s="94"/>
      <c r="CUC50" s="112"/>
      <c r="CUD50" s="118"/>
      <c r="CUE50" s="961"/>
      <c r="CUF50" s="128"/>
      <c r="CUG50" s="138"/>
      <c r="CUH50" s="149"/>
      <c r="CUI50" s="160"/>
      <c r="CUJ50" s="170"/>
      <c r="CUK50" s="93"/>
      <c r="CUL50" s="94"/>
      <c r="CUM50" s="112"/>
      <c r="CUN50" s="118"/>
      <c r="CUO50" s="961"/>
      <c r="CUP50" s="128"/>
      <c r="CUQ50" s="138"/>
      <c r="CUR50" s="149"/>
      <c r="CUS50" s="160"/>
      <c r="CUT50" s="170"/>
      <c r="CUU50" s="93"/>
      <c r="CUV50" s="94"/>
      <c r="CUW50" s="112"/>
      <c r="CUX50" s="118"/>
      <c r="CUY50" s="961"/>
      <c r="CUZ50" s="128"/>
      <c r="CVA50" s="138"/>
      <c r="CVB50" s="149"/>
      <c r="CVC50" s="160"/>
      <c r="CVD50" s="170"/>
      <c r="CVE50" s="93"/>
      <c r="CVF50" s="94"/>
      <c r="CVG50" s="112"/>
      <c r="CVH50" s="118"/>
      <c r="CVI50" s="961"/>
      <c r="CVJ50" s="128"/>
      <c r="CVK50" s="138"/>
      <c r="CVL50" s="149"/>
      <c r="CVM50" s="160"/>
      <c r="CVN50" s="170"/>
      <c r="CVO50" s="93"/>
      <c r="CVP50" s="94"/>
      <c r="CVQ50" s="112"/>
      <c r="CVR50" s="118"/>
      <c r="CVS50" s="961"/>
      <c r="CVT50" s="128"/>
      <c r="CVU50" s="138"/>
      <c r="CVV50" s="149"/>
      <c r="CVW50" s="160"/>
      <c r="CVX50" s="170"/>
      <c r="CVY50" s="93"/>
      <c r="CVZ50" s="94"/>
      <c r="CWA50" s="112"/>
      <c r="CWB50" s="118"/>
      <c r="CWC50" s="961"/>
      <c r="CWD50" s="128"/>
      <c r="CWE50" s="138"/>
      <c r="CWF50" s="149"/>
      <c r="CWG50" s="160"/>
      <c r="CWH50" s="170"/>
      <c r="CWI50" s="93"/>
      <c r="CWJ50" s="94"/>
      <c r="CWK50" s="112"/>
      <c r="CWL50" s="118"/>
      <c r="CWM50" s="961"/>
      <c r="CWN50" s="128"/>
      <c r="CWO50" s="138"/>
      <c r="CWP50" s="149"/>
      <c r="CWQ50" s="160"/>
      <c r="CWR50" s="170"/>
      <c r="CWS50" s="93"/>
      <c r="CWT50" s="94"/>
      <c r="CWU50" s="112"/>
      <c r="CWV50" s="118"/>
      <c r="CWW50" s="961"/>
      <c r="CWX50" s="128"/>
      <c r="CWY50" s="138"/>
      <c r="CWZ50" s="149"/>
      <c r="CXA50" s="160"/>
      <c r="CXB50" s="170"/>
      <c r="CXC50" s="93"/>
      <c r="CXD50" s="94"/>
      <c r="CXE50" s="112"/>
      <c r="CXF50" s="118"/>
      <c r="CXG50" s="961"/>
      <c r="CXH50" s="128"/>
      <c r="CXI50" s="138"/>
      <c r="CXJ50" s="149"/>
      <c r="CXK50" s="160"/>
      <c r="CXL50" s="170"/>
      <c r="CXM50" s="93"/>
      <c r="CXN50" s="94"/>
      <c r="CXO50" s="112"/>
      <c r="CXP50" s="118"/>
      <c r="CXQ50" s="961"/>
      <c r="CXR50" s="128"/>
      <c r="CXS50" s="138"/>
      <c r="CXT50" s="149"/>
      <c r="CXU50" s="160"/>
      <c r="CXV50" s="170"/>
      <c r="CXW50" s="93"/>
      <c r="CXX50" s="94"/>
      <c r="CXY50" s="112"/>
      <c r="CXZ50" s="118"/>
      <c r="CYA50" s="961"/>
      <c r="CYB50" s="128"/>
      <c r="CYC50" s="138"/>
      <c r="CYD50" s="149"/>
      <c r="CYE50" s="160"/>
      <c r="CYF50" s="170"/>
      <c r="CYG50" s="93"/>
      <c r="CYH50" s="94"/>
      <c r="CYI50" s="112"/>
      <c r="CYJ50" s="118"/>
      <c r="CYK50" s="961"/>
      <c r="CYL50" s="128"/>
      <c r="CYM50" s="138"/>
      <c r="CYN50" s="149"/>
      <c r="CYO50" s="160"/>
      <c r="CYP50" s="170"/>
      <c r="CYQ50" s="93"/>
      <c r="CYR50" s="94"/>
      <c r="CYS50" s="112"/>
      <c r="CYT50" s="118"/>
      <c r="CYU50" s="961"/>
      <c r="CYV50" s="128"/>
      <c r="CYW50" s="138"/>
      <c r="CYX50" s="149"/>
      <c r="CYY50" s="160"/>
      <c r="CYZ50" s="170"/>
      <c r="CZA50" s="93"/>
      <c r="CZB50" s="94"/>
      <c r="CZC50" s="112"/>
      <c r="CZD50" s="118"/>
      <c r="CZE50" s="961"/>
      <c r="CZF50" s="128"/>
      <c r="CZG50" s="138"/>
      <c r="CZH50" s="149"/>
      <c r="CZI50" s="160"/>
      <c r="CZJ50" s="170"/>
      <c r="CZK50" s="93"/>
      <c r="CZL50" s="94"/>
      <c r="CZM50" s="112"/>
      <c r="CZN50" s="118"/>
      <c r="CZO50" s="961"/>
      <c r="CZP50" s="128"/>
      <c r="CZQ50" s="138"/>
      <c r="CZR50" s="149"/>
      <c r="CZS50" s="160"/>
      <c r="CZT50" s="170"/>
      <c r="CZU50" s="93"/>
      <c r="CZV50" s="94"/>
      <c r="CZW50" s="112"/>
      <c r="CZX50" s="118"/>
      <c r="CZY50" s="961"/>
      <c r="CZZ50" s="128"/>
      <c r="DAA50" s="138"/>
      <c r="DAB50" s="149"/>
      <c r="DAC50" s="160"/>
      <c r="DAD50" s="170"/>
      <c r="DAE50" s="93"/>
      <c r="DAF50" s="94"/>
      <c r="DAG50" s="112"/>
      <c r="DAH50" s="118"/>
      <c r="DAI50" s="961"/>
      <c r="DAJ50" s="128"/>
      <c r="DAK50" s="138"/>
      <c r="DAL50" s="149"/>
      <c r="DAM50" s="160"/>
      <c r="DAN50" s="170"/>
      <c r="DAO50" s="93"/>
      <c r="DAP50" s="94"/>
      <c r="DAQ50" s="112"/>
      <c r="DAR50" s="118"/>
      <c r="DAS50" s="961"/>
      <c r="DAT50" s="128"/>
      <c r="DAU50" s="138"/>
      <c r="DAV50" s="149"/>
      <c r="DAW50" s="160"/>
      <c r="DAX50" s="170"/>
      <c r="DAY50" s="93"/>
      <c r="DAZ50" s="94"/>
      <c r="DBA50" s="112"/>
      <c r="DBB50" s="118"/>
      <c r="DBC50" s="961"/>
      <c r="DBD50" s="128"/>
      <c r="DBE50" s="138"/>
      <c r="DBF50" s="149"/>
      <c r="DBG50" s="160"/>
      <c r="DBH50" s="170"/>
      <c r="DBI50" s="93"/>
      <c r="DBJ50" s="94"/>
      <c r="DBK50" s="112"/>
      <c r="DBL50" s="118"/>
      <c r="DBM50" s="961"/>
      <c r="DBN50" s="128"/>
      <c r="DBO50" s="138"/>
      <c r="DBP50" s="149"/>
      <c r="DBQ50" s="160"/>
      <c r="DBR50" s="170"/>
      <c r="DBS50" s="93"/>
      <c r="DBT50" s="94"/>
      <c r="DBU50" s="112"/>
      <c r="DBV50" s="118"/>
      <c r="DBW50" s="961"/>
      <c r="DBX50" s="128"/>
      <c r="DBY50" s="138"/>
      <c r="DBZ50" s="149"/>
      <c r="DCA50" s="160"/>
      <c r="DCB50" s="170"/>
      <c r="DCC50" s="93"/>
      <c r="DCD50" s="94"/>
      <c r="DCE50" s="112"/>
      <c r="DCF50" s="118"/>
      <c r="DCG50" s="961"/>
      <c r="DCH50" s="128"/>
      <c r="DCI50" s="138"/>
      <c r="DCJ50" s="149"/>
      <c r="DCK50" s="160"/>
      <c r="DCL50" s="170"/>
      <c r="DCM50" s="93"/>
      <c r="DCN50" s="94"/>
      <c r="DCO50" s="112"/>
      <c r="DCP50" s="118"/>
      <c r="DCQ50" s="961"/>
      <c r="DCR50" s="128"/>
      <c r="DCS50" s="138"/>
      <c r="DCT50" s="149"/>
      <c r="DCU50" s="160"/>
      <c r="DCV50" s="170"/>
      <c r="DCW50" s="93"/>
      <c r="DCX50" s="94"/>
      <c r="DCY50" s="112"/>
      <c r="DCZ50" s="118"/>
      <c r="DDA50" s="961"/>
      <c r="DDB50" s="128"/>
      <c r="DDC50" s="138"/>
      <c r="DDD50" s="149"/>
      <c r="DDE50" s="160"/>
      <c r="DDF50" s="170"/>
      <c r="DDG50" s="93"/>
      <c r="DDH50" s="94"/>
      <c r="DDI50" s="112"/>
      <c r="DDJ50" s="118"/>
      <c r="DDK50" s="961"/>
      <c r="DDL50" s="128"/>
      <c r="DDM50" s="138"/>
      <c r="DDN50" s="149"/>
      <c r="DDO50" s="160"/>
      <c r="DDP50" s="170"/>
      <c r="DDQ50" s="93"/>
      <c r="DDR50" s="94"/>
      <c r="DDS50" s="112"/>
      <c r="DDT50" s="118"/>
      <c r="DDU50" s="961"/>
      <c r="DDV50" s="128"/>
      <c r="DDW50" s="138"/>
      <c r="DDX50" s="149"/>
      <c r="DDY50" s="160"/>
      <c r="DDZ50" s="170"/>
      <c r="DEA50" s="93"/>
      <c r="DEB50" s="94"/>
      <c r="DEC50" s="112"/>
      <c r="DED50" s="118"/>
      <c r="DEE50" s="961"/>
      <c r="DEF50" s="128"/>
      <c r="DEG50" s="138"/>
      <c r="DEH50" s="149"/>
      <c r="DEI50" s="160"/>
      <c r="DEJ50" s="170"/>
      <c r="DEK50" s="93"/>
      <c r="DEL50" s="94"/>
      <c r="DEM50" s="112"/>
      <c r="DEN50" s="118"/>
      <c r="DEO50" s="961"/>
      <c r="DEP50" s="128"/>
      <c r="DEQ50" s="138"/>
      <c r="DER50" s="149"/>
      <c r="DES50" s="160"/>
      <c r="DET50" s="170"/>
      <c r="DEU50" s="93"/>
      <c r="DEV50" s="94"/>
      <c r="DEW50" s="112"/>
      <c r="DEX50" s="118"/>
      <c r="DEY50" s="961"/>
      <c r="DEZ50" s="128"/>
      <c r="DFA50" s="138"/>
      <c r="DFB50" s="149"/>
      <c r="DFC50" s="160"/>
      <c r="DFD50" s="170"/>
      <c r="DFE50" s="93"/>
      <c r="DFF50" s="94"/>
      <c r="DFG50" s="112"/>
      <c r="DFH50" s="118"/>
      <c r="DFI50" s="961"/>
      <c r="DFJ50" s="128"/>
      <c r="DFK50" s="138"/>
      <c r="DFL50" s="149"/>
      <c r="DFM50" s="160"/>
      <c r="DFN50" s="170"/>
      <c r="DFO50" s="93"/>
      <c r="DFP50" s="94"/>
      <c r="DFQ50" s="112"/>
      <c r="DFR50" s="118"/>
      <c r="DFS50" s="961"/>
      <c r="DFT50" s="128"/>
      <c r="DFU50" s="138"/>
      <c r="DFV50" s="149"/>
      <c r="DFW50" s="160"/>
      <c r="DFX50" s="170"/>
      <c r="DFY50" s="93"/>
      <c r="DFZ50" s="94"/>
      <c r="DGA50" s="112"/>
      <c r="DGB50" s="118"/>
      <c r="DGC50" s="961"/>
      <c r="DGD50" s="128"/>
      <c r="DGE50" s="138"/>
      <c r="DGF50" s="149"/>
      <c r="DGG50" s="160"/>
      <c r="DGH50" s="170"/>
      <c r="DGI50" s="93"/>
      <c r="DGJ50" s="94"/>
      <c r="DGK50" s="112"/>
      <c r="DGL50" s="118"/>
      <c r="DGM50" s="961"/>
      <c r="DGN50" s="128"/>
      <c r="DGO50" s="138"/>
      <c r="DGP50" s="149"/>
      <c r="DGQ50" s="160"/>
      <c r="DGR50" s="170"/>
      <c r="DGS50" s="93"/>
      <c r="DGT50" s="94"/>
      <c r="DGU50" s="112"/>
      <c r="DGV50" s="118"/>
      <c r="DGW50" s="961"/>
      <c r="DGX50" s="128"/>
      <c r="DGY50" s="138"/>
      <c r="DGZ50" s="149"/>
      <c r="DHA50" s="160"/>
      <c r="DHB50" s="170"/>
      <c r="DHC50" s="93"/>
      <c r="DHD50" s="94"/>
      <c r="DHE50" s="112"/>
      <c r="DHF50" s="118"/>
      <c r="DHG50" s="961"/>
      <c r="DHH50" s="128"/>
      <c r="DHI50" s="138"/>
      <c r="DHJ50" s="149"/>
      <c r="DHK50" s="160"/>
      <c r="DHL50" s="170"/>
      <c r="DHM50" s="93"/>
      <c r="DHN50" s="94"/>
      <c r="DHO50" s="112"/>
      <c r="DHP50" s="118"/>
      <c r="DHQ50" s="961"/>
      <c r="DHR50" s="128"/>
      <c r="DHS50" s="138"/>
      <c r="DHT50" s="149"/>
      <c r="DHU50" s="160"/>
      <c r="DHV50" s="170"/>
      <c r="DHW50" s="93"/>
      <c r="DHX50" s="94"/>
      <c r="DHY50" s="112"/>
      <c r="DHZ50" s="118"/>
      <c r="DIA50" s="961"/>
      <c r="DIB50" s="128"/>
      <c r="DIC50" s="138"/>
      <c r="DID50" s="149"/>
      <c r="DIE50" s="160"/>
      <c r="DIF50" s="170"/>
      <c r="DIG50" s="93"/>
      <c r="DIH50" s="94"/>
      <c r="DII50" s="112"/>
      <c r="DIJ50" s="118"/>
      <c r="DIK50" s="961"/>
      <c r="DIL50" s="128"/>
      <c r="DIM50" s="138"/>
      <c r="DIN50" s="149"/>
      <c r="DIO50" s="160"/>
      <c r="DIP50" s="170"/>
      <c r="DIQ50" s="93"/>
      <c r="DIR50" s="94"/>
      <c r="DIS50" s="112"/>
      <c r="DIT50" s="118"/>
      <c r="DIU50" s="961"/>
      <c r="DIV50" s="128"/>
      <c r="DIW50" s="138"/>
      <c r="DIX50" s="149"/>
      <c r="DIY50" s="160"/>
      <c r="DIZ50" s="170"/>
      <c r="DJA50" s="93"/>
      <c r="DJB50" s="94"/>
      <c r="DJC50" s="112"/>
      <c r="DJD50" s="118"/>
      <c r="DJE50" s="961"/>
      <c r="DJF50" s="128"/>
      <c r="DJG50" s="138"/>
      <c r="DJH50" s="149"/>
      <c r="DJI50" s="160"/>
      <c r="DJJ50" s="170"/>
      <c r="DJK50" s="93"/>
      <c r="DJL50" s="94"/>
      <c r="DJM50" s="112"/>
      <c r="DJN50" s="118"/>
      <c r="DJO50" s="961"/>
      <c r="DJP50" s="128"/>
      <c r="DJQ50" s="138"/>
      <c r="DJR50" s="149"/>
      <c r="DJS50" s="160"/>
      <c r="DJT50" s="170"/>
      <c r="DJU50" s="93"/>
      <c r="DJV50" s="94"/>
      <c r="DJW50" s="112"/>
      <c r="DJX50" s="118"/>
      <c r="DJY50" s="961"/>
      <c r="DJZ50" s="128"/>
      <c r="DKA50" s="138"/>
      <c r="DKB50" s="149"/>
      <c r="DKC50" s="160"/>
      <c r="DKD50" s="170"/>
      <c r="DKE50" s="93"/>
      <c r="DKF50" s="94"/>
      <c r="DKG50" s="112"/>
      <c r="DKH50" s="118"/>
      <c r="DKI50" s="961"/>
      <c r="DKJ50" s="128"/>
      <c r="DKK50" s="138"/>
      <c r="DKL50" s="149"/>
      <c r="DKM50" s="160"/>
      <c r="DKN50" s="170"/>
      <c r="DKO50" s="93"/>
      <c r="DKP50" s="94"/>
      <c r="DKQ50" s="112"/>
      <c r="DKR50" s="118"/>
      <c r="DKS50" s="961"/>
      <c r="DKT50" s="128"/>
      <c r="DKU50" s="138"/>
      <c r="DKV50" s="149"/>
      <c r="DKW50" s="160"/>
      <c r="DKX50" s="170"/>
      <c r="DKY50" s="93"/>
      <c r="DKZ50" s="94"/>
      <c r="DLA50" s="112"/>
      <c r="DLB50" s="118"/>
      <c r="DLC50" s="961"/>
      <c r="DLD50" s="128"/>
      <c r="DLE50" s="138"/>
      <c r="DLF50" s="149"/>
      <c r="DLG50" s="160"/>
      <c r="DLH50" s="170"/>
      <c r="DLI50" s="93"/>
      <c r="DLJ50" s="94"/>
      <c r="DLK50" s="112"/>
      <c r="DLL50" s="118"/>
      <c r="DLM50" s="961"/>
      <c r="DLN50" s="128"/>
      <c r="DLO50" s="138"/>
      <c r="DLP50" s="149"/>
      <c r="DLQ50" s="160"/>
      <c r="DLR50" s="170"/>
      <c r="DLS50" s="93"/>
      <c r="DLT50" s="94"/>
      <c r="DLU50" s="112"/>
      <c r="DLV50" s="118"/>
      <c r="DLW50" s="961"/>
      <c r="DLX50" s="128"/>
      <c r="DLY50" s="138"/>
      <c r="DLZ50" s="149"/>
      <c r="DMA50" s="160"/>
      <c r="DMB50" s="170"/>
      <c r="DMC50" s="93"/>
      <c r="DMD50" s="94"/>
      <c r="DME50" s="112"/>
      <c r="DMF50" s="118"/>
      <c r="DMG50" s="961"/>
      <c r="DMH50" s="128"/>
      <c r="DMI50" s="138"/>
      <c r="DMJ50" s="149"/>
      <c r="DMK50" s="160"/>
      <c r="DML50" s="170"/>
      <c r="DMM50" s="93"/>
      <c r="DMN50" s="94"/>
      <c r="DMO50" s="112"/>
      <c r="DMP50" s="118"/>
      <c r="DMQ50" s="961"/>
      <c r="DMR50" s="128"/>
      <c r="DMS50" s="138"/>
      <c r="DMT50" s="149"/>
      <c r="DMU50" s="160"/>
      <c r="DMV50" s="170"/>
      <c r="DMW50" s="93"/>
      <c r="DMX50" s="94"/>
      <c r="DMY50" s="112"/>
      <c r="DMZ50" s="118"/>
      <c r="DNA50" s="961"/>
      <c r="DNB50" s="128"/>
      <c r="DNC50" s="138"/>
      <c r="DND50" s="149"/>
      <c r="DNE50" s="160"/>
      <c r="DNF50" s="170"/>
      <c r="DNG50" s="93"/>
      <c r="DNH50" s="94"/>
      <c r="DNI50" s="112"/>
      <c r="DNJ50" s="118"/>
      <c r="DNK50" s="961"/>
      <c r="DNL50" s="128"/>
      <c r="DNM50" s="138"/>
      <c r="DNN50" s="149"/>
      <c r="DNO50" s="160"/>
      <c r="DNP50" s="170"/>
      <c r="DNQ50" s="93"/>
      <c r="DNR50" s="94"/>
      <c r="DNS50" s="112"/>
      <c r="DNT50" s="118"/>
      <c r="DNU50" s="961"/>
      <c r="DNV50" s="128"/>
      <c r="DNW50" s="138"/>
      <c r="DNX50" s="149"/>
      <c r="DNY50" s="160"/>
      <c r="DNZ50" s="170"/>
      <c r="DOA50" s="93"/>
      <c r="DOB50" s="94"/>
      <c r="DOC50" s="112"/>
      <c r="DOD50" s="118"/>
      <c r="DOE50" s="961"/>
      <c r="DOF50" s="128"/>
      <c r="DOG50" s="138"/>
      <c r="DOH50" s="149"/>
      <c r="DOI50" s="160"/>
      <c r="DOJ50" s="170"/>
      <c r="DOK50" s="93"/>
      <c r="DOL50" s="94"/>
      <c r="DOM50" s="112"/>
      <c r="DON50" s="118"/>
      <c r="DOO50" s="961"/>
      <c r="DOP50" s="128"/>
      <c r="DOQ50" s="138"/>
      <c r="DOR50" s="149"/>
      <c r="DOS50" s="160"/>
      <c r="DOT50" s="170"/>
      <c r="DOU50" s="93"/>
      <c r="DOV50" s="94"/>
      <c r="DOW50" s="112"/>
      <c r="DOX50" s="118"/>
      <c r="DOY50" s="961"/>
      <c r="DOZ50" s="128"/>
      <c r="DPA50" s="138"/>
      <c r="DPB50" s="149"/>
      <c r="DPC50" s="160"/>
      <c r="DPD50" s="170"/>
      <c r="DPE50" s="93"/>
      <c r="DPF50" s="94"/>
      <c r="DPG50" s="112"/>
      <c r="DPH50" s="118"/>
      <c r="DPI50" s="961"/>
      <c r="DPJ50" s="128"/>
      <c r="DPK50" s="138"/>
      <c r="DPL50" s="149"/>
      <c r="DPM50" s="160"/>
      <c r="DPN50" s="170"/>
      <c r="DPO50" s="93"/>
      <c r="DPP50" s="94"/>
      <c r="DPQ50" s="112"/>
      <c r="DPR50" s="118"/>
      <c r="DPS50" s="961"/>
      <c r="DPT50" s="128"/>
      <c r="DPU50" s="138"/>
      <c r="DPV50" s="149"/>
      <c r="DPW50" s="160"/>
      <c r="DPX50" s="170"/>
      <c r="DPY50" s="93"/>
      <c r="DPZ50" s="94"/>
      <c r="DQA50" s="112"/>
      <c r="DQB50" s="118"/>
      <c r="DQC50" s="961"/>
      <c r="DQD50" s="128"/>
      <c r="DQE50" s="138"/>
      <c r="DQF50" s="149"/>
      <c r="DQG50" s="160"/>
      <c r="DQH50" s="170"/>
      <c r="DQI50" s="93"/>
      <c r="DQJ50" s="94"/>
      <c r="DQK50" s="112"/>
      <c r="DQL50" s="118"/>
      <c r="DQM50" s="961"/>
      <c r="DQN50" s="128"/>
      <c r="DQO50" s="138"/>
      <c r="DQP50" s="149"/>
      <c r="DQQ50" s="160"/>
      <c r="DQR50" s="170"/>
      <c r="DQS50" s="93"/>
      <c r="DQT50" s="94"/>
      <c r="DQU50" s="112"/>
      <c r="DQV50" s="118"/>
      <c r="DQW50" s="961"/>
      <c r="DQX50" s="128"/>
      <c r="DQY50" s="138"/>
      <c r="DQZ50" s="149"/>
      <c r="DRA50" s="160"/>
      <c r="DRB50" s="170"/>
      <c r="DRC50" s="93"/>
      <c r="DRD50" s="94"/>
      <c r="DRE50" s="112"/>
      <c r="DRF50" s="118"/>
      <c r="DRG50" s="961"/>
      <c r="DRH50" s="128"/>
      <c r="DRI50" s="138"/>
      <c r="DRJ50" s="149"/>
      <c r="DRK50" s="160"/>
      <c r="DRL50" s="170"/>
      <c r="DRM50" s="93"/>
      <c r="DRN50" s="94"/>
      <c r="DRO50" s="112"/>
      <c r="DRP50" s="118"/>
      <c r="DRQ50" s="961"/>
      <c r="DRR50" s="128"/>
      <c r="DRS50" s="138"/>
      <c r="DRT50" s="149"/>
      <c r="DRU50" s="160"/>
      <c r="DRV50" s="170"/>
      <c r="DRW50" s="93"/>
      <c r="DRX50" s="94"/>
      <c r="DRY50" s="112"/>
      <c r="DRZ50" s="118"/>
      <c r="DSA50" s="961"/>
      <c r="DSB50" s="128"/>
      <c r="DSC50" s="138"/>
      <c r="DSD50" s="149"/>
      <c r="DSE50" s="160"/>
      <c r="DSF50" s="170"/>
      <c r="DSG50" s="93"/>
      <c r="DSH50" s="94"/>
      <c r="DSI50" s="112"/>
      <c r="DSJ50" s="118"/>
      <c r="DSK50" s="961"/>
      <c r="DSL50" s="128"/>
      <c r="DSM50" s="138"/>
      <c r="DSN50" s="149"/>
      <c r="DSO50" s="160"/>
      <c r="DSP50" s="170"/>
      <c r="DSQ50" s="93"/>
      <c r="DSR50" s="94"/>
      <c r="DSS50" s="112"/>
      <c r="DST50" s="118"/>
      <c r="DSU50" s="961"/>
      <c r="DSV50" s="128"/>
      <c r="DSW50" s="138"/>
      <c r="DSX50" s="149"/>
      <c r="DSY50" s="160"/>
      <c r="DSZ50" s="170"/>
      <c r="DTA50" s="93"/>
      <c r="DTB50" s="94"/>
      <c r="DTC50" s="112"/>
      <c r="DTD50" s="118"/>
      <c r="DTE50" s="961"/>
      <c r="DTF50" s="128"/>
      <c r="DTG50" s="138"/>
      <c r="DTH50" s="149"/>
      <c r="DTI50" s="160"/>
      <c r="DTJ50" s="170"/>
      <c r="DTK50" s="93"/>
      <c r="DTL50" s="94"/>
      <c r="DTM50" s="112"/>
      <c r="DTN50" s="118"/>
      <c r="DTO50" s="961"/>
      <c r="DTP50" s="128"/>
      <c r="DTQ50" s="138"/>
      <c r="DTR50" s="149"/>
      <c r="DTS50" s="160"/>
      <c r="DTT50" s="170"/>
      <c r="DTU50" s="93"/>
      <c r="DTV50" s="94"/>
      <c r="DTW50" s="112"/>
      <c r="DTX50" s="118"/>
      <c r="DTY50" s="961"/>
      <c r="DTZ50" s="128"/>
      <c r="DUA50" s="138"/>
      <c r="DUB50" s="149"/>
      <c r="DUC50" s="160"/>
      <c r="DUD50" s="170"/>
      <c r="DUE50" s="93"/>
      <c r="DUF50" s="94"/>
      <c r="DUG50" s="112"/>
      <c r="DUH50" s="118"/>
      <c r="DUI50" s="961"/>
      <c r="DUJ50" s="128"/>
      <c r="DUK50" s="138"/>
      <c r="DUL50" s="149"/>
      <c r="DUM50" s="160"/>
      <c r="DUN50" s="170"/>
      <c r="DUO50" s="93"/>
      <c r="DUP50" s="94"/>
      <c r="DUQ50" s="112"/>
      <c r="DUR50" s="118"/>
      <c r="DUS50" s="961"/>
      <c r="DUT50" s="128"/>
      <c r="DUU50" s="138"/>
      <c r="DUV50" s="149"/>
      <c r="DUW50" s="160"/>
      <c r="DUX50" s="170"/>
      <c r="DUY50" s="93"/>
      <c r="DUZ50" s="94"/>
      <c r="DVA50" s="112"/>
      <c r="DVB50" s="118"/>
      <c r="DVC50" s="961"/>
      <c r="DVD50" s="128"/>
      <c r="DVE50" s="138"/>
      <c r="DVF50" s="149"/>
      <c r="DVG50" s="160"/>
      <c r="DVH50" s="170"/>
      <c r="DVI50" s="93"/>
      <c r="DVJ50" s="94"/>
      <c r="DVK50" s="112"/>
      <c r="DVL50" s="118"/>
      <c r="DVM50" s="961"/>
      <c r="DVN50" s="128"/>
      <c r="DVO50" s="138"/>
      <c r="DVP50" s="149"/>
      <c r="DVQ50" s="160"/>
      <c r="DVR50" s="170"/>
      <c r="DVS50" s="93"/>
      <c r="DVT50" s="94"/>
      <c r="DVU50" s="112"/>
      <c r="DVV50" s="118"/>
      <c r="DVW50" s="961"/>
      <c r="DVX50" s="128"/>
      <c r="DVY50" s="138"/>
      <c r="DVZ50" s="149"/>
      <c r="DWA50" s="160"/>
      <c r="DWB50" s="170"/>
      <c r="DWC50" s="93"/>
      <c r="DWD50" s="94"/>
      <c r="DWE50" s="112"/>
      <c r="DWF50" s="118"/>
      <c r="DWG50" s="961"/>
      <c r="DWH50" s="128"/>
      <c r="DWI50" s="138"/>
      <c r="DWJ50" s="149"/>
      <c r="DWK50" s="160"/>
      <c r="DWL50" s="170"/>
      <c r="DWM50" s="93"/>
      <c r="DWN50" s="94"/>
      <c r="DWO50" s="112"/>
      <c r="DWP50" s="118"/>
      <c r="DWQ50" s="961"/>
      <c r="DWR50" s="128"/>
      <c r="DWS50" s="138"/>
      <c r="DWT50" s="149"/>
      <c r="DWU50" s="160"/>
      <c r="DWV50" s="170"/>
      <c r="DWW50" s="93"/>
      <c r="DWX50" s="94"/>
      <c r="DWY50" s="112"/>
      <c r="DWZ50" s="118"/>
      <c r="DXA50" s="961"/>
      <c r="DXB50" s="128"/>
      <c r="DXC50" s="138"/>
      <c r="DXD50" s="149"/>
      <c r="DXE50" s="160"/>
      <c r="DXF50" s="170"/>
      <c r="DXG50" s="93"/>
      <c r="DXH50" s="94"/>
      <c r="DXI50" s="112"/>
      <c r="DXJ50" s="118"/>
      <c r="DXK50" s="961"/>
      <c r="DXL50" s="128"/>
      <c r="DXM50" s="138"/>
      <c r="DXN50" s="149"/>
      <c r="DXO50" s="160"/>
      <c r="DXP50" s="170"/>
      <c r="DXQ50" s="93"/>
      <c r="DXR50" s="94"/>
      <c r="DXS50" s="112"/>
      <c r="DXT50" s="118"/>
      <c r="DXU50" s="961"/>
      <c r="DXV50" s="128"/>
      <c r="DXW50" s="138"/>
      <c r="DXX50" s="149"/>
      <c r="DXY50" s="160"/>
      <c r="DXZ50" s="170"/>
      <c r="DYA50" s="93"/>
      <c r="DYB50" s="94"/>
      <c r="DYC50" s="112"/>
      <c r="DYD50" s="118"/>
      <c r="DYE50" s="961"/>
      <c r="DYF50" s="128"/>
      <c r="DYG50" s="138"/>
      <c r="DYH50" s="149"/>
      <c r="DYI50" s="160"/>
      <c r="DYJ50" s="170"/>
      <c r="DYK50" s="93"/>
      <c r="DYL50" s="94"/>
      <c r="DYM50" s="112"/>
      <c r="DYN50" s="118"/>
      <c r="DYO50" s="961"/>
      <c r="DYP50" s="128"/>
      <c r="DYQ50" s="138"/>
      <c r="DYR50" s="149"/>
      <c r="DYS50" s="160"/>
      <c r="DYT50" s="170"/>
      <c r="DYU50" s="93"/>
      <c r="DYV50" s="94"/>
      <c r="DYW50" s="112"/>
      <c r="DYX50" s="118"/>
      <c r="DYY50" s="961"/>
      <c r="DYZ50" s="128"/>
      <c r="DZA50" s="138"/>
      <c r="DZB50" s="149"/>
      <c r="DZC50" s="160"/>
      <c r="DZD50" s="170"/>
      <c r="DZE50" s="93"/>
      <c r="DZF50" s="94"/>
      <c r="DZG50" s="112"/>
      <c r="DZH50" s="118"/>
      <c r="DZI50" s="961"/>
      <c r="DZJ50" s="128"/>
      <c r="DZK50" s="138"/>
      <c r="DZL50" s="149"/>
      <c r="DZM50" s="160"/>
      <c r="DZN50" s="170"/>
      <c r="DZO50" s="93"/>
      <c r="DZP50" s="94"/>
      <c r="DZQ50" s="112"/>
      <c r="DZR50" s="118"/>
      <c r="DZS50" s="961"/>
      <c r="DZT50" s="128"/>
      <c r="DZU50" s="138"/>
      <c r="DZV50" s="149"/>
      <c r="DZW50" s="160"/>
      <c r="DZX50" s="170"/>
      <c r="DZY50" s="93"/>
      <c r="DZZ50" s="94"/>
      <c r="EAA50" s="112"/>
      <c r="EAB50" s="118"/>
      <c r="EAC50" s="961"/>
      <c r="EAD50" s="128"/>
      <c r="EAE50" s="138"/>
      <c r="EAF50" s="149"/>
      <c r="EAG50" s="160"/>
      <c r="EAH50" s="170"/>
      <c r="EAI50" s="93"/>
      <c r="EAJ50" s="94"/>
      <c r="EAK50" s="112"/>
      <c r="EAL50" s="118"/>
      <c r="EAM50" s="961"/>
      <c r="EAN50" s="128"/>
      <c r="EAO50" s="138"/>
      <c r="EAP50" s="149"/>
      <c r="EAQ50" s="160"/>
      <c r="EAR50" s="170"/>
      <c r="EAS50" s="93"/>
      <c r="EAT50" s="94"/>
      <c r="EAU50" s="112"/>
      <c r="EAV50" s="118"/>
      <c r="EAW50" s="961"/>
      <c r="EAX50" s="128"/>
      <c r="EAY50" s="138"/>
      <c r="EAZ50" s="149"/>
      <c r="EBA50" s="160"/>
      <c r="EBB50" s="170"/>
      <c r="EBC50" s="93"/>
      <c r="EBD50" s="94"/>
      <c r="EBE50" s="112"/>
      <c r="EBF50" s="118"/>
      <c r="EBG50" s="961"/>
      <c r="EBH50" s="128"/>
      <c r="EBI50" s="138"/>
      <c r="EBJ50" s="149"/>
      <c r="EBK50" s="160"/>
      <c r="EBL50" s="170"/>
      <c r="EBM50" s="93"/>
      <c r="EBN50" s="94"/>
      <c r="EBO50" s="112"/>
      <c r="EBP50" s="118"/>
      <c r="EBQ50" s="961"/>
      <c r="EBR50" s="128"/>
      <c r="EBS50" s="138"/>
      <c r="EBT50" s="149"/>
      <c r="EBU50" s="160"/>
      <c r="EBV50" s="170"/>
      <c r="EBW50" s="93"/>
      <c r="EBX50" s="94"/>
      <c r="EBY50" s="112"/>
      <c r="EBZ50" s="118"/>
      <c r="ECA50" s="961"/>
      <c r="ECB50" s="128"/>
      <c r="ECC50" s="138"/>
      <c r="ECD50" s="149"/>
      <c r="ECE50" s="160"/>
      <c r="ECF50" s="170"/>
      <c r="ECG50" s="93"/>
      <c r="ECH50" s="94"/>
      <c r="ECI50" s="112"/>
      <c r="ECJ50" s="118"/>
      <c r="ECK50" s="961"/>
      <c r="ECL50" s="128"/>
      <c r="ECM50" s="138"/>
      <c r="ECN50" s="149"/>
      <c r="ECO50" s="160"/>
      <c r="ECP50" s="170"/>
      <c r="ECQ50" s="93"/>
      <c r="ECR50" s="94"/>
      <c r="ECS50" s="112"/>
      <c r="ECT50" s="118"/>
      <c r="ECU50" s="961"/>
      <c r="ECV50" s="128"/>
      <c r="ECW50" s="138"/>
      <c r="ECX50" s="149"/>
      <c r="ECY50" s="160"/>
      <c r="ECZ50" s="170"/>
      <c r="EDA50" s="93"/>
      <c r="EDB50" s="94"/>
      <c r="EDC50" s="112"/>
      <c r="EDD50" s="118"/>
      <c r="EDE50" s="961"/>
      <c r="EDF50" s="128"/>
      <c r="EDG50" s="138"/>
      <c r="EDH50" s="149"/>
      <c r="EDI50" s="160"/>
      <c r="EDJ50" s="170"/>
      <c r="EDK50" s="93"/>
      <c r="EDL50" s="94"/>
      <c r="EDM50" s="112"/>
      <c r="EDN50" s="118"/>
      <c r="EDO50" s="961"/>
      <c r="EDP50" s="128"/>
      <c r="EDQ50" s="138"/>
      <c r="EDR50" s="149"/>
      <c r="EDS50" s="160"/>
      <c r="EDT50" s="170"/>
      <c r="EDU50" s="93"/>
      <c r="EDV50" s="94"/>
      <c r="EDW50" s="112"/>
      <c r="EDX50" s="118"/>
      <c r="EDY50" s="961"/>
      <c r="EDZ50" s="128"/>
      <c r="EEA50" s="138"/>
      <c r="EEB50" s="149"/>
      <c r="EEC50" s="160"/>
      <c r="EED50" s="170"/>
      <c r="EEE50" s="93"/>
      <c r="EEF50" s="94"/>
      <c r="EEG50" s="112"/>
      <c r="EEH50" s="118"/>
      <c r="EEI50" s="961"/>
      <c r="EEJ50" s="128"/>
      <c r="EEK50" s="138"/>
      <c r="EEL50" s="149"/>
      <c r="EEM50" s="160"/>
      <c r="EEN50" s="170"/>
      <c r="EEO50" s="93"/>
      <c r="EEP50" s="94"/>
      <c r="EEQ50" s="112"/>
      <c r="EER50" s="118"/>
      <c r="EES50" s="961"/>
      <c r="EET50" s="128"/>
      <c r="EEU50" s="138"/>
      <c r="EEV50" s="149"/>
      <c r="EEW50" s="160"/>
      <c r="EEX50" s="170"/>
      <c r="EEY50" s="93"/>
      <c r="EEZ50" s="94"/>
      <c r="EFA50" s="112"/>
      <c r="EFB50" s="118"/>
      <c r="EFC50" s="961"/>
      <c r="EFD50" s="128"/>
      <c r="EFE50" s="138"/>
      <c r="EFF50" s="149"/>
      <c r="EFG50" s="160"/>
      <c r="EFH50" s="170"/>
      <c r="EFI50" s="93"/>
      <c r="EFJ50" s="94"/>
      <c r="EFK50" s="112"/>
      <c r="EFL50" s="118"/>
      <c r="EFM50" s="961"/>
      <c r="EFN50" s="128"/>
      <c r="EFO50" s="138"/>
      <c r="EFP50" s="149"/>
      <c r="EFQ50" s="160"/>
      <c r="EFR50" s="170"/>
      <c r="EFS50" s="93"/>
      <c r="EFT50" s="94"/>
      <c r="EFU50" s="112"/>
      <c r="EFV50" s="118"/>
      <c r="EFW50" s="961"/>
      <c r="EFX50" s="128"/>
      <c r="EFY50" s="138"/>
      <c r="EFZ50" s="149"/>
      <c r="EGA50" s="160"/>
      <c r="EGB50" s="170"/>
      <c r="EGC50" s="93"/>
      <c r="EGD50" s="94"/>
      <c r="EGE50" s="112"/>
      <c r="EGF50" s="118"/>
      <c r="EGG50" s="961"/>
      <c r="EGH50" s="128"/>
      <c r="EGI50" s="138"/>
      <c r="EGJ50" s="149"/>
      <c r="EGK50" s="160"/>
      <c r="EGL50" s="170"/>
      <c r="EGM50" s="93"/>
      <c r="EGN50" s="94"/>
      <c r="EGO50" s="112"/>
      <c r="EGP50" s="118"/>
      <c r="EGQ50" s="961"/>
      <c r="EGR50" s="128"/>
      <c r="EGS50" s="138"/>
      <c r="EGT50" s="149"/>
      <c r="EGU50" s="160"/>
      <c r="EGV50" s="170"/>
      <c r="EGW50" s="93"/>
      <c r="EGX50" s="94"/>
      <c r="EGY50" s="112"/>
      <c r="EGZ50" s="118"/>
      <c r="EHA50" s="961"/>
      <c r="EHB50" s="128"/>
      <c r="EHC50" s="138"/>
      <c r="EHD50" s="149"/>
      <c r="EHE50" s="160"/>
      <c r="EHF50" s="170"/>
      <c r="EHG50" s="93"/>
      <c r="EHH50" s="94"/>
      <c r="EHI50" s="112"/>
      <c r="EHJ50" s="118"/>
      <c r="EHK50" s="961"/>
      <c r="EHL50" s="128"/>
      <c r="EHM50" s="138"/>
      <c r="EHN50" s="149"/>
      <c r="EHO50" s="160"/>
      <c r="EHP50" s="170"/>
      <c r="EHQ50" s="93"/>
      <c r="EHR50" s="94"/>
      <c r="EHS50" s="112"/>
      <c r="EHT50" s="118"/>
      <c r="EHU50" s="961"/>
      <c r="EHV50" s="128"/>
      <c r="EHW50" s="138"/>
      <c r="EHX50" s="149"/>
      <c r="EHY50" s="160"/>
      <c r="EHZ50" s="170"/>
      <c r="EIA50" s="93"/>
      <c r="EIB50" s="94"/>
      <c r="EIC50" s="112"/>
      <c r="EID50" s="118"/>
      <c r="EIE50" s="961"/>
      <c r="EIF50" s="128"/>
      <c r="EIG50" s="138"/>
      <c r="EIH50" s="149"/>
      <c r="EII50" s="160"/>
      <c r="EIJ50" s="170"/>
      <c r="EIK50" s="93"/>
      <c r="EIL50" s="94"/>
      <c r="EIM50" s="112"/>
      <c r="EIN50" s="118"/>
      <c r="EIO50" s="961"/>
      <c r="EIP50" s="128"/>
      <c r="EIQ50" s="138"/>
      <c r="EIR50" s="149"/>
      <c r="EIS50" s="160"/>
      <c r="EIT50" s="170"/>
      <c r="EIU50" s="93"/>
      <c r="EIV50" s="94"/>
      <c r="EIW50" s="112"/>
      <c r="EIX50" s="118"/>
      <c r="EIY50" s="961"/>
      <c r="EIZ50" s="128"/>
      <c r="EJA50" s="138"/>
      <c r="EJB50" s="149"/>
      <c r="EJC50" s="160"/>
      <c r="EJD50" s="170"/>
      <c r="EJE50" s="93"/>
      <c r="EJF50" s="94"/>
      <c r="EJG50" s="112"/>
      <c r="EJH50" s="118"/>
      <c r="EJI50" s="961"/>
      <c r="EJJ50" s="128"/>
      <c r="EJK50" s="138"/>
      <c r="EJL50" s="149"/>
      <c r="EJM50" s="160"/>
      <c r="EJN50" s="170"/>
      <c r="EJO50" s="93"/>
      <c r="EJP50" s="94"/>
      <c r="EJQ50" s="112"/>
      <c r="EJR50" s="118"/>
      <c r="EJS50" s="961"/>
      <c r="EJT50" s="128"/>
      <c r="EJU50" s="138"/>
      <c r="EJV50" s="149"/>
      <c r="EJW50" s="160"/>
      <c r="EJX50" s="170"/>
      <c r="EJY50" s="93"/>
      <c r="EJZ50" s="94"/>
      <c r="EKA50" s="112"/>
      <c r="EKB50" s="118"/>
      <c r="EKC50" s="961"/>
      <c r="EKD50" s="128"/>
      <c r="EKE50" s="138"/>
      <c r="EKF50" s="149"/>
      <c r="EKG50" s="160"/>
      <c r="EKH50" s="170"/>
      <c r="EKI50" s="93"/>
      <c r="EKJ50" s="94"/>
      <c r="EKK50" s="112"/>
      <c r="EKL50" s="118"/>
      <c r="EKM50" s="961"/>
      <c r="EKN50" s="128"/>
      <c r="EKO50" s="138"/>
      <c r="EKP50" s="149"/>
      <c r="EKQ50" s="160"/>
      <c r="EKR50" s="170"/>
      <c r="EKS50" s="93"/>
      <c r="EKT50" s="94"/>
      <c r="EKU50" s="112"/>
      <c r="EKV50" s="118"/>
      <c r="EKW50" s="961"/>
      <c r="EKX50" s="128"/>
      <c r="EKY50" s="138"/>
      <c r="EKZ50" s="149"/>
      <c r="ELA50" s="160"/>
      <c r="ELB50" s="170"/>
      <c r="ELC50" s="93"/>
      <c r="ELD50" s="94"/>
      <c r="ELE50" s="112"/>
      <c r="ELF50" s="118"/>
      <c r="ELG50" s="961"/>
      <c r="ELH50" s="128"/>
      <c r="ELI50" s="138"/>
      <c r="ELJ50" s="149"/>
      <c r="ELK50" s="160"/>
      <c r="ELL50" s="170"/>
      <c r="ELM50" s="93"/>
      <c r="ELN50" s="94"/>
      <c r="ELO50" s="112"/>
      <c r="ELP50" s="118"/>
      <c r="ELQ50" s="961"/>
      <c r="ELR50" s="128"/>
      <c r="ELS50" s="138"/>
      <c r="ELT50" s="149"/>
      <c r="ELU50" s="160"/>
      <c r="ELV50" s="170"/>
      <c r="ELW50" s="93"/>
      <c r="ELX50" s="94"/>
      <c r="ELY50" s="112"/>
      <c r="ELZ50" s="118"/>
      <c r="EMA50" s="961"/>
      <c r="EMB50" s="128"/>
      <c r="EMC50" s="138"/>
      <c r="EMD50" s="149"/>
      <c r="EME50" s="160"/>
      <c r="EMF50" s="170"/>
      <c r="EMG50" s="93"/>
      <c r="EMH50" s="94"/>
      <c r="EMI50" s="112"/>
      <c r="EMJ50" s="118"/>
      <c r="EMK50" s="961"/>
      <c r="EML50" s="128"/>
      <c r="EMM50" s="138"/>
      <c r="EMN50" s="149"/>
      <c r="EMO50" s="160"/>
      <c r="EMP50" s="170"/>
      <c r="EMQ50" s="93"/>
      <c r="EMR50" s="94"/>
      <c r="EMS50" s="112"/>
      <c r="EMT50" s="118"/>
      <c r="EMU50" s="961"/>
      <c r="EMV50" s="128"/>
      <c r="EMW50" s="138"/>
      <c r="EMX50" s="149"/>
      <c r="EMY50" s="160"/>
      <c r="EMZ50" s="170"/>
      <c r="ENA50" s="93"/>
      <c r="ENB50" s="94"/>
      <c r="ENC50" s="112"/>
      <c r="END50" s="118"/>
      <c r="ENE50" s="961"/>
      <c r="ENF50" s="128"/>
      <c r="ENG50" s="138"/>
      <c r="ENH50" s="149"/>
      <c r="ENI50" s="160"/>
      <c r="ENJ50" s="170"/>
      <c r="ENK50" s="93"/>
      <c r="ENL50" s="94"/>
      <c r="ENM50" s="112"/>
      <c r="ENN50" s="118"/>
      <c r="ENO50" s="961"/>
      <c r="ENP50" s="128"/>
      <c r="ENQ50" s="138"/>
      <c r="ENR50" s="149"/>
      <c r="ENS50" s="160"/>
      <c r="ENT50" s="170"/>
      <c r="ENU50" s="93"/>
      <c r="ENV50" s="94"/>
      <c r="ENW50" s="112"/>
      <c r="ENX50" s="118"/>
      <c r="ENY50" s="961"/>
      <c r="ENZ50" s="128"/>
      <c r="EOA50" s="138"/>
      <c r="EOB50" s="149"/>
      <c r="EOC50" s="160"/>
      <c r="EOD50" s="170"/>
      <c r="EOE50" s="93"/>
      <c r="EOF50" s="94"/>
      <c r="EOG50" s="112"/>
      <c r="EOH50" s="118"/>
      <c r="EOI50" s="961"/>
      <c r="EOJ50" s="128"/>
      <c r="EOK50" s="138"/>
      <c r="EOL50" s="149"/>
      <c r="EOM50" s="160"/>
      <c r="EON50" s="170"/>
      <c r="EOO50" s="93"/>
      <c r="EOP50" s="94"/>
      <c r="EOQ50" s="112"/>
      <c r="EOR50" s="118"/>
      <c r="EOS50" s="961"/>
      <c r="EOT50" s="128"/>
      <c r="EOU50" s="138"/>
      <c r="EOV50" s="149"/>
      <c r="EOW50" s="160"/>
      <c r="EOX50" s="170"/>
      <c r="EOY50" s="93"/>
      <c r="EOZ50" s="94"/>
      <c r="EPA50" s="112"/>
      <c r="EPB50" s="118"/>
      <c r="EPC50" s="961"/>
      <c r="EPD50" s="128"/>
      <c r="EPE50" s="138"/>
      <c r="EPF50" s="149"/>
      <c r="EPG50" s="160"/>
      <c r="EPH50" s="170"/>
      <c r="EPI50" s="93"/>
      <c r="EPJ50" s="94"/>
      <c r="EPK50" s="112"/>
      <c r="EPL50" s="118"/>
      <c r="EPM50" s="961"/>
      <c r="EPN50" s="128"/>
      <c r="EPO50" s="138"/>
      <c r="EPP50" s="149"/>
      <c r="EPQ50" s="160"/>
      <c r="EPR50" s="170"/>
      <c r="EPS50" s="93"/>
      <c r="EPT50" s="94"/>
      <c r="EPU50" s="112"/>
      <c r="EPV50" s="118"/>
      <c r="EPW50" s="961"/>
      <c r="EPX50" s="128"/>
      <c r="EPY50" s="138"/>
      <c r="EPZ50" s="149"/>
      <c r="EQA50" s="160"/>
      <c r="EQB50" s="170"/>
      <c r="EQC50" s="93"/>
      <c r="EQD50" s="94"/>
      <c r="EQE50" s="112"/>
      <c r="EQF50" s="118"/>
      <c r="EQG50" s="961"/>
      <c r="EQH50" s="128"/>
      <c r="EQI50" s="138"/>
      <c r="EQJ50" s="149"/>
      <c r="EQK50" s="160"/>
      <c r="EQL50" s="170"/>
      <c r="EQM50" s="93"/>
      <c r="EQN50" s="94"/>
      <c r="EQO50" s="112"/>
      <c r="EQP50" s="118"/>
      <c r="EQQ50" s="961"/>
      <c r="EQR50" s="128"/>
      <c r="EQS50" s="138"/>
      <c r="EQT50" s="149"/>
      <c r="EQU50" s="160"/>
      <c r="EQV50" s="170"/>
      <c r="EQW50" s="93"/>
      <c r="EQX50" s="94"/>
      <c r="EQY50" s="112"/>
      <c r="EQZ50" s="118"/>
      <c r="ERA50" s="961"/>
      <c r="ERB50" s="128"/>
      <c r="ERC50" s="138"/>
      <c r="ERD50" s="149"/>
      <c r="ERE50" s="160"/>
      <c r="ERF50" s="170"/>
      <c r="ERG50" s="93"/>
      <c r="ERH50" s="94"/>
      <c r="ERI50" s="112"/>
      <c r="ERJ50" s="118"/>
      <c r="ERK50" s="961"/>
      <c r="ERL50" s="128"/>
      <c r="ERM50" s="138"/>
      <c r="ERN50" s="149"/>
      <c r="ERO50" s="160"/>
      <c r="ERP50" s="170"/>
      <c r="ERQ50" s="93"/>
      <c r="ERR50" s="94"/>
      <c r="ERS50" s="112"/>
      <c r="ERT50" s="118"/>
      <c r="ERU50" s="961"/>
      <c r="ERV50" s="128"/>
      <c r="ERW50" s="138"/>
      <c r="ERX50" s="149"/>
      <c r="ERY50" s="160"/>
      <c r="ERZ50" s="170"/>
      <c r="ESA50" s="93"/>
      <c r="ESB50" s="94"/>
      <c r="ESC50" s="112"/>
      <c r="ESD50" s="118"/>
      <c r="ESE50" s="961"/>
      <c r="ESF50" s="128"/>
      <c r="ESG50" s="138"/>
      <c r="ESH50" s="149"/>
      <c r="ESI50" s="160"/>
      <c r="ESJ50" s="170"/>
      <c r="ESK50" s="93"/>
      <c r="ESL50" s="94"/>
      <c r="ESM50" s="112"/>
      <c r="ESN50" s="118"/>
      <c r="ESO50" s="961"/>
      <c r="ESP50" s="128"/>
      <c r="ESQ50" s="138"/>
      <c r="ESR50" s="149"/>
      <c r="ESS50" s="160"/>
      <c r="EST50" s="170"/>
      <c r="ESU50" s="93"/>
      <c r="ESV50" s="94"/>
      <c r="ESW50" s="112"/>
      <c r="ESX50" s="118"/>
      <c r="ESY50" s="961"/>
      <c r="ESZ50" s="128"/>
      <c r="ETA50" s="138"/>
      <c r="ETB50" s="149"/>
      <c r="ETC50" s="160"/>
      <c r="ETD50" s="170"/>
      <c r="ETE50" s="93"/>
      <c r="ETF50" s="94"/>
      <c r="ETG50" s="112"/>
      <c r="ETH50" s="118"/>
      <c r="ETI50" s="961"/>
      <c r="ETJ50" s="128"/>
      <c r="ETK50" s="138"/>
      <c r="ETL50" s="149"/>
      <c r="ETM50" s="160"/>
      <c r="ETN50" s="170"/>
      <c r="ETO50" s="93"/>
      <c r="ETP50" s="94"/>
      <c r="ETQ50" s="112"/>
      <c r="ETR50" s="118"/>
      <c r="ETS50" s="961"/>
      <c r="ETT50" s="128"/>
      <c r="ETU50" s="138"/>
      <c r="ETV50" s="149"/>
      <c r="ETW50" s="160"/>
      <c r="ETX50" s="170"/>
      <c r="ETY50" s="93"/>
      <c r="ETZ50" s="94"/>
      <c r="EUA50" s="112"/>
      <c r="EUB50" s="118"/>
      <c r="EUC50" s="961"/>
      <c r="EUD50" s="128"/>
      <c r="EUE50" s="138"/>
      <c r="EUF50" s="149"/>
      <c r="EUG50" s="160"/>
      <c r="EUH50" s="170"/>
      <c r="EUI50" s="93"/>
      <c r="EUJ50" s="94"/>
      <c r="EUK50" s="112"/>
      <c r="EUL50" s="118"/>
      <c r="EUM50" s="961"/>
      <c r="EUN50" s="128"/>
      <c r="EUO50" s="138"/>
      <c r="EUP50" s="149"/>
      <c r="EUQ50" s="160"/>
      <c r="EUR50" s="170"/>
      <c r="EUS50" s="93"/>
      <c r="EUT50" s="94"/>
      <c r="EUU50" s="112"/>
      <c r="EUV50" s="118"/>
      <c r="EUW50" s="961"/>
      <c r="EUX50" s="128"/>
      <c r="EUY50" s="138"/>
      <c r="EUZ50" s="149"/>
      <c r="EVA50" s="160"/>
      <c r="EVB50" s="170"/>
      <c r="EVC50" s="93"/>
      <c r="EVD50" s="94"/>
      <c r="EVE50" s="112"/>
      <c r="EVF50" s="118"/>
      <c r="EVG50" s="961"/>
      <c r="EVH50" s="128"/>
      <c r="EVI50" s="138"/>
      <c r="EVJ50" s="149"/>
      <c r="EVK50" s="160"/>
      <c r="EVL50" s="170"/>
      <c r="EVM50" s="93"/>
      <c r="EVN50" s="94"/>
      <c r="EVO50" s="112"/>
      <c r="EVP50" s="118"/>
      <c r="EVQ50" s="961"/>
      <c r="EVR50" s="128"/>
      <c r="EVS50" s="138"/>
      <c r="EVT50" s="149"/>
      <c r="EVU50" s="160"/>
      <c r="EVV50" s="170"/>
      <c r="EVW50" s="93"/>
      <c r="EVX50" s="94"/>
      <c r="EVY50" s="112"/>
      <c r="EVZ50" s="118"/>
      <c r="EWA50" s="961"/>
      <c r="EWB50" s="128"/>
      <c r="EWC50" s="138"/>
      <c r="EWD50" s="149"/>
      <c r="EWE50" s="160"/>
      <c r="EWF50" s="170"/>
      <c r="EWG50" s="93"/>
      <c r="EWH50" s="94"/>
      <c r="EWI50" s="112"/>
      <c r="EWJ50" s="118"/>
      <c r="EWK50" s="961"/>
      <c r="EWL50" s="128"/>
      <c r="EWM50" s="138"/>
      <c r="EWN50" s="149"/>
      <c r="EWO50" s="160"/>
      <c r="EWP50" s="170"/>
      <c r="EWQ50" s="93"/>
      <c r="EWR50" s="94"/>
      <c r="EWS50" s="112"/>
      <c r="EWT50" s="118"/>
      <c r="EWU50" s="961"/>
      <c r="EWV50" s="128"/>
      <c r="EWW50" s="138"/>
      <c r="EWX50" s="149"/>
      <c r="EWY50" s="160"/>
      <c r="EWZ50" s="170"/>
      <c r="EXA50" s="93"/>
      <c r="EXB50" s="94"/>
      <c r="EXC50" s="112"/>
      <c r="EXD50" s="118"/>
      <c r="EXE50" s="961"/>
      <c r="EXF50" s="128"/>
      <c r="EXG50" s="138"/>
      <c r="EXH50" s="149"/>
      <c r="EXI50" s="160"/>
      <c r="EXJ50" s="170"/>
      <c r="EXK50" s="93"/>
      <c r="EXL50" s="94"/>
      <c r="EXM50" s="112"/>
      <c r="EXN50" s="118"/>
      <c r="EXO50" s="961"/>
      <c r="EXP50" s="128"/>
      <c r="EXQ50" s="138"/>
      <c r="EXR50" s="149"/>
      <c r="EXS50" s="160"/>
      <c r="EXT50" s="170"/>
      <c r="EXU50" s="93"/>
      <c r="EXV50" s="94"/>
      <c r="EXW50" s="112"/>
      <c r="EXX50" s="118"/>
      <c r="EXY50" s="961"/>
      <c r="EXZ50" s="128"/>
      <c r="EYA50" s="138"/>
      <c r="EYB50" s="149"/>
      <c r="EYC50" s="160"/>
      <c r="EYD50" s="170"/>
      <c r="EYE50" s="93"/>
      <c r="EYF50" s="94"/>
      <c r="EYG50" s="112"/>
      <c r="EYH50" s="118"/>
      <c r="EYI50" s="961"/>
      <c r="EYJ50" s="128"/>
      <c r="EYK50" s="138"/>
      <c r="EYL50" s="149"/>
      <c r="EYM50" s="160"/>
      <c r="EYN50" s="170"/>
      <c r="EYO50" s="93"/>
      <c r="EYP50" s="94"/>
      <c r="EYQ50" s="112"/>
      <c r="EYR50" s="118"/>
      <c r="EYS50" s="961"/>
      <c r="EYT50" s="128"/>
      <c r="EYU50" s="138"/>
      <c r="EYV50" s="149"/>
      <c r="EYW50" s="160"/>
      <c r="EYX50" s="170"/>
      <c r="EYY50" s="93"/>
      <c r="EYZ50" s="94"/>
      <c r="EZA50" s="112"/>
      <c r="EZB50" s="118"/>
      <c r="EZC50" s="961"/>
      <c r="EZD50" s="128"/>
      <c r="EZE50" s="138"/>
      <c r="EZF50" s="149"/>
      <c r="EZG50" s="160"/>
      <c r="EZH50" s="170"/>
      <c r="EZI50" s="93"/>
      <c r="EZJ50" s="94"/>
      <c r="EZK50" s="112"/>
      <c r="EZL50" s="118"/>
      <c r="EZM50" s="961"/>
      <c r="EZN50" s="128"/>
      <c r="EZO50" s="138"/>
      <c r="EZP50" s="149"/>
      <c r="EZQ50" s="160"/>
      <c r="EZR50" s="170"/>
      <c r="EZS50" s="93"/>
      <c r="EZT50" s="94"/>
      <c r="EZU50" s="112"/>
      <c r="EZV50" s="118"/>
      <c r="EZW50" s="961"/>
      <c r="EZX50" s="128"/>
      <c r="EZY50" s="138"/>
      <c r="EZZ50" s="149"/>
      <c r="FAA50" s="160"/>
      <c r="FAB50" s="170"/>
      <c r="FAC50" s="93"/>
      <c r="FAD50" s="94"/>
      <c r="FAE50" s="112"/>
      <c r="FAF50" s="118"/>
      <c r="FAG50" s="961"/>
      <c r="FAH50" s="128"/>
      <c r="FAI50" s="138"/>
      <c r="FAJ50" s="149"/>
      <c r="FAK50" s="160"/>
      <c r="FAL50" s="170"/>
      <c r="FAM50" s="93"/>
      <c r="FAN50" s="94"/>
      <c r="FAO50" s="112"/>
      <c r="FAP50" s="118"/>
      <c r="FAQ50" s="961"/>
      <c r="FAR50" s="128"/>
      <c r="FAS50" s="138"/>
      <c r="FAT50" s="149"/>
      <c r="FAU50" s="160"/>
      <c r="FAV50" s="170"/>
      <c r="FAW50" s="93"/>
      <c r="FAX50" s="94"/>
      <c r="FAY50" s="112"/>
      <c r="FAZ50" s="118"/>
      <c r="FBA50" s="961"/>
      <c r="FBB50" s="128"/>
      <c r="FBC50" s="138"/>
      <c r="FBD50" s="149"/>
      <c r="FBE50" s="160"/>
      <c r="FBF50" s="170"/>
      <c r="FBG50" s="93"/>
      <c r="FBH50" s="94"/>
      <c r="FBI50" s="112"/>
      <c r="FBJ50" s="118"/>
      <c r="FBK50" s="961"/>
      <c r="FBL50" s="128"/>
      <c r="FBM50" s="138"/>
      <c r="FBN50" s="149"/>
      <c r="FBO50" s="160"/>
      <c r="FBP50" s="170"/>
      <c r="FBQ50" s="93"/>
      <c r="FBR50" s="94"/>
      <c r="FBS50" s="112"/>
      <c r="FBT50" s="118"/>
      <c r="FBU50" s="961"/>
      <c r="FBV50" s="128"/>
      <c r="FBW50" s="138"/>
      <c r="FBX50" s="149"/>
      <c r="FBY50" s="160"/>
      <c r="FBZ50" s="170"/>
      <c r="FCA50" s="93"/>
      <c r="FCB50" s="94"/>
      <c r="FCC50" s="112"/>
      <c r="FCD50" s="118"/>
      <c r="FCE50" s="961"/>
      <c r="FCF50" s="128"/>
      <c r="FCG50" s="138"/>
      <c r="FCH50" s="149"/>
      <c r="FCI50" s="160"/>
      <c r="FCJ50" s="170"/>
      <c r="FCK50" s="93"/>
      <c r="FCL50" s="94"/>
      <c r="FCM50" s="112"/>
      <c r="FCN50" s="118"/>
      <c r="FCO50" s="961"/>
      <c r="FCP50" s="128"/>
      <c r="FCQ50" s="138"/>
      <c r="FCR50" s="149"/>
      <c r="FCS50" s="160"/>
      <c r="FCT50" s="170"/>
      <c r="FCU50" s="93"/>
      <c r="FCV50" s="94"/>
      <c r="FCW50" s="112"/>
      <c r="FCX50" s="118"/>
      <c r="FCY50" s="961"/>
      <c r="FCZ50" s="128"/>
      <c r="FDA50" s="138"/>
      <c r="FDB50" s="149"/>
      <c r="FDC50" s="160"/>
      <c r="FDD50" s="170"/>
      <c r="FDE50" s="93"/>
      <c r="FDF50" s="94"/>
      <c r="FDG50" s="112"/>
      <c r="FDH50" s="118"/>
      <c r="FDI50" s="961"/>
      <c r="FDJ50" s="128"/>
      <c r="FDK50" s="138"/>
      <c r="FDL50" s="149"/>
      <c r="FDM50" s="160"/>
      <c r="FDN50" s="170"/>
      <c r="FDO50" s="93"/>
      <c r="FDP50" s="94"/>
      <c r="FDQ50" s="112"/>
      <c r="FDR50" s="118"/>
      <c r="FDS50" s="961"/>
      <c r="FDT50" s="128"/>
      <c r="FDU50" s="138"/>
      <c r="FDV50" s="149"/>
      <c r="FDW50" s="160"/>
      <c r="FDX50" s="170"/>
      <c r="FDY50" s="93"/>
      <c r="FDZ50" s="94"/>
      <c r="FEA50" s="112"/>
      <c r="FEB50" s="118"/>
      <c r="FEC50" s="961"/>
      <c r="FED50" s="128"/>
      <c r="FEE50" s="138"/>
      <c r="FEF50" s="149"/>
      <c r="FEG50" s="160"/>
      <c r="FEH50" s="170"/>
      <c r="FEI50" s="93"/>
      <c r="FEJ50" s="94"/>
      <c r="FEK50" s="112"/>
      <c r="FEL50" s="118"/>
      <c r="FEM50" s="961"/>
      <c r="FEN50" s="128"/>
      <c r="FEO50" s="138"/>
      <c r="FEP50" s="149"/>
      <c r="FEQ50" s="160"/>
      <c r="FER50" s="170"/>
      <c r="FES50" s="93"/>
      <c r="FET50" s="94"/>
      <c r="FEU50" s="112"/>
      <c r="FEV50" s="118"/>
      <c r="FEW50" s="961"/>
      <c r="FEX50" s="128"/>
      <c r="FEY50" s="138"/>
      <c r="FEZ50" s="149"/>
      <c r="FFA50" s="160"/>
      <c r="FFB50" s="170"/>
      <c r="FFC50" s="93"/>
      <c r="FFD50" s="94"/>
      <c r="FFE50" s="112"/>
      <c r="FFF50" s="118"/>
      <c r="FFG50" s="961"/>
      <c r="FFH50" s="128"/>
      <c r="FFI50" s="138"/>
      <c r="FFJ50" s="149"/>
      <c r="FFK50" s="160"/>
      <c r="FFL50" s="170"/>
      <c r="FFM50" s="93"/>
      <c r="FFN50" s="94"/>
      <c r="FFO50" s="112"/>
      <c r="FFP50" s="118"/>
      <c r="FFQ50" s="961"/>
      <c r="FFR50" s="128"/>
      <c r="FFS50" s="138"/>
      <c r="FFT50" s="149"/>
      <c r="FFU50" s="160"/>
      <c r="FFV50" s="170"/>
      <c r="FFW50" s="93"/>
      <c r="FFX50" s="94"/>
      <c r="FFY50" s="112"/>
      <c r="FFZ50" s="118"/>
      <c r="FGA50" s="961"/>
      <c r="FGB50" s="128"/>
      <c r="FGC50" s="138"/>
      <c r="FGD50" s="149"/>
      <c r="FGE50" s="160"/>
      <c r="FGF50" s="170"/>
      <c r="FGG50" s="93"/>
      <c r="FGH50" s="94"/>
      <c r="FGI50" s="112"/>
      <c r="FGJ50" s="118"/>
      <c r="FGK50" s="961"/>
      <c r="FGL50" s="128"/>
      <c r="FGM50" s="138"/>
      <c r="FGN50" s="149"/>
      <c r="FGO50" s="160"/>
      <c r="FGP50" s="170"/>
      <c r="FGQ50" s="93"/>
      <c r="FGR50" s="94"/>
      <c r="FGS50" s="112"/>
      <c r="FGT50" s="118"/>
      <c r="FGU50" s="961"/>
      <c r="FGV50" s="128"/>
      <c r="FGW50" s="138"/>
      <c r="FGX50" s="149"/>
      <c r="FGY50" s="160"/>
      <c r="FGZ50" s="170"/>
      <c r="FHA50" s="93"/>
      <c r="FHB50" s="94"/>
      <c r="FHC50" s="112"/>
      <c r="FHD50" s="118"/>
      <c r="FHE50" s="961"/>
      <c r="FHF50" s="128"/>
      <c r="FHG50" s="138"/>
      <c r="FHH50" s="149"/>
      <c r="FHI50" s="160"/>
      <c r="FHJ50" s="170"/>
      <c r="FHK50" s="93"/>
      <c r="FHL50" s="94"/>
      <c r="FHM50" s="112"/>
      <c r="FHN50" s="118"/>
      <c r="FHO50" s="961"/>
      <c r="FHP50" s="128"/>
      <c r="FHQ50" s="138"/>
      <c r="FHR50" s="149"/>
      <c r="FHS50" s="160"/>
      <c r="FHT50" s="170"/>
      <c r="FHU50" s="93"/>
      <c r="FHV50" s="94"/>
      <c r="FHW50" s="112"/>
      <c r="FHX50" s="118"/>
      <c r="FHY50" s="961"/>
      <c r="FHZ50" s="128"/>
      <c r="FIA50" s="138"/>
      <c r="FIB50" s="149"/>
      <c r="FIC50" s="160"/>
      <c r="FID50" s="170"/>
      <c r="FIE50" s="93"/>
      <c r="FIF50" s="94"/>
      <c r="FIG50" s="112"/>
      <c r="FIH50" s="118"/>
      <c r="FII50" s="961"/>
      <c r="FIJ50" s="128"/>
      <c r="FIK50" s="138"/>
      <c r="FIL50" s="149"/>
      <c r="FIM50" s="160"/>
      <c r="FIN50" s="170"/>
      <c r="FIO50" s="93"/>
      <c r="FIP50" s="94"/>
      <c r="FIQ50" s="112"/>
      <c r="FIR50" s="118"/>
      <c r="FIS50" s="961"/>
      <c r="FIT50" s="128"/>
      <c r="FIU50" s="138"/>
      <c r="FIV50" s="149"/>
      <c r="FIW50" s="160"/>
      <c r="FIX50" s="170"/>
      <c r="FIY50" s="93"/>
      <c r="FIZ50" s="94"/>
      <c r="FJA50" s="112"/>
      <c r="FJB50" s="118"/>
      <c r="FJC50" s="961"/>
      <c r="FJD50" s="128"/>
      <c r="FJE50" s="138"/>
      <c r="FJF50" s="149"/>
      <c r="FJG50" s="160"/>
      <c r="FJH50" s="170"/>
      <c r="FJI50" s="93"/>
      <c r="FJJ50" s="94"/>
      <c r="FJK50" s="112"/>
      <c r="FJL50" s="118"/>
      <c r="FJM50" s="961"/>
      <c r="FJN50" s="128"/>
      <c r="FJO50" s="138"/>
      <c r="FJP50" s="149"/>
      <c r="FJQ50" s="160"/>
      <c r="FJR50" s="170"/>
      <c r="FJS50" s="93"/>
      <c r="FJT50" s="94"/>
      <c r="FJU50" s="112"/>
      <c r="FJV50" s="118"/>
      <c r="FJW50" s="961"/>
      <c r="FJX50" s="128"/>
      <c r="FJY50" s="138"/>
      <c r="FJZ50" s="149"/>
      <c r="FKA50" s="160"/>
      <c r="FKB50" s="170"/>
      <c r="FKC50" s="93"/>
      <c r="FKD50" s="94"/>
      <c r="FKE50" s="112"/>
      <c r="FKF50" s="118"/>
      <c r="FKG50" s="961"/>
      <c r="FKH50" s="128"/>
      <c r="FKI50" s="138"/>
      <c r="FKJ50" s="149"/>
      <c r="FKK50" s="160"/>
      <c r="FKL50" s="170"/>
      <c r="FKM50" s="93"/>
      <c r="FKN50" s="94"/>
      <c r="FKO50" s="112"/>
      <c r="FKP50" s="118"/>
      <c r="FKQ50" s="961"/>
      <c r="FKR50" s="128"/>
      <c r="FKS50" s="138"/>
      <c r="FKT50" s="149"/>
      <c r="FKU50" s="160"/>
      <c r="FKV50" s="170"/>
      <c r="FKW50" s="93"/>
      <c r="FKX50" s="94"/>
      <c r="FKY50" s="112"/>
      <c r="FKZ50" s="118"/>
      <c r="FLA50" s="961"/>
      <c r="FLB50" s="128"/>
      <c r="FLC50" s="138"/>
      <c r="FLD50" s="149"/>
      <c r="FLE50" s="160"/>
      <c r="FLF50" s="170"/>
      <c r="FLG50" s="93"/>
      <c r="FLH50" s="94"/>
      <c r="FLI50" s="112"/>
      <c r="FLJ50" s="118"/>
      <c r="FLK50" s="961"/>
      <c r="FLL50" s="128"/>
      <c r="FLM50" s="138"/>
      <c r="FLN50" s="149"/>
      <c r="FLO50" s="160"/>
      <c r="FLP50" s="170"/>
      <c r="FLQ50" s="93"/>
      <c r="FLR50" s="94"/>
      <c r="FLS50" s="112"/>
      <c r="FLT50" s="118"/>
      <c r="FLU50" s="961"/>
      <c r="FLV50" s="128"/>
      <c r="FLW50" s="138"/>
      <c r="FLX50" s="149"/>
      <c r="FLY50" s="160"/>
      <c r="FLZ50" s="170"/>
      <c r="FMA50" s="93"/>
      <c r="FMB50" s="94"/>
      <c r="FMC50" s="112"/>
      <c r="FMD50" s="118"/>
      <c r="FME50" s="961"/>
      <c r="FMF50" s="128"/>
      <c r="FMG50" s="138"/>
      <c r="FMH50" s="149"/>
      <c r="FMI50" s="160"/>
      <c r="FMJ50" s="170"/>
      <c r="FMK50" s="93"/>
      <c r="FML50" s="94"/>
      <c r="FMM50" s="112"/>
      <c r="FMN50" s="118"/>
      <c r="FMO50" s="961"/>
      <c r="FMP50" s="128"/>
      <c r="FMQ50" s="138"/>
      <c r="FMR50" s="149"/>
      <c r="FMS50" s="160"/>
      <c r="FMT50" s="170"/>
      <c r="FMU50" s="93"/>
      <c r="FMV50" s="94"/>
      <c r="FMW50" s="112"/>
      <c r="FMX50" s="118"/>
      <c r="FMY50" s="961"/>
      <c r="FMZ50" s="128"/>
      <c r="FNA50" s="138"/>
      <c r="FNB50" s="149"/>
      <c r="FNC50" s="160"/>
      <c r="FND50" s="170"/>
      <c r="FNE50" s="93"/>
      <c r="FNF50" s="94"/>
      <c r="FNG50" s="112"/>
      <c r="FNH50" s="118"/>
      <c r="FNI50" s="961"/>
      <c r="FNJ50" s="128"/>
      <c r="FNK50" s="138"/>
      <c r="FNL50" s="149"/>
      <c r="FNM50" s="160"/>
      <c r="FNN50" s="170"/>
      <c r="FNO50" s="93"/>
      <c r="FNP50" s="94"/>
      <c r="FNQ50" s="112"/>
      <c r="FNR50" s="118"/>
      <c r="FNS50" s="961"/>
      <c r="FNT50" s="128"/>
      <c r="FNU50" s="138"/>
      <c r="FNV50" s="149"/>
      <c r="FNW50" s="160"/>
      <c r="FNX50" s="170"/>
      <c r="FNY50" s="93"/>
      <c r="FNZ50" s="94"/>
      <c r="FOA50" s="112"/>
      <c r="FOB50" s="118"/>
      <c r="FOC50" s="961"/>
      <c r="FOD50" s="128"/>
      <c r="FOE50" s="138"/>
      <c r="FOF50" s="149"/>
      <c r="FOG50" s="160"/>
      <c r="FOH50" s="170"/>
      <c r="FOI50" s="93"/>
      <c r="FOJ50" s="94"/>
      <c r="FOK50" s="112"/>
      <c r="FOL50" s="118"/>
      <c r="FOM50" s="961"/>
      <c r="FON50" s="128"/>
      <c r="FOO50" s="138"/>
      <c r="FOP50" s="149"/>
      <c r="FOQ50" s="160"/>
      <c r="FOR50" s="170"/>
      <c r="FOS50" s="93"/>
      <c r="FOT50" s="94"/>
      <c r="FOU50" s="112"/>
      <c r="FOV50" s="118"/>
      <c r="FOW50" s="961"/>
      <c r="FOX50" s="128"/>
      <c r="FOY50" s="138"/>
      <c r="FOZ50" s="149"/>
      <c r="FPA50" s="160"/>
      <c r="FPB50" s="170"/>
      <c r="FPC50" s="93"/>
      <c r="FPD50" s="94"/>
      <c r="FPE50" s="112"/>
      <c r="FPF50" s="118"/>
      <c r="FPG50" s="961"/>
      <c r="FPH50" s="128"/>
      <c r="FPI50" s="138"/>
      <c r="FPJ50" s="149"/>
      <c r="FPK50" s="160"/>
      <c r="FPL50" s="170"/>
      <c r="FPM50" s="93"/>
      <c r="FPN50" s="94"/>
      <c r="FPO50" s="112"/>
      <c r="FPP50" s="118"/>
      <c r="FPQ50" s="961"/>
      <c r="FPR50" s="128"/>
      <c r="FPS50" s="138"/>
      <c r="FPT50" s="149"/>
      <c r="FPU50" s="160"/>
      <c r="FPV50" s="170"/>
      <c r="FPW50" s="93"/>
      <c r="FPX50" s="94"/>
      <c r="FPY50" s="112"/>
      <c r="FPZ50" s="118"/>
      <c r="FQA50" s="961"/>
      <c r="FQB50" s="128"/>
      <c r="FQC50" s="138"/>
      <c r="FQD50" s="149"/>
      <c r="FQE50" s="160"/>
      <c r="FQF50" s="170"/>
      <c r="FQG50" s="93"/>
      <c r="FQH50" s="94"/>
      <c r="FQI50" s="112"/>
      <c r="FQJ50" s="118"/>
      <c r="FQK50" s="961"/>
      <c r="FQL50" s="128"/>
      <c r="FQM50" s="138"/>
      <c r="FQN50" s="149"/>
      <c r="FQO50" s="160"/>
      <c r="FQP50" s="170"/>
      <c r="FQQ50" s="93"/>
      <c r="FQR50" s="94"/>
      <c r="FQS50" s="112"/>
      <c r="FQT50" s="118"/>
      <c r="FQU50" s="961"/>
      <c r="FQV50" s="128"/>
      <c r="FQW50" s="138"/>
      <c r="FQX50" s="149"/>
      <c r="FQY50" s="160"/>
      <c r="FQZ50" s="170"/>
      <c r="FRA50" s="93"/>
      <c r="FRB50" s="94"/>
      <c r="FRC50" s="112"/>
      <c r="FRD50" s="118"/>
      <c r="FRE50" s="961"/>
      <c r="FRF50" s="128"/>
      <c r="FRG50" s="138"/>
      <c r="FRH50" s="149"/>
      <c r="FRI50" s="160"/>
      <c r="FRJ50" s="170"/>
      <c r="FRK50" s="93"/>
      <c r="FRL50" s="94"/>
      <c r="FRM50" s="112"/>
      <c r="FRN50" s="118"/>
      <c r="FRO50" s="961"/>
      <c r="FRP50" s="128"/>
      <c r="FRQ50" s="138"/>
      <c r="FRR50" s="149"/>
      <c r="FRS50" s="160"/>
      <c r="FRT50" s="170"/>
      <c r="FRU50" s="93"/>
      <c r="FRV50" s="94"/>
      <c r="FRW50" s="112"/>
      <c r="FRX50" s="118"/>
      <c r="FRY50" s="961"/>
      <c r="FRZ50" s="128"/>
      <c r="FSA50" s="138"/>
      <c r="FSB50" s="149"/>
      <c r="FSC50" s="160"/>
      <c r="FSD50" s="170"/>
      <c r="FSE50" s="93"/>
      <c r="FSF50" s="94"/>
      <c r="FSG50" s="112"/>
      <c r="FSH50" s="118"/>
      <c r="FSI50" s="961"/>
      <c r="FSJ50" s="128"/>
      <c r="FSK50" s="138"/>
      <c r="FSL50" s="149"/>
      <c r="FSM50" s="160"/>
      <c r="FSN50" s="170"/>
      <c r="FSO50" s="93"/>
      <c r="FSP50" s="94"/>
      <c r="FSQ50" s="112"/>
      <c r="FSR50" s="118"/>
      <c r="FSS50" s="961"/>
      <c r="FST50" s="128"/>
      <c r="FSU50" s="138"/>
      <c r="FSV50" s="149"/>
      <c r="FSW50" s="160"/>
      <c r="FSX50" s="170"/>
      <c r="FSY50" s="93"/>
      <c r="FSZ50" s="94"/>
      <c r="FTA50" s="112"/>
      <c r="FTB50" s="118"/>
      <c r="FTC50" s="961"/>
      <c r="FTD50" s="128"/>
      <c r="FTE50" s="138"/>
      <c r="FTF50" s="149"/>
      <c r="FTG50" s="160"/>
      <c r="FTH50" s="170"/>
      <c r="FTI50" s="93"/>
      <c r="FTJ50" s="94"/>
      <c r="FTK50" s="112"/>
      <c r="FTL50" s="118"/>
      <c r="FTM50" s="961"/>
      <c r="FTN50" s="128"/>
      <c r="FTO50" s="138"/>
      <c r="FTP50" s="149"/>
      <c r="FTQ50" s="160"/>
      <c r="FTR50" s="170"/>
      <c r="FTS50" s="93"/>
      <c r="FTT50" s="94"/>
      <c r="FTU50" s="112"/>
      <c r="FTV50" s="118"/>
      <c r="FTW50" s="961"/>
      <c r="FTX50" s="128"/>
      <c r="FTY50" s="138"/>
      <c r="FTZ50" s="149"/>
      <c r="FUA50" s="160"/>
      <c r="FUB50" s="170"/>
      <c r="FUC50" s="93"/>
      <c r="FUD50" s="94"/>
      <c r="FUE50" s="112"/>
      <c r="FUF50" s="118"/>
      <c r="FUG50" s="961"/>
      <c r="FUH50" s="128"/>
      <c r="FUI50" s="138"/>
      <c r="FUJ50" s="149"/>
      <c r="FUK50" s="160"/>
      <c r="FUL50" s="170"/>
      <c r="FUM50" s="93"/>
      <c r="FUN50" s="94"/>
      <c r="FUO50" s="112"/>
      <c r="FUP50" s="118"/>
      <c r="FUQ50" s="961"/>
      <c r="FUR50" s="128"/>
      <c r="FUS50" s="138"/>
      <c r="FUT50" s="149"/>
      <c r="FUU50" s="160"/>
      <c r="FUV50" s="170"/>
      <c r="FUW50" s="93"/>
      <c r="FUX50" s="94"/>
      <c r="FUY50" s="112"/>
      <c r="FUZ50" s="118"/>
      <c r="FVA50" s="961"/>
      <c r="FVB50" s="128"/>
      <c r="FVC50" s="138"/>
      <c r="FVD50" s="149"/>
      <c r="FVE50" s="160"/>
      <c r="FVF50" s="170"/>
      <c r="FVG50" s="93"/>
      <c r="FVH50" s="94"/>
      <c r="FVI50" s="112"/>
      <c r="FVJ50" s="118"/>
      <c r="FVK50" s="961"/>
      <c r="FVL50" s="128"/>
      <c r="FVM50" s="138"/>
      <c r="FVN50" s="149"/>
      <c r="FVO50" s="160"/>
      <c r="FVP50" s="170"/>
      <c r="FVQ50" s="93"/>
      <c r="FVR50" s="94"/>
      <c r="FVS50" s="112"/>
      <c r="FVT50" s="118"/>
      <c r="FVU50" s="961"/>
      <c r="FVV50" s="128"/>
      <c r="FVW50" s="138"/>
      <c r="FVX50" s="149"/>
      <c r="FVY50" s="160"/>
      <c r="FVZ50" s="170"/>
      <c r="FWA50" s="93"/>
      <c r="FWB50" s="94"/>
      <c r="FWC50" s="112"/>
      <c r="FWD50" s="118"/>
      <c r="FWE50" s="961"/>
      <c r="FWF50" s="128"/>
      <c r="FWG50" s="138"/>
      <c r="FWH50" s="149"/>
      <c r="FWI50" s="160"/>
      <c r="FWJ50" s="170"/>
      <c r="FWK50" s="93"/>
      <c r="FWL50" s="94"/>
      <c r="FWM50" s="112"/>
      <c r="FWN50" s="118"/>
      <c r="FWO50" s="961"/>
      <c r="FWP50" s="128"/>
      <c r="FWQ50" s="138"/>
      <c r="FWR50" s="149"/>
      <c r="FWS50" s="160"/>
      <c r="FWT50" s="170"/>
      <c r="FWU50" s="93"/>
      <c r="FWV50" s="94"/>
      <c r="FWW50" s="112"/>
      <c r="FWX50" s="118"/>
      <c r="FWY50" s="961"/>
      <c r="FWZ50" s="128"/>
      <c r="FXA50" s="138"/>
      <c r="FXB50" s="149"/>
      <c r="FXC50" s="160"/>
      <c r="FXD50" s="170"/>
      <c r="FXE50" s="93"/>
      <c r="FXF50" s="94"/>
      <c r="FXG50" s="112"/>
      <c r="FXH50" s="118"/>
      <c r="FXI50" s="961"/>
      <c r="FXJ50" s="128"/>
      <c r="FXK50" s="138"/>
      <c r="FXL50" s="149"/>
      <c r="FXM50" s="160"/>
      <c r="FXN50" s="170"/>
      <c r="FXO50" s="93"/>
      <c r="FXP50" s="94"/>
      <c r="FXQ50" s="112"/>
      <c r="FXR50" s="118"/>
      <c r="FXS50" s="961"/>
      <c r="FXT50" s="128"/>
      <c r="FXU50" s="138"/>
      <c r="FXV50" s="149"/>
      <c r="FXW50" s="160"/>
      <c r="FXX50" s="170"/>
      <c r="FXY50" s="93"/>
      <c r="FXZ50" s="94"/>
      <c r="FYA50" s="112"/>
      <c r="FYB50" s="118"/>
      <c r="FYC50" s="961"/>
      <c r="FYD50" s="128"/>
      <c r="FYE50" s="138"/>
      <c r="FYF50" s="149"/>
      <c r="FYG50" s="160"/>
      <c r="FYH50" s="170"/>
      <c r="FYI50" s="93"/>
      <c r="FYJ50" s="94"/>
      <c r="FYK50" s="112"/>
      <c r="FYL50" s="118"/>
      <c r="FYM50" s="961"/>
      <c r="FYN50" s="128"/>
      <c r="FYO50" s="138"/>
      <c r="FYP50" s="149"/>
      <c r="FYQ50" s="160"/>
      <c r="FYR50" s="170"/>
      <c r="FYS50" s="93"/>
      <c r="FYT50" s="94"/>
      <c r="FYU50" s="112"/>
      <c r="FYV50" s="118"/>
      <c r="FYW50" s="961"/>
      <c r="FYX50" s="128"/>
      <c r="FYY50" s="138"/>
      <c r="FYZ50" s="149"/>
      <c r="FZA50" s="160"/>
      <c r="FZB50" s="170"/>
      <c r="FZC50" s="93"/>
      <c r="FZD50" s="94"/>
      <c r="FZE50" s="112"/>
      <c r="FZF50" s="118"/>
      <c r="FZG50" s="961"/>
      <c r="FZH50" s="128"/>
      <c r="FZI50" s="138"/>
      <c r="FZJ50" s="149"/>
      <c r="FZK50" s="160"/>
      <c r="FZL50" s="170"/>
      <c r="FZM50" s="93"/>
      <c r="FZN50" s="94"/>
      <c r="FZO50" s="112"/>
      <c r="FZP50" s="118"/>
      <c r="FZQ50" s="961"/>
      <c r="FZR50" s="128"/>
      <c r="FZS50" s="138"/>
      <c r="FZT50" s="149"/>
      <c r="FZU50" s="160"/>
      <c r="FZV50" s="170"/>
      <c r="FZW50" s="93"/>
      <c r="FZX50" s="94"/>
      <c r="FZY50" s="112"/>
      <c r="FZZ50" s="118"/>
      <c r="GAA50" s="961"/>
      <c r="GAB50" s="128"/>
      <c r="GAC50" s="138"/>
      <c r="GAD50" s="149"/>
      <c r="GAE50" s="160"/>
      <c r="GAF50" s="170"/>
      <c r="GAG50" s="93"/>
      <c r="GAH50" s="94"/>
      <c r="GAI50" s="112"/>
      <c r="GAJ50" s="118"/>
      <c r="GAK50" s="961"/>
      <c r="GAL50" s="128"/>
      <c r="GAM50" s="138"/>
      <c r="GAN50" s="149"/>
      <c r="GAO50" s="160"/>
      <c r="GAP50" s="170"/>
      <c r="GAQ50" s="93"/>
      <c r="GAR50" s="94"/>
      <c r="GAS50" s="112"/>
      <c r="GAT50" s="118"/>
      <c r="GAU50" s="961"/>
      <c r="GAV50" s="128"/>
      <c r="GAW50" s="138"/>
      <c r="GAX50" s="149"/>
      <c r="GAY50" s="160"/>
      <c r="GAZ50" s="170"/>
      <c r="GBA50" s="93"/>
      <c r="GBB50" s="94"/>
      <c r="GBC50" s="112"/>
      <c r="GBD50" s="118"/>
      <c r="GBE50" s="961"/>
      <c r="GBF50" s="128"/>
      <c r="GBG50" s="138"/>
      <c r="GBH50" s="149"/>
      <c r="GBI50" s="160"/>
      <c r="GBJ50" s="170"/>
      <c r="GBK50" s="93"/>
      <c r="GBL50" s="94"/>
      <c r="GBM50" s="112"/>
      <c r="GBN50" s="118"/>
      <c r="GBO50" s="961"/>
      <c r="GBP50" s="128"/>
      <c r="GBQ50" s="138"/>
      <c r="GBR50" s="149"/>
      <c r="GBS50" s="160"/>
      <c r="GBT50" s="170"/>
      <c r="GBU50" s="93"/>
      <c r="GBV50" s="94"/>
      <c r="GBW50" s="112"/>
      <c r="GBX50" s="118"/>
      <c r="GBY50" s="961"/>
      <c r="GBZ50" s="128"/>
      <c r="GCA50" s="138"/>
      <c r="GCB50" s="149"/>
      <c r="GCC50" s="160"/>
      <c r="GCD50" s="170"/>
      <c r="GCE50" s="93"/>
      <c r="GCF50" s="94"/>
      <c r="GCG50" s="112"/>
      <c r="GCH50" s="118"/>
      <c r="GCI50" s="961"/>
      <c r="GCJ50" s="128"/>
      <c r="GCK50" s="138"/>
      <c r="GCL50" s="149"/>
      <c r="GCM50" s="160"/>
      <c r="GCN50" s="170"/>
      <c r="GCO50" s="93"/>
      <c r="GCP50" s="94"/>
      <c r="GCQ50" s="112"/>
      <c r="GCR50" s="118"/>
      <c r="GCS50" s="961"/>
      <c r="GCT50" s="128"/>
      <c r="GCU50" s="138"/>
      <c r="GCV50" s="149"/>
      <c r="GCW50" s="160"/>
      <c r="GCX50" s="170"/>
      <c r="GCY50" s="93"/>
      <c r="GCZ50" s="94"/>
      <c r="GDA50" s="112"/>
      <c r="GDB50" s="118"/>
      <c r="GDC50" s="961"/>
      <c r="GDD50" s="128"/>
      <c r="GDE50" s="138"/>
      <c r="GDF50" s="149"/>
      <c r="GDG50" s="160"/>
      <c r="GDH50" s="170"/>
      <c r="GDI50" s="93"/>
      <c r="GDJ50" s="94"/>
      <c r="GDK50" s="112"/>
      <c r="GDL50" s="118"/>
      <c r="GDM50" s="961"/>
      <c r="GDN50" s="128"/>
      <c r="GDO50" s="138"/>
      <c r="GDP50" s="149"/>
      <c r="GDQ50" s="160"/>
      <c r="GDR50" s="170"/>
      <c r="GDS50" s="93"/>
      <c r="GDT50" s="94"/>
      <c r="GDU50" s="112"/>
      <c r="GDV50" s="118"/>
      <c r="GDW50" s="961"/>
      <c r="GDX50" s="128"/>
      <c r="GDY50" s="138"/>
      <c r="GDZ50" s="149"/>
      <c r="GEA50" s="160"/>
      <c r="GEB50" s="170"/>
      <c r="GEC50" s="93"/>
      <c r="GED50" s="94"/>
      <c r="GEE50" s="112"/>
      <c r="GEF50" s="118"/>
      <c r="GEG50" s="961"/>
      <c r="GEH50" s="128"/>
      <c r="GEI50" s="138"/>
      <c r="GEJ50" s="149"/>
      <c r="GEK50" s="160"/>
      <c r="GEL50" s="170"/>
      <c r="GEM50" s="93"/>
      <c r="GEN50" s="94"/>
      <c r="GEO50" s="112"/>
      <c r="GEP50" s="118"/>
      <c r="GEQ50" s="961"/>
      <c r="GER50" s="128"/>
      <c r="GES50" s="138"/>
      <c r="GET50" s="149"/>
      <c r="GEU50" s="160"/>
      <c r="GEV50" s="170"/>
      <c r="GEW50" s="93"/>
      <c r="GEX50" s="94"/>
      <c r="GEY50" s="112"/>
      <c r="GEZ50" s="118"/>
      <c r="GFA50" s="961"/>
      <c r="GFB50" s="128"/>
      <c r="GFC50" s="138"/>
      <c r="GFD50" s="149"/>
      <c r="GFE50" s="160"/>
      <c r="GFF50" s="170"/>
      <c r="GFG50" s="93"/>
      <c r="GFH50" s="94"/>
      <c r="GFI50" s="112"/>
      <c r="GFJ50" s="118"/>
      <c r="GFK50" s="961"/>
      <c r="GFL50" s="128"/>
      <c r="GFM50" s="138"/>
      <c r="GFN50" s="149"/>
      <c r="GFO50" s="160"/>
      <c r="GFP50" s="170"/>
      <c r="GFQ50" s="93"/>
      <c r="GFR50" s="94"/>
      <c r="GFS50" s="112"/>
      <c r="GFT50" s="118"/>
      <c r="GFU50" s="961"/>
      <c r="GFV50" s="128"/>
      <c r="GFW50" s="138"/>
      <c r="GFX50" s="149"/>
      <c r="GFY50" s="160"/>
      <c r="GFZ50" s="170"/>
      <c r="GGA50" s="93"/>
      <c r="GGB50" s="94"/>
      <c r="GGC50" s="112"/>
      <c r="GGD50" s="118"/>
      <c r="GGE50" s="961"/>
      <c r="GGF50" s="128"/>
      <c r="GGG50" s="138"/>
      <c r="GGH50" s="149"/>
      <c r="GGI50" s="160"/>
      <c r="GGJ50" s="170"/>
      <c r="GGK50" s="93"/>
      <c r="GGL50" s="94"/>
      <c r="GGM50" s="112"/>
      <c r="GGN50" s="118"/>
      <c r="GGO50" s="961"/>
      <c r="GGP50" s="128"/>
      <c r="GGQ50" s="138"/>
      <c r="GGR50" s="149"/>
      <c r="GGS50" s="160"/>
      <c r="GGT50" s="170"/>
      <c r="GGU50" s="93"/>
      <c r="GGV50" s="94"/>
      <c r="GGW50" s="112"/>
      <c r="GGX50" s="118"/>
      <c r="GGY50" s="961"/>
      <c r="GGZ50" s="128"/>
      <c r="GHA50" s="138"/>
      <c r="GHB50" s="149"/>
      <c r="GHC50" s="160"/>
      <c r="GHD50" s="170"/>
      <c r="GHE50" s="93"/>
      <c r="GHF50" s="94"/>
      <c r="GHG50" s="112"/>
      <c r="GHH50" s="118"/>
      <c r="GHI50" s="961"/>
      <c r="GHJ50" s="128"/>
      <c r="GHK50" s="138"/>
      <c r="GHL50" s="149"/>
      <c r="GHM50" s="160"/>
      <c r="GHN50" s="170"/>
      <c r="GHO50" s="93"/>
      <c r="GHP50" s="94"/>
      <c r="GHQ50" s="112"/>
      <c r="GHR50" s="118"/>
      <c r="GHS50" s="961"/>
      <c r="GHT50" s="128"/>
      <c r="GHU50" s="138"/>
      <c r="GHV50" s="149"/>
      <c r="GHW50" s="160"/>
      <c r="GHX50" s="170"/>
      <c r="GHY50" s="93"/>
      <c r="GHZ50" s="94"/>
      <c r="GIA50" s="112"/>
      <c r="GIB50" s="118"/>
      <c r="GIC50" s="961"/>
      <c r="GID50" s="128"/>
      <c r="GIE50" s="138"/>
      <c r="GIF50" s="149"/>
      <c r="GIG50" s="160"/>
      <c r="GIH50" s="170"/>
      <c r="GII50" s="93"/>
      <c r="GIJ50" s="94"/>
      <c r="GIK50" s="112"/>
      <c r="GIL50" s="118"/>
      <c r="GIM50" s="961"/>
      <c r="GIN50" s="128"/>
      <c r="GIO50" s="138"/>
      <c r="GIP50" s="149"/>
      <c r="GIQ50" s="160"/>
      <c r="GIR50" s="170"/>
      <c r="GIS50" s="93"/>
      <c r="GIT50" s="94"/>
      <c r="GIU50" s="112"/>
      <c r="GIV50" s="118"/>
      <c r="GIW50" s="961"/>
      <c r="GIX50" s="128"/>
      <c r="GIY50" s="138"/>
      <c r="GIZ50" s="149"/>
      <c r="GJA50" s="160"/>
      <c r="GJB50" s="170"/>
      <c r="GJC50" s="93"/>
      <c r="GJD50" s="94"/>
      <c r="GJE50" s="112"/>
      <c r="GJF50" s="118"/>
      <c r="GJG50" s="961"/>
      <c r="GJH50" s="128"/>
      <c r="GJI50" s="138"/>
      <c r="GJJ50" s="149"/>
      <c r="GJK50" s="160"/>
      <c r="GJL50" s="170"/>
      <c r="GJM50" s="93"/>
      <c r="GJN50" s="94"/>
      <c r="GJO50" s="112"/>
      <c r="GJP50" s="118"/>
      <c r="GJQ50" s="961"/>
      <c r="GJR50" s="128"/>
      <c r="GJS50" s="138"/>
      <c r="GJT50" s="149"/>
      <c r="GJU50" s="160"/>
      <c r="GJV50" s="170"/>
      <c r="GJW50" s="93"/>
      <c r="GJX50" s="94"/>
      <c r="GJY50" s="112"/>
      <c r="GJZ50" s="118"/>
      <c r="GKA50" s="961"/>
      <c r="GKB50" s="128"/>
      <c r="GKC50" s="138"/>
      <c r="GKD50" s="149"/>
      <c r="GKE50" s="160"/>
      <c r="GKF50" s="170"/>
      <c r="GKG50" s="93"/>
      <c r="GKH50" s="94"/>
      <c r="GKI50" s="112"/>
      <c r="GKJ50" s="118"/>
      <c r="GKK50" s="961"/>
      <c r="GKL50" s="128"/>
      <c r="GKM50" s="138"/>
      <c r="GKN50" s="149"/>
      <c r="GKO50" s="160"/>
      <c r="GKP50" s="170"/>
      <c r="GKQ50" s="93"/>
      <c r="GKR50" s="94"/>
      <c r="GKS50" s="112"/>
      <c r="GKT50" s="118"/>
      <c r="GKU50" s="961"/>
      <c r="GKV50" s="128"/>
      <c r="GKW50" s="138"/>
      <c r="GKX50" s="149"/>
      <c r="GKY50" s="160"/>
      <c r="GKZ50" s="170"/>
      <c r="GLA50" s="93"/>
      <c r="GLB50" s="94"/>
      <c r="GLC50" s="112"/>
      <c r="GLD50" s="118"/>
      <c r="GLE50" s="961"/>
      <c r="GLF50" s="128"/>
      <c r="GLG50" s="138"/>
      <c r="GLH50" s="149"/>
      <c r="GLI50" s="160"/>
      <c r="GLJ50" s="170"/>
      <c r="GLK50" s="93"/>
      <c r="GLL50" s="94"/>
      <c r="GLM50" s="112"/>
      <c r="GLN50" s="118"/>
      <c r="GLO50" s="961"/>
      <c r="GLP50" s="128"/>
      <c r="GLQ50" s="138"/>
      <c r="GLR50" s="149"/>
      <c r="GLS50" s="160"/>
      <c r="GLT50" s="170"/>
      <c r="GLU50" s="93"/>
      <c r="GLV50" s="94"/>
      <c r="GLW50" s="112"/>
      <c r="GLX50" s="118"/>
      <c r="GLY50" s="961"/>
      <c r="GLZ50" s="128"/>
      <c r="GMA50" s="138"/>
      <c r="GMB50" s="149"/>
      <c r="GMC50" s="160"/>
      <c r="GMD50" s="170"/>
      <c r="GME50" s="93"/>
      <c r="GMF50" s="94"/>
      <c r="GMG50" s="112"/>
      <c r="GMH50" s="118"/>
      <c r="GMI50" s="961"/>
      <c r="GMJ50" s="128"/>
      <c r="GMK50" s="138"/>
      <c r="GML50" s="149"/>
      <c r="GMM50" s="160"/>
      <c r="GMN50" s="170"/>
      <c r="GMO50" s="93"/>
      <c r="GMP50" s="94"/>
      <c r="GMQ50" s="112"/>
      <c r="GMR50" s="118"/>
      <c r="GMS50" s="961"/>
      <c r="GMT50" s="128"/>
      <c r="GMU50" s="138"/>
      <c r="GMV50" s="149"/>
      <c r="GMW50" s="160"/>
      <c r="GMX50" s="170"/>
      <c r="GMY50" s="93"/>
      <c r="GMZ50" s="94"/>
      <c r="GNA50" s="112"/>
      <c r="GNB50" s="118"/>
      <c r="GNC50" s="961"/>
      <c r="GND50" s="128"/>
      <c r="GNE50" s="138"/>
      <c r="GNF50" s="149"/>
      <c r="GNG50" s="160"/>
      <c r="GNH50" s="170"/>
      <c r="GNI50" s="93"/>
      <c r="GNJ50" s="94"/>
      <c r="GNK50" s="112"/>
      <c r="GNL50" s="118"/>
      <c r="GNM50" s="961"/>
      <c r="GNN50" s="128"/>
      <c r="GNO50" s="138"/>
      <c r="GNP50" s="149"/>
      <c r="GNQ50" s="160"/>
      <c r="GNR50" s="170"/>
      <c r="GNS50" s="93"/>
      <c r="GNT50" s="94"/>
      <c r="GNU50" s="112"/>
      <c r="GNV50" s="118"/>
      <c r="GNW50" s="961"/>
      <c r="GNX50" s="128"/>
      <c r="GNY50" s="138"/>
      <c r="GNZ50" s="149"/>
      <c r="GOA50" s="160"/>
      <c r="GOB50" s="170"/>
      <c r="GOC50" s="93"/>
      <c r="GOD50" s="94"/>
      <c r="GOE50" s="112"/>
      <c r="GOF50" s="118"/>
      <c r="GOG50" s="961"/>
      <c r="GOH50" s="128"/>
      <c r="GOI50" s="138"/>
      <c r="GOJ50" s="149"/>
      <c r="GOK50" s="160"/>
      <c r="GOL50" s="170"/>
      <c r="GOM50" s="93"/>
      <c r="GON50" s="94"/>
      <c r="GOO50" s="112"/>
      <c r="GOP50" s="118"/>
      <c r="GOQ50" s="961"/>
      <c r="GOR50" s="128"/>
      <c r="GOS50" s="138"/>
      <c r="GOT50" s="149"/>
      <c r="GOU50" s="160"/>
      <c r="GOV50" s="170"/>
      <c r="GOW50" s="93"/>
      <c r="GOX50" s="94"/>
      <c r="GOY50" s="112"/>
      <c r="GOZ50" s="118"/>
      <c r="GPA50" s="961"/>
      <c r="GPB50" s="128"/>
      <c r="GPC50" s="138"/>
      <c r="GPD50" s="149"/>
      <c r="GPE50" s="160"/>
      <c r="GPF50" s="170"/>
      <c r="GPG50" s="93"/>
      <c r="GPH50" s="94"/>
      <c r="GPI50" s="112"/>
      <c r="GPJ50" s="118"/>
      <c r="GPK50" s="961"/>
      <c r="GPL50" s="128"/>
      <c r="GPM50" s="138"/>
      <c r="GPN50" s="149"/>
      <c r="GPO50" s="160"/>
      <c r="GPP50" s="170"/>
      <c r="GPQ50" s="93"/>
      <c r="GPR50" s="94"/>
      <c r="GPS50" s="112"/>
      <c r="GPT50" s="118"/>
      <c r="GPU50" s="961"/>
      <c r="GPV50" s="128"/>
      <c r="GPW50" s="138"/>
      <c r="GPX50" s="149"/>
      <c r="GPY50" s="160"/>
      <c r="GPZ50" s="170"/>
      <c r="GQA50" s="93"/>
      <c r="GQB50" s="94"/>
      <c r="GQC50" s="112"/>
      <c r="GQD50" s="118"/>
      <c r="GQE50" s="961"/>
      <c r="GQF50" s="128"/>
      <c r="GQG50" s="138"/>
      <c r="GQH50" s="149"/>
      <c r="GQI50" s="160"/>
      <c r="GQJ50" s="170"/>
      <c r="GQK50" s="93"/>
      <c r="GQL50" s="94"/>
      <c r="GQM50" s="112"/>
      <c r="GQN50" s="118"/>
      <c r="GQO50" s="961"/>
      <c r="GQP50" s="128"/>
      <c r="GQQ50" s="138"/>
      <c r="GQR50" s="149"/>
      <c r="GQS50" s="160"/>
      <c r="GQT50" s="170"/>
      <c r="GQU50" s="93"/>
      <c r="GQV50" s="94"/>
      <c r="GQW50" s="112"/>
      <c r="GQX50" s="118"/>
      <c r="GQY50" s="961"/>
      <c r="GQZ50" s="128"/>
      <c r="GRA50" s="138"/>
      <c r="GRB50" s="149"/>
      <c r="GRC50" s="160"/>
      <c r="GRD50" s="170"/>
      <c r="GRE50" s="93"/>
      <c r="GRF50" s="94"/>
      <c r="GRG50" s="112"/>
      <c r="GRH50" s="118"/>
      <c r="GRI50" s="961"/>
      <c r="GRJ50" s="128"/>
      <c r="GRK50" s="138"/>
      <c r="GRL50" s="149"/>
      <c r="GRM50" s="160"/>
      <c r="GRN50" s="170"/>
      <c r="GRO50" s="93"/>
      <c r="GRP50" s="94"/>
      <c r="GRQ50" s="112"/>
      <c r="GRR50" s="118"/>
      <c r="GRS50" s="961"/>
      <c r="GRT50" s="128"/>
      <c r="GRU50" s="138"/>
      <c r="GRV50" s="149"/>
      <c r="GRW50" s="160"/>
      <c r="GRX50" s="170"/>
      <c r="GRY50" s="93"/>
      <c r="GRZ50" s="94"/>
      <c r="GSA50" s="112"/>
      <c r="GSB50" s="118"/>
      <c r="GSC50" s="961"/>
      <c r="GSD50" s="128"/>
      <c r="GSE50" s="138"/>
      <c r="GSF50" s="149"/>
      <c r="GSG50" s="160"/>
      <c r="GSH50" s="170"/>
      <c r="GSI50" s="93"/>
      <c r="GSJ50" s="94"/>
      <c r="GSK50" s="112"/>
      <c r="GSL50" s="118"/>
      <c r="GSM50" s="961"/>
      <c r="GSN50" s="128"/>
      <c r="GSO50" s="138"/>
      <c r="GSP50" s="149"/>
      <c r="GSQ50" s="160"/>
      <c r="GSR50" s="170"/>
      <c r="GSS50" s="93"/>
      <c r="GST50" s="94"/>
      <c r="GSU50" s="112"/>
      <c r="GSV50" s="118"/>
      <c r="GSW50" s="961"/>
      <c r="GSX50" s="128"/>
      <c r="GSY50" s="138"/>
      <c r="GSZ50" s="149"/>
      <c r="GTA50" s="160"/>
      <c r="GTB50" s="170"/>
      <c r="GTC50" s="93"/>
      <c r="GTD50" s="94"/>
      <c r="GTE50" s="112"/>
      <c r="GTF50" s="118"/>
      <c r="GTG50" s="961"/>
      <c r="GTH50" s="128"/>
      <c r="GTI50" s="138"/>
      <c r="GTJ50" s="149"/>
      <c r="GTK50" s="160"/>
      <c r="GTL50" s="170"/>
      <c r="GTM50" s="93"/>
      <c r="GTN50" s="94"/>
      <c r="GTO50" s="112"/>
      <c r="GTP50" s="118"/>
      <c r="GTQ50" s="961"/>
      <c r="GTR50" s="128"/>
      <c r="GTS50" s="138"/>
      <c r="GTT50" s="149"/>
      <c r="GTU50" s="160"/>
      <c r="GTV50" s="170"/>
      <c r="GTW50" s="93"/>
      <c r="GTX50" s="94"/>
      <c r="GTY50" s="112"/>
      <c r="GTZ50" s="118"/>
      <c r="GUA50" s="961"/>
      <c r="GUB50" s="128"/>
      <c r="GUC50" s="138"/>
      <c r="GUD50" s="149"/>
      <c r="GUE50" s="160"/>
      <c r="GUF50" s="170"/>
      <c r="GUG50" s="93"/>
      <c r="GUH50" s="94"/>
      <c r="GUI50" s="112"/>
      <c r="GUJ50" s="118"/>
      <c r="GUK50" s="961"/>
      <c r="GUL50" s="128"/>
      <c r="GUM50" s="138"/>
      <c r="GUN50" s="149"/>
      <c r="GUO50" s="160"/>
      <c r="GUP50" s="170"/>
      <c r="GUQ50" s="93"/>
      <c r="GUR50" s="94"/>
      <c r="GUS50" s="112"/>
      <c r="GUT50" s="118"/>
      <c r="GUU50" s="961"/>
      <c r="GUV50" s="128"/>
      <c r="GUW50" s="138"/>
      <c r="GUX50" s="149"/>
      <c r="GUY50" s="160"/>
      <c r="GUZ50" s="170"/>
      <c r="GVA50" s="93"/>
      <c r="GVB50" s="94"/>
      <c r="GVC50" s="112"/>
      <c r="GVD50" s="118"/>
      <c r="GVE50" s="961"/>
      <c r="GVF50" s="128"/>
      <c r="GVG50" s="138"/>
      <c r="GVH50" s="149"/>
      <c r="GVI50" s="160"/>
      <c r="GVJ50" s="170"/>
      <c r="GVK50" s="93"/>
      <c r="GVL50" s="94"/>
      <c r="GVM50" s="112"/>
      <c r="GVN50" s="118"/>
      <c r="GVO50" s="961"/>
      <c r="GVP50" s="128"/>
      <c r="GVQ50" s="138"/>
      <c r="GVR50" s="149"/>
      <c r="GVS50" s="160"/>
      <c r="GVT50" s="170"/>
      <c r="GVU50" s="93"/>
      <c r="GVV50" s="94"/>
      <c r="GVW50" s="112"/>
      <c r="GVX50" s="118"/>
      <c r="GVY50" s="961"/>
      <c r="GVZ50" s="128"/>
      <c r="GWA50" s="138"/>
      <c r="GWB50" s="149"/>
      <c r="GWC50" s="160"/>
      <c r="GWD50" s="170"/>
      <c r="GWE50" s="93"/>
      <c r="GWF50" s="94"/>
      <c r="GWG50" s="112"/>
      <c r="GWH50" s="118"/>
      <c r="GWI50" s="961"/>
      <c r="GWJ50" s="128"/>
      <c r="GWK50" s="138"/>
      <c r="GWL50" s="149"/>
      <c r="GWM50" s="160"/>
      <c r="GWN50" s="170"/>
      <c r="GWO50" s="93"/>
      <c r="GWP50" s="94"/>
      <c r="GWQ50" s="112"/>
      <c r="GWR50" s="118"/>
      <c r="GWS50" s="961"/>
      <c r="GWT50" s="128"/>
      <c r="GWU50" s="138"/>
      <c r="GWV50" s="149"/>
      <c r="GWW50" s="160"/>
      <c r="GWX50" s="170"/>
      <c r="GWY50" s="93"/>
      <c r="GWZ50" s="94"/>
      <c r="GXA50" s="112"/>
      <c r="GXB50" s="118"/>
      <c r="GXC50" s="961"/>
      <c r="GXD50" s="128"/>
      <c r="GXE50" s="138"/>
      <c r="GXF50" s="149"/>
      <c r="GXG50" s="160"/>
      <c r="GXH50" s="170"/>
      <c r="GXI50" s="93"/>
      <c r="GXJ50" s="94"/>
      <c r="GXK50" s="112"/>
      <c r="GXL50" s="118"/>
      <c r="GXM50" s="961"/>
      <c r="GXN50" s="128"/>
      <c r="GXO50" s="138"/>
      <c r="GXP50" s="149"/>
      <c r="GXQ50" s="160"/>
      <c r="GXR50" s="170"/>
      <c r="GXS50" s="93"/>
      <c r="GXT50" s="94"/>
      <c r="GXU50" s="112"/>
      <c r="GXV50" s="118"/>
      <c r="GXW50" s="961"/>
      <c r="GXX50" s="128"/>
      <c r="GXY50" s="138"/>
      <c r="GXZ50" s="149"/>
      <c r="GYA50" s="160"/>
      <c r="GYB50" s="170"/>
      <c r="GYC50" s="93"/>
      <c r="GYD50" s="94"/>
      <c r="GYE50" s="112"/>
      <c r="GYF50" s="118"/>
      <c r="GYG50" s="961"/>
      <c r="GYH50" s="128"/>
      <c r="GYI50" s="138"/>
      <c r="GYJ50" s="149"/>
      <c r="GYK50" s="160"/>
      <c r="GYL50" s="170"/>
      <c r="GYM50" s="93"/>
      <c r="GYN50" s="94"/>
      <c r="GYO50" s="112"/>
      <c r="GYP50" s="118"/>
      <c r="GYQ50" s="961"/>
      <c r="GYR50" s="128"/>
      <c r="GYS50" s="138"/>
      <c r="GYT50" s="149"/>
      <c r="GYU50" s="160"/>
      <c r="GYV50" s="170"/>
      <c r="GYW50" s="93"/>
      <c r="GYX50" s="94"/>
      <c r="GYY50" s="112"/>
      <c r="GYZ50" s="118"/>
      <c r="GZA50" s="961"/>
      <c r="GZB50" s="128"/>
      <c r="GZC50" s="138"/>
      <c r="GZD50" s="149"/>
      <c r="GZE50" s="160"/>
      <c r="GZF50" s="170"/>
      <c r="GZG50" s="93"/>
      <c r="GZH50" s="94"/>
      <c r="GZI50" s="112"/>
      <c r="GZJ50" s="118"/>
      <c r="GZK50" s="961"/>
      <c r="GZL50" s="128"/>
      <c r="GZM50" s="138"/>
      <c r="GZN50" s="149"/>
      <c r="GZO50" s="160"/>
      <c r="GZP50" s="170"/>
      <c r="GZQ50" s="93"/>
      <c r="GZR50" s="94"/>
      <c r="GZS50" s="112"/>
      <c r="GZT50" s="118"/>
      <c r="GZU50" s="961"/>
      <c r="GZV50" s="128"/>
      <c r="GZW50" s="138"/>
      <c r="GZX50" s="149"/>
      <c r="GZY50" s="160"/>
      <c r="GZZ50" s="170"/>
      <c r="HAA50" s="93"/>
      <c r="HAB50" s="94"/>
      <c r="HAC50" s="112"/>
      <c r="HAD50" s="118"/>
      <c r="HAE50" s="961"/>
      <c r="HAF50" s="128"/>
      <c r="HAG50" s="138"/>
      <c r="HAH50" s="149"/>
      <c r="HAI50" s="160"/>
      <c r="HAJ50" s="170"/>
      <c r="HAK50" s="93"/>
      <c r="HAL50" s="94"/>
      <c r="HAM50" s="112"/>
      <c r="HAN50" s="118"/>
      <c r="HAO50" s="961"/>
      <c r="HAP50" s="128"/>
      <c r="HAQ50" s="138"/>
      <c r="HAR50" s="149"/>
      <c r="HAS50" s="160"/>
      <c r="HAT50" s="170"/>
      <c r="HAU50" s="93"/>
      <c r="HAV50" s="94"/>
      <c r="HAW50" s="112"/>
      <c r="HAX50" s="118"/>
      <c r="HAY50" s="961"/>
      <c r="HAZ50" s="128"/>
      <c r="HBA50" s="138"/>
      <c r="HBB50" s="149"/>
      <c r="HBC50" s="160"/>
      <c r="HBD50" s="170"/>
      <c r="HBE50" s="93"/>
      <c r="HBF50" s="94"/>
      <c r="HBG50" s="112"/>
      <c r="HBH50" s="118"/>
      <c r="HBI50" s="961"/>
      <c r="HBJ50" s="128"/>
      <c r="HBK50" s="138"/>
      <c r="HBL50" s="149"/>
      <c r="HBM50" s="160"/>
      <c r="HBN50" s="170"/>
      <c r="HBO50" s="93"/>
      <c r="HBP50" s="94"/>
      <c r="HBQ50" s="112"/>
      <c r="HBR50" s="118"/>
      <c r="HBS50" s="961"/>
      <c r="HBT50" s="128"/>
      <c r="HBU50" s="138"/>
      <c r="HBV50" s="149"/>
      <c r="HBW50" s="160"/>
      <c r="HBX50" s="170"/>
      <c r="HBY50" s="93"/>
      <c r="HBZ50" s="94"/>
      <c r="HCA50" s="112"/>
      <c r="HCB50" s="118"/>
      <c r="HCC50" s="961"/>
      <c r="HCD50" s="128"/>
      <c r="HCE50" s="138"/>
      <c r="HCF50" s="149"/>
      <c r="HCG50" s="160"/>
      <c r="HCH50" s="170"/>
      <c r="HCI50" s="93"/>
      <c r="HCJ50" s="94"/>
      <c r="HCK50" s="112"/>
      <c r="HCL50" s="118"/>
      <c r="HCM50" s="961"/>
      <c r="HCN50" s="128"/>
      <c r="HCO50" s="138"/>
      <c r="HCP50" s="149"/>
      <c r="HCQ50" s="160"/>
      <c r="HCR50" s="170"/>
      <c r="HCS50" s="93"/>
      <c r="HCT50" s="94"/>
      <c r="HCU50" s="112"/>
      <c r="HCV50" s="118"/>
      <c r="HCW50" s="961"/>
      <c r="HCX50" s="128"/>
      <c r="HCY50" s="138"/>
      <c r="HCZ50" s="149"/>
      <c r="HDA50" s="160"/>
      <c r="HDB50" s="170"/>
      <c r="HDC50" s="93"/>
      <c r="HDD50" s="94"/>
      <c r="HDE50" s="112"/>
      <c r="HDF50" s="118"/>
      <c r="HDG50" s="961"/>
      <c r="HDH50" s="128"/>
      <c r="HDI50" s="138"/>
      <c r="HDJ50" s="149"/>
      <c r="HDK50" s="160"/>
      <c r="HDL50" s="170"/>
      <c r="HDM50" s="93"/>
      <c r="HDN50" s="94"/>
      <c r="HDO50" s="112"/>
      <c r="HDP50" s="118"/>
      <c r="HDQ50" s="961"/>
      <c r="HDR50" s="128"/>
      <c r="HDS50" s="138"/>
      <c r="HDT50" s="149"/>
      <c r="HDU50" s="160"/>
      <c r="HDV50" s="170"/>
      <c r="HDW50" s="93"/>
      <c r="HDX50" s="94"/>
      <c r="HDY50" s="112"/>
      <c r="HDZ50" s="118"/>
      <c r="HEA50" s="961"/>
      <c r="HEB50" s="128"/>
      <c r="HEC50" s="138"/>
      <c r="HED50" s="149"/>
      <c r="HEE50" s="160"/>
      <c r="HEF50" s="170"/>
      <c r="HEG50" s="93"/>
      <c r="HEH50" s="94"/>
      <c r="HEI50" s="112"/>
      <c r="HEJ50" s="118"/>
      <c r="HEK50" s="961"/>
      <c r="HEL50" s="128"/>
      <c r="HEM50" s="138"/>
      <c r="HEN50" s="149"/>
      <c r="HEO50" s="160"/>
      <c r="HEP50" s="170"/>
      <c r="HEQ50" s="93"/>
      <c r="HER50" s="94"/>
      <c r="HES50" s="112"/>
      <c r="HET50" s="118"/>
      <c r="HEU50" s="961"/>
      <c r="HEV50" s="128"/>
      <c r="HEW50" s="138"/>
      <c r="HEX50" s="149"/>
      <c r="HEY50" s="160"/>
      <c r="HEZ50" s="170"/>
      <c r="HFA50" s="93"/>
      <c r="HFB50" s="94"/>
      <c r="HFC50" s="112"/>
      <c r="HFD50" s="118"/>
      <c r="HFE50" s="961"/>
      <c r="HFF50" s="128"/>
      <c r="HFG50" s="138"/>
      <c r="HFH50" s="149"/>
      <c r="HFI50" s="160"/>
      <c r="HFJ50" s="170"/>
      <c r="HFK50" s="93"/>
      <c r="HFL50" s="94"/>
      <c r="HFM50" s="112"/>
      <c r="HFN50" s="118"/>
      <c r="HFO50" s="961"/>
      <c r="HFP50" s="128"/>
      <c r="HFQ50" s="138"/>
      <c r="HFR50" s="149"/>
      <c r="HFS50" s="160"/>
      <c r="HFT50" s="170"/>
      <c r="HFU50" s="93"/>
      <c r="HFV50" s="94"/>
      <c r="HFW50" s="112"/>
      <c r="HFX50" s="118"/>
      <c r="HFY50" s="961"/>
      <c r="HFZ50" s="128"/>
      <c r="HGA50" s="138"/>
      <c r="HGB50" s="149"/>
      <c r="HGC50" s="160"/>
      <c r="HGD50" s="170"/>
      <c r="HGE50" s="93"/>
      <c r="HGF50" s="94"/>
      <c r="HGG50" s="112"/>
      <c r="HGH50" s="118"/>
      <c r="HGI50" s="961"/>
      <c r="HGJ50" s="128"/>
      <c r="HGK50" s="138"/>
      <c r="HGL50" s="149"/>
      <c r="HGM50" s="160"/>
      <c r="HGN50" s="170"/>
      <c r="HGO50" s="93"/>
      <c r="HGP50" s="94"/>
      <c r="HGQ50" s="112"/>
      <c r="HGR50" s="118"/>
      <c r="HGS50" s="961"/>
      <c r="HGT50" s="128"/>
      <c r="HGU50" s="138"/>
      <c r="HGV50" s="149"/>
      <c r="HGW50" s="160"/>
      <c r="HGX50" s="170"/>
      <c r="HGY50" s="93"/>
      <c r="HGZ50" s="94"/>
      <c r="HHA50" s="112"/>
      <c r="HHB50" s="118"/>
      <c r="HHC50" s="961"/>
      <c r="HHD50" s="128"/>
      <c r="HHE50" s="138"/>
      <c r="HHF50" s="149"/>
      <c r="HHG50" s="160"/>
      <c r="HHH50" s="170"/>
      <c r="HHI50" s="93"/>
      <c r="HHJ50" s="94"/>
      <c r="HHK50" s="112"/>
      <c r="HHL50" s="118"/>
      <c r="HHM50" s="961"/>
      <c r="HHN50" s="128"/>
      <c r="HHO50" s="138"/>
      <c r="HHP50" s="149"/>
      <c r="HHQ50" s="160"/>
      <c r="HHR50" s="170"/>
      <c r="HHS50" s="93"/>
      <c r="HHT50" s="94"/>
      <c r="HHU50" s="112"/>
      <c r="HHV50" s="118"/>
      <c r="HHW50" s="961"/>
      <c r="HHX50" s="128"/>
      <c r="HHY50" s="138"/>
      <c r="HHZ50" s="149"/>
      <c r="HIA50" s="160"/>
      <c r="HIB50" s="170"/>
      <c r="HIC50" s="93"/>
      <c r="HID50" s="94"/>
      <c r="HIE50" s="112"/>
      <c r="HIF50" s="118"/>
      <c r="HIG50" s="961"/>
      <c r="HIH50" s="128"/>
      <c r="HII50" s="138"/>
      <c r="HIJ50" s="149"/>
      <c r="HIK50" s="160"/>
      <c r="HIL50" s="170"/>
      <c r="HIM50" s="93"/>
      <c r="HIN50" s="94"/>
      <c r="HIO50" s="112"/>
      <c r="HIP50" s="118"/>
      <c r="HIQ50" s="961"/>
      <c r="HIR50" s="128"/>
      <c r="HIS50" s="138"/>
      <c r="HIT50" s="149"/>
      <c r="HIU50" s="160"/>
      <c r="HIV50" s="170"/>
      <c r="HIW50" s="93"/>
      <c r="HIX50" s="94"/>
      <c r="HIY50" s="112"/>
      <c r="HIZ50" s="118"/>
      <c r="HJA50" s="961"/>
      <c r="HJB50" s="128"/>
      <c r="HJC50" s="138"/>
      <c r="HJD50" s="149"/>
      <c r="HJE50" s="160"/>
      <c r="HJF50" s="170"/>
      <c r="HJG50" s="93"/>
      <c r="HJH50" s="94"/>
      <c r="HJI50" s="112"/>
      <c r="HJJ50" s="118"/>
      <c r="HJK50" s="961"/>
      <c r="HJL50" s="128"/>
      <c r="HJM50" s="138"/>
      <c r="HJN50" s="149"/>
      <c r="HJO50" s="160"/>
      <c r="HJP50" s="170"/>
      <c r="HJQ50" s="93"/>
      <c r="HJR50" s="94"/>
      <c r="HJS50" s="112"/>
      <c r="HJT50" s="118"/>
      <c r="HJU50" s="961"/>
      <c r="HJV50" s="128"/>
      <c r="HJW50" s="138"/>
      <c r="HJX50" s="149"/>
      <c r="HJY50" s="160"/>
      <c r="HJZ50" s="170"/>
      <c r="HKA50" s="93"/>
      <c r="HKB50" s="94"/>
      <c r="HKC50" s="112"/>
      <c r="HKD50" s="118"/>
      <c r="HKE50" s="961"/>
      <c r="HKF50" s="128"/>
      <c r="HKG50" s="138"/>
      <c r="HKH50" s="149"/>
      <c r="HKI50" s="160"/>
      <c r="HKJ50" s="170"/>
      <c r="HKK50" s="93"/>
      <c r="HKL50" s="94"/>
      <c r="HKM50" s="112"/>
      <c r="HKN50" s="118"/>
      <c r="HKO50" s="961"/>
      <c r="HKP50" s="128"/>
      <c r="HKQ50" s="138"/>
      <c r="HKR50" s="149"/>
      <c r="HKS50" s="160"/>
      <c r="HKT50" s="170"/>
      <c r="HKU50" s="93"/>
      <c r="HKV50" s="94"/>
      <c r="HKW50" s="112"/>
      <c r="HKX50" s="118"/>
      <c r="HKY50" s="961"/>
      <c r="HKZ50" s="128"/>
      <c r="HLA50" s="138"/>
      <c r="HLB50" s="149"/>
      <c r="HLC50" s="160"/>
      <c r="HLD50" s="170"/>
      <c r="HLE50" s="93"/>
      <c r="HLF50" s="94"/>
      <c r="HLG50" s="112"/>
      <c r="HLH50" s="118"/>
      <c r="HLI50" s="961"/>
      <c r="HLJ50" s="128"/>
      <c r="HLK50" s="138"/>
      <c r="HLL50" s="149"/>
      <c r="HLM50" s="160"/>
      <c r="HLN50" s="170"/>
      <c r="HLO50" s="93"/>
      <c r="HLP50" s="94"/>
      <c r="HLQ50" s="112"/>
      <c r="HLR50" s="118"/>
      <c r="HLS50" s="961"/>
      <c r="HLT50" s="128"/>
      <c r="HLU50" s="138"/>
      <c r="HLV50" s="149"/>
      <c r="HLW50" s="160"/>
      <c r="HLX50" s="170"/>
      <c r="HLY50" s="93"/>
      <c r="HLZ50" s="94"/>
      <c r="HMA50" s="112"/>
      <c r="HMB50" s="118"/>
      <c r="HMC50" s="961"/>
      <c r="HMD50" s="128"/>
      <c r="HME50" s="138"/>
      <c r="HMF50" s="149"/>
      <c r="HMG50" s="160"/>
      <c r="HMH50" s="170"/>
      <c r="HMI50" s="93"/>
      <c r="HMJ50" s="94"/>
      <c r="HMK50" s="112"/>
      <c r="HML50" s="118"/>
      <c r="HMM50" s="961"/>
      <c r="HMN50" s="128"/>
      <c r="HMO50" s="138"/>
      <c r="HMP50" s="149"/>
      <c r="HMQ50" s="160"/>
      <c r="HMR50" s="170"/>
      <c r="HMS50" s="93"/>
      <c r="HMT50" s="94"/>
      <c r="HMU50" s="112"/>
      <c r="HMV50" s="118"/>
      <c r="HMW50" s="961"/>
      <c r="HMX50" s="128"/>
      <c r="HMY50" s="138"/>
      <c r="HMZ50" s="149"/>
      <c r="HNA50" s="160"/>
      <c r="HNB50" s="170"/>
      <c r="HNC50" s="93"/>
      <c r="HND50" s="94"/>
      <c r="HNE50" s="112"/>
      <c r="HNF50" s="118"/>
      <c r="HNG50" s="961"/>
      <c r="HNH50" s="128"/>
      <c r="HNI50" s="138"/>
      <c r="HNJ50" s="149"/>
      <c r="HNK50" s="160"/>
      <c r="HNL50" s="170"/>
      <c r="HNM50" s="93"/>
      <c r="HNN50" s="94"/>
      <c r="HNO50" s="112"/>
      <c r="HNP50" s="118"/>
      <c r="HNQ50" s="961"/>
      <c r="HNR50" s="128"/>
      <c r="HNS50" s="138"/>
      <c r="HNT50" s="149"/>
      <c r="HNU50" s="160"/>
      <c r="HNV50" s="170"/>
      <c r="HNW50" s="93"/>
      <c r="HNX50" s="94"/>
      <c r="HNY50" s="112"/>
      <c r="HNZ50" s="118"/>
      <c r="HOA50" s="961"/>
      <c r="HOB50" s="128"/>
      <c r="HOC50" s="138"/>
      <c r="HOD50" s="149"/>
      <c r="HOE50" s="160"/>
      <c r="HOF50" s="170"/>
      <c r="HOG50" s="93"/>
      <c r="HOH50" s="94"/>
      <c r="HOI50" s="112"/>
      <c r="HOJ50" s="118"/>
      <c r="HOK50" s="961"/>
      <c r="HOL50" s="128"/>
      <c r="HOM50" s="138"/>
      <c r="HON50" s="149"/>
      <c r="HOO50" s="160"/>
      <c r="HOP50" s="170"/>
      <c r="HOQ50" s="93"/>
      <c r="HOR50" s="94"/>
      <c r="HOS50" s="112"/>
      <c r="HOT50" s="118"/>
      <c r="HOU50" s="961"/>
      <c r="HOV50" s="128"/>
      <c r="HOW50" s="138"/>
      <c r="HOX50" s="149"/>
      <c r="HOY50" s="160"/>
      <c r="HOZ50" s="170"/>
      <c r="HPA50" s="93"/>
      <c r="HPB50" s="94"/>
      <c r="HPC50" s="112"/>
      <c r="HPD50" s="118"/>
      <c r="HPE50" s="961"/>
      <c r="HPF50" s="128"/>
      <c r="HPG50" s="138"/>
      <c r="HPH50" s="149"/>
      <c r="HPI50" s="160"/>
      <c r="HPJ50" s="170"/>
      <c r="HPK50" s="93"/>
      <c r="HPL50" s="94"/>
      <c r="HPM50" s="112"/>
      <c r="HPN50" s="118"/>
      <c r="HPO50" s="961"/>
      <c r="HPP50" s="128"/>
      <c r="HPQ50" s="138"/>
      <c r="HPR50" s="149"/>
      <c r="HPS50" s="160"/>
      <c r="HPT50" s="170"/>
      <c r="HPU50" s="93"/>
      <c r="HPV50" s="94"/>
      <c r="HPW50" s="112"/>
      <c r="HPX50" s="118"/>
      <c r="HPY50" s="961"/>
      <c r="HPZ50" s="128"/>
      <c r="HQA50" s="138"/>
      <c r="HQB50" s="149"/>
      <c r="HQC50" s="160"/>
      <c r="HQD50" s="170"/>
      <c r="HQE50" s="93"/>
      <c r="HQF50" s="94"/>
      <c r="HQG50" s="112"/>
      <c r="HQH50" s="118"/>
      <c r="HQI50" s="961"/>
      <c r="HQJ50" s="128"/>
      <c r="HQK50" s="138"/>
      <c r="HQL50" s="149"/>
      <c r="HQM50" s="160"/>
      <c r="HQN50" s="170"/>
      <c r="HQO50" s="93"/>
      <c r="HQP50" s="94"/>
      <c r="HQQ50" s="112"/>
      <c r="HQR50" s="118"/>
      <c r="HQS50" s="961"/>
      <c r="HQT50" s="128"/>
      <c r="HQU50" s="138"/>
      <c r="HQV50" s="149"/>
      <c r="HQW50" s="160"/>
      <c r="HQX50" s="170"/>
      <c r="HQY50" s="93"/>
      <c r="HQZ50" s="94"/>
      <c r="HRA50" s="112"/>
      <c r="HRB50" s="118"/>
      <c r="HRC50" s="961"/>
      <c r="HRD50" s="128"/>
      <c r="HRE50" s="138"/>
      <c r="HRF50" s="149"/>
      <c r="HRG50" s="160"/>
      <c r="HRH50" s="170"/>
      <c r="HRI50" s="93"/>
      <c r="HRJ50" s="94"/>
      <c r="HRK50" s="112"/>
      <c r="HRL50" s="118"/>
      <c r="HRM50" s="961"/>
      <c r="HRN50" s="128"/>
      <c r="HRO50" s="138"/>
      <c r="HRP50" s="149"/>
      <c r="HRQ50" s="160"/>
      <c r="HRR50" s="170"/>
      <c r="HRS50" s="93"/>
      <c r="HRT50" s="94"/>
      <c r="HRU50" s="112"/>
      <c r="HRV50" s="118"/>
      <c r="HRW50" s="961"/>
      <c r="HRX50" s="128"/>
      <c r="HRY50" s="138"/>
      <c r="HRZ50" s="149"/>
      <c r="HSA50" s="160"/>
      <c r="HSB50" s="170"/>
      <c r="HSC50" s="93"/>
      <c r="HSD50" s="94"/>
      <c r="HSE50" s="112"/>
      <c r="HSF50" s="118"/>
      <c r="HSG50" s="961"/>
      <c r="HSH50" s="128"/>
      <c r="HSI50" s="138"/>
      <c r="HSJ50" s="149"/>
      <c r="HSK50" s="160"/>
      <c r="HSL50" s="170"/>
      <c r="HSM50" s="93"/>
      <c r="HSN50" s="94"/>
      <c r="HSO50" s="112"/>
      <c r="HSP50" s="118"/>
      <c r="HSQ50" s="961"/>
      <c r="HSR50" s="128"/>
      <c r="HSS50" s="138"/>
      <c r="HST50" s="149"/>
      <c r="HSU50" s="160"/>
      <c r="HSV50" s="170"/>
      <c r="HSW50" s="93"/>
      <c r="HSX50" s="94"/>
      <c r="HSY50" s="112"/>
      <c r="HSZ50" s="118"/>
      <c r="HTA50" s="961"/>
      <c r="HTB50" s="128"/>
      <c r="HTC50" s="138"/>
      <c r="HTD50" s="149"/>
      <c r="HTE50" s="160"/>
      <c r="HTF50" s="170"/>
      <c r="HTG50" s="93"/>
      <c r="HTH50" s="94"/>
      <c r="HTI50" s="112"/>
      <c r="HTJ50" s="118"/>
      <c r="HTK50" s="961"/>
      <c r="HTL50" s="128"/>
      <c r="HTM50" s="138"/>
      <c r="HTN50" s="149"/>
      <c r="HTO50" s="160"/>
      <c r="HTP50" s="170"/>
      <c r="HTQ50" s="93"/>
      <c r="HTR50" s="94"/>
      <c r="HTS50" s="112"/>
      <c r="HTT50" s="118"/>
      <c r="HTU50" s="961"/>
      <c r="HTV50" s="128"/>
      <c r="HTW50" s="138"/>
      <c r="HTX50" s="149"/>
      <c r="HTY50" s="160"/>
      <c r="HTZ50" s="170"/>
      <c r="HUA50" s="93"/>
      <c r="HUB50" s="94"/>
      <c r="HUC50" s="112"/>
      <c r="HUD50" s="118"/>
      <c r="HUE50" s="961"/>
      <c r="HUF50" s="128"/>
      <c r="HUG50" s="138"/>
      <c r="HUH50" s="149"/>
      <c r="HUI50" s="160"/>
      <c r="HUJ50" s="170"/>
      <c r="HUK50" s="93"/>
      <c r="HUL50" s="94"/>
      <c r="HUM50" s="112"/>
      <c r="HUN50" s="118"/>
      <c r="HUO50" s="961"/>
      <c r="HUP50" s="128"/>
      <c r="HUQ50" s="138"/>
      <c r="HUR50" s="149"/>
      <c r="HUS50" s="160"/>
      <c r="HUT50" s="170"/>
      <c r="HUU50" s="93"/>
      <c r="HUV50" s="94"/>
      <c r="HUW50" s="112"/>
      <c r="HUX50" s="118"/>
      <c r="HUY50" s="961"/>
      <c r="HUZ50" s="128"/>
      <c r="HVA50" s="138"/>
      <c r="HVB50" s="149"/>
      <c r="HVC50" s="160"/>
      <c r="HVD50" s="170"/>
      <c r="HVE50" s="93"/>
      <c r="HVF50" s="94"/>
      <c r="HVG50" s="112"/>
      <c r="HVH50" s="118"/>
      <c r="HVI50" s="961"/>
      <c r="HVJ50" s="128"/>
      <c r="HVK50" s="138"/>
      <c r="HVL50" s="149"/>
      <c r="HVM50" s="160"/>
      <c r="HVN50" s="170"/>
      <c r="HVO50" s="93"/>
      <c r="HVP50" s="94"/>
      <c r="HVQ50" s="112"/>
      <c r="HVR50" s="118"/>
      <c r="HVS50" s="961"/>
      <c r="HVT50" s="128"/>
      <c r="HVU50" s="138"/>
      <c r="HVV50" s="149"/>
      <c r="HVW50" s="160"/>
      <c r="HVX50" s="170"/>
      <c r="HVY50" s="93"/>
      <c r="HVZ50" s="94"/>
      <c r="HWA50" s="112"/>
      <c r="HWB50" s="118"/>
      <c r="HWC50" s="961"/>
      <c r="HWD50" s="128"/>
      <c r="HWE50" s="138"/>
      <c r="HWF50" s="149"/>
      <c r="HWG50" s="160"/>
      <c r="HWH50" s="170"/>
      <c r="HWI50" s="93"/>
      <c r="HWJ50" s="94"/>
      <c r="HWK50" s="112"/>
      <c r="HWL50" s="118"/>
      <c r="HWM50" s="961"/>
      <c r="HWN50" s="128"/>
      <c r="HWO50" s="138"/>
      <c r="HWP50" s="149"/>
      <c r="HWQ50" s="160"/>
      <c r="HWR50" s="170"/>
      <c r="HWS50" s="93"/>
      <c r="HWT50" s="94"/>
      <c r="HWU50" s="112"/>
      <c r="HWV50" s="118"/>
      <c r="HWW50" s="961"/>
      <c r="HWX50" s="128"/>
      <c r="HWY50" s="138"/>
      <c r="HWZ50" s="149"/>
      <c r="HXA50" s="160"/>
      <c r="HXB50" s="170"/>
      <c r="HXC50" s="93"/>
      <c r="HXD50" s="94"/>
      <c r="HXE50" s="112"/>
      <c r="HXF50" s="118"/>
      <c r="HXG50" s="961"/>
      <c r="HXH50" s="128"/>
      <c r="HXI50" s="138"/>
      <c r="HXJ50" s="149"/>
      <c r="HXK50" s="160"/>
      <c r="HXL50" s="170"/>
      <c r="HXM50" s="93"/>
      <c r="HXN50" s="94"/>
      <c r="HXO50" s="112"/>
      <c r="HXP50" s="118"/>
      <c r="HXQ50" s="961"/>
      <c r="HXR50" s="128"/>
      <c r="HXS50" s="138"/>
      <c r="HXT50" s="149"/>
      <c r="HXU50" s="160"/>
      <c r="HXV50" s="170"/>
      <c r="HXW50" s="93"/>
      <c r="HXX50" s="94"/>
      <c r="HXY50" s="112"/>
      <c r="HXZ50" s="118"/>
      <c r="HYA50" s="961"/>
      <c r="HYB50" s="128"/>
      <c r="HYC50" s="138"/>
      <c r="HYD50" s="149"/>
      <c r="HYE50" s="160"/>
      <c r="HYF50" s="170"/>
      <c r="HYG50" s="93"/>
      <c r="HYH50" s="94"/>
      <c r="HYI50" s="112"/>
      <c r="HYJ50" s="118"/>
      <c r="HYK50" s="961"/>
      <c r="HYL50" s="128"/>
      <c r="HYM50" s="138"/>
      <c r="HYN50" s="149"/>
      <c r="HYO50" s="160"/>
      <c r="HYP50" s="170"/>
      <c r="HYQ50" s="93"/>
      <c r="HYR50" s="94"/>
      <c r="HYS50" s="112"/>
      <c r="HYT50" s="118"/>
      <c r="HYU50" s="961"/>
      <c r="HYV50" s="128"/>
      <c r="HYW50" s="138"/>
      <c r="HYX50" s="149"/>
      <c r="HYY50" s="160"/>
      <c r="HYZ50" s="170"/>
      <c r="HZA50" s="93"/>
      <c r="HZB50" s="94"/>
      <c r="HZC50" s="112"/>
      <c r="HZD50" s="118"/>
      <c r="HZE50" s="961"/>
      <c r="HZF50" s="128"/>
      <c r="HZG50" s="138"/>
      <c r="HZH50" s="149"/>
      <c r="HZI50" s="160"/>
      <c r="HZJ50" s="170"/>
      <c r="HZK50" s="93"/>
      <c r="HZL50" s="94"/>
      <c r="HZM50" s="112"/>
      <c r="HZN50" s="118"/>
      <c r="HZO50" s="961"/>
      <c r="HZP50" s="128"/>
      <c r="HZQ50" s="138"/>
      <c r="HZR50" s="149"/>
      <c r="HZS50" s="160"/>
      <c r="HZT50" s="170"/>
      <c r="HZU50" s="93"/>
      <c r="HZV50" s="94"/>
      <c r="HZW50" s="112"/>
      <c r="HZX50" s="118"/>
      <c r="HZY50" s="961"/>
      <c r="HZZ50" s="128"/>
      <c r="IAA50" s="138"/>
      <c r="IAB50" s="149"/>
      <c r="IAC50" s="160"/>
      <c r="IAD50" s="170"/>
      <c r="IAE50" s="93"/>
      <c r="IAF50" s="94"/>
      <c r="IAG50" s="112"/>
      <c r="IAH50" s="118"/>
      <c r="IAI50" s="961"/>
      <c r="IAJ50" s="128"/>
      <c r="IAK50" s="138"/>
      <c r="IAL50" s="149"/>
      <c r="IAM50" s="160"/>
      <c r="IAN50" s="170"/>
      <c r="IAO50" s="93"/>
      <c r="IAP50" s="94"/>
      <c r="IAQ50" s="112"/>
      <c r="IAR50" s="118"/>
      <c r="IAS50" s="961"/>
      <c r="IAT50" s="128"/>
      <c r="IAU50" s="138"/>
      <c r="IAV50" s="149"/>
      <c r="IAW50" s="160"/>
      <c r="IAX50" s="170"/>
      <c r="IAY50" s="93"/>
      <c r="IAZ50" s="94"/>
      <c r="IBA50" s="112"/>
      <c r="IBB50" s="118"/>
      <c r="IBC50" s="961"/>
      <c r="IBD50" s="128"/>
      <c r="IBE50" s="138"/>
      <c r="IBF50" s="149"/>
      <c r="IBG50" s="160"/>
      <c r="IBH50" s="170"/>
      <c r="IBI50" s="93"/>
      <c r="IBJ50" s="94"/>
      <c r="IBK50" s="112"/>
      <c r="IBL50" s="118"/>
      <c r="IBM50" s="961"/>
      <c r="IBN50" s="128"/>
      <c r="IBO50" s="138"/>
      <c r="IBP50" s="149"/>
      <c r="IBQ50" s="160"/>
      <c r="IBR50" s="170"/>
      <c r="IBS50" s="93"/>
      <c r="IBT50" s="94"/>
      <c r="IBU50" s="112"/>
      <c r="IBV50" s="118"/>
      <c r="IBW50" s="961"/>
      <c r="IBX50" s="128"/>
      <c r="IBY50" s="138"/>
      <c r="IBZ50" s="149"/>
      <c r="ICA50" s="160"/>
      <c r="ICB50" s="170"/>
      <c r="ICC50" s="93"/>
      <c r="ICD50" s="94"/>
      <c r="ICE50" s="112"/>
      <c r="ICF50" s="118"/>
      <c r="ICG50" s="961"/>
      <c r="ICH50" s="128"/>
      <c r="ICI50" s="138"/>
      <c r="ICJ50" s="149"/>
      <c r="ICK50" s="160"/>
      <c r="ICL50" s="170"/>
      <c r="ICM50" s="93"/>
      <c r="ICN50" s="94"/>
      <c r="ICO50" s="112"/>
      <c r="ICP50" s="118"/>
      <c r="ICQ50" s="961"/>
      <c r="ICR50" s="128"/>
      <c r="ICS50" s="138"/>
      <c r="ICT50" s="149"/>
      <c r="ICU50" s="160"/>
      <c r="ICV50" s="170"/>
      <c r="ICW50" s="93"/>
      <c r="ICX50" s="94"/>
      <c r="ICY50" s="112"/>
      <c r="ICZ50" s="118"/>
      <c r="IDA50" s="961"/>
      <c r="IDB50" s="128"/>
      <c r="IDC50" s="138"/>
      <c r="IDD50" s="149"/>
      <c r="IDE50" s="160"/>
      <c r="IDF50" s="170"/>
      <c r="IDG50" s="93"/>
      <c r="IDH50" s="94"/>
      <c r="IDI50" s="112"/>
      <c r="IDJ50" s="118"/>
      <c r="IDK50" s="961"/>
      <c r="IDL50" s="128"/>
      <c r="IDM50" s="138"/>
      <c r="IDN50" s="149"/>
      <c r="IDO50" s="160"/>
      <c r="IDP50" s="170"/>
      <c r="IDQ50" s="93"/>
      <c r="IDR50" s="94"/>
      <c r="IDS50" s="112"/>
      <c r="IDT50" s="118"/>
      <c r="IDU50" s="961"/>
      <c r="IDV50" s="128"/>
      <c r="IDW50" s="138"/>
      <c r="IDX50" s="149"/>
      <c r="IDY50" s="160"/>
      <c r="IDZ50" s="170"/>
      <c r="IEA50" s="93"/>
      <c r="IEB50" s="94"/>
      <c r="IEC50" s="112"/>
      <c r="IED50" s="118"/>
      <c r="IEE50" s="961"/>
      <c r="IEF50" s="128"/>
      <c r="IEG50" s="138"/>
      <c r="IEH50" s="149"/>
      <c r="IEI50" s="160"/>
      <c r="IEJ50" s="170"/>
      <c r="IEK50" s="93"/>
      <c r="IEL50" s="94"/>
      <c r="IEM50" s="112"/>
      <c r="IEN50" s="118"/>
      <c r="IEO50" s="961"/>
      <c r="IEP50" s="128"/>
      <c r="IEQ50" s="138"/>
      <c r="IER50" s="149"/>
      <c r="IES50" s="160"/>
      <c r="IET50" s="170"/>
      <c r="IEU50" s="93"/>
      <c r="IEV50" s="94"/>
      <c r="IEW50" s="112"/>
      <c r="IEX50" s="118"/>
      <c r="IEY50" s="961"/>
      <c r="IEZ50" s="128"/>
      <c r="IFA50" s="138"/>
      <c r="IFB50" s="149"/>
      <c r="IFC50" s="160"/>
      <c r="IFD50" s="170"/>
      <c r="IFE50" s="93"/>
      <c r="IFF50" s="94"/>
      <c r="IFG50" s="112"/>
      <c r="IFH50" s="118"/>
      <c r="IFI50" s="961"/>
      <c r="IFJ50" s="128"/>
      <c r="IFK50" s="138"/>
      <c r="IFL50" s="149"/>
      <c r="IFM50" s="160"/>
      <c r="IFN50" s="170"/>
      <c r="IFO50" s="93"/>
      <c r="IFP50" s="94"/>
      <c r="IFQ50" s="112"/>
      <c r="IFR50" s="118"/>
      <c r="IFS50" s="961"/>
      <c r="IFT50" s="128"/>
      <c r="IFU50" s="138"/>
      <c r="IFV50" s="149"/>
      <c r="IFW50" s="160"/>
      <c r="IFX50" s="170"/>
      <c r="IFY50" s="93"/>
      <c r="IFZ50" s="94"/>
      <c r="IGA50" s="112"/>
      <c r="IGB50" s="118"/>
      <c r="IGC50" s="961"/>
      <c r="IGD50" s="128"/>
      <c r="IGE50" s="138"/>
      <c r="IGF50" s="149"/>
      <c r="IGG50" s="160"/>
      <c r="IGH50" s="170"/>
      <c r="IGI50" s="93"/>
      <c r="IGJ50" s="94"/>
      <c r="IGK50" s="112"/>
      <c r="IGL50" s="118"/>
      <c r="IGM50" s="961"/>
      <c r="IGN50" s="128"/>
      <c r="IGO50" s="138"/>
      <c r="IGP50" s="149"/>
      <c r="IGQ50" s="160"/>
      <c r="IGR50" s="170"/>
      <c r="IGS50" s="93"/>
      <c r="IGT50" s="94"/>
      <c r="IGU50" s="112"/>
      <c r="IGV50" s="118"/>
      <c r="IGW50" s="961"/>
      <c r="IGX50" s="128"/>
      <c r="IGY50" s="138"/>
      <c r="IGZ50" s="149"/>
      <c r="IHA50" s="160"/>
      <c r="IHB50" s="170"/>
      <c r="IHC50" s="93"/>
      <c r="IHD50" s="94"/>
      <c r="IHE50" s="112"/>
      <c r="IHF50" s="118"/>
      <c r="IHG50" s="961"/>
      <c r="IHH50" s="128"/>
      <c r="IHI50" s="138"/>
      <c r="IHJ50" s="149"/>
      <c r="IHK50" s="160"/>
      <c r="IHL50" s="170"/>
      <c r="IHM50" s="93"/>
      <c r="IHN50" s="94"/>
      <c r="IHO50" s="112"/>
      <c r="IHP50" s="118"/>
      <c r="IHQ50" s="961"/>
      <c r="IHR50" s="128"/>
      <c r="IHS50" s="138"/>
      <c r="IHT50" s="149"/>
      <c r="IHU50" s="160"/>
      <c r="IHV50" s="170"/>
      <c r="IHW50" s="93"/>
      <c r="IHX50" s="94"/>
      <c r="IHY50" s="112"/>
      <c r="IHZ50" s="118"/>
      <c r="IIA50" s="961"/>
      <c r="IIB50" s="128"/>
      <c r="IIC50" s="138"/>
      <c r="IID50" s="149"/>
      <c r="IIE50" s="160"/>
      <c r="IIF50" s="170"/>
      <c r="IIG50" s="93"/>
      <c r="IIH50" s="94"/>
      <c r="III50" s="112"/>
      <c r="IIJ50" s="118"/>
      <c r="IIK50" s="961"/>
      <c r="IIL50" s="128"/>
      <c r="IIM50" s="138"/>
      <c r="IIN50" s="149"/>
      <c r="IIO50" s="160"/>
      <c r="IIP50" s="170"/>
      <c r="IIQ50" s="93"/>
      <c r="IIR50" s="94"/>
      <c r="IIS50" s="112"/>
      <c r="IIT50" s="118"/>
      <c r="IIU50" s="961"/>
      <c r="IIV50" s="128"/>
      <c r="IIW50" s="138"/>
      <c r="IIX50" s="149"/>
      <c r="IIY50" s="160"/>
      <c r="IIZ50" s="170"/>
      <c r="IJA50" s="93"/>
      <c r="IJB50" s="94"/>
      <c r="IJC50" s="112"/>
      <c r="IJD50" s="118"/>
      <c r="IJE50" s="961"/>
      <c r="IJF50" s="128"/>
      <c r="IJG50" s="138"/>
      <c r="IJH50" s="149"/>
      <c r="IJI50" s="160"/>
      <c r="IJJ50" s="170"/>
      <c r="IJK50" s="93"/>
      <c r="IJL50" s="94"/>
      <c r="IJM50" s="112"/>
      <c r="IJN50" s="118"/>
      <c r="IJO50" s="961"/>
      <c r="IJP50" s="128"/>
      <c r="IJQ50" s="138"/>
      <c r="IJR50" s="149"/>
      <c r="IJS50" s="160"/>
      <c r="IJT50" s="170"/>
      <c r="IJU50" s="93"/>
      <c r="IJV50" s="94"/>
      <c r="IJW50" s="112"/>
      <c r="IJX50" s="118"/>
      <c r="IJY50" s="961"/>
      <c r="IJZ50" s="128"/>
      <c r="IKA50" s="138"/>
      <c r="IKB50" s="149"/>
      <c r="IKC50" s="160"/>
      <c r="IKD50" s="170"/>
      <c r="IKE50" s="93"/>
      <c r="IKF50" s="94"/>
      <c r="IKG50" s="112"/>
      <c r="IKH50" s="118"/>
      <c r="IKI50" s="961"/>
      <c r="IKJ50" s="128"/>
      <c r="IKK50" s="138"/>
      <c r="IKL50" s="149"/>
      <c r="IKM50" s="160"/>
      <c r="IKN50" s="170"/>
      <c r="IKO50" s="93"/>
      <c r="IKP50" s="94"/>
      <c r="IKQ50" s="112"/>
      <c r="IKR50" s="118"/>
      <c r="IKS50" s="961"/>
      <c r="IKT50" s="128"/>
      <c r="IKU50" s="138"/>
      <c r="IKV50" s="149"/>
      <c r="IKW50" s="160"/>
      <c r="IKX50" s="170"/>
      <c r="IKY50" s="93"/>
      <c r="IKZ50" s="94"/>
      <c r="ILA50" s="112"/>
      <c r="ILB50" s="118"/>
      <c r="ILC50" s="961"/>
      <c r="ILD50" s="128"/>
      <c r="ILE50" s="138"/>
      <c r="ILF50" s="149"/>
      <c r="ILG50" s="160"/>
      <c r="ILH50" s="170"/>
      <c r="ILI50" s="93"/>
      <c r="ILJ50" s="94"/>
      <c r="ILK50" s="112"/>
      <c r="ILL50" s="118"/>
      <c r="ILM50" s="961"/>
      <c r="ILN50" s="128"/>
      <c r="ILO50" s="138"/>
      <c r="ILP50" s="149"/>
      <c r="ILQ50" s="160"/>
      <c r="ILR50" s="170"/>
      <c r="ILS50" s="93"/>
      <c r="ILT50" s="94"/>
      <c r="ILU50" s="112"/>
      <c r="ILV50" s="118"/>
      <c r="ILW50" s="961"/>
      <c r="ILX50" s="128"/>
      <c r="ILY50" s="138"/>
      <c r="ILZ50" s="149"/>
      <c r="IMA50" s="160"/>
      <c r="IMB50" s="170"/>
      <c r="IMC50" s="93"/>
      <c r="IMD50" s="94"/>
      <c r="IME50" s="112"/>
      <c r="IMF50" s="118"/>
      <c r="IMG50" s="961"/>
      <c r="IMH50" s="128"/>
      <c r="IMI50" s="138"/>
      <c r="IMJ50" s="149"/>
      <c r="IMK50" s="160"/>
      <c r="IML50" s="170"/>
      <c r="IMM50" s="93"/>
      <c r="IMN50" s="94"/>
      <c r="IMO50" s="112"/>
      <c r="IMP50" s="118"/>
      <c r="IMQ50" s="961"/>
      <c r="IMR50" s="128"/>
      <c r="IMS50" s="138"/>
      <c r="IMT50" s="149"/>
      <c r="IMU50" s="160"/>
      <c r="IMV50" s="170"/>
      <c r="IMW50" s="93"/>
      <c r="IMX50" s="94"/>
      <c r="IMY50" s="112"/>
      <c r="IMZ50" s="118"/>
      <c r="INA50" s="961"/>
      <c r="INB50" s="128"/>
      <c r="INC50" s="138"/>
      <c r="IND50" s="149"/>
      <c r="INE50" s="160"/>
      <c r="INF50" s="170"/>
      <c r="ING50" s="93"/>
      <c r="INH50" s="94"/>
      <c r="INI50" s="112"/>
      <c r="INJ50" s="118"/>
      <c r="INK50" s="961"/>
      <c r="INL50" s="128"/>
      <c r="INM50" s="138"/>
      <c r="INN50" s="149"/>
      <c r="INO50" s="160"/>
      <c r="INP50" s="170"/>
      <c r="INQ50" s="93"/>
      <c r="INR50" s="94"/>
      <c r="INS50" s="112"/>
      <c r="INT50" s="118"/>
      <c r="INU50" s="961"/>
      <c r="INV50" s="128"/>
      <c r="INW50" s="138"/>
      <c r="INX50" s="149"/>
      <c r="INY50" s="160"/>
      <c r="INZ50" s="170"/>
      <c r="IOA50" s="93"/>
      <c r="IOB50" s="94"/>
      <c r="IOC50" s="112"/>
      <c r="IOD50" s="118"/>
      <c r="IOE50" s="961"/>
      <c r="IOF50" s="128"/>
      <c r="IOG50" s="138"/>
      <c r="IOH50" s="149"/>
      <c r="IOI50" s="160"/>
      <c r="IOJ50" s="170"/>
      <c r="IOK50" s="93"/>
      <c r="IOL50" s="94"/>
      <c r="IOM50" s="112"/>
      <c r="ION50" s="118"/>
      <c r="IOO50" s="961"/>
      <c r="IOP50" s="128"/>
      <c r="IOQ50" s="138"/>
      <c r="IOR50" s="149"/>
      <c r="IOS50" s="160"/>
      <c r="IOT50" s="170"/>
      <c r="IOU50" s="93"/>
      <c r="IOV50" s="94"/>
      <c r="IOW50" s="112"/>
      <c r="IOX50" s="118"/>
      <c r="IOY50" s="961"/>
      <c r="IOZ50" s="128"/>
      <c r="IPA50" s="138"/>
      <c r="IPB50" s="149"/>
      <c r="IPC50" s="160"/>
      <c r="IPD50" s="170"/>
      <c r="IPE50" s="93"/>
      <c r="IPF50" s="94"/>
      <c r="IPG50" s="112"/>
      <c r="IPH50" s="118"/>
      <c r="IPI50" s="961"/>
      <c r="IPJ50" s="128"/>
      <c r="IPK50" s="138"/>
      <c r="IPL50" s="149"/>
      <c r="IPM50" s="160"/>
      <c r="IPN50" s="170"/>
      <c r="IPO50" s="93"/>
      <c r="IPP50" s="94"/>
      <c r="IPQ50" s="112"/>
      <c r="IPR50" s="118"/>
      <c r="IPS50" s="961"/>
      <c r="IPT50" s="128"/>
      <c r="IPU50" s="138"/>
      <c r="IPV50" s="149"/>
      <c r="IPW50" s="160"/>
      <c r="IPX50" s="170"/>
      <c r="IPY50" s="93"/>
      <c r="IPZ50" s="94"/>
      <c r="IQA50" s="112"/>
      <c r="IQB50" s="118"/>
      <c r="IQC50" s="961"/>
      <c r="IQD50" s="128"/>
      <c r="IQE50" s="138"/>
      <c r="IQF50" s="149"/>
      <c r="IQG50" s="160"/>
      <c r="IQH50" s="170"/>
      <c r="IQI50" s="93"/>
      <c r="IQJ50" s="94"/>
      <c r="IQK50" s="112"/>
      <c r="IQL50" s="118"/>
      <c r="IQM50" s="961"/>
      <c r="IQN50" s="128"/>
      <c r="IQO50" s="138"/>
      <c r="IQP50" s="149"/>
      <c r="IQQ50" s="160"/>
      <c r="IQR50" s="170"/>
      <c r="IQS50" s="93"/>
      <c r="IQT50" s="94"/>
      <c r="IQU50" s="112"/>
      <c r="IQV50" s="118"/>
      <c r="IQW50" s="961"/>
      <c r="IQX50" s="128"/>
      <c r="IQY50" s="138"/>
      <c r="IQZ50" s="149"/>
      <c r="IRA50" s="160"/>
      <c r="IRB50" s="170"/>
      <c r="IRC50" s="93"/>
      <c r="IRD50" s="94"/>
      <c r="IRE50" s="112"/>
      <c r="IRF50" s="118"/>
      <c r="IRG50" s="961"/>
      <c r="IRH50" s="128"/>
      <c r="IRI50" s="138"/>
      <c r="IRJ50" s="149"/>
      <c r="IRK50" s="160"/>
      <c r="IRL50" s="170"/>
      <c r="IRM50" s="93"/>
      <c r="IRN50" s="94"/>
      <c r="IRO50" s="112"/>
      <c r="IRP50" s="118"/>
      <c r="IRQ50" s="961"/>
      <c r="IRR50" s="128"/>
      <c r="IRS50" s="138"/>
      <c r="IRT50" s="149"/>
      <c r="IRU50" s="160"/>
      <c r="IRV50" s="170"/>
      <c r="IRW50" s="93"/>
      <c r="IRX50" s="94"/>
      <c r="IRY50" s="112"/>
      <c r="IRZ50" s="118"/>
      <c r="ISA50" s="961"/>
      <c r="ISB50" s="128"/>
      <c r="ISC50" s="138"/>
      <c r="ISD50" s="149"/>
      <c r="ISE50" s="160"/>
      <c r="ISF50" s="170"/>
      <c r="ISG50" s="93"/>
      <c r="ISH50" s="94"/>
      <c r="ISI50" s="112"/>
      <c r="ISJ50" s="118"/>
      <c r="ISK50" s="961"/>
      <c r="ISL50" s="128"/>
      <c r="ISM50" s="138"/>
      <c r="ISN50" s="149"/>
      <c r="ISO50" s="160"/>
      <c r="ISP50" s="170"/>
      <c r="ISQ50" s="93"/>
      <c r="ISR50" s="94"/>
      <c r="ISS50" s="112"/>
      <c r="IST50" s="118"/>
      <c r="ISU50" s="961"/>
      <c r="ISV50" s="128"/>
      <c r="ISW50" s="138"/>
      <c r="ISX50" s="149"/>
      <c r="ISY50" s="160"/>
      <c r="ISZ50" s="170"/>
      <c r="ITA50" s="93"/>
      <c r="ITB50" s="94"/>
      <c r="ITC50" s="112"/>
      <c r="ITD50" s="118"/>
      <c r="ITE50" s="961"/>
      <c r="ITF50" s="128"/>
      <c r="ITG50" s="138"/>
      <c r="ITH50" s="149"/>
      <c r="ITI50" s="160"/>
      <c r="ITJ50" s="170"/>
      <c r="ITK50" s="93"/>
      <c r="ITL50" s="94"/>
      <c r="ITM50" s="112"/>
      <c r="ITN50" s="118"/>
      <c r="ITO50" s="961"/>
      <c r="ITP50" s="128"/>
      <c r="ITQ50" s="138"/>
      <c r="ITR50" s="149"/>
      <c r="ITS50" s="160"/>
      <c r="ITT50" s="170"/>
      <c r="ITU50" s="93"/>
      <c r="ITV50" s="94"/>
      <c r="ITW50" s="112"/>
      <c r="ITX50" s="118"/>
      <c r="ITY50" s="961"/>
      <c r="ITZ50" s="128"/>
      <c r="IUA50" s="138"/>
      <c r="IUB50" s="149"/>
      <c r="IUC50" s="160"/>
      <c r="IUD50" s="170"/>
      <c r="IUE50" s="93"/>
      <c r="IUF50" s="94"/>
      <c r="IUG50" s="112"/>
      <c r="IUH50" s="118"/>
      <c r="IUI50" s="961"/>
      <c r="IUJ50" s="128"/>
      <c r="IUK50" s="138"/>
      <c r="IUL50" s="149"/>
      <c r="IUM50" s="160"/>
      <c r="IUN50" s="170"/>
      <c r="IUO50" s="93"/>
      <c r="IUP50" s="94"/>
      <c r="IUQ50" s="112"/>
      <c r="IUR50" s="118"/>
      <c r="IUS50" s="961"/>
      <c r="IUT50" s="128"/>
      <c r="IUU50" s="138"/>
      <c r="IUV50" s="149"/>
      <c r="IUW50" s="160"/>
      <c r="IUX50" s="170"/>
      <c r="IUY50" s="93"/>
      <c r="IUZ50" s="94"/>
      <c r="IVA50" s="112"/>
      <c r="IVB50" s="118"/>
      <c r="IVC50" s="961"/>
      <c r="IVD50" s="128"/>
      <c r="IVE50" s="138"/>
      <c r="IVF50" s="149"/>
      <c r="IVG50" s="160"/>
      <c r="IVH50" s="170"/>
      <c r="IVI50" s="93"/>
      <c r="IVJ50" s="94"/>
      <c r="IVK50" s="112"/>
      <c r="IVL50" s="118"/>
      <c r="IVM50" s="961"/>
      <c r="IVN50" s="128"/>
      <c r="IVO50" s="138"/>
      <c r="IVP50" s="149"/>
      <c r="IVQ50" s="160"/>
      <c r="IVR50" s="170"/>
      <c r="IVS50" s="93"/>
      <c r="IVT50" s="94"/>
      <c r="IVU50" s="112"/>
      <c r="IVV50" s="118"/>
      <c r="IVW50" s="961"/>
      <c r="IVX50" s="128"/>
      <c r="IVY50" s="138"/>
      <c r="IVZ50" s="149"/>
      <c r="IWA50" s="160"/>
      <c r="IWB50" s="170"/>
      <c r="IWC50" s="93"/>
      <c r="IWD50" s="94"/>
      <c r="IWE50" s="112"/>
      <c r="IWF50" s="118"/>
      <c r="IWG50" s="961"/>
      <c r="IWH50" s="128"/>
      <c r="IWI50" s="138"/>
      <c r="IWJ50" s="149"/>
      <c r="IWK50" s="160"/>
      <c r="IWL50" s="170"/>
      <c r="IWM50" s="93"/>
      <c r="IWN50" s="94"/>
      <c r="IWO50" s="112"/>
      <c r="IWP50" s="118"/>
      <c r="IWQ50" s="961"/>
      <c r="IWR50" s="128"/>
      <c r="IWS50" s="138"/>
      <c r="IWT50" s="149"/>
      <c r="IWU50" s="160"/>
      <c r="IWV50" s="170"/>
      <c r="IWW50" s="93"/>
      <c r="IWX50" s="94"/>
      <c r="IWY50" s="112"/>
      <c r="IWZ50" s="118"/>
      <c r="IXA50" s="961"/>
      <c r="IXB50" s="128"/>
      <c r="IXC50" s="138"/>
      <c r="IXD50" s="149"/>
      <c r="IXE50" s="160"/>
      <c r="IXF50" s="170"/>
      <c r="IXG50" s="93"/>
      <c r="IXH50" s="94"/>
      <c r="IXI50" s="112"/>
      <c r="IXJ50" s="118"/>
      <c r="IXK50" s="961"/>
      <c r="IXL50" s="128"/>
      <c r="IXM50" s="138"/>
      <c r="IXN50" s="149"/>
      <c r="IXO50" s="160"/>
      <c r="IXP50" s="170"/>
      <c r="IXQ50" s="93"/>
      <c r="IXR50" s="94"/>
      <c r="IXS50" s="112"/>
      <c r="IXT50" s="118"/>
      <c r="IXU50" s="961"/>
      <c r="IXV50" s="128"/>
      <c r="IXW50" s="138"/>
      <c r="IXX50" s="149"/>
      <c r="IXY50" s="160"/>
      <c r="IXZ50" s="170"/>
      <c r="IYA50" s="93"/>
      <c r="IYB50" s="94"/>
      <c r="IYC50" s="112"/>
      <c r="IYD50" s="118"/>
      <c r="IYE50" s="961"/>
      <c r="IYF50" s="128"/>
      <c r="IYG50" s="138"/>
      <c r="IYH50" s="149"/>
      <c r="IYI50" s="160"/>
      <c r="IYJ50" s="170"/>
      <c r="IYK50" s="93"/>
      <c r="IYL50" s="94"/>
      <c r="IYM50" s="112"/>
      <c r="IYN50" s="118"/>
      <c r="IYO50" s="961"/>
      <c r="IYP50" s="128"/>
      <c r="IYQ50" s="138"/>
      <c r="IYR50" s="149"/>
      <c r="IYS50" s="160"/>
      <c r="IYT50" s="170"/>
      <c r="IYU50" s="93"/>
      <c r="IYV50" s="94"/>
      <c r="IYW50" s="112"/>
      <c r="IYX50" s="118"/>
      <c r="IYY50" s="961"/>
      <c r="IYZ50" s="128"/>
      <c r="IZA50" s="138"/>
      <c r="IZB50" s="149"/>
      <c r="IZC50" s="160"/>
      <c r="IZD50" s="170"/>
      <c r="IZE50" s="93"/>
      <c r="IZF50" s="94"/>
      <c r="IZG50" s="112"/>
      <c r="IZH50" s="118"/>
      <c r="IZI50" s="961"/>
      <c r="IZJ50" s="128"/>
      <c r="IZK50" s="138"/>
      <c r="IZL50" s="149"/>
      <c r="IZM50" s="160"/>
      <c r="IZN50" s="170"/>
      <c r="IZO50" s="93"/>
      <c r="IZP50" s="94"/>
      <c r="IZQ50" s="112"/>
      <c r="IZR50" s="118"/>
      <c r="IZS50" s="961"/>
      <c r="IZT50" s="128"/>
      <c r="IZU50" s="138"/>
      <c r="IZV50" s="149"/>
      <c r="IZW50" s="160"/>
      <c r="IZX50" s="170"/>
      <c r="IZY50" s="93"/>
      <c r="IZZ50" s="94"/>
      <c r="JAA50" s="112"/>
      <c r="JAB50" s="118"/>
      <c r="JAC50" s="961"/>
      <c r="JAD50" s="128"/>
      <c r="JAE50" s="138"/>
      <c r="JAF50" s="149"/>
      <c r="JAG50" s="160"/>
      <c r="JAH50" s="170"/>
      <c r="JAI50" s="93"/>
      <c r="JAJ50" s="94"/>
      <c r="JAK50" s="112"/>
      <c r="JAL50" s="118"/>
      <c r="JAM50" s="961"/>
      <c r="JAN50" s="128"/>
      <c r="JAO50" s="138"/>
      <c r="JAP50" s="149"/>
      <c r="JAQ50" s="160"/>
      <c r="JAR50" s="170"/>
      <c r="JAS50" s="93"/>
      <c r="JAT50" s="94"/>
      <c r="JAU50" s="112"/>
      <c r="JAV50" s="118"/>
      <c r="JAW50" s="961"/>
      <c r="JAX50" s="128"/>
      <c r="JAY50" s="138"/>
      <c r="JAZ50" s="149"/>
      <c r="JBA50" s="160"/>
      <c r="JBB50" s="170"/>
      <c r="JBC50" s="93"/>
      <c r="JBD50" s="94"/>
      <c r="JBE50" s="112"/>
      <c r="JBF50" s="118"/>
      <c r="JBG50" s="961"/>
      <c r="JBH50" s="128"/>
      <c r="JBI50" s="138"/>
      <c r="JBJ50" s="149"/>
      <c r="JBK50" s="160"/>
      <c r="JBL50" s="170"/>
      <c r="JBM50" s="93"/>
      <c r="JBN50" s="94"/>
      <c r="JBO50" s="112"/>
      <c r="JBP50" s="118"/>
      <c r="JBQ50" s="961"/>
      <c r="JBR50" s="128"/>
      <c r="JBS50" s="138"/>
      <c r="JBT50" s="149"/>
      <c r="JBU50" s="160"/>
      <c r="JBV50" s="170"/>
      <c r="JBW50" s="93"/>
      <c r="JBX50" s="94"/>
      <c r="JBY50" s="112"/>
      <c r="JBZ50" s="118"/>
      <c r="JCA50" s="961"/>
      <c r="JCB50" s="128"/>
      <c r="JCC50" s="138"/>
      <c r="JCD50" s="149"/>
      <c r="JCE50" s="160"/>
      <c r="JCF50" s="170"/>
      <c r="JCG50" s="93"/>
      <c r="JCH50" s="94"/>
      <c r="JCI50" s="112"/>
      <c r="JCJ50" s="118"/>
      <c r="JCK50" s="961"/>
      <c r="JCL50" s="128"/>
      <c r="JCM50" s="138"/>
      <c r="JCN50" s="149"/>
      <c r="JCO50" s="160"/>
      <c r="JCP50" s="170"/>
      <c r="JCQ50" s="93"/>
      <c r="JCR50" s="94"/>
      <c r="JCS50" s="112"/>
      <c r="JCT50" s="118"/>
      <c r="JCU50" s="961"/>
      <c r="JCV50" s="128"/>
      <c r="JCW50" s="138"/>
      <c r="JCX50" s="149"/>
      <c r="JCY50" s="160"/>
      <c r="JCZ50" s="170"/>
      <c r="JDA50" s="93"/>
      <c r="JDB50" s="94"/>
      <c r="JDC50" s="112"/>
      <c r="JDD50" s="118"/>
      <c r="JDE50" s="961"/>
      <c r="JDF50" s="128"/>
      <c r="JDG50" s="138"/>
      <c r="JDH50" s="149"/>
      <c r="JDI50" s="160"/>
      <c r="JDJ50" s="170"/>
      <c r="JDK50" s="93"/>
      <c r="JDL50" s="94"/>
      <c r="JDM50" s="112"/>
      <c r="JDN50" s="118"/>
      <c r="JDO50" s="961"/>
      <c r="JDP50" s="128"/>
      <c r="JDQ50" s="138"/>
      <c r="JDR50" s="149"/>
      <c r="JDS50" s="160"/>
      <c r="JDT50" s="170"/>
      <c r="JDU50" s="93"/>
      <c r="JDV50" s="94"/>
      <c r="JDW50" s="112"/>
      <c r="JDX50" s="118"/>
      <c r="JDY50" s="961"/>
      <c r="JDZ50" s="128"/>
      <c r="JEA50" s="138"/>
      <c r="JEB50" s="149"/>
      <c r="JEC50" s="160"/>
      <c r="JED50" s="170"/>
      <c r="JEE50" s="93"/>
      <c r="JEF50" s="94"/>
      <c r="JEG50" s="112"/>
      <c r="JEH50" s="118"/>
      <c r="JEI50" s="961"/>
      <c r="JEJ50" s="128"/>
      <c r="JEK50" s="138"/>
      <c r="JEL50" s="149"/>
      <c r="JEM50" s="160"/>
      <c r="JEN50" s="170"/>
      <c r="JEO50" s="93"/>
      <c r="JEP50" s="94"/>
      <c r="JEQ50" s="112"/>
      <c r="JER50" s="118"/>
      <c r="JES50" s="961"/>
      <c r="JET50" s="128"/>
      <c r="JEU50" s="138"/>
      <c r="JEV50" s="149"/>
      <c r="JEW50" s="160"/>
      <c r="JEX50" s="170"/>
      <c r="JEY50" s="93"/>
      <c r="JEZ50" s="94"/>
      <c r="JFA50" s="112"/>
      <c r="JFB50" s="118"/>
      <c r="JFC50" s="961"/>
      <c r="JFD50" s="128"/>
      <c r="JFE50" s="138"/>
      <c r="JFF50" s="149"/>
      <c r="JFG50" s="160"/>
      <c r="JFH50" s="170"/>
      <c r="JFI50" s="93"/>
      <c r="JFJ50" s="94"/>
      <c r="JFK50" s="112"/>
      <c r="JFL50" s="118"/>
      <c r="JFM50" s="961"/>
      <c r="JFN50" s="128"/>
      <c r="JFO50" s="138"/>
      <c r="JFP50" s="149"/>
      <c r="JFQ50" s="160"/>
      <c r="JFR50" s="170"/>
      <c r="JFS50" s="93"/>
      <c r="JFT50" s="94"/>
      <c r="JFU50" s="112"/>
      <c r="JFV50" s="118"/>
      <c r="JFW50" s="961"/>
      <c r="JFX50" s="128"/>
      <c r="JFY50" s="138"/>
      <c r="JFZ50" s="149"/>
      <c r="JGA50" s="160"/>
      <c r="JGB50" s="170"/>
      <c r="JGC50" s="93"/>
      <c r="JGD50" s="94"/>
      <c r="JGE50" s="112"/>
      <c r="JGF50" s="118"/>
      <c r="JGG50" s="961"/>
      <c r="JGH50" s="128"/>
      <c r="JGI50" s="138"/>
      <c r="JGJ50" s="149"/>
      <c r="JGK50" s="160"/>
      <c r="JGL50" s="170"/>
      <c r="JGM50" s="93"/>
      <c r="JGN50" s="94"/>
      <c r="JGO50" s="112"/>
      <c r="JGP50" s="118"/>
      <c r="JGQ50" s="961"/>
      <c r="JGR50" s="128"/>
      <c r="JGS50" s="138"/>
      <c r="JGT50" s="149"/>
      <c r="JGU50" s="160"/>
      <c r="JGV50" s="170"/>
      <c r="JGW50" s="93"/>
      <c r="JGX50" s="94"/>
      <c r="JGY50" s="112"/>
      <c r="JGZ50" s="118"/>
      <c r="JHA50" s="961"/>
      <c r="JHB50" s="128"/>
      <c r="JHC50" s="138"/>
      <c r="JHD50" s="149"/>
      <c r="JHE50" s="160"/>
      <c r="JHF50" s="170"/>
      <c r="JHG50" s="93"/>
      <c r="JHH50" s="94"/>
      <c r="JHI50" s="112"/>
      <c r="JHJ50" s="118"/>
      <c r="JHK50" s="961"/>
      <c r="JHL50" s="128"/>
      <c r="JHM50" s="138"/>
      <c r="JHN50" s="149"/>
      <c r="JHO50" s="160"/>
      <c r="JHP50" s="170"/>
      <c r="JHQ50" s="93"/>
      <c r="JHR50" s="94"/>
      <c r="JHS50" s="112"/>
      <c r="JHT50" s="118"/>
      <c r="JHU50" s="961"/>
      <c r="JHV50" s="128"/>
      <c r="JHW50" s="138"/>
      <c r="JHX50" s="149"/>
      <c r="JHY50" s="160"/>
      <c r="JHZ50" s="170"/>
      <c r="JIA50" s="93"/>
      <c r="JIB50" s="94"/>
      <c r="JIC50" s="112"/>
      <c r="JID50" s="118"/>
      <c r="JIE50" s="961"/>
      <c r="JIF50" s="128"/>
      <c r="JIG50" s="138"/>
      <c r="JIH50" s="149"/>
      <c r="JII50" s="160"/>
      <c r="JIJ50" s="170"/>
      <c r="JIK50" s="93"/>
      <c r="JIL50" s="94"/>
      <c r="JIM50" s="112"/>
      <c r="JIN50" s="118"/>
      <c r="JIO50" s="961"/>
      <c r="JIP50" s="128"/>
      <c r="JIQ50" s="138"/>
      <c r="JIR50" s="149"/>
      <c r="JIS50" s="160"/>
      <c r="JIT50" s="170"/>
      <c r="JIU50" s="93"/>
      <c r="JIV50" s="94"/>
      <c r="JIW50" s="112"/>
      <c r="JIX50" s="118"/>
      <c r="JIY50" s="961"/>
      <c r="JIZ50" s="128"/>
      <c r="JJA50" s="138"/>
      <c r="JJB50" s="149"/>
      <c r="JJC50" s="160"/>
      <c r="JJD50" s="170"/>
      <c r="JJE50" s="93"/>
      <c r="JJF50" s="94"/>
      <c r="JJG50" s="112"/>
      <c r="JJH50" s="118"/>
      <c r="JJI50" s="961"/>
      <c r="JJJ50" s="128"/>
      <c r="JJK50" s="138"/>
      <c r="JJL50" s="149"/>
      <c r="JJM50" s="160"/>
      <c r="JJN50" s="170"/>
      <c r="JJO50" s="93"/>
      <c r="JJP50" s="94"/>
      <c r="JJQ50" s="112"/>
      <c r="JJR50" s="118"/>
      <c r="JJS50" s="961"/>
      <c r="JJT50" s="128"/>
      <c r="JJU50" s="138"/>
      <c r="JJV50" s="149"/>
      <c r="JJW50" s="160"/>
      <c r="JJX50" s="170"/>
      <c r="JJY50" s="93"/>
      <c r="JJZ50" s="94"/>
      <c r="JKA50" s="112"/>
      <c r="JKB50" s="118"/>
      <c r="JKC50" s="961"/>
      <c r="JKD50" s="128"/>
      <c r="JKE50" s="138"/>
      <c r="JKF50" s="149"/>
      <c r="JKG50" s="160"/>
      <c r="JKH50" s="170"/>
      <c r="JKI50" s="93"/>
      <c r="JKJ50" s="94"/>
      <c r="JKK50" s="112"/>
      <c r="JKL50" s="118"/>
      <c r="JKM50" s="961"/>
      <c r="JKN50" s="128"/>
      <c r="JKO50" s="138"/>
      <c r="JKP50" s="149"/>
      <c r="JKQ50" s="160"/>
      <c r="JKR50" s="170"/>
      <c r="JKS50" s="93"/>
      <c r="JKT50" s="94"/>
      <c r="JKU50" s="112"/>
      <c r="JKV50" s="118"/>
      <c r="JKW50" s="961"/>
      <c r="JKX50" s="128"/>
      <c r="JKY50" s="138"/>
      <c r="JKZ50" s="149"/>
      <c r="JLA50" s="160"/>
      <c r="JLB50" s="170"/>
      <c r="JLC50" s="93"/>
      <c r="JLD50" s="94"/>
      <c r="JLE50" s="112"/>
      <c r="JLF50" s="118"/>
      <c r="JLG50" s="961"/>
      <c r="JLH50" s="128"/>
      <c r="JLI50" s="138"/>
      <c r="JLJ50" s="149"/>
      <c r="JLK50" s="160"/>
      <c r="JLL50" s="170"/>
      <c r="JLM50" s="93"/>
      <c r="JLN50" s="94"/>
      <c r="JLO50" s="112"/>
      <c r="JLP50" s="118"/>
      <c r="JLQ50" s="961"/>
      <c r="JLR50" s="128"/>
      <c r="JLS50" s="138"/>
      <c r="JLT50" s="149"/>
      <c r="JLU50" s="160"/>
      <c r="JLV50" s="170"/>
      <c r="JLW50" s="93"/>
      <c r="JLX50" s="94"/>
      <c r="JLY50" s="112"/>
      <c r="JLZ50" s="118"/>
      <c r="JMA50" s="961"/>
      <c r="JMB50" s="128"/>
      <c r="JMC50" s="138"/>
      <c r="JMD50" s="149"/>
      <c r="JME50" s="160"/>
      <c r="JMF50" s="170"/>
      <c r="JMG50" s="93"/>
      <c r="JMH50" s="94"/>
      <c r="JMI50" s="112"/>
      <c r="JMJ50" s="118"/>
      <c r="JMK50" s="961"/>
      <c r="JML50" s="128"/>
      <c r="JMM50" s="138"/>
      <c r="JMN50" s="149"/>
      <c r="JMO50" s="160"/>
      <c r="JMP50" s="170"/>
      <c r="JMQ50" s="93"/>
      <c r="JMR50" s="94"/>
      <c r="JMS50" s="112"/>
      <c r="JMT50" s="118"/>
      <c r="JMU50" s="961"/>
      <c r="JMV50" s="128"/>
      <c r="JMW50" s="138"/>
      <c r="JMX50" s="149"/>
      <c r="JMY50" s="160"/>
      <c r="JMZ50" s="170"/>
      <c r="JNA50" s="93"/>
      <c r="JNB50" s="94"/>
      <c r="JNC50" s="112"/>
      <c r="JND50" s="118"/>
      <c r="JNE50" s="961"/>
      <c r="JNF50" s="128"/>
      <c r="JNG50" s="138"/>
      <c r="JNH50" s="149"/>
      <c r="JNI50" s="160"/>
      <c r="JNJ50" s="170"/>
      <c r="JNK50" s="93"/>
      <c r="JNL50" s="94"/>
      <c r="JNM50" s="112"/>
      <c r="JNN50" s="118"/>
      <c r="JNO50" s="961"/>
      <c r="JNP50" s="128"/>
      <c r="JNQ50" s="138"/>
      <c r="JNR50" s="149"/>
      <c r="JNS50" s="160"/>
      <c r="JNT50" s="170"/>
      <c r="JNU50" s="93"/>
      <c r="JNV50" s="94"/>
      <c r="JNW50" s="112"/>
      <c r="JNX50" s="118"/>
      <c r="JNY50" s="961"/>
      <c r="JNZ50" s="128"/>
      <c r="JOA50" s="138"/>
      <c r="JOB50" s="149"/>
      <c r="JOC50" s="160"/>
      <c r="JOD50" s="170"/>
      <c r="JOE50" s="93"/>
      <c r="JOF50" s="94"/>
      <c r="JOG50" s="112"/>
      <c r="JOH50" s="118"/>
      <c r="JOI50" s="961"/>
      <c r="JOJ50" s="128"/>
      <c r="JOK50" s="138"/>
      <c r="JOL50" s="149"/>
      <c r="JOM50" s="160"/>
      <c r="JON50" s="170"/>
      <c r="JOO50" s="93"/>
      <c r="JOP50" s="94"/>
      <c r="JOQ50" s="112"/>
      <c r="JOR50" s="118"/>
      <c r="JOS50" s="961"/>
      <c r="JOT50" s="128"/>
      <c r="JOU50" s="138"/>
      <c r="JOV50" s="149"/>
      <c r="JOW50" s="160"/>
      <c r="JOX50" s="170"/>
      <c r="JOY50" s="93"/>
      <c r="JOZ50" s="94"/>
      <c r="JPA50" s="112"/>
      <c r="JPB50" s="118"/>
      <c r="JPC50" s="961"/>
      <c r="JPD50" s="128"/>
      <c r="JPE50" s="138"/>
      <c r="JPF50" s="149"/>
      <c r="JPG50" s="160"/>
      <c r="JPH50" s="170"/>
      <c r="JPI50" s="93"/>
      <c r="JPJ50" s="94"/>
      <c r="JPK50" s="112"/>
      <c r="JPL50" s="118"/>
      <c r="JPM50" s="961"/>
      <c r="JPN50" s="128"/>
      <c r="JPO50" s="138"/>
      <c r="JPP50" s="149"/>
      <c r="JPQ50" s="160"/>
      <c r="JPR50" s="170"/>
      <c r="JPS50" s="93"/>
      <c r="JPT50" s="94"/>
      <c r="JPU50" s="112"/>
      <c r="JPV50" s="118"/>
      <c r="JPW50" s="961"/>
      <c r="JPX50" s="128"/>
      <c r="JPY50" s="138"/>
      <c r="JPZ50" s="149"/>
      <c r="JQA50" s="160"/>
      <c r="JQB50" s="170"/>
      <c r="JQC50" s="93"/>
      <c r="JQD50" s="94"/>
      <c r="JQE50" s="112"/>
      <c r="JQF50" s="118"/>
      <c r="JQG50" s="961"/>
      <c r="JQH50" s="128"/>
      <c r="JQI50" s="138"/>
      <c r="JQJ50" s="149"/>
      <c r="JQK50" s="160"/>
      <c r="JQL50" s="170"/>
      <c r="JQM50" s="93"/>
      <c r="JQN50" s="94"/>
      <c r="JQO50" s="112"/>
      <c r="JQP50" s="118"/>
      <c r="JQQ50" s="961"/>
      <c r="JQR50" s="128"/>
      <c r="JQS50" s="138"/>
      <c r="JQT50" s="149"/>
      <c r="JQU50" s="160"/>
      <c r="JQV50" s="170"/>
      <c r="JQW50" s="93"/>
      <c r="JQX50" s="94"/>
      <c r="JQY50" s="112"/>
      <c r="JQZ50" s="118"/>
      <c r="JRA50" s="961"/>
      <c r="JRB50" s="128"/>
      <c r="JRC50" s="138"/>
      <c r="JRD50" s="149"/>
      <c r="JRE50" s="160"/>
      <c r="JRF50" s="170"/>
      <c r="JRG50" s="93"/>
      <c r="JRH50" s="94"/>
      <c r="JRI50" s="112"/>
      <c r="JRJ50" s="118"/>
      <c r="JRK50" s="961"/>
      <c r="JRL50" s="128"/>
      <c r="JRM50" s="138"/>
      <c r="JRN50" s="149"/>
      <c r="JRO50" s="160"/>
      <c r="JRP50" s="170"/>
      <c r="JRQ50" s="93"/>
      <c r="JRR50" s="94"/>
      <c r="JRS50" s="112"/>
      <c r="JRT50" s="118"/>
      <c r="JRU50" s="961"/>
      <c r="JRV50" s="128"/>
      <c r="JRW50" s="138"/>
      <c r="JRX50" s="149"/>
      <c r="JRY50" s="160"/>
      <c r="JRZ50" s="170"/>
      <c r="JSA50" s="93"/>
      <c r="JSB50" s="94"/>
      <c r="JSC50" s="112"/>
      <c r="JSD50" s="118"/>
      <c r="JSE50" s="961"/>
      <c r="JSF50" s="128"/>
      <c r="JSG50" s="138"/>
      <c r="JSH50" s="149"/>
      <c r="JSI50" s="160"/>
      <c r="JSJ50" s="170"/>
      <c r="JSK50" s="93"/>
      <c r="JSL50" s="94"/>
      <c r="JSM50" s="112"/>
      <c r="JSN50" s="118"/>
      <c r="JSO50" s="961"/>
      <c r="JSP50" s="128"/>
      <c r="JSQ50" s="138"/>
      <c r="JSR50" s="149"/>
      <c r="JSS50" s="160"/>
      <c r="JST50" s="170"/>
      <c r="JSU50" s="93"/>
      <c r="JSV50" s="94"/>
      <c r="JSW50" s="112"/>
      <c r="JSX50" s="118"/>
      <c r="JSY50" s="961"/>
      <c r="JSZ50" s="128"/>
      <c r="JTA50" s="138"/>
      <c r="JTB50" s="149"/>
      <c r="JTC50" s="160"/>
      <c r="JTD50" s="170"/>
      <c r="JTE50" s="93"/>
      <c r="JTF50" s="94"/>
      <c r="JTG50" s="112"/>
      <c r="JTH50" s="118"/>
      <c r="JTI50" s="961"/>
      <c r="JTJ50" s="128"/>
      <c r="JTK50" s="138"/>
      <c r="JTL50" s="149"/>
      <c r="JTM50" s="160"/>
      <c r="JTN50" s="170"/>
      <c r="JTO50" s="93"/>
      <c r="JTP50" s="94"/>
      <c r="JTQ50" s="112"/>
      <c r="JTR50" s="118"/>
      <c r="JTS50" s="961"/>
      <c r="JTT50" s="128"/>
      <c r="JTU50" s="138"/>
      <c r="JTV50" s="149"/>
      <c r="JTW50" s="160"/>
      <c r="JTX50" s="170"/>
      <c r="JTY50" s="93"/>
      <c r="JTZ50" s="94"/>
      <c r="JUA50" s="112"/>
      <c r="JUB50" s="118"/>
      <c r="JUC50" s="961"/>
      <c r="JUD50" s="128"/>
      <c r="JUE50" s="138"/>
      <c r="JUF50" s="149"/>
      <c r="JUG50" s="160"/>
      <c r="JUH50" s="170"/>
      <c r="JUI50" s="93"/>
      <c r="JUJ50" s="94"/>
      <c r="JUK50" s="112"/>
      <c r="JUL50" s="118"/>
      <c r="JUM50" s="961"/>
      <c r="JUN50" s="128"/>
      <c r="JUO50" s="138"/>
      <c r="JUP50" s="149"/>
      <c r="JUQ50" s="160"/>
      <c r="JUR50" s="170"/>
      <c r="JUS50" s="93"/>
      <c r="JUT50" s="94"/>
      <c r="JUU50" s="112"/>
      <c r="JUV50" s="118"/>
      <c r="JUW50" s="961"/>
      <c r="JUX50" s="128"/>
      <c r="JUY50" s="138"/>
      <c r="JUZ50" s="149"/>
      <c r="JVA50" s="160"/>
      <c r="JVB50" s="170"/>
      <c r="JVC50" s="93"/>
      <c r="JVD50" s="94"/>
      <c r="JVE50" s="112"/>
      <c r="JVF50" s="118"/>
      <c r="JVG50" s="961"/>
      <c r="JVH50" s="128"/>
      <c r="JVI50" s="138"/>
      <c r="JVJ50" s="149"/>
      <c r="JVK50" s="160"/>
      <c r="JVL50" s="170"/>
      <c r="JVM50" s="93"/>
      <c r="JVN50" s="94"/>
      <c r="JVO50" s="112"/>
      <c r="JVP50" s="118"/>
      <c r="JVQ50" s="961"/>
      <c r="JVR50" s="128"/>
      <c r="JVS50" s="138"/>
      <c r="JVT50" s="149"/>
      <c r="JVU50" s="160"/>
      <c r="JVV50" s="170"/>
      <c r="JVW50" s="93"/>
      <c r="JVX50" s="94"/>
      <c r="JVY50" s="112"/>
      <c r="JVZ50" s="118"/>
      <c r="JWA50" s="961"/>
      <c r="JWB50" s="128"/>
      <c r="JWC50" s="138"/>
      <c r="JWD50" s="149"/>
      <c r="JWE50" s="160"/>
      <c r="JWF50" s="170"/>
      <c r="JWG50" s="93"/>
      <c r="JWH50" s="94"/>
      <c r="JWI50" s="112"/>
      <c r="JWJ50" s="118"/>
      <c r="JWK50" s="961"/>
      <c r="JWL50" s="128"/>
      <c r="JWM50" s="138"/>
      <c r="JWN50" s="149"/>
      <c r="JWO50" s="160"/>
      <c r="JWP50" s="170"/>
      <c r="JWQ50" s="93"/>
      <c r="JWR50" s="94"/>
      <c r="JWS50" s="112"/>
      <c r="JWT50" s="118"/>
      <c r="JWU50" s="961"/>
      <c r="JWV50" s="128"/>
      <c r="JWW50" s="138"/>
      <c r="JWX50" s="149"/>
      <c r="JWY50" s="160"/>
      <c r="JWZ50" s="170"/>
      <c r="JXA50" s="93"/>
      <c r="JXB50" s="94"/>
      <c r="JXC50" s="112"/>
      <c r="JXD50" s="118"/>
      <c r="JXE50" s="961"/>
      <c r="JXF50" s="128"/>
      <c r="JXG50" s="138"/>
      <c r="JXH50" s="149"/>
      <c r="JXI50" s="160"/>
      <c r="JXJ50" s="170"/>
      <c r="JXK50" s="93"/>
      <c r="JXL50" s="94"/>
      <c r="JXM50" s="112"/>
      <c r="JXN50" s="118"/>
      <c r="JXO50" s="961"/>
      <c r="JXP50" s="128"/>
      <c r="JXQ50" s="138"/>
      <c r="JXR50" s="149"/>
      <c r="JXS50" s="160"/>
      <c r="JXT50" s="170"/>
      <c r="JXU50" s="93"/>
      <c r="JXV50" s="94"/>
      <c r="JXW50" s="112"/>
      <c r="JXX50" s="118"/>
      <c r="JXY50" s="961"/>
      <c r="JXZ50" s="128"/>
      <c r="JYA50" s="138"/>
      <c r="JYB50" s="149"/>
      <c r="JYC50" s="160"/>
      <c r="JYD50" s="170"/>
      <c r="JYE50" s="93"/>
      <c r="JYF50" s="94"/>
      <c r="JYG50" s="112"/>
      <c r="JYH50" s="118"/>
      <c r="JYI50" s="961"/>
      <c r="JYJ50" s="128"/>
      <c r="JYK50" s="138"/>
      <c r="JYL50" s="149"/>
      <c r="JYM50" s="160"/>
      <c r="JYN50" s="170"/>
      <c r="JYO50" s="93"/>
      <c r="JYP50" s="94"/>
      <c r="JYQ50" s="112"/>
      <c r="JYR50" s="118"/>
      <c r="JYS50" s="961"/>
      <c r="JYT50" s="128"/>
      <c r="JYU50" s="138"/>
      <c r="JYV50" s="149"/>
      <c r="JYW50" s="160"/>
      <c r="JYX50" s="170"/>
      <c r="JYY50" s="93"/>
      <c r="JYZ50" s="94"/>
      <c r="JZA50" s="112"/>
      <c r="JZB50" s="118"/>
      <c r="JZC50" s="961"/>
      <c r="JZD50" s="128"/>
      <c r="JZE50" s="138"/>
      <c r="JZF50" s="149"/>
      <c r="JZG50" s="160"/>
      <c r="JZH50" s="170"/>
      <c r="JZI50" s="93"/>
      <c r="JZJ50" s="94"/>
      <c r="JZK50" s="112"/>
      <c r="JZL50" s="118"/>
      <c r="JZM50" s="961"/>
      <c r="JZN50" s="128"/>
      <c r="JZO50" s="138"/>
      <c r="JZP50" s="149"/>
      <c r="JZQ50" s="160"/>
      <c r="JZR50" s="170"/>
      <c r="JZS50" s="93"/>
      <c r="JZT50" s="94"/>
      <c r="JZU50" s="112"/>
      <c r="JZV50" s="118"/>
      <c r="JZW50" s="961"/>
      <c r="JZX50" s="128"/>
      <c r="JZY50" s="138"/>
      <c r="JZZ50" s="149"/>
      <c r="KAA50" s="160"/>
      <c r="KAB50" s="170"/>
      <c r="KAC50" s="93"/>
      <c r="KAD50" s="94"/>
      <c r="KAE50" s="112"/>
      <c r="KAF50" s="118"/>
      <c r="KAG50" s="961"/>
      <c r="KAH50" s="128"/>
      <c r="KAI50" s="138"/>
      <c r="KAJ50" s="149"/>
      <c r="KAK50" s="160"/>
      <c r="KAL50" s="170"/>
      <c r="KAM50" s="93"/>
      <c r="KAN50" s="94"/>
      <c r="KAO50" s="112"/>
      <c r="KAP50" s="118"/>
      <c r="KAQ50" s="961"/>
      <c r="KAR50" s="128"/>
      <c r="KAS50" s="138"/>
      <c r="KAT50" s="149"/>
      <c r="KAU50" s="160"/>
      <c r="KAV50" s="170"/>
      <c r="KAW50" s="93"/>
      <c r="KAX50" s="94"/>
      <c r="KAY50" s="112"/>
      <c r="KAZ50" s="118"/>
      <c r="KBA50" s="961"/>
      <c r="KBB50" s="128"/>
      <c r="KBC50" s="138"/>
      <c r="KBD50" s="149"/>
      <c r="KBE50" s="160"/>
      <c r="KBF50" s="170"/>
      <c r="KBG50" s="93"/>
      <c r="KBH50" s="94"/>
      <c r="KBI50" s="112"/>
      <c r="KBJ50" s="118"/>
      <c r="KBK50" s="961"/>
      <c r="KBL50" s="128"/>
      <c r="KBM50" s="138"/>
      <c r="KBN50" s="149"/>
      <c r="KBO50" s="160"/>
      <c r="KBP50" s="170"/>
      <c r="KBQ50" s="93"/>
      <c r="KBR50" s="94"/>
      <c r="KBS50" s="112"/>
      <c r="KBT50" s="118"/>
      <c r="KBU50" s="961"/>
      <c r="KBV50" s="128"/>
      <c r="KBW50" s="138"/>
      <c r="KBX50" s="149"/>
      <c r="KBY50" s="160"/>
      <c r="KBZ50" s="170"/>
      <c r="KCA50" s="93"/>
      <c r="KCB50" s="94"/>
      <c r="KCC50" s="112"/>
      <c r="KCD50" s="118"/>
      <c r="KCE50" s="961"/>
      <c r="KCF50" s="128"/>
      <c r="KCG50" s="138"/>
      <c r="KCH50" s="149"/>
      <c r="KCI50" s="160"/>
      <c r="KCJ50" s="170"/>
      <c r="KCK50" s="93"/>
      <c r="KCL50" s="94"/>
      <c r="KCM50" s="112"/>
      <c r="KCN50" s="118"/>
      <c r="KCO50" s="961"/>
      <c r="KCP50" s="128"/>
      <c r="KCQ50" s="138"/>
      <c r="KCR50" s="149"/>
      <c r="KCS50" s="160"/>
      <c r="KCT50" s="170"/>
      <c r="KCU50" s="93"/>
      <c r="KCV50" s="94"/>
      <c r="KCW50" s="112"/>
      <c r="KCX50" s="118"/>
      <c r="KCY50" s="961"/>
      <c r="KCZ50" s="128"/>
      <c r="KDA50" s="138"/>
      <c r="KDB50" s="149"/>
      <c r="KDC50" s="160"/>
      <c r="KDD50" s="170"/>
      <c r="KDE50" s="93"/>
      <c r="KDF50" s="94"/>
      <c r="KDG50" s="112"/>
      <c r="KDH50" s="118"/>
      <c r="KDI50" s="961"/>
      <c r="KDJ50" s="128"/>
      <c r="KDK50" s="138"/>
      <c r="KDL50" s="149"/>
      <c r="KDM50" s="160"/>
      <c r="KDN50" s="170"/>
      <c r="KDO50" s="93"/>
      <c r="KDP50" s="94"/>
      <c r="KDQ50" s="112"/>
      <c r="KDR50" s="118"/>
      <c r="KDS50" s="961"/>
      <c r="KDT50" s="128"/>
      <c r="KDU50" s="138"/>
      <c r="KDV50" s="149"/>
      <c r="KDW50" s="160"/>
      <c r="KDX50" s="170"/>
      <c r="KDY50" s="93"/>
      <c r="KDZ50" s="94"/>
      <c r="KEA50" s="112"/>
      <c r="KEB50" s="118"/>
      <c r="KEC50" s="961"/>
      <c r="KED50" s="128"/>
      <c r="KEE50" s="138"/>
      <c r="KEF50" s="149"/>
      <c r="KEG50" s="160"/>
      <c r="KEH50" s="170"/>
      <c r="KEI50" s="93"/>
      <c r="KEJ50" s="94"/>
      <c r="KEK50" s="112"/>
      <c r="KEL50" s="118"/>
      <c r="KEM50" s="961"/>
      <c r="KEN50" s="128"/>
      <c r="KEO50" s="138"/>
      <c r="KEP50" s="149"/>
      <c r="KEQ50" s="160"/>
      <c r="KER50" s="170"/>
      <c r="KES50" s="93"/>
      <c r="KET50" s="94"/>
      <c r="KEU50" s="112"/>
      <c r="KEV50" s="118"/>
      <c r="KEW50" s="961"/>
      <c r="KEX50" s="128"/>
      <c r="KEY50" s="138"/>
      <c r="KEZ50" s="149"/>
      <c r="KFA50" s="160"/>
      <c r="KFB50" s="170"/>
      <c r="KFC50" s="93"/>
      <c r="KFD50" s="94"/>
      <c r="KFE50" s="112"/>
      <c r="KFF50" s="118"/>
      <c r="KFG50" s="961"/>
      <c r="KFH50" s="128"/>
      <c r="KFI50" s="138"/>
      <c r="KFJ50" s="149"/>
      <c r="KFK50" s="160"/>
      <c r="KFL50" s="170"/>
      <c r="KFM50" s="93"/>
      <c r="KFN50" s="94"/>
      <c r="KFO50" s="112"/>
      <c r="KFP50" s="118"/>
      <c r="KFQ50" s="961"/>
      <c r="KFR50" s="128"/>
      <c r="KFS50" s="138"/>
      <c r="KFT50" s="149"/>
      <c r="KFU50" s="160"/>
      <c r="KFV50" s="170"/>
      <c r="KFW50" s="93"/>
      <c r="KFX50" s="94"/>
      <c r="KFY50" s="112"/>
      <c r="KFZ50" s="118"/>
      <c r="KGA50" s="961"/>
      <c r="KGB50" s="128"/>
      <c r="KGC50" s="138"/>
      <c r="KGD50" s="149"/>
      <c r="KGE50" s="160"/>
      <c r="KGF50" s="170"/>
      <c r="KGG50" s="93"/>
      <c r="KGH50" s="94"/>
      <c r="KGI50" s="112"/>
      <c r="KGJ50" s="118"/>
      <c r="KGK50" s="961"/>
      <c r="KGL50" s="128"/>
      <c r="KGM50" s="138"/>
      <c r="KGN50" s="149"/>
      <c r="KGO50" s="160"/>
      <c r="KGP50" s="170"/>
      <c r="KGQ50" s="93"/>
      <c r="KGR50" s="94"/>
      <c r="KGS50" s="112"/>
      <c r="KGT50" s="118"/>
      <c r="KGU50" s="961"/>
      <c r="KGV50" s="128"/>
      <c r="KGW50" s="138"/>
      <c r="KGX50" s="149"/>
      <c r="KGY50" s="160"/>
      <c r="KGZ50" s="170"/>
      <c r="KHA50" s="93"/>
      <c r="KHB50" s="94"/>
      <c r="KHC50" s="112"/>
      <c r="KHD50" s="118"/>
      <c r="KHE50" s="961"/>
      <c r="KHF50" s="128"/>
      <c r="KHG50" s="138"/>
      <c r="KHH50" s="149"/>
      <c r="KHI50" s="160"/>
      <c r="KHJ50" s="170"/>
      <c r="KHK50" s="93"/>
      <c r="KHL50" s="94"/>
      <c r="KHM50" s="112"/>
      <c r="KHN50" s="118"/>
      <c r="KHO50" s="961"/>
      <c r="KHP50" s="128"/>
      <c r="KHQ50" s="138"/>
      <c r="KHR50" s="149"/>
      <c r="KHS50" s="160"/>
      <c r="KHT50" s="170"/>
      <c r="KHU50" s="93"/>
      <c r="KHV50" s="94"/>
      <c r="KHW50" s="112"/>
      <c r="KHX50" s="118"/>
      <c r="KHY50" s="961"/>
      <c r="KHZ50" s="128"/>
      <c r="KIA50" s="138"/>
      <c r="KIB50" s="149"/>
      <c r="KIC50" s="160"/>
      <c r="KID50" s="170"/>
      <c r="KIE50" s="93"/>
      <c r="KIF50" s="94"/>
      <c r="KIG50" s="112"/>
      <c r="KIH50" s="118"/>
      <c r="KII50" s="961"/>
      <c r="KIJ50" s="128"/>
      <c r="KIK50" s="138"/>
      <c r="KIL50" s="149"/>
      <c r="KIM50" s="160"/>
      <c r="KIN50" s="170"/>
      <c r="KIO50" s="93"/>
      <c r="KIP50" s="94"/>
      <c r="KIQ50" s="112"/>
      <c r="KIR50" s="118"/>
      <c r="KIS50" s="961"/>
      <c r="KIT50" s="128"/>
      <c r="KIU50" s="138"/>
      <c r="KIV50" s="149"/>
      <c r="KIW50" s="160"/>
      <c r="KIX50" s="170"/>
      <c r="KIY50" s="93"/>
      <c r="KIZ50" s="94"/>
      <c r="KJA50" s="112"/>
      <c r="KJB50" s="118"/>
      <c r="KJC50" s="961"/>
      <c r="KJD50" s="128"/>
      <c r="KJE50" s="138"/>
      <c r="KJF50" s="149"/>
      <c r="KJG50" s="160"/>
      <c r="KJH50" s="170"/>
      <c r="KJI50" s="93"/>
      <c r="KJJ50" s="94"/>
      <c r="KJK50" s="112"/>
      <c r="KJL50" s="118"/>
      <c r="KJM50" s="961"/>
      <c r="KJN50" s="128"/>
      <c r="KJO50" s="138"/>
      <c r="KJP50" s="149"/>
      <c r="KJQ50" s="160"/>
      <c r="KJR50" s="170"/>
      <c r="KJS50" s="93"/>
      <c r="KJT50" s="94"/>
      <c r="KJU50" s="112"/>
      <c r="KJV50" s="118"/>
      <c r="KJW50" s="961"/>
      <c r="KJX50" s="128"/>
      <c r="KJY50" s="138"/>
      <c r="KJZ50" s="149"/>
      <c r="KKA50" s="160"/>
      <c r="KKB50" s="170"/>
      <c r="KKC50" s="93"/>
      <c r="KKD50" s="94"/>
      <c r="KKE50" s="112"/>
      <c r="KKF50" s="118"/>
      <c r="KKG50" s="961"/>
      <c r="KKH50" s="128"/>
      <c r="KKI50" s="138"/>
      <c r="KKJ50" s="149"/>
      <c r="KKK50" s="160"/>
      <c r="KKL50" s="170"/>
      <c r="KKM50" s="93"/>
      <c r="KKN50" s="94"/>
      <c r="KKO50" s="112"/>
      <c r="KKP50" s="118"/>
      <c r="KKQ50" s="961"/>
      <c r="KKR50" s="128"/>
      <c r="KKS50" s="138"/>
      <c r="KKT50" s="149"/>
      <c r="KKU50" s="160"/>
      <c r="KKV50" s="170"/>
      <c r="KKW50" s="93"/>
      <c r="KKX50" s="94"/>
      <c r="KKY50" s="112"/>
      <c r="KKZ50" s="118"/>
      <c r="KLA50" s="961"/>
      <c r="KLB50" s="128"/>
      <c r="KLC50" s="138"/>
      <c r="KLD50" s="149"/>
      <c r="KLE50" s="160"/>
      <c r="KLF50" s="170"/>
      <c r="KLG50" s="93"/>
      <c r="KLH50" s="94"/>
      <c r="KLI50" s="112"/>
      <c r="KLJ50" s="118"/>
      <c r="KLK50" s="961"/>
      <c r="KLL50" s="128"/>
      <c r="KLM50" s="138"/>
      <c r="KLN50" s="149"/>
      <c r="KLO50" s="160"/>
      <c r="KLP50" s="170"/>
      <c r="KLQ50" s="93"/>
      <c r="KLR50" s="94"/>
      <c r="KLS50" s="112"/>
      <c r="KLT50" s="118"/>
      <c r="KLU50" s="961"/>
      <c r="KLV50" s="128"/>
      <c r="KLW50" s="138"/>
      <c r="KLX50" s="149"/>
      <c r="KLY50" s="160"/>
      <c r="KLZ50" s="170"/>
      <c r="KMA50" s="93"/>
      <c r="KMB50" s="94"/>
      <c r="KMC50" s="112"/>
      <c r="KMD50" s="118"/>
      <c r="KME50" s="961"/>
      <c r="KMF50" s="128"/>
      <c r="KMG50" s="138"/>
      <c r="KMH50" s="149"/>
      <c r="KMI50" s="160"/>
      <c r="KMJ50" s="170"/>
      <c r="KMK50" s="93"/>
      <c r="KML50" s="94"/>
      <c r="KMM50" s="112"/>
      <c r="KMN50" s="118"/>
      <c r="KMO50" s="961"/>
      <c r="KMP50" s="128"/>
      <c r="KMQ50" s="138"/>
      <c r="KMR50" s="149"/>
      <c r="KMS50" s="160"/>
      <c r="KMT50" s="170"/>
      <c r="KMU50" s="93"/>
      <c r="KMV50" s="94"/>
      <c r="KMW50" s="112"/>
      <c r="KMX50" s="118"/>
      <c r="KMY50" s="961"/>
      <c r="KMZ50" s="128"/>
      <c r="KNA50" s="138"/>
      <c r="KNB50" s="149"/>
      <c r="KNC50" s="160"/>
      <c r="KND50" s="170"/>
      <c r="KNE50" s="93"/>
      <c r="KNF50" s="94"/>
      <c r="KNG50" s="112"/>
      <c r="KNH50" s="118"/>
      <c r="KNI50" s="961"/>
      <c r="KNJ50" s="128"/>
      <c r="KNK50" s="138"/>
      <c r="KNL50" s="149"/>
      <c r="KNM50" s="160"/>
      <c r="KNN50" s="170"/>
      <c r="KNO50" s="93"/>
      <c r="KNP50" s="94"/>
      <c r="KNQ50" s="112"/>
      <c r="KNR50" s="118"/>
      <c r="KNS50" s="961"/>
      <c r="KNT50" s="128"/>
      <c r="KNU50" s="138"/>
      <c r="KNV50" s="149"/>
      <c r="KNW50" s="160"/>
      <c r="KNX50" s="170"/>
      <c r="KNY50" s="93"/>
      <c r="KNZ50" s="94"/>
      <c r="KOA50" s="112"/>
      <c r="KOB50" s="118"/>
      <c r="KOC50" s="961"/>
      <c r="KOD50" s="128"/>
      <c r="KOE50" s="138"/>
      <c r="KOF50" s="149"/>
      <c r="KOG50" s="160"/>
      <c r="KOH50" s="170"/>
      <c r="KOI50" s="93"/>
      <c r="KOJ50" s="94"/>
      <c r="KOK50" s="112"/>
      <c r="KOL50" s="118"/>
      <c r="KOM50" s="961"/>
      <c r="KON50" s="128"/>
      <c r="KOO50" s="138"/>
      <c r="KOP50" s="149"/>
      <c r="KOQ50" s="160"/>
      <c r="KOR50" s="170"/>
      <c r="KOS50" s="93"/>
      <c r="KOT50" s="94"/>
      <c r="KOU50" s="112"/>
      <c r="KOV50" s="118"/>
      <c r="KOW50" s="961"/>
      <c r="KOX50" s="128"/>
      <c r="KOY50" s="138"/>
      <c r="KOZ50" s="149"/>
      <c r="KPA50" s="160"/>
      <c r="KPB50" s="170"/>
      <c r="KPC50" s="93"/>
      <c r="KPD50" s="94"/>
      <c r="KPE50" s="112"/>
      <c r="KPF50" s="118"/>
      <c r="KPG50" s="961"/>
      <c r="KPH50" s="128"/>
      <c r="KPI50" s="138"/>
      <c r="KPJ50" s="149"/>
      <c r="KPK50" s="160"/>
      <c r="KPL50" s="170"/>
      <c r="KPM50" s="93"/>
      <c r="KPN50" s="94"/>
      <c r="KPO50" s="112"/>
      <c r="KPP50" s="118"/>
      <c r="KPQ50" s="961"/>
      <c r="KPR50" s="128"/>
      <c r="KPS50" s="138"/>
      <c r="KPT50" s="149"/>
      <c r="KPU50" s="160"/>
      <c r="KPV50" s="170"/>
      <c r="KPW50" s="93"/>
      <c r="KPX50" s="94"/>
      <c r="KPY50" s="112"/>
      <c r="KPZ50" s="118"/>
      <c r="KQA50" s="961"/>
      <c r="KQB50" s="128"/>
      <c r="KQC50" s="138"/>
      <c r="KQD50" s="149"/>
      <c r="KQE50" s="160"/>
      <c r="KQF50" s="170"/>
      <c r="KQG50" s="93"/>
      <c r="KQH50" s="94"/>
      <c r="KQI50" s="112"/>
      <c r="KQJ50" s="118"/>
      <c r="KQK50" s="961"/>
      <c r="KQL50" s="128"/>
      <c r="KQM50" s="138"/>
      <c r="KQN50" s="149"/>
      <c r="KQO50" s="160"/>
      <c r="KQP50" s="170"/>
      <c r="KQQ50" s="93"/>
      <c r="KQR50" s="94"/>
      <c r="KQS50" s="112"/>
      <c r="KQT50" s="118"/>
      <c r="KQU50" s="961"/>
      <c r="KQV50" s="128"/>
      <c r="KQW50" s="138"/>
      <c r="KQX50" s="149"/>
      <c r="KQY50" s="160"/>
      <c r="KQZ50" s="170"/>
      <c r="KRA50" s="93"/>
      <c r="KRB50" s="94"/>
      <c r="KRC50" s="112"/>
      <c r="KRD50" s="118"/>
      <c r="KRE50" s="961"/>
      <c r="KRF50" s="128"/>
      <c r="KRG50" s="138"/>
      <c r="KRH50" s="149"/>
      <c r="KRI50" s="160"/>
      <c r="KRJ50" s="170"/>
      <c r="KRK50" s="93"/>
      <c r="KRL50" s="94"/>
      <c r="KRM50" s="112"/>
      <c r="KRN50" s="118"/>
      <c r="KRO50" s="961"/>
      <c r="KRP50" s="128"/>
      <c r="KRQ50" s="138"/>
      <c r="KRR50" s="149"/>
      <c r="KRS50" s="160"/>
      <c r="KRT50" s="170"/>
      <c r="KRU50" s="93"/>
      <c r="KRV50" s="94"/>
      <c r="KRW50" s="112"/>
      <c r="KRX50" s="118"/>
      <c r="KRY50" s="961"/>
      <c r="KRZ50" s="128"/>
      <c r="KSA50" s="138"/>
      <c r="KSB50" s="149"/>
      <c r="KSC50" s="160"/>
      <c r="KSD50" s="170"/>
      <c r="KSE50" s="93"/>
      <c r="KSF50" s="94"/>
      <c r="KSG50" s="112"/>
      <c r="KSH50" s="118"/>
      <c r="KSI50" s="961"/>
      <c r="KSJ50" s="128"/>
      <c r="KSK50" s="138"/>
      <c r="KSL50" s="149"/>
      <c r="KSM50" s="160"/>
      <c r="KSN50" s="170"/>
      <c r="KSO50" s="93"/>
      <c r="KSP50" s="94"/>
      <c r="KSQ50" s="112"/>
      <c r="KSR50" s="118"/>
      <c r="KSS50" s="961"/>
      <c r="KST50" s="128"/>
      <c r="KSU50" s="138"/>
      <c r="KSV50" s="149"/>
      <c r="KSW50" s="160"/>
      <c r="KSX50" s="170"/>
      <c r="KSY50" s="93"/>
      <c r="KSZ50" s="94"/>
      <c r="KTA50" s="112"/>
      <c r="KTB50" s="118"/>
      <c r="KTC50" s="961"/>
      <c r="KTD50" s="128"/>
      <c r="KTE50" s="138"/>
      <c r="KTF50" s="149"/>
      <c r="KTG50" s="160"/>
      <c r="KTH50" s="170"/>
      <c r="KTI50" s="93"/>
      <c r="KTJ50" s="94"/>
      <c r="KTK50" s="112"/>
      <c r="KTL50" s="118"/>
      <c r="KTM50" s="961"/>
      <c r="KTN50" s="128"/>
      <c r="KTO50" s="138"/>
      <c r="KTP50" s="149"/>
      <c r="KTQ50" s="160"/>
      <c r="KTR50" s="170"/>
      <c r="KTS50" s="93"/>
      <c r="KTT50" s="94"/>
      <c r="KTU50" s="112"/>
      <c r="KTV50" s="118"/>
      <c r="KTW50" s="961"/>
      <c r="KTX50" s="128"/>
      <c r="KTY50" s="138"/>
      <c r="KTZ50" s="149"/>
      <c r="KUA50" s="160"/>
      <c r="KUB50" s="170"/>
      <c r="KUC50" s="93"/>
      <c r="KUD50" s="94"/>
      <c r="KUE50" s="112"/>
      <c r="KUF50" s="118"/>
      <c r="KUG50" s="961"/>
      <c r="KUH50" s="128"/>
      <c r="KUI50" s="138"/>
      <c r="KUJ50" s="149"/>
      <c r="KUK50" s="160"/>
      <c r="KUL50" s="170"/>
      <c r="KUM50" s="93"/>
      <c r="KUN50" s="94"/>
      <c r="KUO50" s="112"/>
      <c r="KUP50" s="118"/>
      <c r="KUQ50" s="961"/>
      <c r="KUR50" s="128"/>
      <c r="KUS50" s="138"/>
      <c r="KUT50" s="149"/>
      <c r="KUU50" s="160"/>
      <c r="KUV50" s="170"/>
      <c r="KUW50" s="93"/>
      <c r="KUX50" s="94"/>
      <c r="KUY50" s="112"/>
      <c r="KUZ50" s="118"/>
      <c r="KVA50" s="961"/>
      <c r="KVB50" s="128"/>
      <c r="KVC50" s="138"/>
      <c r="KVD50" s="149"/>
      <c r="KVE50" s="160"/>
      <c r="KVF50" s="170"/>
      <c r="KVG50" s="93"/>
      <c r="KVH50" s="94"/>
      <c r="KVI50" s="112"/>
      <c r="KVJ50" s="118"/>
      <c r="KVK50" s="961"/>
      <c r="KVL50" s="128"/>
      <c r="KVM50" s="138"/>
      <c r="KVN50" s="149"/>
      <c r="KVO50" s="160"/>
      <c r="KVP50" s="170"/>
      <c r="KVQ50" s="93"/>
      <c r="KVR50" s="94"/>
      <c r="KVS50" s="112"/>
      <c r="KVT50" s="118"/>
      <c r="KVU50" s="961"/>
      <c r="KVV50" s="128"/>
      <c r="KVW50" s="138"/>
      <c r="KVX50" s="149"/>
      <c r="KVY50" s="160"/>
      <c r="KVZ50" s="170"/>
      <c r="KWA50" s="93"/>
      <c r="KWB50" s="94"/>
      <c r="KWC50" s="112"/>
      <c r="KWD50" s="118"/>
      <c r="KWE50" s="961"/>
      <c r="KWF50" s="128"/>
      <c r="KWG50" s="138"/>
      <c r="KWH50" s="149"/>
      <c r="KWI50" s="160"/>
      <c r="KWJ50" s="170"/>
      <c r="KWK50" s="93"/>
      <c r="KWL50" s="94"/>
      <c r="KWM50" s="112"/>
      <c r="KWN50" s="118"/>
      <c r="KWO50" s="961"/>
      <c r="KWP50" s="128"/>
      <c r="KWQ50" s="138"/>
      <c r="KWR50" s="149"/>
      <c r="KWS50" s="160"/>
      <c r="KWT50" s="170"/>
      <c r="KWU50" s="93"/>
      <c r="KWV50" s="94"/>
      <c r="KWW50" s="112"/>
      <c r="KWX50" s="118"/>
      <c r="KWY50" s="961"/>
      <c r="KWZ50" s="128"/>
      <c r="KXA50" s="138"/>
      <c r="KXB50" s="149"/>
      <c r="KXC50" s="160"/>
      <c r="KXD50" s="170"/>
      <c r="KXE50" s="93"/>
      <c r="KXF50" s="94"/>
      <c r="KXG50" s="112"/>
      <c r="KXH50" s="118"/>
      <c r="KXI50" s="961"/>
      <c r="KXJ50" s="128"/>
      <c r="KXK50" s="138"/>
      <c r="KXL50" s="149"/>
      <c r="KXM50" s="160"/>
      <c r="KXN50" s="170"/>
      <c r="KXO50" s="93"/>
      <c r="KXP50" s="94"/>
      <c r="KXQ50" s="112"/>
      <c r="KXR50" s="118"/>
      <c r="KXS50" s="961"/>
      <c r="KXT50" s="128"/>
      <c r="KXU50" s="138"/>
      <c r="KXV50" s="149"/>
      <c r="KXW50" s="160"/>
      <c r="KXX50" s="170"/>
      <c r="KXY50" s="93"/>
      <c r="KXZ50" s="94"/>
      <c r="KYA50" s="112"/>
      <c r="KYB50" s="118"/>
      <c r="KYC50" s="961"/>
      <c r="KYD50" s="128"/>
      <c r="KYE50" s="138"/>
      <c r="KYF50" s="149"/>
      <c r="KYG50" s="160"/>
      <c r="KYH50" s="170"/>
      <c r="KYI50" s="93"/>
      <c r="KYJ50" s="94"/>
      <c r="KYK50" s="112"/>
      <c r="KYL50" s="118"/>
      <c r="KYM50" s="961"/>
      <c r="KYN50" s="128"/>
      <c r="KYO50" s="138"/>
      <c r="KYP50" s="149"/>
      <c r="KYQ50" s="160"/>
      <c r="KYR50" s="170"/>
      <c r="KYS50" s="93"/>
      <c r="KYT50" s="94"/>
      <c r="KYU50" s="112"/>
      <c r="KYV50" s="118"/>
      <c r="KYW50" s="961"/>
      <c r="KYX50" s="128"/>
      <c r="KYY50" s="138"/>
      <c r="KYZ50" s="149"/>
      <c r="KZA50" s="160"/>
      <c r="KZB50" s="170"/>
      <c r="KZC50" s="93"/>
      <c r="KZD50" s="94"/>
      <c r="KZE50" s="112"/>
      <c r="KZF50" s="118"/>
      <c r="KZG50" s="961"/>
      <c r="KZH50" s="128"/>
      <c r="KZI50" s="138"/>
      <c r="KZJ50" s="149"/>
      <c r="KZK50" s="160"/>
      <c r="KZL50" s="170"/>
      <c r="KZM50" s="93"/>
      <c r="KZN50" s="94"/>
      <c r="KZO50" s="112"/>
      <c r="KZP50" s="118"/>
      <c r="KZQ50" s="961"/>
      <c r="KZR50" s="128"/>
      <c r="KZS50" s="138"/>
      <c r="KZT50" s="149"/>
      <c r="KZU50" s="160"/>
      <c r="KZV50" s="170"/>
      <c r="KZW50" s="93"/>
      <c r="KZX50" s="94"/>
      <c r="KZY50" s="112"/>
      <c r="KZZ50" s="118"/>
      <c r="LAA50" s="961"/>
      <c r="LAB50" s="128"/>
      <c r="LAC50" s="138"/>
      <c r="LAD50" s="149"/>
      <c r="LAE50" s="160"/>
      <c r="LAF50" s="170"/>
      <c r="LAG50" s="93"/>
      <c r="LAH50" s="94"/>
      <c r="LAI50" s="112"/>
      <c r="LAJ50" s="118"/>
      <c r="LAK50" s="961"/>
      <c r="LAL50" s="128"/>
      <c r="LAM50" s="138"/>
      <c r="LAN50" s="149"/>
      <c r="LAO50" s="160"/>
      <c r="LAP50" s="170"/>
      <c r="LAQ50" s="93"/>
      <c r="LAR50" s="94"/>
      <c r="LAS50" s="112"/>
      <c r="LAT50" s="118"/>
      <c r="LAU50" s="961"/>
      <c r="LAV50" s="128"/>
      <c r="LAW50" s="138"/>
      <c r="LAX50" s="149"/>
      <c r="LAY50" s="160"/>
      <c r="LAZ50" s="170"/>
      <c r="LBA50" s="93"/>
      <c r="LBB50" s="94"/>
      <c r="LBC50" s="112"/>
      <c r="LBD50" s="118"/>
      <c r="LBE50" s="961"/>
      <c r="LBF50" s="128"/>
      <c r="LBG50" s="138"/>
      <c r="LBH50" s="149"/>
      <c r="LBI50" s="160"/>
      <c r="LBJ50" s="170"/>
      <c r="LBK50" s="93"/>
      <c r="LBL50" s="94"/>
      <c r="LBM50" s="112"/>
      <c r="LBN50" s="118"/>
      <c r="LBO50" s="961"/>
      <c r="LBP50" s="128"/>
      <c r="LBQ50" s="138"/>
      <c r="LBR50" s="149"/>
      <c r="LBS50" s="160"/>
      <c r="LBT50" s="170"/>
      <c r="LBU50" s="93"/>
      <c r="LBV50" s="94"/>
      <c r="LBW50" s="112"/>
      <c r="LBX50" s="118"/>
      <c r="LBY50" s="961"/>
      <c r="LBZ50" s="128"/>
      <c r="LCA50" s="138"/>
      <c r="LCB50" s="149"/>
      <c r="LCC50" s="160"/>
      <c r="LCD50" s="170"/>
      <c r="LCE50" s="93"/>
      <c r="LCF50" s="94"/>
      <c r="LCG50" s="112"/>
      <c r="LCH50" s="118"/>
      <c r="LCI50" s="961"/>
      <c r="LCJ50" s="128"/>
      <c r="LCK50" s="138"/>
      <c r="LCL50" s="149"/>
      <c r="LCM50" s="160"/>
      <c r="LCN50" s="170"/>
      <c r="LCO50" s="93"/>
      <c r="LCP50" s="94"/>
      <c r="LCQ50" s="112"/>
      <c r="LCR50" s="118"/>
      <c r="LCS50" s="961"/>
      <c r="LCT50" s="128"/>
      <c r="LCU50" s="138"/>
      <c r="LCV50" s="149"/>
      <c r="LCW50" s="160"/>
      <c r="LCX50" s="170"/>
      <c r="LCY50" s="93"/>
      <c r="LCZ50" s="94"/>
      <c r="LDA50" s="112"/>
      <c r="LDB50" s="118"/>
      <c r="LDC50" s="961"/>
      <c r="LDD50" s="128"/>
      <c r="LDE50" s="138"/>
      <c r="LDF50" s="149"/>
      <c r="LDG50" s="160"/>
      <c r="LDH50" s="170"/>
      <c r="LDI50" s="93"/>
      <c r="LDJ50" s="94"/>
      <c r="LDK50" s="112"/>
      <c r="LDL50" s="118"/>
      <c r="LDM50" s="961"/>
      <c r="LDN50" s="128"/>
      <c r="LDO50" s="138"/>
      <c r="LDP50" s="149"/>
      <c r="LDQ50" s="160"/>
      <c r="LDR50" s="170"/>
      <c r="LDS50" s="93"/>
      <c r="LDT50" s="94"/>
      <c r="LDU50" s="112"/>
      <c r="LDV50" s="118"/>
      <c r="LDW50" s="961"/>
      <c r="LDX50" s="128"/>
      <c r="LDY50" s="138"/>
      <c r="LDZ50" s="149"/>
      <c r="LEA50" s="160"/>
      <c r="LEB50" s="170"/>
      <c r="LEC50" s="93"/>
      <c r="LED50" s="94"/>
      <c r="LEE50" s="112"/>
      <c r="LEF50" s="118"/>
      <c r="LEG50" s="961"/>
      <c r="LEH50" s="128"/>
      <c r="LEI50" s="138"/>
      <c r="LEJ50" s="149"/>
      <c r="LEK50" s="160"/>
      <c r="LEL50" s="170"/>
      <c r="LEM50" s="93"/>
      <c r="LEN50" s="94"/>
      <c r="LEO50" s="112"/>
      <c r="LEP50" s="118"/>
      <c r="LEQ50" s="961"/>
      <c r="LER50" s="128"/>
      <c r="LES50" s="138"/>
      <c r="LET50" s="149"/>
      <c r="LEU50" s="160"/>
      <c r="LEV50" s="170"/>
      <c r="LEW50" s="93"/>
      <c r="LEX50" s="94"/>
      <c r="LEY50" s="112"/>
      <c r="LEZ50" s="118"/>
      <c r="LFA50" s="961"/>
      <c r="LFB50" s="128"/>
      <c r="LFC50" s="138"/>
      <c r="LFD50" s="149"/>
      <c r="LFE50" s="160"/>
      <c r="LFF50" s="170"/>
      <c r="LFG50" s="93"/>
      <c r="LFH50" s="94"/>
      <c r="LFI50" s="112"/>
      <c r="LFJ50" s="118"/>
      <c r="LFK50" s="961"/>
      <c r="LFL50" s="128"/>
      <c r="LFM50" s="138"/>
      <c r="LFN50" s="149"/>
      <c r="LFO50" s="160"/>
      <c r="LFP50" s="170"/>
      <c r="LFQ50" s="93"/>
      <c r="LFR50" s="94"/>
      <c r="LFS50" s="112"/>
      <c r="LFT50" s="118"/>
      <c r="LFU50" s="961"/>
      <c r="LFV50" s="128"/>
      <c r="LFW50" s="138"/>
      <c r="LFX50" s="149"/>
      <c r="LFY50" s="160"/>
      <c r="LFZ50" s="170"/>
      <c r="LGA50" s="93"/>
      <c r="LGB50" s="94"/>
      <c r="LGC50" s="112"/>
      <c r="LGD50" s="118"/>
      <c r="LGE50" s="961"/>
      <c r="LGF50" s="128"/>
      <c r="LGG50" s="138"/>
      <c r="LGH50" s="149"/>
      <c r="LGI50" s="160"/>
      <c r="LGJ50" s="170"/>
      <c r="LGK50" s="93"/>
      <c r="LGL50" s="94"/>
      <c r="LGM50" s="112"/>
      <c r="LGN50" s="118"/>
      <c r="LGO50" s="961"/>
      <c r="LGP50" s="128"/>
      <c r="LGQ50" s="138"/>
      <c r="LGR50" s="149"/>
      <c r="LGS50" s="160"/>
      <c r="LGT50" s="170"/>
      <c r="LGU50" s="93"/>
      <c r="LGV50" s="94"/>
      <c r="LGW50" s="112"/>
      <c r="LGX50" s="118"/>
      <c r="LGY50" s="961"/>
      <c r="LGZ50" s="128"/>
      <c r="LHA50" s="138"/>
      <c r="LHB50" s="149"/>
      <c r="LHC50" s="160"/>
      <c r="LHD50" s="170"/>
      <c r="LHE50" s="93"/>
      <c r="LHF50" s="94"/>
      <c r="LHG50" s="112"/>
      <c r="LHH50" s="118"/>
      <c r="LHI50" s="961"/>
      <c r="LHJ50" s="128"/>
      <c r="LHK50" s="138"/>
      <c r="LHL50" s="149"/>
      <c r="LHM50" s="160"/>
      <c r="LHN50" s="170"/>
      <c r="LHO50" s="93"/>
      <c r="LHP50" s="94"/>
      <c r="LHQ50" s="112"/>
      <c r="LHR50" s="118"/>
      <c r="LHS50" s="961"/>
      <c r="LHT50" s="128"/>
      <c r="LHU50" s="138"/>
      <c r="LHV50" s="149"/>
      <c r="LHW50" s="160"/>
      <c r="LHX50" s="170"/>
      <c r="LHY50" s="93"/>
      <c r="LHZ50" s="94"/>
      <c r="LIA50" s="112"/>
      <c r="LIB50" s="118"/>
      <c r="LIC50" s="961"/>
      <c r="LID50" s="128"/>
      <c r="LIE50" s="138"/>
      <c r="LIF50" s="149"/>
      <c r="LIG50" s="160"/>
      <c r="LIH50" s="170"/>
      <c r="LII50" s="93"/>
      <c r="LIJ50" s="94"/>
      <c r="LIK50" s="112"/>
      <c r="LIL50" s="118"/>
      <c r="LIM50" s="961"/>
      <c r="LIN50" s="128"/>
      <c r="LIO50" s="138"/>
      <c r="LIP50" s="149"/>
      <c r="LIQ50" s="160"/>
      <c r="LIR50" s="170"/>
      <c r="LIS50" s="93"/>
      <c r="LIT50" s="94"/>
      <c r="LIU50" s="112"/>
      <c r="LIV50" s="118"/>
      <c r="LIW50" s="961"/>
      <c r="LIX50" s="128"/>
      <c r="LIY50" s="138"/>
      <c r="LIZ50" s="149"/>
      <c r="LJA50" s="160"/>
      <c r="LJB50" s="170"/>
      <c r="LJC50" s="93"/>
      <c r="LJD50" s="94"/>
      <c r="LJE50" s="112"/>
      <c r="LJF50" s="118"/>
      <c r="LJG50" s="961"/>
      <c r="LJH50" s="128"/>
      <c r="LJI50" s="138"/>
      <c r="LJJ50" s="149"/>
      <c r="LJK50" s="160"/>
      <c r="LJL50" s="170"/>
      <c r="LJM50" s="93"/>
      <c r="LJN50" s="94"/>
      <c r="LJO50" s="112"/>
      <c r="LJP50" s="118"/>
      <c r="LJQ50" s="961"/>
      <c r="LJR50" s="128"/>
      <c r="LJS50" s="138"/>
      <c r="LJT50" s="149"/>
      <c r="LJU50" s="160"/>
      <c r="LJV50" s="170"/>
      <c r="LJW50" s="93"/>
      <c r="LJX50" s="94"/>
      <c r="LJY50" s="112"/>
      <c r="LJZ50" s="118"/>
      <c r="LKA50" s="961"/>
      <c r="LKB50" s="128"/>
      <c r="LKC50" s="138"/>
      <c r="LKD50" s="149"/>
      <c r="LKE50" s="160"/>
      <c r="LKF50" s="170"/>
      <c r="LKG50" s="93"/>
      <c r="LKH50" s="94"/>
      <c r="LKI50" s="112"/>
      <c r="LKJ50" s="118"/>
      <c r="LKK50" s="961"/>
      <c r="LKL50" s="128"/>
      <c r="LKM50" s="138"/>
      <c r="LKN50" s="149"/>
      <c r="LKO50" s="160"/>
      <c r="LKP50" s="170"/>
      <c r="LKQ50" s="93"/>
      <c r="LKR50" s="94"/>
      <c r="LKS50" s="112"/>
      <c r="LKT50" s="118"/>
      <c r="LKU50" s="961"/>
      <c r="LKV50" s="128"/>
      <c r="LKW50" s="138"/>
      <c r="LKX50" s="149"/>
      <c r="LKY50" s="160"/>
      <c r="LKZ50" s="170"/>
      <c r="LLA50" s="93"/>
      <c r="LLB50" s="94"/>
      <c r="LLC50" s="112"/>
      <c r="LLD50" s="118"/>
      <c r="LLE50" s="961"/>
      <c r="LLF50" s="128"/>
      <c r="LLG50" s="138"/>
      <c r="LLH50" s="149"/>
      <c r="LLI50" s="160"/>
      <c r="LLJ50" s="170"/>
      <c r="LLK50" s="93"/>
      <c r="LLL50" s="94"/>
      <c r="LLM50" s="112"/>
      <c r="LLN50" s="118"/>
      <c r="LLO50" s="961"/>
      <c r="LLP50" s="128"/>
      <c r="LLQ50" s="138"/>
      <c r="LLR50" s="149"/>
      <c r="LLS50" s="160"/>
      <c r="LLT50" s="170"/>
      <c r="LLU50" s="93"/>
      <c r="LLV50" s="94"/>
      <c r="LLW50" s="112"/>
      <c r="LLX50" s="118"/>
      <c r="LLY50" s="961"/>
      <c r="LLZ50" s="128"/>
      <c r="LMA50" s="138"/>
      <c r="LMB50" s="149"/>
      <c r="LMC50" s="160"/>
      <c r="LMD50" s="170"/>
      <c r="LME50" s="93"/>
      <c r="LMF50" s="94"/>
      <c r="LMG50" s="112"/>
      <c r="LMH50" s="118"/>
      <c r="LMI50" s="961"/>
      <c r="LMJ50" s="128"/>
      <c r="LMK50" s="138"/>
      <c r="LML50" s="149"/>
      <c r="LMM50" s="160"/>
      <c r="LMN50" s="170"/>
      <c r="LMO50" s="93"/>
      <c r="LMP50" s="94"/>
      <c r="LMQ50" s="112"/>
      <c r="LMR50" s="118"/>
      <c r="LMS50" s="961"/>
      <c r="LMT50" s="128"/>
      <c r="LMU50" s="138"/>
      <c r="LMV50" s="149"/>
      <c r="LMW50" s="160"/>
      <c r="LMX50" s="170"/>
      <c r="LMY50" s="93"/>
      <c r="LMZ50" s="94"/>
      <c r="LNA50" s="112"/>
      <c r="LNB50" s="118"/>
      <c r="LNC50" s="961"/>
      <c r="LND50" s="128"/>
      <c r="LNE50" s="138"/>
      <c r="LNF50" s="149"/>
      <c r="LNG50" s="160"/>
      <c r="LNH50" s="170"/>
      <c r="LNI50" s="93"/>
      <c r="LNJ50" s="94"/>
      <c r="LNK50" s="112"/>
      <c r="LNL50" s="118"/>
      <c r="LNM50" s="961"/>
      <c r="LNN50" s="128"/>
      <c r="LNO50" s="138"/>
      <c r="LNP50" s="149"/>
      <c r="LNQ50" s="160"/>
      <c r="LNR50" s="170"/>
      <c r="LNS50" s="93"/>
      <c r="LNT50" s="94"/>
      <c r="LNU50" s="112"/>
      <c r="LNV50" s="118"/>
      <c r="LNW50" s="961"/>
      <c r="LNX50" s="128"/>
      <c r="LNY50" s="138"/>
      <c r="LNZ50" s="149"/>
      <c r="LOA50" s="160"/>
      <c r="LOB50" s="170"/>
      <c r="LOC50" s="93"/>
      <c r="LOD50" s="94"/>
      <c r="LOE50" s="112"/>
      <c r="LOF50" s="118"/>
      <c r="LOG50" s="961"/>
      <c r="LOH50" s="128"/>
      <c r="LOI50" s="138"/>
      <c r="LOJ50" s="149"/>
      <c r="LOK50" s="160"/>
      <c r="LOL50" s="170"/>
      <c r="LOM50" s="93"/>
      <c r="LON50" s="94"/>
      <c r="LOO50" s="112"/>
      <c r="LOP50" s="118"/>
      <c r="LOQ50" s="961"/>
      <c r="LOR50" s="128"/>
      <c r="LOS50" s="138"/>
      <c r="LOT50" s="149"/>
      <c r="LOU50" s="160"/>
      <c r="LOV50" s="170"/>
      <c r="LOW50" s="93"/>
      <c r="LOX50" s="94"/>
      <c r="LOY50" s="112"/>
      <c r="LOZ50" s="118"/>
      <c r="LPA50" s="961"/>
      <c r="LPB50" s="128"/>
      <c r="LPC50" s="138"/>
      <c r="LPD50" s="149"/>
      <c r="LPE50" s="160"/>
      <c r="LPF50" s="170"/>
      <c r="LPG50" s="93"/>
      <c r="LPH50" s="94"/>
      <c r="LPI50" s="112"/>
      <c r="LPJ50" s="118"/>
      <c r="LPK50" s="961"/>
      <c r="LPL50" s="128"/>
      <c r="LPM50" s="138"/>
      <c r="LPN50" s="149"/>
      <c r="LPO50" s="160"/>
      <c r="LPP50" s="170"/>
      <c r="LPQ50" s="93"/>
      <c r="LPR50" s="94"/>
      <c r="LPS50" s="112"/>
      <c r="LPT50" s="118"/>
      <c r="LPU50" s="961"/>
      <c r="LPV50" s="128"/>
      <c r="LPW50" s="138"/>
      <c r="LPX50" s="149"/>
      <c r="LPY50" s="160"/>
      <c r="LPZ50" s="170"/>
      <c r="LQA50" s="93"/>
      <c r="LQB50" s="94"/>
      <c r="LQC50" s="112"/>
      <c r="LQD50" s="118"/>
      <c r="LQE50" s="961"/>
      <c r="LQF50" s="128"/>
      <c r="LQG50" s="138"/>
      <c r="LQH50" s="149"/>
      <c r="LQI50" s="160"/>
      <c r="LQJ50" s="170"/>
      <c r="LQK50" s="93"/>
      <c r="LQL50" s="94"/>
      <c r="LQM50" s="112"/>
      <c r="LQN50" s="118"/>
      <c r="LQO50" s="961"/>
      <c r="LQP50" s="128"/>
      <c r="LQQ50" s="138"/>
      <c r="LQR50" s="149"/>
      <c r="LQS50" s="160"/>
      <c r="LQT50" s="170"/>
      <c r="LQU50" s="93"/>
      <c r="LQV50" s="94"/>
      <c r="LQW50" s="112"/>
      <c r="LQX50" s="118"/>
      <c r="LQY50" s="961"/>
      <c r="LQZ50" s="128"/>
      <c r="LRA50" s="138"/>
      <c r="LRB50" s="149"/>
      <c r="LRC50" s="160"/>
      <c r="LRD50" s="170"/>
      <c r="LRE50" s="93"/>
      <c r="LRF50" s="94"/>
      <c r="LRG50" s="112"/>
      <c r="LRH50" s="118"/>
      <c r="LRI50" s="961"/>
      <c r="LRJ50" s="128"/>
      <c r="LRK50" s="138"/>
      <c r="LRL50" s="149"/>
      <c r="LRM50" s="160"/>
      <c r="LRN50" s="170"/>
      <c r="LRO50" s="93"/>
      <c r="LRP50" s="94"/>
      <c r="LRQ50" s="112"/>
      <c r="LRR50" s="118"/>
      <c r="LRS50" s="961"/>
      <c r="LRT50" s="128"/>
      <c r="LRU50" s="138"/>
      <c r="LRV50" s="149"/>
      <c r="LRW50" s="160"/>
      <c r="LRX50" s="170"/>
      <c r="LRY50" s="93"/>
      <c r="LRZ50" s="94"/>
      <c r="LSA50" s="112"/>
      <c r="LSB50" s="118"/>
      <c r="LSC50" s="961"/>
      <c r="LSD50" s="128"/>
      <c r="LSE50" s="138"/>
      <c r="LSF50" s="149"/>
      <c r="LSG50" s="160"/>
      <c r="LSH50" s="170"/>
      <c r="LSI50" s="93"/>
      <c r="LSJ50" s="94"/>
      <c r="LSK50" s="112"/>
      <c r="LSL50" s="118"/>
      <c r="LSM50" s="961"/>
      <c r="LSN50" s="128"/>
      <c r="LSO50" s="138"/>
      <c r="LSP50" s="149"/>
      <c r="LSQ50" s="160"/>
      <c r="LSR50" s="170"/>
      <c r="LSS50" s="93"/>
      <c r="LST50" s="94"/>
      <c r="LSU50" s="112"/>
      <c r="LSV50" s="118"/>
      <c r="LSW50" s="961"/>
      <c r="LSX50" s="128"/>
      <c r="LSY50" s="138"/>
      <c r="LSZ50" s="149"/>
      <c r="LTA50" s="160"/>
      <c r="LTB50" s="170"/>
      <c r="LTC50" s="93"/>
      <c r="LTD50" s="94"/>
      <c r="LTE50" s="112"/>
      <c r="LTF50" s="118"/>
      <c r="LTG50" s="961"/>
      <c r="LTH50" s="128"/>
      <c r="LTI50" s="138"/>
      <c r="LTJ50" s="149"/>
      <c r="LTK50" s="160"/>
      <c r="LTL50" s="170"/>
      <c r="LTM50" s="93"/>
      <c r="LTN50" s="94"/>
      <c r="LTO50" s="112"/>
      <c r="LTP50" s="118"/>
      <c r="LTQ50" s="961"/>
      <c r="LTR50" s="128"/>
      <c r="LTS50" s="138"/>
      <c r="LTT50" s="149"/>
      <c r="LTU50" s="160"/>
      <c r="LTV50" s="170"/>
      <c r="LTW50" s="93"/>
      <c r="LTX50" s="94"/>
      <c r="LTY50" s="112"/>
      <c r="LTZ50" s="118"/>
      <c r="LUA50" s="961"/>
      <c r="LUB50" s="128"/>
      <c r="LUC50" s="138"/>
      <c r="LUD50" s="149"/>
      <c r="LUE50" s="160"/>
      <c r="LUF50" s="170"/>
      <c r="LUG50" s="93"/>
      <c r="LUH50" s="94"/>
      <c r="LUI50" s="112"/>
      <c r="LUJ50" s="118"/>
      <c r="LUK50" s="961"/>
      <c r="LUL50" s="128"/>
      <c r="LUM50" s="138"/>
      <c r="LUN50" s="149"/>
      <c r="LUO50" s="160"/>
      <c r="LUP50" s="170"/>
      <c r="LUQ50" s="93"/>
      <c r="LUR50" s="94"/>
      <c r="LUS50" s="112"/>
      <c r="LUT50" s="118"/>
      <c r="LUU50" s="961"/>
      <c r="LUV50" s="128"/>
      <c r="LUW50" s="138"/>
      <c r="LUX50" s="149"/>
      <c r="LUY50" s="160"/>
      <c r="LUZ50" s="170"/>
      <c r="LVA50" s="93"/>
      <c r="LVB50" s="94"/>
      <c r="LVC50" s="112"/>
      <c r="LVD50" s="118"/>
      <c r="LVE50" s="961"/>
      <c r="LVF50" s="128"/>
      <c r="LVG50" s="138"/>
      <c r="LVH50" s="149"/>
      <c r="LVI50" s="160"/>
      <c r="LVJ50" s="170"/>
      <c r="LVK50" s="93"/>
      <c r="LVL50" s="94"/>
      <c r="LVM50" s="112"/>
      <c r="LVN50" s="118"/>
      <c r="LVO50" s="961"/>
      <c r="LVP50" s="128"/>
      <c r="LVQ50" s="138"/>
      <c r="LVR50" s="149"/>
      <c r="LVS50" s="160"/>
      <c r="LVT50" s="170"/>
      <c r="LVU50" s="93"/>
      <c r="LVV50" s="94"/>
      <c r="LVW50" s="112"/>
      <c r="LVX50" s="118"/>
      <c r="LVY50" s="961"/>
      <c r="LVZ50" s="128"/>
      <c r="LWA50" s="138"/>
      <c r="LWB50" s="149"/>
      <c r="LWC50" s="160"/>
      <c r="LWD50" s="170"/>
      <c r="LWE50" s="93"/>
      <c r="LWF50" s="94"/>
      <c r="LWG50" s="112"/>
      <c r="LWH50" s="118"/>
      <c r="LWI50" s="961"/>
      <c r="LWJ50" s="128"/>
      <c r="LWK50" s="138"/>
      <c r="LWL50" s="149"/>
      <c r="LWM50" s="160"/>
      <c r="LWN50" s="170"/>
      <c r="LWO50" s="93"/>
      <c r="LWP50" s="94"/>
      <c r="LWQ50" s="112"/>
      <c r="LWR50" s="118"/>
      <c r="LWS50" s="961"/>
      <c r="LWT50" s="128"/>
      <c r="LWU50" s="138"/>
      <c r="LWV50" s="149"/>
      <c r="LWW50" s="160"/>
      <c r="LWX50" s="170"/>
      <c r="LWY50" s="93"/>
      <c r="LWZ50" s="94"/>
      <c r="LXA50" s="112"/>
      <c r="LXB50" s="118"/>
      <c r="LXC50" s="961"/>
      <c r="LXD50" s="128"/>
      <c r="LXE50" s="138"/>
      <c r="LXF50" s="149"/>
      <c r="LXG50" s="160"/>
      <c r="LXH50" s="170"/>
      <c r="LXI50" s="93"/>
      <c r="LXJ50" s="94"/>
      <c r="LXK50" s="112"/>
      <c r="LXL50" s="118"/>
      <c r="LXM50" s="961"/>
      <c r="LXN50" s="128"/>
      <c r="LXO50" s="138"/>
      <c r="LXP50" s="149"/>
      <c r="LXQ50" s="160"/>
      <c r="LXR50" s="170"/>
      <c r="LXS50" s="93"/>
      <c r="LXT50" s="94"/>
      <c r="LXU50" s="112"/>
      <c r="LXV50" s="118"/>
      <c r="LXW50" s="961"/>
      <c r="LXX50" s="128"/>
      <c r="LXY50" s="138"/>
      <c r="LXZ50" s="149"/>
      <c r="LYA50" s="160"/>
      <c r="LYB50" s="170"/>
      <c r="LYC50" s="93"/>
      <c r="LYD50" s="94"/>
      <c r="LYE50" s="112"/>
      <c r="LYF50" s="118"/>
      <c r="LYG50" s="961"/>
      <c r="LYH50" s="128"/>
      <c r="LYI50" s="138"/>
      <c r="LYJ50" s="149"/>
      <c r="LYK50" s="160"/>
      <c r="LYL50" s="170"/>
      <c r="LYM50" s="93"/>
      <c r="LYN50" s="94"/>
      <c r="LYO50" s="112"/>
      <c r="LYP50" s="118"/>
      <c r="LYQ50" s="961"/>
      <c r="LYR50" s="128"/>
      <c r="LYS50" s="138"/>
      <c r="LYT50" s="149"/>
      <c r="LYU50" s="160"/>
      <c r="LYV50" s="170"/>
      <c r="LYW50" s="93"/>
      <c r="LYX50" s="94"/>
      <c r="LYY50" s="112"/>
      <c r="LYZ50" s="118"/>
      <c r="LZA50" s="961"/>
      <c r="LZB50" s="128"/>
      <c r="LZC50" s="138"/>
      <c r="LZD50" s="149"/>
      <c r="LZE50" s="160"/>
      <c r="LZF50" s="170"/>
      <c r="LZG50" s="93"/>
      <c r="LZH50" s="94"/>
      <c r="LZI50" s="112"/>
      <c r="LZJ50" s="118"/>
      <c r="LZK50" s="961"/>
      <c r="LZL50" s="128"/>
      <c r="LZM50" s="138"/>
      <c r="LZN50" s="149"/>
      <c r="LZO50" s="160"/>
      <c r="LZP50" s="170"/>
      <c r="LZQ50" s="93"/>
      <c r="LZR50" s="94"/>
      <c r="LZS50" s="112"/>
      <c r="LZT50" s="118"/>
      <c r="LZU50" s="961"/>
      <c r="LZV50" s="128"/>
      <c r="LZW50" s="138"/>
      <c r="LZX50" s="149"/>
      <c r="LZY50" s="160"/>
      <c r="LZZ50" s="170"/>
      <c r="MAA50" s="93"/>
      <c r="MAB50" s="94"/>
      <c r="MAC50" s="112"/>
      <c r="MAD50" s="118"/>
      <c r="MAE50" s="961"/>
      <c r="MAF50" s="128"/>
      <c r="MAG50" s="138"/>
      <c r="MAH50" s="149"/>
      <c r="MAI50" s="160"/>
      <c r="MAJ50" s="170"/>
      <c r="MAK50" s="93"/>
      <c r="MAL50" s="94"/>
      <c r="MAM50" s="112"/>
      <c r="MAN50" s="118"/>
      <c r="MAO50" s="961"/>
      <c r="MAP50" s="128"/>
      <c r="MAQ50" s="138"/>
      <c r="MAR50" s="149"/>
      <c r="MAS50" s="160"/>
      <c r="MAT50" s="170"/>
      <c r="MAU50" s="93"/>
      <c r="MAV50" s="94"/>
      <c r="MAW50" s="112"/>
      <c r="MAX50" s="118"/>
      <c r="MAY50" s="961"/>
      <c r="MAZ50" s="128"/>
      <c r="MBA50" s="138"/>
      <c r="MBB50" s="149"/>
      <c r="MBC50" s="160"/>
      <c r="MBD50" s="170"/>
      <c r="MBE50" s="93"/>
      <c r="MBF50" s="94"/>
      <c r="MBG50" s="112"/>
      <c r="MBH50" s="118"/>
      <c r="MBI50" s="961"/>
      <c r="MBJ50" s="128"/>
      <c r="MBK50" s="138"/>
      <c r="MBL50" s="149"/>
      <c r="MBM50" s="160"/>
      <c r="MBN50" s="170"/>
      <c r="MBO50" s="93"/>
      <c r="MBP50" s="94"/>
      <c r="MBQ50" s="112"/>
      <c r="MBR50" s="118"/>
      <c r="MBS50" s="961"/>
      <c r="MBT50" s="128"/>
      <c r="MBU50" s="138"/>
      <c r="MBV50" s="149"/>
      <c r="MBW50" s="160"/>
      <c r="MBX50" s="170"/>
      <c r="MBY50" s="93"/>
      <c r="MBZ50" s="94"/>
      <c r="MCA50" s="112"/>
      <c r="MCB50" s="118"/>
      <c r="MCC50" s="961"/>
      <c r="MCD50" s="128"/>
      <c r="MCE50" s="138"/>
      <c r="MCF50" s="149"/>
      <c r="MCG50" s="160"/>
      <c r="MCH50" s="170"/>
      <c r="MCI50" s="93"/>
      <c r="MCJ50" s="94"/>
      <c r="MCK50" s="112"/>
      <c r="MCL50" s="118"/>
      <c r="MCM50" s="961"/>
      <c r="MCN50" s="128"/>
      <c r="MCO50" s="138"/>
      <c r="MCP50" s="149"/>
      <c r="MCQ50" s="160"/>
      <c r="MCR50" s="170"/>
      <c r="MCS50" s="93"/>
      <c r="MCT50" s="94"/>
      <c r="MCU50" s="112"/>
      <c r="MCV50" s="118"/>
      <c r="MCW50" s="961"/>
      <c r="MCX50" s="128"/>
      <c r="MCY50" s="138"/>
      <c r="MCZ50" s="149"/>
      <c r="MDA50" s="160"/>
      <c r="MDB50" s="170"/>
      <c r="MDC50" s="93"/>
      <c r="MDD50" s="94"/>
      <c r="MDE50" s="112"/>
      <c r="MDF50" s="118"/>
      <c r="MDG50" s="961"/>
      <c r="MDH50" s="128"/>
      <c r="MDI50" s="138"/>
      <c r="MDJ50" s="149"/>
      <c r="MDK50" s="160"/>
      <c r="MDL50" s="170"/>
      <c r="MDM50" s="93"/>
      <c r="MDN50" s="94"/>
      <c r="MDO50" s="112"/>
      <c r="MDP50" s="118"/>
      <c r="MDQ50" s="961"/>
      <c r="MDR50" s="128"/>
      <c r="MDS50" s="138"/>
      <c r="MDT50" s="149"/>
      <c r="MDU50" s="160"/>
      <c r="MDV50" s="170"/>
      <c r="MDW50" s="93"/>
      <c r="MDX50" s="94"/>
      <c r="MDY50" s="112"/>
      <c r="MDZ50" s="118"/>
      <c r="MEA50" s="961"/>
      <c r="MEB50" s="128"/>
      <c r="MEC50" s="138"/>
      <c r="MED50" s="149"/>
      <c r="MEE50" s="160"/>
      <c r="MEF50" s="170"/>
      <c r="MEG50" s="93"/>
      <c r="MEH50" s="94"/>
      <c r="MEI50" s="112"/>
      <c r="MEJ50" s="118"/>
      <c r="MEK50" s="961"/>
      <c r="MEL50" s="128"/>
      <c r="MEM50" s="138"/>
      <c r="MEN50" s="149"/>
      <c r="MEO50" s="160"/>
      <c r="MEP50" s="170"/>
      <c r="MEQ50" s="93"/>
      <c r="MER50" s="94"/>
      <c r="MES50" s="112"/>
      <c r="MET50" s="118"/>
      <c r="MEU50" s="961"/>
      <c r="MEV50" s="128"/>
      <c r="MEW50" s="138"/>
      <c r="MEX50" s="149"/>
      <c r="MEY50" s="160"/>
      <c r="MEZ50" s="170"/>
      <c r="MFA50" s="93"/>
      <c r="MFB50" s="94"/>
      <c r="MFC50" s="112"/>
      <c r="MFD50" s="118"/>
      <c r="MFE50" s="961"/>
      <c r="MFF50" s="128"/>
      <c r="MFG50" s="138"/>
      <c r="MFH50" s="149"/>
      <c r="MFI50" s="160"/>
      <c r="MFJ50" s="170"/>
      <c r="MFK50" s="93"/>
      <c r="MFL50" s="94"/>
      <c r="MFM50" s="112"/>
      <c r="MFN50" s="118"/>
      <c r="MFO50" s="961"/>
      <c r="MFP50" s="128"/>
      <c r="MFQ50" s="138"/>
      <c r="MFR50" s="149"/>
      <c r="MFS50" s="160"/>
      <c r="MFT50" s="170"/>
      <c r="MFU50" s="93"/>
      <c r="MFV50" s="94"/>
      <c r="MFW50" s="112"/>
      <c r="MFX50" s="118"/>
      <c r="MFY50" s="961"/>
      <c r="MFZ50" s="128"/>
      <c r="MGA50" s="138"/>
      <c r="MGB50" s="149"/>
      <c r="MGC50" s="160"/>
      <c r="MGD50" s="170"/>
      <c r="MGE50" s="93"/>
      <c r="MGF50" s="94"/>
      <c r="MGG50" s="112"/>
      <c r="MGH50" s="118"/>
      <c r="MGI50" s="961"/>
      <c r="MGJ50" s="128"/>
      <c r="MGK50" s="138"/>
      <c r="MGL50" s="149"/>
      <c r="MGM50" s="160"/>
      <c r="MGN50" s="170"/>
      <c r="MGO50" s="93"/>
      <c r="MGP50" s="94"/>
      <c r="MGQ50" s="112"/>
      <c r="MGR50" s="118"/>
      <c r="MGS50" s="961"/>
      <c r="MGT50" s="128"/>
      <c r="MGU50" s="138"/>
      <c r="MGV50" s="149"/>
      <c r="MGW50" s="160"/>
      <c r="MGX50" s="170"/>
      <c r="MGY50" s="93"/>
      <c r="MGZ50" s="94"/>
      <c r="MHA50" s="112"/>
      <c r="MHB50" s="118"/>
      <c r="MHC50" s="961"/>
      <c r="MHD50" s="128"/>
      <c r="MHE50" s="138"/>
      <c r="MHF50" s="149"/>
      <c r="MHG50" s="160"/>
      <c r="MHH50" s="170"/>
      <c r="MHI50" s="93"/>
      <c r="MHJ50" s="94"/>
      <c r="MHK50" s="112"/>
      <c r="MHL50" s="118"/>
      <c r="MHM50" s="961"/>
      <c r="MHN50" s="128"/>
      <c r="MHO50" s="138"/>
      <c r="MHP50" s="149"/>
      <c r="MHQ50" s="160"/>
      <c r="MHR50" s="170"/>
      <c r="MHS50" s="93"/>
      <c r="MHT50" s="94"/>
      <c r="MHU50" s="112"/>
      <c r="MHV50" s="118"/>
      <c r="MHW50" s="961"/>
      <c r="MHX50" s="128"/>
      <c r="MHY50" s="138"/>
      <c r="MHZ50" s="149"/>
      <c r="MIA50" s="160"/>
      <c r="MIB50" s="170"/>
      <c r="MIC50" s="93"/>
      <c r="MID50" s="94"/>
      <c r="MIE50" s="112"/>
      <c r="MIF50" s="118"/>
      <c r="MIG50" s="961"/>
      <c r="MIH50" s="128"/>
      <c r="MII50" s="138"/>
      <c r="MIJ50" s="149"/>
      <c r="MIK50" s="160"/>
      <c r="MIL50" s="170"/>
      <c r="MIM50" s="93"/>
      <c r="MIN50" s="94"/>
      <c r="MIO50" s="112"/>
      <c r="MIP50" s="118"/>
      <c r="MIQ50" s="961"/>
      <c r="MIR50" s="128"/>
      <c r="MIS50" s="138"/>
      <c r="MIT50" s="149"/>
      <c r="MIU50" s="160"/>
      <c r="MIV50" s="170"/>
      <c r="MIW50" s="93"/>
      <c r="MIX50" s="94"/>
      <c r="MIY50" s="112"/>
      <c r="MIZ50" s="118"/>
      <c r="MJA50" s="961"/>
      <c r="MJB50" s="128"/>
      <c r="MJC50" s="138"/>
      <c r="MJD50" s="149"/>
      <c r="MJE50" s="160"/>
      <c r="MJF50" s="170"/>
      <c r="MJG50" s="93"/>
      <c r="MJH50" s="94"/>
      <c r="MJI50" s="112"/>
      <c r="MJJ50" s="118"/>
      <c r="MJK50" s="961"/>
      <c r="MJL50" s="128"/>
      <c r="MJM50" s="138"/>
      <c r="MJN50" s="149"/>
      <c r="MJO50" s="160"/>
      <c r="MJP50" s="170"/>
      <c r="MJQ50" s="93"/>
      <c r="MJR50" s="94"/>
      <c r="MJS50" s="112"/>
      <c r="MJT50" s="118"/>
      <c r="MJU50" s="961"/>
      <c r="MJV50" s="128"/>
      <c r="MJW50" s="138"/>
      <c r="MJX50" s="149"/>
      <c r="MJY50" s="160"/>
      <c r="MJZ50" s="170"/>
      <c r="MKA50" s="93"/>
      <c r="MKB50" s="94"/>
      <c r="MKC50" s="112"/>
      <c r="MKD50" s="118"/>
      <c r="MKE50" s="961"/>
      <c r="MKF50" s="128"/>
      <c r="MKG50" s="138"/>
      <c r="MKH50" s="149"/>
      <c r="MKI50" s="160"/>
      <c r="MKJ50" s="170"/>
      <c r="MKK50" s="93"/>
      <c r="MKL50" s="94"/>
      <c r="MKM50" s="112"/>
      <c r="MKN50" s="118"/>
      <c r="MKO50" s="961"/>
      <c r="MKP50" s="128"/>
      <c r="MKQ50" s="138"/>
      <c r="MKR50" s="149"/>
      <c r="MKS50" s="160"/>
      <c r="MKT50" s="170"/>
      <c r="MKU50" s="93"/>
      <c r="MKV50" s="94"/>
      <c r="MKW50" s="112"/>
      <c r="MKX50" s="118"/>
      <c r="MKY50" s="961"/>
      <c r="MKZ50" s="128"/>
      <c r="MLA50" s="138"/>
      <c r="MLB50" s="149"/>
      <c r="MLC50" s="160"/>
      <c r="MLD50" s="170"/>
      <c r="MLE50" s="93"/>
      <c r="MLF50" s="94"/>
      <c r="MLG50" s="112"/>
      <c r="MLH50" s="118"/>
      <c r="MLI50" s="961"/>
      <c r="MLJ50" s="128"/>
      <c r="MLK50" s="138"/>
      <c r="MLL50" s="149"/>
      <c r="MLM50" s="160"/>
      <c r="MLN50" s="170"/>
      <c r="MLO50" s="93"/>
      <c r="MLP50" s="94"/>
      <c r="MLQ50" s="112"/>
      <c r="MLR50" s="118"/>
      <c r="MLS50" s="961"/>
      <c r="MLT50" s="128"/>
      <c r="MLU50" s="138"/>
      <c r="MLV50" s="149"/>
      <c r="MLW50" s="160"/>
      <c r="MLX50" s="170"/>
      <c r="MLY50" s="93"/>
      <c r="MLZ50" s="94"/>
      <c r="MMA50" s="112"/>
      <c r="MMB50" s="118"/>
      <c r="MMC50" s="961"/>
      <c r="MMD50" s="128"/>
      <c r="MME50" s="138"/>
      <c r="MMF50" s="149"/>
      <c r="MMG50" s="160"/>
      <c r="MMH50" s="170"/>
      <c r="MMI50" s="93"/>
      <c r="MMJ50" s="94"/>
      <c r="MMK50" s="112"/>
      <c r="MML50" s="118"/>
      <c r="MMM50" s="961"/>
      <c r="MMN50" s="128"/>
      <c r="MMO50" s="138"/>
      <c r="MMP50" s="149"/>
      <c r="MMQ50" s="160"/>
      <c r="MMR50" s="170"/>
      <c r="MMS50" s="93"/>
      <c r="MMT50" s="94"/>
      <c r="MMU50" s="112"/>
      <c r="MMV50" s="118"/>
      <c r="MMW50" s="961"/>
      <c r="MMX50" s="128"/>
      <c r="MMY50" s="138"/>
      <c r="MMZ50" s="149"/>
      <c r="MNA50" s="160"/>
      <c r="MNB50" s="170"/>
      <c r="MNC50" s="93"/>
      <c r="MND50" s="94"/>
      <c r="MNE50" s="112"/>
      <c r="MNF50" s="118"/>
      <c r="MNG50" s="961"/>
      <c r="MNH50" s="128"/>
      <c r="MNI50" s="138"/>
      <c r="MNJ50" s="149"/>
      <c r="MNK50" s="160"/>
      <c r="MNL50" s="170"/>
      <c r="MNM50" s="93"/>
      <c r="MNN50" s="94"/>
      <c r="MNO50" s="112"/>
      <c r="MNP50" s="118"/>
      <c r="MNQ50" s="961"/>
      <c r="MNR50" s="128"/>
      <c r="MNS50" s="138"/>
      <c r="MNT50" s="149"/>
      <c r="MNU50" s="160"/>
      <c r="MNV50" s="170"/>
      <c r="MNW50" s="93"/>
      <c r="MNX50" s="94"/>
      <c r="MNY50" s="112"/>
      <c r="MNZ50" s="118"/>
      <c r="MOA50" s="961"/>
      <c r="MOB50" s="128"/>
      <c r="MOC50" s="138"/>
      <c r="MOD50" s="149"/>
      <c r="MOE50" s="160"/>
      <c r="MOF50" s="170"/>
      <c r="MOG50" s="93"/>
      <c r="MOH50" s="94"/>
      <c r="MOI50" s="112"/>
      <c r="MOJ50" s="118"/>
      <c r="MOK50" s="961"/>
      <c r="MOL50" s="128"/>
      <c r="MOM50" s="138"/>
      <c r="MON50" s="149"/>
      <c r="MOO50" s="160"/>
      <c r="MOP50" s="170"/>
      <c r="MOQ50" s="93"/>
      <c r="MOR50" s="94"/>
      <c r="MOS50" s="112"/>
      <c r="MOT50" s="118"/>
      <c r="MOU50" s="961"/>
      <c r="MOV50" s="128"/>
      <c r="MOW50" s="138"/>
      <c r="MOX50" s="149"/>
      <c r="MOY50" s="160"/>
      <c r="MOZ50" s="170"/>
      <c r="MPA50" s="93"/>
      <c r="MPB50" s="94"/>
      <c r="MPC50" s="112"/>
      <c r="MPD50" s="118"/>
      <c r="MPE50" s="961"/>
      <c r="MPF50" s="128"/>
      <c r="MPG50" s="138"/>
      <c r="MPH50" s="149"/>
      <c r="MPI50" s="160"/>
      <c r="MPJ50" s="170"/>
      <c r="MPK50" s="93"/>
      <c r="MPL50" s="94"/>
      <c r="MPM50" s="112"/>
      <c r="MPN50" s="118"/>
      <c r="MPO50" s="961"/>
      <c r="MPP50" s="128"/>
      <c r="MPQ50" s="138"/>
      <c r="MPR50" s="149"/>
      <c r="MPS50" s="160"/>
      <c r="MPT50" s="170"/>
      <c r="MPU50" s="93"/>
      <c r="MPV50" s="94"/>
      <c r="MPW50" s="112"/>
      <c r="MPX50" s="118"/>
      <c r="MPY50" s="961"/>
      <c r="MPZ50" s="128"/>
      <c r="MQA50" s="138"/>
      <c r="MQB50" s="149"/>
      <c r="MQC50" s="160"/>
      <c r="MQD50" s="170"/>
      <c r="MQE50" s="93"/>
      <c r="MQF50" s="94"/>
      <c r="MQG50" s="112"/>
      <c r="MQH50" s="118"/>
      <c r="MQI50" s="961"/>
      <c r="MQJ50" s="128"/>
      <c r="MQK50" s="138"/>
      <c r="MQL50" s="149"/>
      <c r="MQM50" s="160"/>
      <c r="MQN50" s="170"/>
      <c r="MQO50" s="93"/>
      <c r="MQP50" s="94"/>
      <c r="MQQ50" s="112"/>
      <c r="MQR50" s="118"/>
      <c r="MQS50" s="961"/>
      <c r="MQT50" s="128"/>
      <c r="MQU50" s="138"/>
      <c r="MQV50" s="149"/>
      <c r="MQW50" s="160"/>
      <c r="MQX50" s="170"/>
      <c r="MQY50" s="93"/>
      <c r="MQZ50" s="94"/>
      <c r="MRA50" s="112"/>
      <c r="MRB50" s="118"/>
      <c r="MRC50" s="961"/>
      <c r="MRD50" s="128"/>
      <c r="MRE50" s="138"/>
      <c r="MRF50" s="149"/>
      <c r="MRG50" s="160"/>
      <c r="MRH50" s="170"/>
      <c r="MRI50" s="93"/>
      <c r="MRJ50" s="94"/>
      <c r="MRK50" s="112"/>
      <c r="MRL50" s="118"/>
      <c r="MRM50" s="961"/>
      <c r="MRN50" s="128"/>
      <c r="MRO50" s="138"/>
      <c r="MRP50" s="149"/>
      <c r="MRQ50" s="160"/>
      <c r="MRR50" s="170"/>
      <c r="MRS50" s="93"/>
      <c r="MRT50" s="94"/>
      <c r="MRU50" s="112"/>
      <c r="MRV50" s="118"/>
      <c r="MRW50" s="961"/>
      <c r="MRX50" s="128"/>
      <c r="MRY50" s="138"/>
      <c r="MRZ50" s="149"/>
      <c r="MSA50" s="160"/>
      <c r="MSB50" s="170"/>
      <c r="MSC50" s="93"/>
      <c r="MSD50" s="94"/>
      <c r="MSE50" s="112"/>
      <c r="MSF50" s="118"/>
      <c r="MSG50" s="961"/>
      <c r="MSH50" s="128"/>
      <c r="MSI50" s="138"/>
      <c r="MSJ50" s="149"/>
      <c r="MSK50" s="160"/>
      <c r="MSL50" s="170"/>
      <c r="MSM50" s="93"/>
      <c r="MSN50" s="94"/>
      <c r="MSO50" s="112"/>
      <c r="MSP50" s="118"/>
      <c r="MSQ50" s="961"/>
      <c r="MSR50" s="128"/>
      <c r="MSS50" s="138"/>
      <c r="MST50" s="149"/>
      <c r="MSU50" s="160"/>
      <c r="MSV50" s="170"/>
      <c r="MSW50" s="93"/>
      <c r="MSX50" s="94"/>
      <c r="MSY50" s="112"/>
      <c r="MSZ50" s="118"/>
      <c r="MTA50" s="961"/>
      <c r="MTB50" s="128"/>
      <c r="MTC50" s="138"/>
      <c r="MTD50" s="149"/>
      <c r="MTE50" s="160"/>
      <c r="MTF50" s="170"/>
      <c r="MTG50" s="93"/>
      <c r="MTH50" s="94"/>
      <c r="MTI50" s="112"/>
      <c r="MTJ50" s="118"/>
      <c r="MTK50" s="961"/>
      <c r="MTL50" s="128"/>
      <c r="MTM50" s="138"/>
      <c r="MTN50" s="149"/>
      <c r="MTO50" s="160"/>
      <c r="MTP50" s="170"/>
      <c r="MTQ50" s="93"/>
      <c r="MTR50" s="94"/>
      <c r="MTS50" s="112"/>
      <c r="MTT50" s="118"/>
      <c r="MTU50" s="961"/>
      <c r="MTV50" s="128"/>
      <c r="MTW50" s="138"/>
      <c r="MTX50" s="149"/>
      <c r="MTY50" s="160"/>
      <c r="MTZ50" s="170"/>
      <c r="MUA50" s="93"/>
      <c r="MUB50" s="94"/>
      <c r="MUC50" s="112"/>
      <c r="MUD50" s="118"/>
      <c r="MUE50" s="961"/>
      <c r="MUF50" s="128"/>
      <c r="MUG50" s="138"/>
      <c r="MUH50" s="149"/>
      <c r="MUI50" s="160"/>
      <c r="MUJ50" s="170"/>
      <c r="MUK50" s="93"/>
      <c r="MUL50" s="94"/>
      <c r="MUM50" s="112"/>
      <c r="MUN50" s="118"/>
      <c r="MUO50" s="961"/>
      <c r="MUP50" s="128"/>
      <c r="MUQ50" s="138"/>
      <c r="MUR50" s="149"/>
      <c r="MUS50" s="160"/>
      <c r="MUT50" s="170"/>
      <c r="MUU50" s="93"/>
      <c r="MUV50" s="94"/>
      <c r="MUW50" s="112"/>
      <c r="MUX50" s="118"/>
      <c r="MUY50" s="961"/>
      <c r="MUZ50" s="128"/>
      <c r="MVA50" s="138"/>
      <c r="MVB50" s="149"/>
      <c r="MVC50" s="160"/>
      <c r="MVD50" s="170"/>
      <c r="MVE50" s="93"/>
      <c r="MVF50" s="94"/>
      <c r="MVG50" s="112"/>
      <c r="MVH50" s="118"/>
      <c r="MVI50" s="961"/>
      <c r="MVJ50" s="128"/>
      <c r="MVK50" s="138"/>
      <c r="MVL50" s="149"/>
      <c r="MVM50" s="160"/>
      <c r="MVN50" s="170"/>
      <c r="MVO50" s="93"/>
      <c r="MVP50" s="94"/>
      <c r="MVQ50" s="112"/>
      <c r="MVR50" s="118"/>
      <c r="MVS50" s="961"/>
      <c r="MVT50" s="128"/>
      <c r="MVU50" s="138"/>
      <c r="MVV50" s="149"/>
      <c r="MVW50" s="160"/>
      <c r="MVX50" s="170"/>
      <c r="MVY50" s="93"/>
      <c r="MVZ50" s="94"/>
      <c r="MWA50" s="112"/>
      <c r="MWB50" s="118"/>
      <c r="MWC50" s="961"/>
      <c r="MWD50" s="128"/>
      <c r="MWE50" s="138"/>
      <c r="MWF50" s="149"/>
      <c r="MWG50" s="160"/>
      <c r="MWH50" s="170"/>
      <c r="MWI50" s="93"/>
      <c r="MWJ50" s="94"/>
      <c r="MWK50" s="112"/>
      <c r="MWL50" s="118"/>
      <c r="MWM50" s="961"/>
      <c r="MWN50" s="128"/>
      <c r="MWO50" s="138"/>
      <c r="MWP50" s="149"/>
      <c r="MWQ50" s="160"/>
      <c r="MWR50" s="170"/>
      <c r="MWS50" s="93"/>
      <c r="MWT50" s="94"/>
      <c r="MWU50" s="112"/>
      <c r="MWV50" s="118"/>
      <c r="MWW50" s="961"/>
      <c r="MWX50" s="128"/>
      <c r="MWY50" s="138"/>
      <c r="MWZ50" s="149"/>
      <c r="MXA50" s="160"/>
      <c r="MXB50" s="170"/>
      <c r="MXC50" s="93"/>
      <c r="MXD50" s="94"/>
      <c r="MXE50" s="112"/>
      <c r="MXF50" s="118"/>
      <c r="MXG50" s="961"/>
      <c r="MXH50" s="128"/>
      <c r="MXI50" s="138"/>
      <c r="MXJ50" s="149"/>
      <c r="MXK50" s="160"/>
      <c r="MXL50" s="170"/>
      <c r="MXM50" s="93"/>
      <c r="MXN50" s="94"/>
      <c r="MXO50" s="112"/>
      <c r="MXP50" s="118"/>
      <c r="MXQ50" s="961"/>
      <c r="MXR50" s="128"/>
      <c r="MXS50" s="138"/>
      <c r="MXT50" s="149"/>
      <c r="MXU50" s="160"/>
      <c r="MXV50" s="170"/>
      <c r="MXW50" s="93"/>
      <c r="MXX50" s="94"/>
      <c r="MXY50" s="112"/>
      <c r="MXZ50" s="118"/>
      <c r="MYA50" s="961"/>
      <c r="MYB50" s="128"/>
      <c r="MYC50" s="138"/>
      <c r="MYD50" s="149"/>
      <c r="MYE50" s="160"/>
      <c r="MYF50" s="170"/>
      <c r="MYG50" s="93"/>
      <c r="MYH50" s="94"/>
      <c r="MYI50" s="112"/>
      <c r="MYJ50" s="118"/>
      <c r="MYK50" s="961"/>
      <c r="MYL50" s="128"/>
      <c r="MYM50" s="138"/>
      <c r="MYN50" s="149"/>
      <c r="MYO50" s="160"/>
      <c r="MYP50" s="170"/>
      <c r="MYQ50" s="93"/>
      <c r="MYR50" s="94"/>
      <c r="MYS50" s="112"/>
      <c r="MYT50" s="118"/>
      <c r="MYU50" s="961"/>
      <c r="MYV50" s="128"/>
      <c r="MYW50" s="138"/>
      <c r="MYX50" s="149"/>
      <c r="MYY50" s="160"/>
      <c r="MYZ50" s="170"/>
      <c r="MZA50" s="93"/>
      <c r="MZB50" s="94"/>
      <c r="MZC50" s="112"/>
      <c r="MZD50" s="118"/>
      <c r="MZE50" s="961"/>
      <c r="MZF50" s="128"/>
      <c r="MZG50" s="138"/>
      <c r="MZH50" s="149"/>
      <c r="MZI50" s="160"/>
      <c r="MZJ50" s="170"/>
      <c r="MZK50" s="93"/>
      <c r="MZL50" s="94"/>
      <c r="MZM50" s="112"/>
      <c r="MZN50" s="118"/>
      <c r="MZO50" s="961"/>
      <c r="MZP50" s="128"/>
      <c r="MZQ50" s="138"/>
      <c r="MZR50" s="149"/>
      <c r="MZS50" s="160"/>
      <c r="MZT50" s="170"/>
      <c r="MZU50" s="93"/>
      <c r="MZV50" s="94"/>
      <c r="MZW50" s="112"/>
      <c r="MZX50" s="118"/>
      <c r="MZY50" s="961"/>
      <c r="MZZ50" s="128"/>
      <c r="NAA50" s="138"/>
      <c r="NAB50" s="149"/>
      <c r="NAC50" s="160"/>
      <c r="NAD50" s="170"/>
      <c r="NAE50" s="93"/>
      <c r="NAF50" s="94"/>
      <c r="NAG50" s="112"/>
      <c r="NAH50" s="118"/>
      <c r="NAI50" s="961"/>
      <c r="NAJ50" s="128"/>
      <c r="NAK50" s="138"/>
      <c r="NAL50" s="149"/>
      <c r="NAM50" s="160"/>
      <c r="NAN50" s="170"/>
      <c r="NAO50" s="93"/>
      <c r="NAP50" s="94"/>
      <c r="NAQ50" s="112"/>
      <c r="NAR50" s="118"/>
      <c r="NAS50" s="961"/>
      <c r="NAT50" s="128"/>
      <c r="NAU50" s="138"/>
      <c r="NAV50" s="149"/>
      <c r="NAW50" s="160"/>
      <c r="NAX50" s="170"/>
      <c r="NAY50" s="93"/>
      <c r="NAZ50" s="94"/>
      <c r="NBA50" s="112"/>
      <c r="NBB50" s="118"/>
      <c r="NBC50" s="961"/>
      <c r="NBD50" s="128"/>
      <c r="NBE50" s="138"/>
      <c r="NBF50" s="149"/>
      <c r="NBG50" s="160"/>
      <c r="NBH50" s="170"/>
      <c r="NBI50" s="93"/>
      <c r="NBJ50" s="94"/>
      <c r="NBK50" s="112"/>
      <c r="NBL50" s="118"/>
      <c r="NBM50" s="961"/>
      <c r="NBN50" s="128"/>
      <c r="NBO50" s="138"/>
      <c r="NBP50" s="149"/>
      <c r="NBQ50" s="160"/>
      <c r="NBR50" s="170"/>
      <c r="NBS50" s="93"/>
      <c r="NBT50" s="94"/>
      <c r="NBU50" s="112"/>
      <c r="NBV50" s="118"/>
      <c r="NBW50" s="961"/>
      <c r="NBX50" s="128"/>
      <c r="NBY50" s="138"/>
      <c r="NBZ50" s="149"/>
      <c r="NCA50" s="160"/>
      <c r="NCB50" s="170"/>
      <c r="NCC50" s="93"/>
      <c r="NCD50" s="94"/>
      <c r="NCE50" s="112"/>
      <c r="NCF50" s="118"/>
      <c r="NCG50" s="961"/>
      <c r="NCH50" s="128"/>
      <c r="NCI50" s="138"/>
      <c r="NCJ50" s="149"/>
      <c r="NCK50" s="160"/>
      <c r="NCL50" s="170"/>
      <c r="NCM50" s="93"/>
      <c r="NCN50" s="94"/>
      <c r="NCO50" s="112"/>
      <c r="NCP50" s="118"/>
      <c r="NCQ50" s="961"/>
      <c r="NCR50" s="128"/>
      <c r="NCS50" s="138"/>
      <c r="NCT50" s="149"/>
      <c r="NCU50" s="160"/>
      <c r="NCV50" s="170"/>
      <c r="NCW50" s="93"/>
      <c r="NCX50" s="94"/>
      <c r="NCY50" s="112"/>
      <c r="NCZ50" s="118"/>
      <c r="NDA50" s="961"/>
      <c r="NDB50" s="128"/>
      <c r="NDC50" s="138"/>
      <c r="NDD50" s="149"/>
      <c r="NDE50" s="160"/>
      <c r="NDF50" s="170"/>
      <c r="NDG50" s="93"/>
      <c r="NDH50" s="94"/>
      <c r="NDI50" s="112"/>
      <c r="NDJ50" s="118"/>
      <c r="NDK50" s="961"/>
      <c r="NDL50" s="128"/>
      <c r="NDM50" s="138"/>
      <c r="NDN50" s="149"/>
      <c r="NDO50" s="160"/>
      <c r="NDP50" s="170"/>
      <c r="NDQ50" s="93"/>
      <c r="NDR50" s="94"/>
      <c r="NDS50" s="112"/>
      <c r="NDT50" s="118"/>
      <c r="NDU50" s="961"/>
      <c r="NDV50" s="128"/>
      <c r="NDW50" s="138"/>
      <c r="NDX50" s="149"/>
      <c r="NDY50" s="160"/>
      <c r="NDZ50" s="170"/>
      <c r="NEA50" s="93"/>
      <c r="NEB50" s="94"/>
      <c r="NEC50" s="112"/>
      <c r="NED50" s="118"/>
      <c r="NEE50" s="961"/>
      <c r="NEF50" s="128"/>
      <c r="NEG50" s="138"/>
      <c r="NEH50" s="149"/>
      <c r="NEI50" s="160"/>
      <c r="NEJ50" s="170"/>
      <c r="NEK50" s="93"/>
      <c r="NEL50" s="94"/>
      <c r="NEM50" s="112"/>
      <c r="NEN50" s="118"/>
      <c r="NEO50" s="961"/>
      <c r="NEP50" s="128"/>
      <c r="NEQ50" s="138"/>
      <c r="NER50" s="149"/>
      <c r="NES50" s="160"/>
      <c r="NET50" s="170"/>
      <c r="NEU50" s="93"/>
      <c r="NEV50" s="94"/>
      <c r="NEW50" s="112"/>
      <c r="NEX50" s="118"/>
      <c r="NEY50" s="961"/>
      <c r="NEZ50" s="128"/>
      <c r="NFA50" s="138"/>
      <c r="NFB50" s="149"/>
      <c r="NFC50" s="160"/>
      <c r="NFD50" s="170"/>
      <c r="NFE50" s="93"/>
      <c r="NFF50" s="94"/>
      <c r="NFG50" s="112"/>
      <c r="NFH50" s="118"/>
      <c r="NFI50" s="961"/>
      <c r="NFJ50" s="128"/>
      <c r="NFK50" s="138"/>
      <c r="NFL50" s="149"/>
      <c r="NFM50" s="160"/>
      <c r="NFN50" s="170"/>
      <c r="NFO50" s="93"/>
      <c r="NFP50" s="94"/>
      <c r="NFQ50" s="112"/>
      <c r="NFR50" s="118"/>
      <c r="NFS50" s="961"/>
      <c r="NFT50" s="128"/>
      <c r="NFU50" s="138"/>
      <c r="NFV50" s="149"/>
      <c r="NFW50" s="160"/>
      <c r="NFX50" s="170"/>
      <c r="NFY50" s="93"/>
      <c r="NFZ50" s="94"/>
      <c r="NGA50" s="112"/>
      <c r="NGB50" s="118"/>
      <c r="NGC50" s="961"/>
      <c r="NGD50" s="128"/>
      <c r="NGE50" s="138"/>
      <c r="NGF50" s="149"/>
      <c r="NGG50" s="160"/>
      <c r="NGH50" s="170"/>
      <c r="NGI50" s="93"/>
      <c r="NGJ50" s="94"/>
      <c r="NGK50" s="112"/>
      <c r="NGL50" s="118"/>
      <c r="NGM50" s="961"/>
      <c r="NGN50" s="128"/>
      <c r="NGO50" s="138"/>
      <c r="NGP50" s="149"/>
      <c r="NGQ50" s="160"/>
      <c r="NGR50" s="170"/>
      <c r="NGS50" s="93"/>
      <c r="NGT50" s="94"/>
      <c r="NGU50" s="112"/>
      <c r="NGV50" s="118"/>
      <c r="NGW50" s="961"/>
      <c r="NGX50" s="128"/>
      <c r="NGY50" s="138"/>
      <c r="NGZ50" s="149"/>
      <c r="NHA50" s="160"/>
      <c r="NHB50" s="170"/>
      <c r="NHC50" s="93"/>
      <c r="NHD50" s="94"/>
      <c r="NHE50" s="112"/>
      <c r="NHF50" s="118"/>
      <c r="NHG50" s="961"/>
      <c r="NHH50" s="128"/>
      <c r="NHI50" s="138"/>
      <c r="NHJ50" s="149"/>
      <c r="NHK50" s="160"/>
      <c r="NHL50" s="170"/>
      <c r="NHM50" s="93"/>
      <c r="NHN50" s="94"/>
      <c r="NHO50" s="112"/>
      <c r="NHP50" s="118"/>
      <c r="NHQ50" s="961"/>
      <c r="NHR50" s="128"/>
      <c r="NHS50" s="138"/>
      <c r="NHT50" s="149"/>
      <c r="NHU50" s="160"/>
      <c r="NHV50" s="170"/>
      <c r="NHW50" s="93"/>
      <c r="NHX50" s="94"/>
      <c r="NHY50" s="112"/>
      <c r="NHZ50" s="118"/>
      <c r="NIA50" s="961"/>
      <c r="NIB50" s="128"/>
      <c r="NIC50" s="138"/>
      <c r="NID50" s="149"/>
      <c r="NIE50" s="160"/>
      <c r="NIF50" s="170"/>
      <c r="NIG50" s="93"/>
      <c r="NIH50" s="94"/>
      <c r="NII50" s="112"/>
      <c r="NIJ50" s="118"/>
      <c r="NIK50" s="961"/>
      <c r="NIL50" s="128"/>
      <c r="NIM50" s="138"/>
      <c r="NIN50" s="149"/>
      <c r="NIO50" s="160"/>
      <c r="NIP50" s="170"/>
      <c r="NIQ50" s="93"/>
      <c r="NIR50" s="94"/>
      <c r="NIS50" s="112"/>
      <c r="NIT50" s="118"/>
      <c r="NIU50" s="961"/>
      <c r="NIV50" s="128"/>
      <c r="NIW50" s="138"/>
      <c r="NIX50" s="149"/>
      <c r="NIY50" s="160"/>
      <c r="NIZ50" s="170"/>
      <c r="NJA50" s="93"/>
      <c r="NJB50" s="94"/>
      <c r="NJC50" s="112"/>
      <c r="NJD50" s="118"/>
      <c r="NJE50" s="961"/>
      <c r="NJF50" s="128"/>
      <c r="NJG50" s="138"/>
      <c r="NJH50" s="149"/>
      <c r="NJI50" s="160"/>
      <c r="NJJ50" s="170"/>
      <c r="NJK50" s="93"/>
      <c r="NJL50" s="94"/>
      <c r="NJM50" s="112"/>
      <c r="NJN50" s="118"/>
      <c r="NJO50" s="961"/>
      <c r="NJP50" s="128"/>
      <c r="NJQ50" s="138"/>
      <c r="NJR50" s="149"/>
      <c r="NJS50" s="160"/>
      <c r="NJT50" s="170"/>
      <c r="NJU50" s="93"/>
      <c r="NJV50" s="94"/>
      <c r="NJW50" s="112"/>
      <c r="NJX50" s="118"/>
      <c r="NJY50" s="961"/>
      <c r="NJZ50" s="128"/>
      <c r="NKA50" s="138"/>
      <c r="NKB50" s="149"/>
      <c r="NKC50" s="160"/>
      <c r="NKD50" s="170"/>
      <c r="NKE50" s="93"/>
      <c r="NKF50" s="94"/>
      <c r="NKG50" s="112"/>
      <c r="NKH50" s="118"/>
      <c r="NKI50" s="961"/>
      <c r="NKJ50" s="128"/>
      <c r="NKK50" s="138"/>
      <c r="NKL50" s="149"/>
      <c r="NKM50" s="160"/>
      <c r="NKN50" s="170"/>
      <c r="NKO50" s="93"/>
      <c r="NKP50" s="94"/>
      <c r="NKQ50" s="112"/>
      <c r="NKR50" s="118"/>
      <c r="NKS50" s="961"/>
      <c r="NKT50" s="128"/>
      <c r="NKU50" s="138"/>
      <c r="NKV50" s="149"/>
      <c r="NKW50" s="160"/>
      <c r="NKX50" s="170"/>
      <c r="NKY50" s="93"/>
      <c r="NKZ50" s="94"/>
      <c r="NLA50" s="112"/>
      <c r="NLB50" s="118"/>
      <c r="NLC50" s="961"/>
      <c r="NLD50" s="128"/>
      <c r="NLE50" s="138"/>
      <c r="NLF50" s="149"/>
      <c r="NLG50" s="160"/>
      <c r="NLH50" s="170"/>
      <c r="NLI50" s="93"/>
      <c r="NLJ50" s="94"/>
      <c r="NLK50" s="112"/>
      <c r="NLL50" s="118"/>
      <c r="NLM50" s="961"/>
      <c r="NLN50" s="128"/>
      <c r="NLO50" s="138"/>
      <c r="NLP50" s="149"/>
      <c r="NLQ50" s="160"/>
      <c r="NLR50" s="170"/>
      <c r="NLS50" s="93"/>
      <c r="NLT50" s="94"/>
      <c r="NLU50" s="112"/>
      <c r="NLV50" s="118"/>
      <c r="NLW50" s="961"/>
      <c r="NLX50" s="128"/>
      <c r="NLY50" s="138"/>
      <c r="NLZ50" s="149"/>
      <c r="NMA50" s="160"/>
      <c r="NMB50" s="170"/>
      <c r="NMC50" s="93"/>
      <c r="NMD50" s="94"/>
      <c r="NME50" s="112"/>
      <c r="NMF50" s="118"/>
      <c r="NMG50" s="961"/>
      <c r="NMH50" s="128"/>
      <c r="NMI50" s="138"/>
      <c r="NMJ50" s="149"/>
      <c r="NMK50" s="160"/>
      <c r="NML50" s="170"/>
      <c r="NMM50" s="93"/>
      <c r="NMN50" s="94"/>
      <c r="NMO50" s="112"/>
      <c r="NMP50" s="118"/>
      <c r="NMQ50" s="961"/>
      <c r="NMR50" s="128"/>
      <c r="NMS50" s="138"/>
      <c r="NMT50" s="149"/>
      <c r="NMU50" s="160"/>
      <c r="NMV50" s="170"/>
      <c r="NMW50" s="93"/>
      <c r="NMX50" s="94"/>
      <c r="NMY50" s="112"/>
      <c r="NMZ50" s="118"/>
      <c r="NNA50" s="961"/>
      <c r="NNB50" s="128"/>
      <c r="NNC50" s="138"/>
      <c r="NND50" s="149"/>
      <c r="NNE50" s="160"/>
      <c r="NNF50" s="170"/>
      <c r="NNG50" s="93"/>
      <c r="NNH50" s="94"/>
      <c r="NNI50" s="112"/>
      <c r="NNJ50" s="118"/>
      <c r="NNK50" s="961"/>
      <c r="NNL50" s="128"/>
      <c r="NNM50" s="138"/>
      <c r="NNN50" s="149"/>
      <c r="NNO50" s="160"/>
      <c r="NNP50" s="170"/>
      <c r="NNQ50" s="93"/>
      <c r="NNR50" s="94"/>
      <c r="NNS50" s="112"/>
      <c r="NNT50" s="118"/>
      <c r="NNU50" s="961"/>
      <c r="NNV50" s="128"/>
      <c r="NNW50" s="138"/>
      <c r="NNX50" s="149"/>
      <c r="NNY50" s="160"/>
      <c r="NNZ50" s="170"/>
      <c r="NOA50" s="93"/>
      <c r="NOB50" s="94"/>
      <c r="NOC50" s="112"/>
      <c r="NOD50" s="118"/>
      <c r="NOE50" s="961"/>
      <c r="NOF50" s="128"/>
      <c r="NOG50" s="138"/>
      <c r="NOH50" s="149"/>
      <c r="NOI50" s="160"/>
      <c r="NOJ50" s="170"/>
      <c r="NOK50" s="93"/>
      <c r="NOL50" s="94"/>
      <c r="NOM50" s="112"/>
      <c r="NON50" s="118"/>
      <c r="NOO50" s="961"/>
      <c r="NOP50" s="128"/>
      <c r="NOQ50" s="138"/>
      <c r="NOR50" s="149"/>
      <c r="NOS50" s="160"/>
      <c r="NOT50" s="170"/>
      <c r="NOU50" s="93"/>
      <c r="NOV50" s="94"/>
      <c r="NOW50" s="112"/>
      <c r="NOX50" s="118"/>
      <c r="NOY50" s="961"/>
      <c r="NOZ50" s="128"/>
      <c r="NPA50" s="138"/>
      <c r="NPB50" s="149"/>
      <c r="NPC50" s="160"/>
      <c r="NPD50" s="170"/>
      <c r="NPE50" s="93"/>
      <c r="NPF50" s="94"/>
      <c r="NPG50" s="112"/>
      <c r="NPH50" s="118"/>
      <c r="NPI50" s="961"/>
      <c r="NPJ50" s="128"/>
      <c r="NPK50" s="138"/>
      <c r="NPL50" s="149"/>
      <c r="NPM50" s="160"/>
      <c r="NPN50" s="170"/>
      <c r="NPO50" s="93"/>
      <c r="NPP50" s="94"/>
      <c r="NPQ50" s="112"/>
      <c r="NPR50" s="118"/>
      <c r="NPS50" s="961"/>
      <c r="NPT50" s="128"/>
      <c r="NPU50" s="138"/>
      <c r="NPV50" s="149"/>
      <c r="NPW50" s="160"/>
      <c r="NPX50" s="170"/>
      <c r="NPY50" s="93"/>
      <c r="NPZ50" s="94"/>
      <c r="NQA50" s="112"/>
      <c r="NQB50" s="118"/>
      <c r="NQC50" s="961"/>
      <c r="NQD50" s="128"/>
      <c r="NQE50" s="138"/>
      <c r="NQF50" s="149"/>
      <c r="NQG50" s="160"/>
      <c r="NQH50" s="170"/>
      <c r="NQI50" s="93"/>
      <c r="NQJ50" s="94"/>
      <c r="NQK50" s="112"/>
      <c r="NQL50" s="118"/>
      <c r="NQM50" s="961"/>
      <c r="NQN50" s="128"/>
      <c r="NQO50" s="138"/>
      <c r="NQP50" s="149"/>
      <c r="NQQ50" s="160"/>
      <c r="NQR50" s="170"/>
      <c r="NQS50" s="93"/>
      <c r="NQT50" s="94"/>
      <c r="NQU50" s="112"/>
      <c r="NQV50" s="118"/>
      <c r="NQW50" s="961"/>
      <c r="NQX50" s="128"/>
      <c r="NQY50" s="138"/>
      <c r="NQZ50" s="149"/>
      <c r="NRA50" s="160"/>
      <c r="NRB50" s="170"/>
      <c r="NRC50" s="93"/>
      <c r="NRD50" s="94"/>
      <c r="NRE50" s="112"/>
      <c r="NRF50" s="118"/>
      <c r="NRG50" s="961"/>
      <c r="NRH50" s="128"/>
      <c r="NRI50" s="138"/>
      <c r="NRJ50" s="149"/>
      <c r="NRK50" s="160"/>
      <c r="NRL50" s="170"/>
      <c r="NRM50" s="93"/>
      <c r="NRN50" s="94"/>
      <c r="NRO50" s="112"/>
      <c r="NRP50" s="118"/>
      <c r="NRQ50" s="961"/>
      <c r="NRR50" s="128"/>
      <c r="NRS50" s="138"/>
      <c r="NRT50" s="149"/>
      <c r="NRU50" s="160"/>
      <c r="NRV50" s="170"/>
      <c r="NRW50" s="93"/>
      <c r="NRX50" s="94"/>
      <c r="NRY50" s="112"/>
      <c r="NRZ50" s="118"/>
      <c r="NSA50" s="961"/>
      <c r="NSB50" s="128"/>
      <c r="NSC50" s="138"/>
      <c r="NSD50" s="149"/>
      <c r="NSE50" s="160"/>
      <c r="NSF50" s="170"/>
      <c r="NSG50" s="93"/>
      <c r="NSH50" s="94"/>
      <c r="NSI50" s="112"/>
      <c r="NSJ50" s="118"/>
      <c r="NSK50" s="961"/>
      <c r="NSL50" s="128"/>
      <c r="NSM50" s="138"/>
      <c r="NSN50" s="149"/>
      <c r="NSO50" s="160"/>
      <c r="NSP50" s="170"/>
      <c r="NSQ50" s="93"/>
      <c r="NSR50" s="94"/>
      <c r="NSS50" s="112"/>
      <c r="NST50" s="118"/>
      <c r="NSU50" s="961"/>
      <c r="NSV50" s="128"/>
      <c r="NSW50" s="138"/>
      <c r="NSX50" s="149"/>
      <c r="NSY50" s="160"/>
      <c r="NSZ50" s="170"/>
      <c r="NTA50" s="93"/>
      <c r="NTB50" s="94"/>
      <c r="NTC50" s="112"/>
      <c r="NTD50" s="118"/>
      <c r="NTE50" s="961"/>
      <c r="NTF50" s="128"/>
      <c r="NTG50" s="138"/>
      <c r="NTH50" s="149"/>
      <c r="NTI50" s="160"/>
      <c r="NTJ50" s="170"/>
      <c r="NTK50" s="93"/>
      <c r="NTL50" s="94"/>
      <c r="NTM50" s="112"/>
      <c r="NTN50" s="118"/>
      <c r="NTO50" s="961"/>
      <c r="NTP50" s="128"/>
      <c r="NTQ50" s="138"/>
      <c r="NTR50" s="149"/>
      <c r="NTS50" s="160"/>
      <c r="NTT50" s="170"/>
      <c r="NTU50" s="93"/>
      <c r="NTV50" s="94"/>
      <c r="NTW50" s="112"/>
      <c r="NTX50" s="118"/>
      <c r="NTY50" s="961"/>
      <c r="NTZ50" s="128"/>
      <c r="NUA50" s="138"/>
      <c r="NUB50" s="149"/>
      <c r="NUC50" s="160"/>
      <c r="NUD50" s="170"/>
      <c r="NUE50" s="93"/>
      <c r="NUF50" s="94"/>
      <c r="NUG50" s="112"/>
      <c r="NUH50" s="118"/>
      <c r="NUI50" s="961"/>
      <c r="NUJ50" s="128"/>
      <c r="NUK50" s="138"/>
      <c r="NUL50" s="149"/>
      <c r="NUM50" s="160"/>
      <c r="NUN50" s="170"/>
      <c r="NUO50" s="93"/>
      <c r="NUP50" s="94"/>
      <c r="NUQ50" s="112"/>
      <c r="NUR50" s="118"/>
      <c r="NUS50" s="961"/>
      <c r="NUT50" s="128"/>
      <c r="NUU50" s="138"/>
      <c r="NUV50" s="149"/>
      <c r="NUW50" s="160"/>
      <c r="NUX50" s="170"/>
      <c r="NUY50" s="93"/>
      <c r="NUZ50" s="94"/>
      <c r="NVA50" s="112"/>
      <c r="NVB50" s="118"/>
      <c r="NVC50" s="961"/>
      <c r="NVD50" s="128"/>
      <c r="NVE50" s="138"/>
      <c r="NVF50" s="149"/>
      <c r="NVG50" s="160"/>
      <c r="NVH50" s="170"/>
      <c r="NVI50" s="93"/>
      <c r="NVJ50" s="94"/>
      <c r="NVK50" s="112"/>
      <c r="NVL50" s="118"/>
      <c r="NVM50" s="961"/>
      <c r="NVN50" s="128"/>
      <c r="NVO50" s="138"/>
      <c r="NVP50" s="149"/>
      <c r="NVQ50" s="160"/>
      <c r="NVR50" s="170"/>
      <c r="NVS50" s="93"/>
      <c r="NVT50" s="94"/>
      <c r="NVU50" s="112"/>
      <c r="NVV50" s="118"/>
      <c r="NVW50" s="961"/>
      <c r="NVX50" s="128"/>
      <c r="NVY50" s="138"/>
      <c r="NVZ50" s="149"/>
      <c r="NWA50" s="160"/>
      <c r="NWB50" s="170"/>
      <c r="NWC50" s="93"/>
      <c r="NWD50" s="94"/>
      <c r="NWE50" s="112"/>
      <c r="NWF50" s="118"/>
      <c r="NWG50" s="961"/>
      <c r="NWH50" s="128"/>
      <c r="NWI50" s="138"/>
      <c r="NWJ50" s="149"/>
      <c r="NWK50" s="160"/>
      <c r="NWL50" s="170"/>
      <c r="NWM50" s="93"/>
      <c r="NWN50" s="94"/>
      <c r="NWO50" s="112"/>
      <c r="NWP50" s="118"/>
      <c r="NWQ50" s="961"/>
      <c r="NWR50" s="128"/>
      <c r="NWS50" s="138"/>
      <c r="NWT50" s="149"/>
      <c r="NWU50" s="160"/>
      <c r="NWV50" s="170"/>
      <c r="NWW50" s="93"/>
      <c r="NWX50" s="94"/>
      <c r="NWY50" s="112"/>
      <c r="NWZ50" s="118"/>
      <c r="NXA50" s="961"/>
      <c r="NXB50" s="128"/>
      <c r="NXC50" s="138"/>
      <c r="NXD50" s="149"/>
      <c r="NXE50" s="160"/>
      <c r="NXF50" s="170"/>
      <c r="NXG50" s="93"/>
      <c r="NXH50" s="94"/>
      <c r="NXI50" s="112"/>
      <c r="NXJ50" s="118"/>
      <c r="NXK50" s="961"/>
      <c r="NXL50" s="128"/>
      <c r="NXM50" s="138"/>
      <c r="NXN50" s="149"/>
      <c r="NXO50" s="160"/>
      <c r="NXP50" s="170"/>
      <c r="NXQ50" s="93"/>
      <c r="NXR50" s="94"/>
      <c r="NXS50" s="112"/>
      <c r="NXT50" s="118"/>
      <c r="NXU50" s="961"/>
      <c r="NXV50" s="128"/>
      <c r="NXW50" s="138"/>
      <c r="NXX50" s="149"/>
      <c r="NXY50" s="160"/>
      <c r="NXZ50" s="170"/>
      <c r="NYA50" s="93"/>
      <c r="NYB50" s="94"/>
      <c r="NYC50" s="112"/>
      <c r="NYD50" s="118"/>
      <c r="NYE50" s="961"/>
      <c r="NYF50" s="128"/>
      <c r="NYG50" s="138"/>
      <c r="NYH50" s="149"/>
      <c r="NYI50" s="160"/>
      <c r="NYJ50" s="170"/>
      <c r="NYK50" s="93"/>
      <c r="NYL50" s="94"/>
      <c r="NYM50" s="112"/>
      <c r="NYN50" s="118"/>
      <c r="NYO50" s="961"/>
      <c r="NYP50" s="128"/>
      <c r="NYQ50" s="138"/>
      <c r="NYR50" s="149"/>
      <c r="NYS50" s="160"/>
      <c r="NYT50" s="170"/>
      <c r="NYU50" s="93"/>
      <c r="NYV50" s="94"/>
      <c r="NYW50" s="112"/>
      <c r="NYX50" s="118"/>
      <c r="NYY50" s="961"/>
      <c r="NYZ50" s="128"/>
      <c r="NZA50" s="138"/>
      <c r="NZB50" s="149"/>
      <c r="NZC50" s="160"/>
      <c r="NZD50" s="170"/>
      <c r="NZE50" s="93"/>
      <c r="NZF50" s="94"/>
      <c r="NZG50" s="112"/>
      <c r="NZH50" s="118"/>
      <c r="NZI50" s="961"/>
      <c r="NZJ50" s="128"/>
      <c r="NZK50" s="138"/>
      <c r="NZL50" s="149"/>
      <c r="NZM50" s="160"/>
      <c r="NZN50" s="170"/>
      <c r="NZO50" s="93"/>
      <c r="NZP50" s="94"/>
      <c r="NZQ50" s="112"/>
      <c r="NZR50" s="118"/>
      <c r="NZS50" s="961"/>
      <c r="NZT50" s="128"/>
      <c r="NZU50" s="138"/>
      <c r="NZV50" s="149"/>
      <c r="NZW50" s="160"/>
      <c r="NZX50" s="170"/>
      <c r="NZY50" s="93"/>
      <c r="NZZ50" s="94"/>
      <c r="OAA50" s="112"/>
      <c r="OAB50" s="118"/>
      <c r="OAC50" s="961"/>
      <c r="OAD50" s="128"/>
      <c r="OAE50" s="138"/>
      <c r="OAF50" s="149"/>
      <c r="OAG50" s="160"/>
      <c r="OAH50" s="170"/>
      <c r="OAI50" s="93"/>
      <c r="OAJ50" s="94"/>
      <c r="OAK50" s="112"/>
      <c r="OAL50" s="118"/>
      <c r="OAM50" s="961"/>
      <c r="OAN50" s="128"/>
      <c r="OAO50" s="138"/>
      <c r="OAP50" s="149"/>
      <c r="OAQ50" s="160"/>
      <c r="OAR50" s="170"/>
      <c r="OAS50" s="93"/>
      <c r="OAT50" s="94"/>
      <c r="OAU50" s="112"/>
      <c r="OAV50" s="118"/>
      <c r="OAW50" s="961"/>
      <c r="OAX50" s="128"/>
      <c r="OAY50" s="138"/>
      <c r="OAZ50" s="149"/>
      <c r="OBA50" s="160"/>
      <c r="OBB50" s="170"/>
      <c r="OBC50" s="93"/>
      <c r="OBD50" s="94"/>
      <c r="OBE50" s="112"/>
      <c r="OBF50" s="118"/>
      <c r="OBG50" s="961"/>
      <c r="OBH50" s="128"/>
      <c r="OBI50" s="138"/>
      <c r="OBJ50" s="149"/>
      <c r="OBK50" s="160"/>
      <c r="OBL50" s="170"/>
      <c r="OBM50" s="93"/>
      <c r="OBN50" s="94"/>
      <c r="OBO50" s="112"/>
      <c r="OBP50" s="118"/>
      <c r="OBQ50" s="961"/>
      <c r="OBR50" s="128"/>
      <c r="OBS50" s="138"/>
      <c r="OBT50" s="149"/>
      <c r="OBU50" s="160"/>
      <c r="OBV50" s="170"/>
      <c r="OBW50" s="93"/>
      <c r="OBX50" s="94"/>
      <c r="OBY50" s="112"/>
      <c r="OBZ50" s="118"/>
      <c r="OCA50" s="961"/>
      <c r="OCB50" s="128"/>
      <c r="OCC50" s="138"/>
      <c r="OCD50" s="149"/>
      <c r="OCE50" s="160"/>
      <c r="OCF50" s="170"/>
      <c r="OCG50" s="93"/>
      <c r="OCH50" s="94"/>
      <c r="OCI50" s="112"/>
      <c r="OCJ50" s="118"/>
      <c r="OCK50" s="961"/>
      <c r="OCL50" s="128"/>
      <c r="OCM50" s="138"/>
      <c r="OCN50" s="149"/>
      <c r="OCO50" s="160"/>
      <c r="OCP50" s="170"/>
      <c r="OCQ50" s="93"/>
      <c r="OCR50" s="94"/>
      <c r="OCS50" s="112"/>
      <c r="OCT50" s="118"/>
      <c r="OCU50" s="961"/>
      <c r="OCV50" s="128"/>
      <c r="OCW50" s="138"/>
      <c r="OCX50" s="149"/>
      <c r="OCY50" s="160"/>
      <c r="OCZ50" s="170"/>
      <c r="ODA50" s="93"/>
      <c r="ODB50" s="94"/>
      <c r="ODC50" s="112"/>
      <c r="ODD50" s="118"/>
      <c r="ODE50" s="961"/>
      <c r="ODF50" s="128"/>
      <c r="ODG50" s="138"/>
      <c r="ODH50" s="149"/>
      <c r="ODI50" s="160"/>
      <c r="ODJ50" s="170"/>
      <c r="ODK50" s="93"/>
      <c r="ODL50" s="94"/>
      <c r="ODM50" s="112"/>
      <c r="ODN50" s="118"/>
      <c r="ODO50" s="961"/>
      <c r="ODP50" s="128"/>
      <c r="ODQ50" s="138"/>
      <c r="ODR50" s="149"/>
      <c r="ODS50" s="160"/>
      <c r="ODT50" s="170"/>
      <c r="ODU50" s="93"/>
      <c r="ODV50" s="94"/>
      <c r="ODW50" s="112"/>
      <c r="ODX50" s="118"/>
      <c r="ODY50" s="961"/>
      <c r="ODZ50" s="128"/>
      <c r="OEA50" s="138"/>
      <c r="OEB50" s="149"/>
      <c r="OEC50" s="160"/>
      <c r="OED50" s="170"/>
      <c r="OEE50" s="93"/>
      <c r="OEF50" s="94"/>
      <c r="OEG50" s="112"/>
      <c r="OEH50" s="118"/>
      <c r="OEI50" s="961"/>
      <c r="OEJ50" s="128"/>
      <c r="OEK50" s="138"/>
      <c r="OEL50" s="149"/>
      <c r="OEM50" s="160"/>
      <c r="OEN50" s="170"/>
      <c r="OEO50" s="93"/>
      <c r="OEP50" s="94"/>
      <c r="OEQ50" s="112"/>
      <c r="OER50" s="118"/>
      <c r="OES50" s="961"/>
      <c r="OET50" s="128"/>
      <c r="OEU50" s="138"/>
      <c r="OEV50" s="149"/>
      <c r="OEW50" s="160"/>
      <c r="OEX50" s="170"/>
      <c r="OEY50" s="93"/>
      <c r="OEZ50" s="94"/>
      <c r="OFA50" s="112"/>
      <c r="OFB50" s="118"/>
      <c r="OFC50" s="961"/>
      <c r="OFD50" s="128"/>
      <c r="OFE50" s="138"/>
      <c r="OFF50" s="149"/>
      <c r="OFG50" s="160"/>
      <c r="OFH50" s="170"/>
      <c r="OFI50" s="93"/>
      <c r="OFJ50" s="94"/>
      <c r="OFK50" s="112"/>
      <c r="OFL50" s="118"/>
      <c r="OFM50" s="961"/>
      <c r="OFN50" s="128"/>
      <c r="OFO50" s="138"/>
      <c r="OFP50" s="149"/>
      <c r="OFQ50" s="160"/>
      <c r="OFR50" s="170"/>
      <c r="OFS50" s="93"/>
      <c r="OFT50" s="94"/>
      <c r="OFU50" s="112"/>
      <c r="OFV50" s="118"/>
      <c r="OFW50" s="961"/>
      <c r="OFX50" s="128"/>
      <c r="OFY50" s="138"/>
      <c r="OFZ50" s="149"/>
      <c r="OGA50" s="160"/>
      <c r="OGB50" s="170"/>
      <c r="OGC50" s="93"/>
      <c r="OGD50" s="94"/>
      <c r="OGE50" s="112"/>
      <c r="OGF50" s="118"/>
      <c r="OGG50" s="961"/>
      <c r="OGH50" s="128"/>
      <c r="OGI50" s="138"/>
      <c r="OGJ50" s="149"/>
      <c r="OGK50" s="160"/>
      <c r="OGL50" s="170"/>
      <c r="OGM50" s="93"/>
      <c r="OGN50" s="94"/>
      <c r="OGO50" s="112"/>
      <c r="OGP50" s="118"/>
      <c r="OGQ50" s="961"/>
      <c r="OGR50" s="128"/>
      <c r="OGS50" s="138"/>
      <c r="OGT50" s="149"/>
      <c r="OGU50" s="160"/>
      <c r="OGV50" s="170"/>
      <c r="OGW50" s="93"/>
      <c r="OGX50" s="94"/>
      <c r="OGY50" s="112"/>
      <c r="OGZ50" s="118"/>
      <c r="OHA50" s="961"/>
      <c r="OHB50" s="128"/>
      <c r="OHC50" s="138"/>
      <c r="OHD50" s="149"/>
      <c r="OHE50" s="160"/>
      <c r="OHF50" s="170"/>
      <c r="OHG50" s="93"/>
      <c r="OHH50" s="94"/>
      <c r="OHI50" s="112"/>
      <c r="OHJ50" s="118"/>
      <c r="OHK50" s="961"/>
      <c r="OHL50" s="128"/>
      <c r="OHM50" s="138"/>
      <c r="OHN50" s="149"/>
      <c r="OHO50" s="160"/>
      <c r="OHP50" s="170"/>
      <c r="OHQ50" s="93"/>
      <c r="OHR50" s="94"/>
      <c r="OHS50" s="112"/>
      <c r="OHT50" s="118"/>
      <c r="OHU50" s="961"/>
      <c r="OHV50" s="128"/>
      <c r="OHW50" s="138"/>
      <c r="OHX50" s="149"/>
      <c r="OHY50" s="160"/>
      <c r="OHZ50" s="170"/>
      <c r="OIA50" s="93"/>
      <c r="OIB50" s="94"/>
      <c r="OIC50" s="112"/>
      <c r="OID50" s="118"/>
      <c r="OIE50" s="961"/>
      <c r="OIF50" s="128"/>
      <c r="OIG50" s="138"/>
      <c r="OIH50" s="149"/>
      <c r="OII50" s="160"/>
      <c r="OIJ50" s="170"/>
      <c r="OIK50" s="93"/>
      <c r="OIL50" s="94"/>
      <c r="OIM50" s="112"/>
      <c r="OIN50" s="118"/>
      <c r="OIO50" s="961"/>
      <c r="OIP50" s="128"/>
      <c r="OIQ50" s="138"/>
      <c r="OIR50" s="149"/>
      <c r="OIS50" s="160"/>
      <c r="OIT50" s="170"/>
      <c r="OIU50" s="93"/>
      <c r="OIV50" s="94"/>
      <c r="OIW50" s="112"/>
      <c r="OIX50" s="118"/>
      <c r="OIY50" s="961"/>
      <c r="OIZ50" s="128"/>
      <c r="OJA50" s="138"/>
      <c r="OJB50" s="149"/>
      <c r="OJC50" s="160"/>
      <c r="OJD50" s="170"/>
      <c r="OJE50" s="93"/>
      <c r="OJF50" s="94"/>
      <c r="OJG50" s="112"/>
      <c r="OJH50" s="118"/>
      <c r="OJI50" s="961"/>
      <c r="OJJ50" s="128"/>
      <c r="OJK50" s="138"/>
      <c r="OJL50" s="149"/>
      <c r="OJM50" s="160"/>
      <c r="OJN50" s="170"/>
      <c r="OJO50" s="93"/>
      <c r="OJP50" s="94"/>
      <c r="OJQ50" s="112"/>
      <c r="OJR50" s="118"/>
      <c r="OJS50" s="961"/>
      <c r="OJT50" s="128"/>
      <c r="OJU50" s="138"/>
      <c r="OJV50" s="149"/>
      <c r="OJW50" s="160"/>
      <c r="OJX50" s="170"/>
      <c r="OJY50" s="93"/>
      <c r="OJZ50" s="94"/>
      <c r="OKA50" s="112"/>
      <c r="OKB50" s="118"/>
      <c r="OKC50" s="961"/>
      <c r="OKD50" s="128"/>
      <c r="OKE50" s="138"/>
      <c r="OKF50" s="149"/>
      <c r="OKG50" s="160"/>
      <c r="OKH50" s="170"/>
      <c r="OKI50" s="93"/>
      <c r="OKJ50" s="94"/>
      <c r="OKK50" s="112"/>
      <c r="OKL50" s="118"/>
      <c r="OKM50" s="961"/>
      <c r="OKN50" s="128"/>
      <c r="OKO50" s="138"/>
      <c r="OKP50" s="149"/>
      <c r="OKQ50" s="160"/>
      <c r="OKR50" s="170"/>
      <c r="OKS50" s="93"/>
      <c r="OKT50" s="94"/>
      <c r="OKU50" s="112"/>
      <c r="OKV50" s="118"/>
      <c r="OKW50" s="961"/>
      <c r="OKX50" s="128"/>
      <c r="OKY50" s="138"/>
      <c r="OKZ50" s="149"/>
      <c r="OLA50" s="160"/>
      <c r="OLB50" s="170"/>
      <c r="OLC50" s="93"/>
      <c r="OLD50" s="94"/>
      <c r="OLE50" s="112"/>
      <c r="OLF50" s="118"/>
      <c r="OLG50" s="961"/>
      <c r="OLH50" s="128"/>
      <c r="OLI50" s="138"/>
      <c r="OLJ50" s="149"/>
      <c r="OLK50" s="160"/>
      <c r="OLL50" s="170"/>
      <c r="OLM50" s="93"/>
      <c r="OLN50" s="94"/>
      <c r="OLO50" s="112"/>
      <c r="OLP50" s="118"/>
      <c r="OLQ50" s="961"/>
      <c r="OLR50" s="128"/>
      <c r="OLS50" s="138"/>
      <c r="OLT50" s="149"/>
      <c r="OLU50" s="160"/>
      <c r="OLV50" s="170"/>
      <c r="OLW50" s="93"/>
      <c r="OLX50" s="94"/>
      <c r="OLY50" s="112"/>
      <c r="OLZ50" s="118"/>
      <c r="OMA50" s="961"/>
      <c r="OMB50" s="128"/>
      <c r="OMC50" s="138"/>
      <c r="OMD50" s="149"/>
      <c r="OME50" s="160"/>
      <c r="OMF50" s="170"/>
      <c r="OMG50" s="93"/>
      <c r="OMH50" s="94"/>
      <c r="OMI50" s="112"/>
      <c r="OMJ50" s="118"/>
      <c r="OMK50" s="961"/>
      <c r="OML50" s="128"/>
      <c r="OMM50" s="138"/>
      <c r="OMN50" s="149"/>
      <c r="OMO50" s="160"/>
      <c r="OMP50" s="170"/>
      <c r="OMQ50" s="93"/>
      <c r="OMR50" s="94"/>
      <c r="OMS50" s="112"/>
      <c r="OMT50" s="118"/>
      <c r="OMU50" s="961"/>
      <c r="OMV50" s="128"/>
      <c r="OMW50" s="138"/>
      <c r="OMX50" s="149"/>
      <c r="OMY50" s="160"/>
      <c r="OMZ50" s="170"/>
      <c r="ONA50" s="93"/>
      <c r="ONB50" s="94"/>
      <c r="ONC50" s="112"/>
      <c r="OND50" s="118"/>
      <c r="ONE50" s="961"/>
      <c r="ONF50" s="128"/>
      <c r="ONG50" s="138"/>
      <c r="ONH50" s="149"/>
      <c r="ONI50" s="160"/>
      <c r="ONJ50" s="170"/>
      <c r="ONK50" s="93"/>
      <c r="ONL50" s="94"/>
      <c r="ONM50" s="112"/>
      <c r="ONN50" s="118"/>
      <c r="ONO50" s="961"/>
      <c r="ONP50" s="128"/>
      <c r="ONQ50" s="138"/>
      <c r="ONR50" s="149"/>
      <c r="ONS50" s="160"/>
      <c r="ONT50" s="170"/>
      <c r="ONU50" s="93"/>
      <c r="ONV50" s="94"/>
      <c r="ONW50" s="112"/>
      <c r="ONX50" s="118"/>
      <c r="ONY50" s="961"/>
      <c r="ONZ50" s="128"/>
      <c r="OOA50" s="138"/>
      <c r="OOB50" s="149"/>
      <c r="OOC50" s="160"/>
      <c r="OOD50" s="170"/>
      <c r="OOE50" s="93"/>
      <c r="OOF50" s="94"/>
      <c r="OOG50" s="112"/>
      <c r="OOH50" s="118"/>
      <c r="OOI50" s="961"/>
      <c r="OOJ50" s="128"/>
      <c r="OOK50" s="138"/>
      <c r="OOL50" s="149"/>
      <c r="OOM50" s="160"/>
      <c r="OON50" s="170"/>
      <c r="OOO50" s="93"/>
      <c r="OOP50" s="94"/>
      <c r="OOQ50" s="112"/>
      <c r="OOR50" s="118"/>
      <c r="OOS50" s="961"/>
      <c r="OOT50" s="128"/>
      <c r="OOU50" s="138"/>
      <c r="OOV50" s="149"/>
      <c r="OOW50" s="160"/>
      <c r="OOX50" s="170"/>
      <c r="OOY50" s="93"/>
      <c r="OOZ50" s="94"/>
      <c r="OPA50" s="112"/>
      <c r="OPB50" s="118"/>
      <c r="OPC50" s="961"/>
      <c r="OPD50" s="128"/>
      <c r="OPE50" s="138"/>
      <c r="OPF50" s="149"/>
      <c r="OPG50" s="160"/>
      <c r="OPH50" s="170"/>
      <c r="OPI50" s="93"/>
      <c r="OPJ50" s="94"/>
      <c r="OPK50" s="112"/>
      <c r="OPL50" s="118"/>
      <c r="OPM50" s="961"/>
      <c r="OPN50" s="128"/>
      <c r="OPO50" s="138"/>
      <c r="OPP50" s="149"/>
      <c r="OPQ50" s="160"/>
      <c r="OPR50" s="170"/>
      <c r="OPS50" s="93"/>
      <c r="OPT50" s="94"/>
      <c r="OPU50" s="112"/>
      <c r="OPV50" s="118"/>
      <c r="OPW50" s="961"/>
      <c r="OPX50" s="128"/>
      <c r="OPY50" s="138"/>
      <c r="OPZ50" s="149"/>
      <c r="OQA50" s="160"/>
      <c r="OQB50" s="170"/>
      <c r="OQC50" s="93"/>
      <c r="OQD50" s="94"/>
      <c r="OQE50" s="112"/>
      <c r="OQF50" s="118"/>
      <c r="OQG50" s="961"/>
      <c r="OQH50" s="128"/>
      <c r="OQI50" s="138"/>
      <c r="OQJ50" s="149"/>
      <c r="OQK50" s="160"/>
      <c r="OQL50" s="170"/>
      <c r="OQM50" s="93"/>
      <c r="OQN50" s="94"/>
      <c r="OQO50" s="112"/>
      <c r="OQP50" s="118"/>
      <c r="OQQ50" s="961"/>
      <c r="OQR50" s="128"/>
      <c r="OQS50" s="138"/>
      <c r="OQT50" s="149"/>
      <c r="OQU50" s="160"/>
      <c r="OQV50" s="170"/>
      <c r="OQW50" s="93"/>
      <c r="OQX50" s="94"/>
      <c r="OQY50" s="112"/>
      <c r="OQZ50" s="118"/>
      <c r="ORA50" s="961"/>
      <c r="ORB50" s="128"/>
      <c r="ORC50" s="138"/>
      <c r="ORD50" s="149"/>
      <c r="ORE50" s="160"/>
      <c r="ORF50" s="170"/>
      <c r="ORG50" s="93"/>
      <c r="ORH50" s="94"/>
      <c r="ORI50" s="112"/>
      <c r="ORJ50" s="118"/>
      <c r="ORK50" s="961"/>
      <c r="ORL50" s="128"/>
      <c r="ORM50" s="138"/>
      <c r="ORN50" s="149"/>
      <c r="ORO50" s="160"/>
      <c r="ORP50" s="170"/>
      <c r="ORQ50" s="93"/>
      <c r="ORR50" s="94"/>
      <c r="ORS50" s="112"/>
      <c r="ORT50" s="118"/>
      <c r="ORU50" s="961"/>
      <c r="ORV50" s="128"/>
      <c r="ORW50" s="138"/>
      <c r="ORX50" s="149"/>
      <c r="ORY50" s="160"/>
      <c r="ORZ50" s="170"/>
      <c r="OSA50" s="93"/>
      <c r="OSB50" s="94"/>
      <c r="OSC50" s="112"/>
      <c r="OSD50" s="118"/>
      <c r="OSE50" s="961"/>
      <c r="OSF50" s="128"/>
      <c r="OSG50" s="138"/>
      <c r="OSH50" s="149"/>
      <c r="OSI50" s="160"/>
      <c r="OSJ50" s="170"/>
      <c r="OSK50" s="93"/>
      <c r="OSL50" s="94"/>
      <c r="OSM50" s="112"/>
      <c r="OSN50" s="118"/>
      <c r="OSO50" s="961"/>
      <c r="OSP50" s="128"/>
      <c r="OSQ50" s="138"/>
      <c r="OSR50" s="149"/>
      <c r="OSS50" s="160"/>
      <c r="OST50" s="170"/>
      <c r="OSU50" s="93"/>
      <c r="OSV50" s="94"/>
      <c r="OSW50" s="112"/>
      <c r="OSX50" s="118"/>
      <c r="OSY50" s="961"/>
      <c r="OSZ50" s="128"/>
      <c r="OTA50" s="138"/>
      <c r="OTB50" s="149"/>
      <c r="OTC50" s="160"/>
      <c r="OTD50" s="170"/>
      <c r="OTE50" s="93"/>
      <c r="OTF50" s="94"/>
      <c r="OTG50" s="112"/>
      <c r="OTH50" s="118"/>
      <c r="OTI50" s="961"/>
      <c r="OTJ50" s="128"/>
      <c r="OTK50" s="138"/>
      <c r="OTL50" s="149"/>
      <c r="OTM50" s="160"/>
      <c r="OTN50" s="170"/>
      <c r="OTO50" s="93"/>
      <c r="OTP50" s="94"/>
      <c r="OTQ50" s="112"/>
      <c r="OTR50" s="118"/>
      <c r="OTS50" s="961"/>
      <c r="OTT50" s="128"/>
      <c r="OTU50" s="138"/>
      <c r="OTV50" s="149"/>
      <c r="OTW50" s="160"/>
      <c r="OTX50" s="170"/>
      <c r="OTY50" s="93"/>
      <c r="OTZ50" s="94"/>
      <c r="OUA50" s="112"/>
      <c r="OUB50" s="118"/>
      <c r="OUC50" s="961"/>
      <c r="OUD50" s="128"/>
      <c r="OUE50" s="138"/>
      <c r="OUF50" s="149"/>
      <c r="OUG50" s="160"/>
      <c r="OUH50" s="170"/>
      <c r="OUI50" s="93"/>
      <c r="OUJ50" s="94"/>
      <c r="OUK50" s="112"/>
      <c r="OUL50" s="118"/>
      <c r="OUM50" s="961"/>
      <c r="OUN50" s="128"/>
      <c r="OUO50" s="138"/>
      <c r="OUP50" s="149"/>
      <c r="OUQ50" s="160"/>
      <c r="OUR50" s="170"/>
      <c r="OUS50" s="93"/>
      <c r="OUT50" s="94"/>
      <c r="OUU50" s="112"/>
      <c r="OUV50" s="118"/>
      <c r="OUW50" s="961"/>
      <c r="OUX50" s="128"/>
      <c r="OUY50" s="138"/>
      <c r="OUZ50" s="149"/>
      <c r="OVA50" s="160"/>
      <c r="OVB50" s="170"/>
      <c r="OVC50" s="93"/>
      <c r="OVD50" s="94"/>
      <c r="OVE50" s="112"/>
      <c r="OVF50" s="118"/>
      <c r="OVG50" s="961"/>
      <c r="OVH50" s="128"/>
      <c r="OVI50" s="138"/>
      <c r="OVJ50" s="149"/>
      <c r="OVK50" s="160"/>
      <c r="OVL50" s="170"/>
      <c r="OVM50" s="93"/>
      <c r="OVN50" s="94"/>
      <c r="OVO50" s="112"/>
      <c r="OVP50" s="118"/>
      <c r="OVQ50" s="961"/>
      <c r="OVR50" s="128"/>
      <c r="OVS50" s="138"/>
      <c r="OVT50" s="149"/>
      <c r="OVU50" s="160"/>
      <c r="OVV50" s="170"/>
      <c r="OVW50" s="93"/>
      <c r="OVX50" s="94"/>
      <c r="OVY50" s="112"/>
      <c r="OVZ50" s="118"/>
      <c r="OWA50" s="961"/>
      <c r="OWB50" s="128"/>
      <c r="OWC50" s="138"/>
      <c r="OWD50" s="149"/>
      <c r="OWE50" s="160"/>
      <c r="OWF50" s="170"/>
      <c r="OWG50" s="93"/>
      <c r="OWH50" s="94"/>
      <c r="OWI50" s="112"/>
      <c r="OWJ50" s="118"/>
      <c r="OWK50" s="961"/>
      <c r="OWL50" s="128"/>
      <c r="OWM50" s="138"/>
      <c r="OWN50" s="149"/>
      <c r="OWO50" s="160"/>
      <c r="OWP50" s="170"/>
      <c r="OWQ50" s="93"/>
      <c r="OWR50" s="94"/>
      <c r="OWS50" s="112"/>
      <c r="OWT50" s="118"/>
      <c r="OWU50" s="961"/>
      <c r="OWV50" s="128"/>
      <c r="OWW50" s="138"/>
      <c r="OWX50" s="149"/>
      <c r="OWY50" s="160"/>
      <c r="OWZ50" s="170"/>
      <c r="OXA50" s="93"/>
      <c r="OXB50" s="94"/>
      <c r="OXC50" s="112"/>
      <c r="OXD50" s="118"/>
      <c r="OXE50" s="961"/>
      <c r="OXF50" s="128"/>
      <c r="OXG50" s="138"/>
      <c r="OXH50" s="149"/>
      <c r="OXI50" s="160"/>
      <c r="OXJ50" s="170"/>
      <c r="OXK50" s="93"/>
      <c r="OXL50" s="94"/>
      <c r="OXM50" s="112"/>
      <c r="OXN50" s="118"/>
      <c r="OXO50" s="961"/>
      <c r="OXP50" s="128"/>
      <c r="OXQ50" s="138"/>
      <c r="OXR50" s="149"/>
      <c r="OXS50" s="160"/>
      <c r="OXT50" s="170"/>
      <c r="OXU50" s="93"/>
      <c r="OXV50" s="94"/>
      <c r="OXW50" s="112"/>
      <c r="OXX50" s="118"/>
      <c r="OXY50" s="961"/>
      <c r="OXZ50" s="128"/>
      <c r="OYA50" s="138"/>
      <c r="OYB50" s="149"/>
      <c r="OYC50" s="160"/>
      <c r="OYD50" s="170"/>
      <c r="OYE50" s="93"/>
      <c r="OYF50" s="94"/>
      <c r="OYG50" s="112"/>
      <c r="OYH50" s="118"/>
      <c r="OYI50" s="961"/>
      <c r="OYJ50" s="128"/>
      <c r="OYK50" s="138"/>
      <c r="OYL50" s="149"/>
      <c r="OYM50" s="160"/>
      <c r="OYN50" s="170"/>
      <c r="OYO50" s="93"/>
      <c r="OYP50" s="94"/>
      <c r="OYQ50" s="112"/>
      <c r="OYR50" s="118"/>
      <c r="OYS50" s="961"/>
      <c r="OYT50" s="128"/>
      <c r="OYU50" s="138"/>
      <c r="OYV50" s="149"/>
      <c r="OYW50" s="160"/>
      <c r="OYX50" s="170"/>
      <c r="OYY50" s="93"/>
      <c r="OYZ50" s="94"/>
      <c r="OZA50" s="112"/>
      <c r="OZB50" s="118"/>
      <c r="OZC50" s="961"/>
      <c r="OZD50" s="128"/>
      <c r="OZE50" s="138"/>
      <c r="OZF50" s="149"/>
      <c r="OZG50" s="160"/>
      <c r="OZH50" s="170"/>
      <c r="OZI50" s="93"/>
      <c r="OZJ50" s="94"/>
      <c r="OZK50" s="112"/>
      <c r="OZL50" s="118"/>
      <c r="OZM50" s="961"/>
      <c r="OZN50" s="128"/>
      <c r="OZO50" s="138"/>
      <c r="OZP50" s="149"/>
      <c r="OZQ50" s="160"/>
      <c r="OZR50" s="170"/>
      <c r="OZS50" s="93"/>
      <c r="OZT50" s="94"/>
      <c r="OZU50" s="112"/>
      <c r="OZV50" s="118"/>
      <c r="OZW50" s="961"/>
      <c r="OZX50" s="128"/>
      <c r="OZY50" s="138"/>
      <c r="OZZ50" s="149"/>
      <c r="PAA50" s="160"/>
      <c r="PAB50" s="170"/>
      <c r="PAC50" s="93"/>
      <c r="PAD50" s="94"/>
      <c r="PAE50" s="112"/>
      <c r="PAF50" s="118"/>
      <c r="PAG50" s="961"/>
      <c r="PAH50" s="128"/>
      <c r="PAI50" s="138"/>
      <c r="PAJ50" s="149"/>
      <c r="PAK50" s="160"/>
      <c r="PAL50" s="170"/>
      <c r="PAM50" s="93"/>
      <c r="PAN50" s="94"/>
      <c r="PAO50" s="112"/>
      <c r="PAP50" s="118"/>
      <c r="PAQ50" s="961"/>
      <c r="PAR50" s="128"/>
      <c r="PAS50" s="138"/>
      <c r="PAT50" s="149"/>
      <c r="PAU50" s="160"/>
      <c r="PAV50" s="170"/>
      <c r="PAW50" s="93"/>
      <c r="PAX50" s="94"/>
      <c r="PAY50" s="112"/>
      <c r="PAZ50" s="118"/>
      <c r="PBA50" s="961"/>
      <c r="PBB50" s="128"/>
      <c r="PBC50" s="138"/>
      <c r="PBD50" s="149"/>
      <c r="PBE50" s="160"/>
      <c r="PBF50" s="170"/>
      <c r="PBG50" s="93"/>
      <c r="PBH50" s="94"/>
      <c r="PBI50" s="112"/>
      <c r="PBJ50" s="118"/>
      <c r="PBK50" s="961"/>
      <c r="PBL50" s="128"/>
      <c r="PBM50" s="138"/>
      <c r="PBN50" s="149"/>
      <c r="PBO50" s="160"/>
      <c r="PBP50" s="170"/>
      <c r="PBQ50" s="93"/>
      <c r="PBR50" s="94"/>
      <c r="PBS50" s="112"/>
      <c r="PBT50" s="118"/>
      <c r="PBU50" s="961"/>
      <c r="PBV50" s="128"/>
      <c r="PBW50" s="138"/>
      <c r="PBX50" s="149"/>
      <c r="PBY50" s="160"/>
      <c r="PBZ50" s="170"/>
      <c r="PCA50" s="93"/>
      <c r="PCB50" s="94"/>
      <c r="PCC50" s="112"/>
      <c r="PCD50" s="118"/>
      <c r="PCE50" s="961"/>
      <c r="PCF50" s="128"/>
      <c r="PCG50" s="138"/>
      <c r="PCH50" s="149"/>
      <c r="PCI50" s="160"/>
      <c r="PCJ50" s="170"/>
      <c r="PCK50" s="93"/>
      <c r="PCL50" s="94"/>
      <c r="PCM50" s="112"/>
      <c r="PCN50" s="118"/>
      <c r="PCO50" s="961"/>
      <c r="PCP50" s="128"/>
      <c r="PCQ50" s="138"/>
      <c r="PCR50" s="149"/>
      <c r="PCS50" s="160"/>
      <c r="PCT50" s="170"/>
      <c r="PCU50" s="93"/>
      <c r="PCV50" s="94"/>
      <c r="PCW50" s="112"/>
      <c r="PCX50" s="118"/>
      <c r="PCY50" s="961"/>
      <c r="PCZ50" s="128"/>
      <c r="PDA50" s="138"/>
      <c r="PDB50" s="149"/>
      <c r="PDC50" s="160"/>
      <c r="PDD50" s="170"/>
      <c r="PDE50" s="93"/>
      <c r="PDF50" s="94"/>
      <c r="PDG50" s="112"/>
      <c r="PDH50" s="118"/>
      <c r="PDI50" s="961"/>
      <c r="PDJ50" s="128"/>
      <c r="PDK50" s="138"/>
      <c r="PDL50" s="149"/>
      <c r="PDM50" s="160"/>
      <c r="PDN50" s="170"/>
      <c r="PDO50" s="93"/>
      <c r="PDP50" s="94"/>
      <c r="PDQ50" s="112"/>
      <c r="PDR50" s="118"/>
      <c r="PDS50" s="961"/>
      <c r="PDT50" s="128"/>
      <c r="PDU50" s="138"/>
      <c r="PDV50" s="149"/>
      <c r="PDW50" s="160"/>
      <c r="PDX50" s="170"/>
      <c r="PDY50" s="93"/>
      <c r="PDZ50" s="94"/>
      <c r="PEA50" s="112"/>
      <c r="PEB50" s="118"/>
      <c r="PEC50" s="961"/>
      <c r="PED50" s="128"/>
      <c r="PEE50" s="138"/>
      <c r="PEF50" s="149"/>
      <c r="PEG50" s="160"/>
      <c r="PEH50" s="170"/>
      <c r="PEI50" s="93"/>
      <c r="PEJ50" s="94"/>
      <c r="PEK50" s="112"/>
      <c r="PEL50" s="118"/>
      <c r="PEM50" s="961"/>
      <c r="PEN50" s="128"/>
      <c r="PEO50" s="138"/>
      <c r="PEP50" s="149"/>
      <c r="PEQ50" s="160"/>
      <c r="PER50" s="170"/>
      <c r="PES50" s="93"/>
      <c r="PET50" s="94"/>
      <c r="PEU50" s="112"/>
      <c r="PEV50" s="118"/>
      <c r="PEW50" s="961"/>
      <c r="PEX50" s="128"/>
      <c r="PEY50" s="138"/>
      <c r="PEZ50" s="149"/>
      <c r="PFA50" s="160"/>
      <c r="PFB50" s="170"/>
      <c r="PFC50" s="93"/>
      <c r="PFD50" s="94"/>
      <c r="PFE50" s="112"/>
      <c r="PFF50" s="118"/>
      <c r="PFG50" s="961"/>
      <c r="PFH50" s="128"/>
      <c r="PFI50" s="138"/>
      <c r="PFJ50" s="149"/>
      <c r="PFK50" s="160"/>
      <c r="PFL50" s="170"/>
      <c r="PFM50" s="93"/>
      <c r="PFN50" s="94"/>
      <c r="PFO50" s="112"/>
      <c r="PFP50" s="118"/>
      <c r="PFQ50" s="961"/>
      <c r="PFR50" s="128"/>
      <c r="PFS50" s="138"/>
      <c r="PFT50" s="149"/>
      <c r="PFU50" s="160"/>
      <c r="PFV50" s="170"/>
      <c r="PFW50" s="93"/>
      <c r="PFX50" s="94"/>
      <c r="PFY50" s="112"/>
      <c r="PFZ50" s="118"/>
      <c r="PGA50" s="961"/>
      <c r="PGB50" s="128"/>
      <c r="PGC50" s="138"/>
      <c r="PGD50" s="149"/>
      <c r="PGE50" s="160"/>
      <c r="PGF50" s="170"/>
      <c r="PGG50" s="93"/>
      <c r="PGH50" s="94"/>
      <c r="PGI50" s="112"/>
      <c r="PGJ50" s="118"/>
      <c r="PGK50" s="961"/>
      <c r="PGL50" s="128"/>
      <c r="PGM50" s="138"/>
      <c r="PGN50" s="149"/>
      <c r="PGO50" s="160"/>
      <c r="PGP50" s="170"/>
      <c r="PGQ50" s="93"/>
      <c r="PGR50" s="94"/>
      <c r="PGS50" s="112"/>
      <c r="PGT50" s="118"/>
      <c r="PGU50" s="961"/>
      <c r="PGV50" s="128"/>
      <c r="PGW50" s="138"/>
      <c r="PGX50" s="149"/>
      <c r="PGY50" s="160"/>
      <c r="PGZ50" s="170"/>
      <c r="PHA50" s="93"/>
      <c r="PHB50" s="94"/>
      <c r="PHC50" s="112"/>
      <c r="PHD50" s="118"/>
      <c r="PHE50" s="961"/>
      <c r="PHF50" s="128"/>
      <c r="PHG50" s="138"/>
      <c r="PHH50" s="149"/>
      <c r="PHI50" s="160"/>
      <c r="PHJ50" s="170"/>
      <c r="PHK50" s="93"/>
      <c r="PHL50" s="94"/>
      <c r="PHM50" s="112"/>
      <c r="PHN50" s="118"/>
      <c r="PHO50" s="961"/>
      <c r="PHP50" s="128"/>
      <c r="PHQ50" s="138"/>
      <c r="PHR50" s="149"/>
      <c r="PHS50" s="160"/>
      <c r="PHT50" s="170"/>
      <c r="PHU50" s="93"/>
      <c r="PHV50" s="94"/>
      <c r="PHW50" s="112"/>
      <c r="PHX50" s="118"/>
      <c r="PHY50" s="961"/>
      <c r="PHZ50" s="128"/>
      <c r="PIA50" s="138"/>
      <c r="PIB50" s="149"/>
      <c r="PIC50" s="160"/>
      <c r="PID50" s="170"/>
      <c r="PIE50" s="93"/>
      <c r="PIF50" s="94"/>
      <c r="PIG50" s="112"/>
      <c r="PIH50" s="118"/>
      <c r="PII50" s="961"/>
      <c r="PIJ50" s="128"/>
      <c r="PIK50" s="138"/>
      <c r="PIL50" s="149"/>
      <c r="PIM50" s="160"/>
      <c r="PIN50" s="170"/>
      <c r="PIO50" s="93"/>
      <c r="PIP50" s="94"/>
      <c r="PIQ50" s="112"/>
      <c r="PIR50" s="118"/>
      <c r="PIS50" s="961"/>
      <c r="PIT50" s="128"/>
      <c r="PIU50" s="138"/>
      <c r="PIV50" s="149"/>
      <c r="PIW50" s="160"/>
      <c r="PIX50" s="170"/>
      <c r="PIY50" s="93"/>
      <c r="PIZ50" s="94"/>
      <c r="PJA50" s="112"/>
      <c r="PJB50" s="118"/>
      <c r="PJC50" s="961"/>
      <c r="PJD50" s="128"/>
      <c r="PJE50" s="138"/>
      <c r="PJF50" s="149"/>
      <c r="PJG50" s="160"/>
      <c r="PJH50" s="170"/>
      <c r="PJI50" s="93"/>
      <c r="PJJ50" s="94"/>
      <c r="PJK50" s="112"/>
      <c r="PJL50" s="118"/>
      <c r="PJM50" s="961"/>
      <c r="PJN50" s="128"/>
      <c r="PJO50" s="138"/>
      <c r="PJP50" s="149"/>
      <c r="PJQ50" s="160"/>
      <c r="PJR50" s="170"/>
      <c r="PJS50" s="93"/>
      <c r="PJT50" s="94"/>
      <c r="PJU50" s="112"/>
      <c r="PJV50" s="118"/>
      <c r="PJW50" s="961"/>
      <c r="PJX50" s="128"/>
      <c r="PJY50" s="138"/>
      <c r="PJZ50" s="149"/>
      <c r="PKA50" s="160"/>
      <c r="PKB50" s="170"/>
      <c r="PKC50" s="93"/>
      <c r="PKD50" s="94"/>
      <c r="PKE50" s="112"/>
      <c r="PKF50" s="118"/>
      <c r="PKG50" s="961"/>
      <c r="PKH50" s="128"/>
      <c r="PKI50" s="138"/>
      <c r="PKJ50" s="149"/>
      <c r="PKK50" s="160"/>
      <c r="PKL50" s="170"/>
      <c r="PKM50" s="93"/>
      <c r="PKN50" s="94"/>
      <c r="PKO50" s="112"/>
      <c r="PKP50" s="118"/>
      <c r="PKQ50" s="961"/>
      <c r="PKR50" s="128"/>
      <c r="PKS50" s="138"/>
      <c r="PKT50" s="149"/>
      <c r="PKU50" s="160"/>
      <c r="PKV50" s="170"/>
      <c r="PKW50" s="93"/>
      <c r="PKX50" s="94"/>
      <c r="PKY50" s="112"/>
      <c r="PKZ50" s="118"/>
      <c r="PLA50" s="961"/>
      <c r="PLB50" s="128"/>
      <c r="PLC50" s="138"/>
      <c r="PLD50" s="149"/>
      <c r="PLE50" s="160"/>
      <c r="PLF50" s="170"/>
      <c r="PLG50" s="93"/>
      <c r="PLH50" s="94"/>
      <c r="PLI50" s="112"/>
      <c r="PLJ50" s="118"/>
      <c r="PLK50" s="961"/>
      <c r="PLL50" s="128"/>
      <c r="PLM50" s="138"/>
      <c r="PLN50" s="149"/>
      <c r="PLO50" s="160"/>
      <c r="PLP50" s="170"/>
      <c r="PLQ50" s="93"/>
      <c r="PLR50" s="94"/>
      <c r="PLS50" s="112"/>
      <c r="PLT50" s="118"/>
      <c r="PLU50" s="961"/>
      <c r="PLV50" s="128"/>
      <c r="PLW50" s="138"/>
      <c r="PLX50" s="149"/>
      <c r="PLY50" s="160"/>
      <c r="PLZ50" s="170"/>
      <c r="PMA50" s="93"/>
      <c r="PMB50" s="94"/>
      <c r="PMC50" s="112"/>
      <c r="PMD50" s="118"/>
      <c r="PME50" s="961"/>
      <c r="PMF50" s="128"/>
      <c r="PMG50" s="138"/>
      <c r="PMH50" s="149"/>
      <c r="PMI50" s="160"/>
      <c r="PMJ50" s="170"/>
      <c r="PMK50" s="93"/>
      <c r="PML50" s="94"/>
      <c r="PMM50" s="112"/>
      <c r="PMN50" s="118"/>
      <c r="PMO50" s="961"/>
      <c r="PMP50" s="128"/>
      <c r="PMQ50" s="138"/>
      <c r="PMR50" s="149"/>
      <c r="PMS50" s="160"/>
      <c r="PMT50" s="170"/>
      <c r="PMU50" s="93"/>
      <c r="PMV50" s="94"/>
      <c r="PMW50" s="112"/>
      <c r="PMX50" s="118"/>
      <c r="PMY50" s="961"/>
      <c r="PMZ50" s="128"/>
      <c r="PNA50" s="138"/>
      <c r="PNB50" s="149"/>
      <c r="PNC50" s="160"/>
      <c r="PND50" s="170"/>
      <c r="PNE50" s="93"/>
      <c r="PNF50" s="94"/>
      <c r="PNG50" s="112"/>
      <c r="PNH50" s="118"/>
      <c r="PNI50" s="961"/>
      <c r="PNJ50" s="128"/>
      <c r="PNK50" s="138"/>
      <c r="PNL50" s="149"/>
      <c r="PNM50" s="160"/>
      <c r="PNN50" s="170"/>
      <c r="PNO50" s="93"/>
      <c r="PNP50" s="94"/>
      <c r="PNQ50" s="112"/>
      <c r="PNR50" s="118"/>
      <c r="PNS50" s="961"/>
      <c r="PNT50" s="128"/>
      <c r="PNU50" s="138"/>
      <c r="PNV50" s="149"/>
      <c r="PNW50" s="160"/>
      <c r="PNX50" s="170"/>
      <c r="PNY50" s="93"/>
      <c r="PNZ50" s="94"/>
      <c r="POA50" s="112"/>
      <c r="POB50" s="118"/>
      <c r="POC50" s="961"/>
      <c r="POD50" s="128"/>
      <c r="POE50" s="138"/>
      <c r="POF50" s="149"/>
      <c r="POG50" s="160"/>
      <c r="POH50" s="170"/>
      <c r="POI50" s="93"/>
      <c r="POJ50" s="94"/>
      <c r="POK50" s="112"/>
      <c r="POL50" s="118"/>
      <c r="POM50" s="961"/>
      <c r="PON50" s="128"/>
      <c r="POO50" s="138"/>
      <c r="POP50" s="149"/>
      <c r="POQ50" s="160"/>
      <c r="POR50" s="170"/>
      <c r="POS50" s="93"/>
      <c r="POT50" s="94"/>
      <c r="POU50" s="112"/>
      <c r="POV50" s="118"/>
      <c r="POW50" s="961"/>
      <c r="POX50" s="128"/>
      <c r="POY50" s="138"/>
      <c r="POZ50" s="149"/>
      <c r="PPA50" s="160"/>
      <c r="PPB50" s="170"/>
      <c r="PPC50" s="93"/>
      <c r="PPD50" s="94"/>
      <c r="PPE50" s="112"/>
      <c r="PPF50" s="118"/>
      <c r="PPG50" s="961"/>
      <c r="PPH50" s="128"/>
      <c r="PPI50" s="138"/>
      <c r="PPJ50" s="149"/>
      <c r="PPK50" s="160"/>
      <c r="PPL50" s="170"/>
      <c r="PPM50" s="93"/>
      <c r="PPN50" s="94"/>
      <c r="PPO50" s="112"/>
      <c r="PPP50" s="118"/>
      <c r="PPQ50" s="961"/>
      <c r="PPR50" s="128"/>
      <c r="PPS50" s="138"/>
      <c r="PPT50" s="149"/>
      <c r="PPU50" s="160"/>
      <c r="PPV50" s="170"/>
      <c r="PPW50" s="93"/>
      <c r="PPX50" s="94"/>
      <c r="PPY50" s="112"/>
      <c r="PPZ50" s="118"/>
      <c r="PQA50" s="961"/>
      <c r="PQB50" s="128"/>
      <c r="PQC50" s="138"/>
      <c r="PQD50" s="149"/>
      <c r="PQE50" s="160"/>
      <c r="PQF50" s="170"/>
      <c r="PQG50" s="93"/>
      <c r="PQH50" s="94"/>
      <c r="PQI50" s="112"/>
      <c r="PQJ50" s="118"/>
      <c r="PQK50" s="961"/>
      <c r="PQL50" s="128"/>
      <c r="PQM50" s="138"/>
      <c r="PQN50" s="149"/>
      <c r="PQO50" s="160"/>
      <c r="PQP50" s="170"/>
      <c r="PQQ50" s="93"/>
      <c r="PQR50" s="94"/>
      <c r="PQS50" s="112"/>
      <c r="PQT50" s="118"/>
      <c r="PQU50" s="961"/>
      <c r="PQV50" s="128"/>
      <c r="PQW50" s="138"/>
      <c r="PQX50" s="149"/>
      <c r="PQY50" s="160"/>
      <c r="PQZ50" s="170"/>
      <c r="PRA50" s="93"/>
      <c r="PRB50" s="94"/>
      <c r="PRC50" s="112"/>
      <c r="PRD50" s="118"/>
      <c r="PRE50" s="961"/>
      <c r="PRF50" s="128"/>
      <c r="PRG50" s="138"/>
      <c r="PRH50" s="149"/>
      <c r="PRI50" s="160"/>
      <c r="PRJ50" s="170"/>
      <c r="PRK50" s="93"/>
      <c r="PRL50" s="94"/>
      <c r="PRM50" s="112"/>
      <c r="PRN50" s="118"/>
      <c r="PRO50" s="961"/>
      <c r="PRP50" s="128"/>
      <c r="PRQ50" s="138"/>
      <c r="PRR50" s="149"/>
      <c r="PRS50" s="160"/>
      <c r="PRT50" s="170"/>
      <c r="PRU50" s="93"/>
      <c r="PRV50" s="94"/>
      <c r="PRW50" s="112"/>
      <c r="PRX50" s="118"/>
      <c r="PRY50" s="961"/>
      <c r="PRZ50" s="128"/>
      <c r="PSA50" s="138"/>
      <c r="PSB50" s="149"/>
      <c r="PSC50" s="160"/>
      <c r="PSD50" s="170"/>
      <c r="PSE50" s="93"/>
      <c r="PSF50" s="94"/>
      <c r="PSG50" s="112"/>
      <c r="PSH50" s="118"/>
      <c r="PSI50" s="961"/>
      <c r="PSJ50" s="128"/>
      <c r="PSK50" s="138"/>
      <c r="PSL50" s="149"/>
      <c r="PSM50" s="160"/>
      <c r="PSN50" s="170"/>
      <c r="PSO50" s="93"/>
      <c r="PSP50" s="94"/>
      <c r="PSQ50" s="112"/>
      <c r="PSR50" s="118"/>
      <c r="PSS50" s="961"/>
      <c r="PST50" s="128"/>
      <c r="PSU50" s="138"/>
      <c r="PSV50" s="149"/>
      <c r="PSW50" s="160"/>
      <c r="PSX50" s="170"/>
      <c r="PSY50" s="93"/>
      <c r="PSZ50" s="94"/>
      <c r="PTA50" s="112"/>
      <c r="PTB50" s="118"/>
      <c r="PTC50" s="961"/>
      <c r="PTD50" s="128"/>
      <c r="PTE50" s="138"/>
      <c r="PTF50" s="149"/>
      <c r="PTG50" s="160"/>
      <c r="PTH50" s="170"/>
      <c r="PTI50" s="93"/>
      <c r="PTJ50" s="94"/>
      <c r="PTK50" s="112"/>
      <c r="PTL50" s="118"/>
      <c r="PTM50" s="961"/>
      <c r="PTN50" s="128"/>
      <c r="PTO50" s="138"/>
      <c r="PTP50" s="149"/>
      <c r="PTQ50" s="160"/>
      <c r="PTR50" s="170"/>
      <c r="PTS50" s="93"/>
      <c r="PTT50" s="94"/>
      <c r="PTU50" s="112"/>
      <c r="PTV50" s="118"/>
      <c r="PTW50" s="961"/>
      <c r="PTX50" s="128"/>
      <c r="PTY50" s="138"/>
      <c r="PTZ50" s="149"/>
      <c r="PUA50" s="160"/>
      <c r="PUB50" s="170"/>
      <c r="PUC50" s="93"/>
      <c r="PUD50" s="94"/>
      <c r="PUE50" s="112"/>
      <c r="PUF50" s="118"/>
      <c r="PUG50" s="961"/>
      <c r="PUH50" s="128"/>
      <c r="PUI50" s="138"/>
      <c r="PUJ50" s="149"/>
      <c r="PUK50" s="160"/>
      <c r="PUL50" s="170"/>
      <c r="PUM50" s="93"/>
      <c r="PUN50" s="94"/>
      <c r="PUO50" s="112"/>
      <c r="PUP50" s="118"/>
      <c r="PUQ50" s="961"/>
      <c r="PUR50" s="128"/>
      <c r="PUS50" s="138"/>
      <c r="PUT50" s="149"/>
      <c r="PUU50" s="160"/>
      <c r="PUV50" s="170"/>
      <c r="PUW50" s="93"/>
      <c r="PUX50" s="94"/>
      <c r="PUY50" s="112"/>
      <c r="PUZ50" s="118"/>
      <c r="PVA50" s="961"/>
      <c r="PVB50" s="128"/>
      <c r="PVC50" s="138"/>
      <c r="PVD50" s="149"/>
      <c r="PVE50" s="160"/>
      <c r="PVF50" s="170"/>
      <c r="PVG50" s="93"/>
      <c r="PVH50" s="94"/>
      <c r="PVI50" s="112"/>
      <c r="PVJ50" s="118"/>
      <c r="PVK50" s="961"/>
      <c r="PVL50" s="128"/>
      <c r="PVM50" s="138"/>
      <c r="PVN50" s="149"/>
      <c r="PVO50" s="160"/>
      <c r="PVP50" s="170"/>
      <c r="PVQ50" s="93"/>
      <c r="PVR50" s="94"/>
      <c r="PVS50" s="112"/>
      <c r="PVT50" s="118"/>
      <c r="PVU50" s="961"/>
      <c r="PVV50" s="128"/>
      <c r="PVW50" s="138"/>
      <c r="PVX50" s="149"/>
      <c r="PVY50" s="160"/>
      <c r="PVZ50" s="170"/>
      <c r="PWA50" s="93"/>
      <c r="PWB50" s="94"/>
      <c r="PWC50" s="112"/>
      <c r="PWD50" s="118"/>
      <c r="PWE50" s="961"/>
      <c r="PWF50" s="128"/>
      <c r="PWG50" s="138"/>
      <c r="PWH50" s="149"/>
      <c r="PWI50" s="160"/>
      <c r="PWJ50" s="170"/>
      <c r="PWK50" s="93"/>
      <c r="PWL50" s="94"/>
      <c r="PWM50" s="112"/>
      <c r="PWN50" s="118"/>
      <c r="PWO50" s="961"/>
      <c r="PWP50" s="128"/>
      <c r="PWQ50" s="138"/>
      <c r="PWR50" s="149"/>
      <c r="PWS50" s="160"/>
      <c r="PWT50" s="170"/>
      <c r="PWU50" s="93"/>
      <c r="PWV50" s="94"/>
      <c r="PWW50" s="112"/>
      <c r="PWX50" s="118"/>
      <c r="PWY50" s="961"/>
      <c r="PWZ50" s="128"/>
      <c r="PXA50" s="138"/>
      <c r="PXB50" s="149"/>
      <c r="PXC50" s="160"/>
      <c r="PXD50" s="170"/>
      <c r="PXE50" s="93"/>
      <c r="PXF50" s="94"/>
      <c r="PXG50" s="112"/>
      <c r="PXH50" s="118"/>
      <c r="PXI50" s="961"/>
      <c r="PXJ50" s="128"/>
      <c r="PXK50" s="138"/>
      <c r="PXL50" s="149"/>
      <c r="PXM50" s="160"/>
      <c r="PXN50" s="170"/>
      <c r="PXO50" s="93"/>
      <c r="PXP50" s="94"/>
      <c r="PXQ50" s="112"/>
      <c r="PXR50" s="118"/>
      <c r="PXS50" s="961"/>
      <c r="PXT50" s="128"/>
      <c r="PXU50" s="138"/>
      <c r="PXV50" s="149"/>
      <c r="PXW50" s="160"/>
      <c r="PXX50" s="170"/>
      <c r="PXY50" s="93"/>
      <c r="PXZ50" s="94"/>
      <c r="PYA50" s="112"/>
      <c r="PYB50" s="118"/>
      <c r="PYC50" s="961"/>
      <c r="PYD50" s="128"/>
      <c r="PYE50" s="138"/>
      <c r="PYF50" s="149"/>
      <c r="PYG50" s="160"/>
      <c r="PYH50" s="170"/>
      <c r="PYI50" s="93"/>
      <c r="PYJ50" s="94"/>
      <c r="PYK50" s="112"/>
      <c r="PYL50" s="118"/>
      <c r="PYM50" s="961"/>
      <c r="PYN50" s="128"/>
      <c r="PYO50" s="138"/>
      <c r="PYP50" s="149"/>
      <c r="PYQ50" s="160"/>
      <c r="PYR50" s="170"/>
      <c r="PYS50" s="93"/>
      <c r="PYT50" s="94"/>
      <c r="PYU50" s="112"/>
      <c r="PYV50" s="118"/>
      <c r="PYW50" s="961"/>
      <c r="PYX50" s="128"/>
      <c r="PYY50" s="138"/>
      <c r="PYZ50" s="149"/>
      <c r="PZA50" s="160"/>
      <c r="PZB50" s="170"/>
      <c r="PZC50" s="93"/>
      <c r="PZD50" s="94"/>
      <c r="PZE50" s="112"/>
      <c r="PZF50" s="118"/>
      <c r="PZG50" s="961"/>
      <c r="PZH50" s="128"/>
      <c r="PZI50" s="138"/>
      <c r="PZJ50" s="149"/>
      <c r="PZK50" s="160"/>
      <c r="PZL50" s="170"/>
      <c r="PZM50" s="93"/>
      <c r="PZN50" s="94"/>
      <c r="PZO50" s="112"/>
      <c r="PZP50" s="118"/>
      <c r="PZQ50" s="961"/>
      <c r="PZR50" s="128"/>
      <c r="PZS50" s="138"/>
      <c r="PZT50" s="149"/>
      <c r="PZU50" s="160"/>
      <c r="PZV50" s="170"/>
      <c r="PZW50" s="93"/>
      <c r="PZX50" s="94"/>
      <c r="PZY50" s="112"/>
      <c r="PZZ50" s="118"/>
      <c r="QAA50" s="961"/>
      <c r="QAB50" s="128"/>
      <c r="QAC50" s="138"/>
      <c r="QAD50" s="149"/>
      <c r="QAE50" s="160"/>
      <c r="QAF50" s="170"/>
      <c r="QAG50" s="93"/>
      <c r="QAH50" s="94"/>
      <c r="QAI50" s="112"/>
      <c r="QAJ50" s="118"/>
      <c r="QAK50" s="961"/>
      <c r="QAL50" s="128"/>
      <c r="QAM50" s="138"/>
      <c r="QAN50" s="149"/>
      <c r="QAO50" s="160"/>
      <c r="QAP50" s="170"/>
      <c r="QAQ50" s="93"/>
      <c r="QAR50" s="94"/>
      <c r="QAS50" s="112"/>
      <c r="QAT50" s="118"/>
      <c r="QAU50" s="961"/>
      <c r="QAV50" s="128"/>
      <c r="QAW50" s="138"/>
      <c r="QAX50" s="149"/>
      <c r="QAY50" s="160"/>
      <c r="QAZ50" s="170"/>
      <c r="QBA50" s="93"/>
      <c r="QBB50" s="94"/>
      <c r="QBC50" s="112"/>
      <c r="QBD50" s="118"/>
      <c r="QBE50" s="961"/>
      <c r="QBF50" s="128"/>
      <c r="QBG50" s="138"/>
      <c r="QBH50" s="149"/>
      <c r="QBI50" s="160"/>
      <c r="QBJ50" s="170"/>
      <c r="QBK50" s="93"/>
      <c r="QBL50" s="94"/>
      <c r="QBM50" s="112"/>
      <c r="QBN50" s="118"/>
      <c r="QBO50" s="961"/>
      <c r="QBP50" s="128"/>
      <c r="QBQ50" s="138"/>
      <c r="QBR50" s="149"/>
      <c r="QBS50" s="160"/>
      <c r="QBT50" s="170"/>
      <c r="QBU50" s="93"/>
      <c r="QBV50" s="94"/>
      <c r="QBW50" s="112"/>
      <c r="QBX50" s="118"/>
      <c r="QBY50" s="961"/>
      <c r="QBZ50" s="128"/>
      <c r="QCA50" s="138"/>
      <c r="QCB50" s="149"/>
      <c r="QCC50" s="160"/>
      <c r="QCD50" s="170"/>
      <c r="QCE50" s="93"/>
      <c r="QCF50" s="94"/>
      <c r="QCG50" s="112"/>
      <c r="QCH50" s="118"/>
      <c r="QCI50" s="961"/>
      <c r="QCJ50" s="128"/>
      <c r="QCK50" s="138"/>
      <c r="QCL50" s="149"/>
      <c r="QCM50" s="160"/>
      <c r="QCN50" s="170"/>
      <c r="QCO50" s="93"/>
      <c r="QCP50" s="94"/>
      <c r="QCQ50" s="112"/>
      <c r="QCR50" s="118"/>
      <c r="QCS50" s="961"/>
      <c r="QCT50" s="128"/>
      <c r="QCU50" s="138"/>
      <c r="QCV50" s="149"/>
      <c r="QCW50" s="160"/>
      <c r="QCX50" s="170"/>
      <c r="QCY50" s="93"/>
      <c r="QCZ50" s="94"/>
      <c r="QDA50" s="112"/>
      <c r="QDB50" s="118"/>
      <c r="QDC50" s="961"/>
      <c r="QDD50" s="128"/>
      <c r="QDE50" s="138"/>
      <c r="QDF50" s="149"/>
      <c r="QDG50" s="160"/>
      <c r="QDH50" s="170"/>
      <c r="QDI50" s="93"/>
      <c r="QDJ50" s="94"/>
      <c r="QDK50" s="112"/>
      <c r="QDL50" s="118"/>
      <c r="QDM50" s="961"/>
      <c r="QDN50" s="128"/>
      <c r="QDO50" s="138"/>
      <c r="QDP50" s="149"/>
      <c r="QDQ50" s="160"/>
      <c r="QDR50" s="170"/>
      <c r="QDS50" s="93"/>
      <c r="QDT50" s="94"/>
      <c r="QDU50" s="112"/>
      <c r="QDV50" s="118"/>
      <c r="QDW50" s="961"/>
      <c r="QDX50" s="128"/>
      <c r="QDY50" s="138"/>
      <c r="QDZ50" s="149"/>
      <c r="QEA50" s="160"/>
      <c r="QEB50" s="170"/>
      <c r="QEC50" s="93"/>
      <c r="QED50" s="94"/>
      <c r="QEE50" s="112"/>
      <c r="QEF50" s="118"/>
      <c r="QEG50" s="961"/>
      <c r="QEH50" s="128"/>
      <c r="QEI50" s="138"/>
      <c r="QEJ50" s="149"/>
      <c r="QEK50" s="160"/>
      <c r="QEL50" s="170"/>
      <c r="QEM50" s="93"/>
      <c r="QEN50" s="94"/>
      <c r="QEO50" s="112"/>
      <c r="QEP50" s="118"/>
      <c r="QEQ50" s="961"/>
      <c r="QER50" s="128"/>
      <c r="QES50" s="138"/>
      <c r="QET50" s="149"/>
      <c r="QEU50" s="160"/>
      <c r="QEV50" s="170"/>
      <c r="QEW50" s="93"/>
      <c r="QEX50" s="94"/>
      <c r="QEY50" s="112"/>
      <c r="QEZ50" s="118"/>
      <c r="QFA50" s="961"/>
      <c r="QFB50" s="128"/>
      <c r="QFC50" s="138"/>
      <c r="QFD50" s="149"/>
      <c r="QFE50" s="160"/>
      <c r="QFF50" s="170"/>
      <c r="QFG50" s="93"/>
      <c r="QFH50" s="94"/>
      <c r="QFI50" s="112"/>
      <c r="QFJ50" s="118"/>
      <c r="QFK50" s="961"/>
      <c r="QFL50" s="128"/>
      <c r="QFM50" s="138"/>
      <c r="QFN50" s="149"/>
      <c r="QFO50" s="160"/>
      <c r="QFP50" s="170"/>
      <c r="QFQ50" s="93"/>
      <c r="QFR50" s="94"/>
      <c r="QFS50" s="112"/>
      <c r="QFT50" s="118"/>
      <c r="QFU50" s="961"/>
      <c r="QFV50" s="128"/>
      <c r="QFW50" s="138"/>
      <c r="QFX50" s="149"/>
      <c r="QFY50" s="160"/>
      <c r="QFZ50" s="170"/>
      <c r="QGA50" s="93"/>
      <c r="QGB50" s="94"/>
      <c r="QGC50" s="112"/>
      <c r="QGD50" s="118"/>
      <c r="QGE50" s="961"/>
      <c r="QGF50" s="128"/>
      <c r="QGG50" s="138"/>
      <c r="QGH50" s="149"/>
      <c r="QGI50" s="160"/>
      <c r="QGJ50" s="170"/>
      <c r="QGK50" s="93"/>
      <c r="QGL50" s="94"/>
      <c r="QGM50" s="112"/>
      <c r="QGN50" s="118"/>
      <c r="QGO50" s="961"/>
      <c r="QGP50" s="128"/>
      <c r="QGQ50" s="138"/>
      <c r="QGR50" s="149"/>
      <c r="QGS50" s="160"/>
      <c r="QGT50" s="170"/>
      <c r="QGU50" s="93"/>
      <c r="QGV50" s="94"/>
      <c r="QGW50" s="112"/>
      <c r="QGX50" s="118"/>
      <c r="QGY50" s="961"/>
      <c r="QGZ50" s="128"/>
      <c r="QHA50" s="138"/>
      <c r="QHB50" s="149"/>
      <c r="QHC50" s="160"/>
      <c r="QHD50" s="170"/>
      <c r="QHE50" s="93"/>
      <c r="QHF50" s="94"/>
      <c r="QHG50" s="112"/>
      <c r="QHH50" s="118"/>
      <c r="QHI50" s="961"/>
      <c r="QHJ50" s="128"/>
      <c r="QHK50" s="138"/>
      <c r="QHL50" s="149"/>
      <c r="QHM50" s="160"/>
      <c r="QHN50" s="170"/>
      <c r="QHO50" s="93"/>
      <c r="QHP50" s="94"/>
      <c r="QHQ50" s="112"/>
      <c r="QHR50" s="118"/>
      <c r="QHS50" s="961"/>
      <c r="QHT50" s="128"/>
      <c r="QHU50" s="138"/>
      <c r="QHV50" s="149"/>
      <c r="QHW50" s="160"/>
      <c r="QHX50" s="170"/>
      <c r="QHY50" s="93"/>
      <c r="QHZ50" s="94"/>
      <c r="QIA50" s="112"/>
      <c r="QIB50" s="118"/>
      <c r="QIC50" s="961"/>
      <c r="QID50" s="128"/>
      <c r="QIE50" s="138"/>
      <c r="QIF50" s="149"/>
      <c r="QIG50" s="160"/>
      <c r="QIH50" s="170"/>
      <c r="QII50" s="93"/>
      <c r="QIJ50" s="94"/>
      <c r="QIK50" s="112"/>
      <c r="QIL50" s="118"/>
      <c r="QIM50" s="961"/>
      <c r="QIN50" s="128"/>
      <c r="QIO50" s="138"/>
      <c r="QIP50" s="149"/>
      <c r="QIQ50" s="160"/>
      <c r="QIR50" s="170"/>
      <c r="QIS50" s="93"/>
      <c r="QIT50" s="94"/>
      <c r="QIU50" s="112"/>
      <c r="QIV50" s="118"/>
      <c r="QIW50" s="961"/>
      <c r="QIX50" s="128"/>
      <c r="QIY50" s="138"/>
      <c r="QIZ50" s="149"/>
      <c r="QJA50" s="160"/>
      <c r="QJB50" s="170"/>
      <c r="QJC50" s="93"/>
      <c r="QJD50" s="94"/>
      <c r="QJE50" s="112"/>
      <c r="QJF50" s="118"/>
      <c r="QJG50" s="961"/>
      <c r="QJH50" s="128"/>
      <c r="QJI50" s="138"/>
      <c r="QJJ50" s="149"/>
      <c r="QJK50" s="160"/>
      <c r="QJL50" s="170"/>
      <c r="QJM50" s="93"/>
      <c r="QJN50" s="94"/>
      <c r="QJO50" s="112"/>
      <c r="QJP50" s="118"/>
      <c r="QJQ50" s="961"/>
      <c r="QJR50" s="128"/>
      <c r="QJS50" s="138"/>
      <c r="QJT50" s="149"/>
      <c r="QJU50" s="160"/>
      <c r="QJV50" s="170"/>
      <c r="QJW50" s="93"/>
      <c r="QJX50" s="94"/>
      <c r="QJY50" s="112"/>
      <c r="QJZ50" s="118"/>
      <c r="QKA50" s="961"/>
      <c r="QKB50" s="128"/>
      <c r="QKC50" s="138"/>
      <c r="QKD50" s="149"/>
      <c r="QKE50" s="160"/>
      <c r="QKF50" s="170"/>
      <c r="QKG50" s="93"/>
      <c r="QKH50" s="94"/>
      <c r="QKI50" s="112"/>
      <c r="QKJ50" s="118"/>
      <c r="QKK50" s="961"/>
      <c r="QKL50" s="128"/>
      <c r="QKM50" s="138"/>
      <c r="QKN50" s="149"/>
      <c r="QKO50" s="160"/>
      <c r="QKP50" s="170"/>
      <c r="QKQ50" s="93"/>
      <c r="QKR50" s="94"/>
      <c r="QKS50" s="112"/>
      <c r="QKT50" s="118"/>
      <c r="QKU50" s="961"/>
      <c r="QKV50" s="128"/>
      <c r="QKW50" s="138"/>
      <c r="QKX50" s="149"/>
      <c r="QKY50" s="160"/>
      <c r="QKZ50" s="170"/>
      <c r="QLA50" s="93"/>
      <c r="QLB50" s="94"/>
      <c r="QLC50" s="112"/>
      <c r="QLD50" s="118"/>
      <c r="QLE50" s="961"/>
      <c r="QLF50" s="128"/>
      <c r="QLG50" s="138"/>
      <c r="QLH50" s="149"/>
      <c r="QLI50" s="160"/>
      <c r="QLJ50" s="170"/>
      <c r="QLK50" s="93"/>
      <c r="QLL50" s="94"/>
      <c r="QLM50" s="112"/>
      <c r="QLN50" s="118"/>
      <c r="QLO50" s="961"/>
      <c r="QLP50" s="128"/>
      <c r="QLQ50" s="138"/>
      <c r="QLR50" s="149"/>
      <c r="QLS50" s="160"/>
      <c r="QLT50" s="170"/>
      <c r="QLU50" s="93"/>
      <c r="QLV50" s="94"/>
      <c r="QLW50" s="112"/>
      <c r="QLX50" s="118"/>
      <c r="QLY50" s="961"/>
      <c r="QLZ50" s="128"/>
      <c r="QMA50" s="138"/>
      <c r="QMB50" s="149"/>
      <c r="QMC50" s="160"/>
      <c r="QMD50" s="170"/>
      <c r="QME50" s="93"/>
      <c r="QMF50" s="94"/>
      <c r="QMG50" s="112"/>
      <c r="QMH50" s="118"/>
      <c r="QMI50" s="961"/>
      <c r="QMJ50" s="128"/>
      <c r="QMK50" s="138"/>
      <c r="QML50" s="149"/>
      <c r="QMM50" s="160"/>
      <c r="QMN50" s="170"/>
      <c r="QMO50" s="93"/>
      <c r="QMP50" s="94"/>
      <c r="QMQ50" s="112"/>
      <c r="QMR50" s="118"/>
      <c r="QMS50" s="961"/>
      <c r="QMT50" s="128"/>
      <c r="QMU50" s="138"/>
      <c r="QMV50" s="149"/>
      <c r="QMW50" s="160"/>
      <c r="QMX50" s="170"/>
      <c r="QMY50" s="93"/>
      <c r="QMZ50" s="94"/>
      <c r="QNA50" s="112"/>
      <c r="QNB50" s="118"/>
      <c r="QNC50" s="961"/>
      <c r="QND50" s="128"/>
      <c r="QNE50" s="138"/>
      <c r="QNF50" s="149"/>
      <c r="QNG50" s="160"/>
      <c r="QNH50" s="170"/>
      <c r="QNI50" s="93"/>
      <c r="QNJ50" s="94"/>
      <c r="QNK50" s="112"/>
      <c r="QNL50" s="118"/>
      <c r="QNM50" s="961"/>
      <c r="QNN50" s="128"/>
      <c r="QNO50" s="138"/>
      <c r="QNP50" s="149"/>
      <c r="QNQ50" s="160"/>
      <c r="QNR50" s="170"/>
      <c r="QNS50" s="93"/>
      <c r="QNT50" s="94"/>
      <c r="QNU50" s="112"/>
      <c r="QNV50" s="118"/>
      <c r="QNW50" s="961"/>
      <c r="QNX50" s="128"/>
      <c r="QNY50" s="138"/>
      <c r="QNZ50" s="149"/>
      <c r="QOA50" s="160"/>
      <c r="QOB50" s="170"/>
      <c r="QOC50" s="93"/>
      <c r="QOD50" s="94"/>
      <c r="QOE50" s="112"/>
      <c r="QOF50" s="118"/>
      <c r="QOG50" s="961"/>
      <c r="QOH50" s="128"/>
      <c r="QOI50" s="138"/>
      <c r="QOJ50" s="149"/>
      <c r="QOK50" s="160"/>
      <c r="QOL50" s="170"/>
      <c r="QOM50" s="93"/>
      <c r="QON50" s="94"/>
      <c r="QOO50" s="112"/>
      <c r="QOP50" s="118"/>
      <c r="QOQ50" s="961"/>
      <c r="QOR50" s="128"/>
      <c r="QOS50" s="138"/>
      <c r="QOT50" s="149"/>
      <c r="QOU50" s="160"/>
      <c r="QOV50" s="170"/>
      <c r="QOW50" s="93"/>
      <c r="QOX50" s="94"/>
      <c r="QOY50" s="112"/>
      <c r="QOZ50" s="118"/>
      <c r="QPA50" s="961"/>
      <c r="QPB50" s="128"/>
      <c r="QPC50" s="138"/>
      <c r="QPD50" s="149"/>
      <c r="QPE50" s="160"/>
      <c r="QPF50" s="170"/>
      <c r="QPG50" s="93"/>
      <c r="QPH50" s="94"/>
      <c r="QPI50" s="112"/>
      <c r="QPJ50" s="118"/>
      <c r="QPK50" s="961"/>
      <c r="QPL50" s="128"/>
      <c r="QPM50" s="138"/>
      <c r="QPN50" s="149"/>
      <c r="QPO50" s="160"/>
      <c r="QPP50" s="170"/>
      <c r="QPQ50" s="93"/>
      <c r="QPR50" s="94"/>
      <c r="QPS50" s="112"/>
      <c r="QPT50" s="118"/>
      <c r="QPU50" s="961"/>
      <c r="QPV50" s="128"/>
      <c r="QPW50" s="138"/>
      <c r="QPX50" s="149"/>
      <c r="QPY50" s="160"/>
      <c r="QPZ50" s="170"/>
      <c r="QQA50" s="93"/>
      <c r="QQB50" s="94"/>
      <c r="QQC50" s="112"/>
      <c r="QQD50" s="118"/>
      <c r="QQE50" s="961"/>
      <c r="QQF50" s="128"/>
      <c r="QQG50" s="138"/>
      <c r="QQH50" s="149"/>
      <c r="QQI50" s="160"/>
      <c r="QQJ50" s="170"/>
      <c r="QQK50" s="93"/>
      <c r="QQL50" s="94"/>
      <c r="QQM50" s="112"/>
      <c r="QQN50" s="118"/>
      <c r="QQO50" s="961"/>
      <c r="QQP50" s="128"/>
      <c r="QQQ50" s="138"/>
      <c r="QQR50" s="149"/>
      <c r="QQS50" s="160"/>
      <c r="QQT50" s="170"/>
      <c r="QQU50" s="93"/>
      <c r="QQV50" s="94"/>
      <c r="QQW50" s="112"/>
      <c r="QQX50" s="118"/>
      <c r="QQY50" s="961"/>
      <c r="QQZ50" s="128"/>
      <c r="QRA50" s="138"/>
      <c r="QRB50" s="149"/>
      <c r="QRC50" s="160"/>
      <c r="QRD50" s="170"/>
      <c r="QRE50" s="93"/>
      <c r="QRF50" s="94"/>
      <c r="QRG50" s="112"/>
      <c r="QRH50" s="118"/>
      <c r="QRI50" s="961"/>
      <c r="QRJ50" s="128"/>
      <c r="QRK50" s="138"/>
      <c r="QRL50" s="149"/>
      <c r="QRM50" s="160"/>
      <c r="QRN50" s="170"/>
      <c r="QRO50" s="93"/>
      <c r="QRP50" s="94"/>
      <c r="QRQ50" s="112"/>
      <c r="QRR50" s="118"/>
      <c r="QRS50" s="961"/>
      <c r="QRT50" s="128"/>
      <c r="QRU50" s="138"/>
      <c r="QRV50" s="149"/>
      <c r="QRW50" s="160"/>
      <c r="QRX50" s="170"/>
      <c r="QRY50" s="93"/>
      <c r="QRZ50" s="94"/>
      <c r="QSA50" s="112"/>
      <c r="QSB50" s="118"/>
      <c r="QSC50" s="961"/>
      <c r="QSD50" s="128"/>
      <c r="QSE50" s="138"/>
      <c r="QSF50" s="149"/>
      <c r="QSG50" s="160"/>
      <c r="QSH50" s="170"/>
      <c r="QSI50" s="93"/>
      <c r="QSJ50" s="94"/>
      <c r="QSK50" s="112"/>
      <c r="QSL50" s="118"/>
      <c r="QSM50" s="961"/>
      <c r="QSN50" s="128"/>
      <c r="QSO50" s="138"/>
      <c r="QSP50" s="149"/>
      <c r="QSQ50" s="160"/>
      <c r="QSR50" s="170"/>
      <c r="QSS50" s="93"/>
      <c r="QST50" s="94"/>
      <c r="QSU50" s="112"/>
      <c r="QSV50" s="118"/>
      <c r="QSW50" s="961"/>
      <c r="QSX50" s="128"/>
      <c r="QSY50" s="138"/>
      <c r="QSZ50" s="149"/>
      <c r="QTA50" s="160"/>
      <c r="QTB50" s="170"/>
      <c r="QTC50" s="93"/>
      <c r="QTD50" s="94"/>
      <c r="QTE50" s="112"/>
      <c r="QTF50" s="118"/>
      <c r="QTG50" s="961"/>
      <c r="QTH50" s="128"/>
      <c r="QTI50" s="138"/>
      <c r="QTJ50" s="149"/>
      <c r="QTK50" s="160"/>
      <c r="QTL50" s="170"/>
      <c r="QTM50" s="93"/>
      <c r="QTN50" s="94"/>
      <c r="QTO50" s="112"/>
      <c r="QTP50" s="118"/>
      <c r="QTQ50" s="961"/>
      <c r="QTR50" s="128"/>
      <c r="QTS50" s="138"/>
      <c r="QTT50" s="149"/>
      <c r="QTU50" s="160"/>
      <c r="QTV50" s="170"/>
      <c r="QTW50" s="93"/>
      <c r="QTX50" s="94"/>
      <c r="QTY50" s="112"/>
      <c r="QTZ50" s="118"/>
      <c r="QUA50" s="961"/>
      <c r="QUB50" s="128"/>
      <c r="QUC50" s="138"/>
      <c r="QUD50" s="149"/>
      <c r="QUE50" s="160"/>
      <c r="QUF50" s="170"/>
      <c r="QUG50" s="93"/>
      <c r="QUH50" s="94"/>
      <c r="QUI50" s="112"/>
      <c r="QUJ50" s="118"/>
      <c r="QUK50" s="961"/>
      <c r="QUL50" s="128"/>
      <c r="QUM50" s="138"/>
      <c r="QUN50" s="149"/>
      <c r="QUO50" s="160"/>
      <c r="QUP50" s="170"/>
      <c r="QUQ50" s="93"/>
      <c r="QUR50" s="94"/>
      <c r="QUS50" s="112"/>
      <c r="QUT50" s="118"/>
      <c r="QUU50" s="961"/>
      <c r="QUV50" s="128"/>
      <c r="QUW50" s="138"/>
      <c r="QUX50" s="149"/>
      <c r="QUY50" s="160"/>
      <c r="QUZ50" s="170"/>
      <c r="QVA50" s="93"/>
      <c r="QVB50" s="94"/>
      <c r="QVC50" s="112"/>
      <c r="QVD50" s="118"/>
      <c r="QVE50" s="961"/>
      <c r="QVF50" s="128"/>
      <c r="QVG50" s="138"/>
      <c r="QVH50" s="149"/>
      <c r="QVI50" s="160"/>
      <c r="QVJ50" s="170"/>
      <c r="QVK50" s="93"/>
      <c r="QVL50" s="94"/>
      <c r="QVM50" s="112"/>
      <c r="QVN50" s="118"/>
      <c r="QVO50" s="961"/>
      <c r="QVP50" s="128"/>
      <c r="QVQ50" s="138"/>
      <c r="QVR50" s="149"/>
      <c r="QVS50" s="160"/>
      <c r="QVT50" s="170"/>
      <c r="QVU50" s="93"/>
      <c r="QVV50" s="94"/>
      <c r="QVW50" s="112"/>
      <c r="QVX50" s="118"/>
      <c r="QVY50" s="961"/>
      <c r="QVZ50" s="128"/>
      <c r="QWA50" s="138"/>
      <c r="QWB50" s="149"/>
      <c r="QWC50" s="160"/>
      <c r="QWD50" s="170"/>
      <c r="QWE50" s="93"/>
      <c r="QWF50" s="94"/>
      <c r="QWG50" s="112"/>
      <c r="QWH50" s="118"/>
      <c r="QWI50" s="961"/>
      <c r="QWJ50" s="128"/>
      <c r="QWK50" s="138"/>
      <c r="QWL50" s="149"/>
      <c r="QWM50" s="160"/>
      <c r="QWN50" s="170"/>
      <c r="QWO50" s="93"/>
      <c r="QWP50" s="94"/>
      <c r="QWQ50" s="112"/>
      <c r="QWR50" s="118"/>
      <c r="QWS50" s="961"/>
      <c r="QWT50" s="128"/>
      <c r="QWU50" s="138"/>
      <c r="QWV50" s="149"/>
      <c r="QWW50" s="160"/>
      <c r="QWX50" s="170"/>
      <c r="QWY50" s="93"/>
      <c r="QWZ50" s="94"/>
      <c r="QXA50" s="112"/>
      <c r="QXB50" s="118"/>
      <c r="QXC50" s="961"/>
      <c r="QXD50" s="128"/>
      <c r="QXE50" s="138"/>
      <c r="QXF50" s="149"/>
      <c r="QXG50" s="160"/>
      <c r="QXH50" s="170"/>
      <c r="QXI50" s="93"/>
      <c r="QXJ50" s="94"/>
      <c r="QXK50" s="112"/>
      <c r="QXL50" s="118"/>
      <c r="QXM50" s="961"/>
      <c r="QXN50" s="128"/>
      <c r="QXO50" s="138"/>
      <c r="QXP50" s="149"/>
      <c r="QXQ50" s="160"/>
      <c r="QXR50" s="170"/>
      <c r="QXS50" s="93"/>
      <c r="QXT50" s="94"/>
      <c r="QXU50" s="112"/>
      <c r="QXV50" s="118"/>
      <c r="QXW50" s="961"/>
      <c r="QXX50" s="128"/>
      <c r="QXY50" s="138"/>
      <c r="QXZ50" s="149"/>
      <c r="QYA50" s="160"/>
      <c r="QYB50" s="170"/>
      <c r="QYC50" s="93"/>
      <c r="QYD50" s="94"/>
      <c r="QYE50" s="112"/>
      <c r="QYF50" s="118"/>
      <c r="QYG50" s="961"/>
      <c r="QYH50" s="128"/>
      <c r="QYI50" s="138"/>
      <c r="QYJ50" s="149"/>
      <c r="QYK50" s="160"/>
      <c r="QYL50" s="170"/>
      <c r="QYM50" s="93"/>
      <c r="QYN50" s="94"/>
      <c r="QYO50" s="112"/>
      <c r="QYP50" s="118"/>
      <c r="QYQ50" s="961"/>
      <c r="QYR50" s="128"/>
      <c r="QYS50" s="138"/>
      <c r="QYT50" s="149"/>
      <c r="QYU50" s="160"/>
      <c r="QYV50" s="170"/>
      <c r="QYW50" s="93"/>
      <c r="QYX50" s="94"/>
      <c r="QYY50" s="112"/>
      <c r="QYZ50" s="118"/>
      <c r="QZA50" s="961"/>
      <c r="QZB50" s="128"/>
      <c r="QZC50" s="138"/>
      <c r="QZD50" s="149"/>
      <c r="QZE50" s="160"/>
      <c r="QZF50" s="170"/>
      <c r="QZG50" s="93"/>
      <c r="QZH50" s="94"/>
      <c r="QZI50" s="112"/>
      <c r="QZJ50" s="118"/>
      <c r="QZK50" s="961"/>
      <c r="QZL50" s="128"/>
      <c r="QZM50" s="138"/>
      <c r="QZN50" s="149"/>
      <c r="QZO50" s="160"/>
      <c r="QZP50" s="170"/>
      <c r="QZQ50" s="93"/>
      <c r="QZR50" s="94"/>
      <c r="QZS50" s="112"/>
      <c r="QZT50" s="118"/>
      <c r="QZU50" s="961"/>
      <c r="QZV50" s="128"/>
      <c r="QZW50" s="138"/>
      <c r="QZX50" s="149"/>
      <c r="QZY50" s="160"/>
      <c r="QZZ50" s="170"/>
      <c r="RAA50" s="93"/>
      <c r="RAB50" s="94"/>
      <c r="RAC50" s="112"/>
      <c r="RAD50" s="118"/>
      <c r="RAE50" s="961"/>
      <c r="RAF50" s="128"/>
      <c r="RAG50" s="138"/>
      <c r="RAH50" s="149"/>
      <c r="RAI50" s="160"/>
      <c r="RAJ50" s="170"/>
      <c r="RAK50" s="93"/>
      <c r="RAL50" s="94"/>
      <c r="RAM50" s="112"/>
      <c r="RAN50" s="118"/>
      <c r="RAO50" s="961"/>
      <c r="RAP50" s="128"/>
      <c r="RAQ50" s="138"/>
      <c r="RAR50" s="149"/>
      <c r="RAS50" s="160"/>
      <c r="RAT50" s="170"/>
      <c r="RAU50" s="93"/>
      <c r="RAV50" s="94"/>
      <c r="RAW50" s="112"/>
      <c r="RAX50" s="118"/>
      <c r="RAY50" s="961"/>
      <c r="RAZ50" s="128"/>
      <c r="RBA50" s="138"/>
      <c r="RBB50" s="149"/>
      <c r="RBC50" s="160"/>
      <c r="RBD50" s="170"/>
      <c r="RBE50" s="93"/>
      <c r="RBF50" s="94"/>
      <c r="RBG50" s="112"/>
      <c r="RBH50" s="118"/>
      <c r="RBI50" s="961"/>
      <c r="RBJ50" s="128"/>
      <c r="RBK50" s="138"/>
      <c r="RBL50" s="149"/>
      <c r="RBM50" s="160"/>
      <c r="RBN50" s="170"/>
      <c r="RBO50" s="93"/>
      <c r="RBP50" s="94"/>
      <c r="RBQ50" s="112"/>
      <c r="RBR50" s="118"/>
      <c r="RBS50" s="961"/>
      <c r="RBT50" s="128"/>
      <c r="RBU50" s="138"/>
      <c r="RBV50" s="149"/>
      <c r="RBW50" s="160"/>
      <c r="RBX50" s="170"/>
      <c r="RBY50" s="93"/>
      <c r="RBZ50" s="94"/>
      <c r="RCA50" s="112"/>
      <c r="RCB50" s="118"/>
      <c r="RCC50" s="961"/>
      <c r="RCD50" s="128"/>
      <c r="RCE50" s="138"/>
      <c r="RCF50" s="149"/>
      <c r="RCG50" s="160"/>
      <c r="RCH50" s="170"/>
      <c r="RCI50" s="93"/>
      <c r="RCJ50" s="94"/>
      <c r="RCK50" s="112"/>
      <c r="RCL50" s="118"/>
      <c r="RCM50" s="961"/>
      <c r="RCN50" s="128"/>
      <c r="RCO50" s="138"/>
      <c r="RCP50" s="149"/>
      <c r="RCQ50" s="160"/>
      <c r="RCR50" s="170"/>
      <c r="RCS50" s="93"/>
      <c r="RCT50" s="94"/>
      <c r="RCU50" s="112"/>
      <c r="RCV50" s="118"/>
      <c r="RCW50" s="961"/>
      <c r="RCX50" s="128"/>
      <c r="RCY50" s="138"/>
      <c r="RCZ50" s="149"/>
      <c r="RDA50" s="160"/>
      <c r="RDB50" s="170"/>
      <c r="RDC50" s="93"/>
      <c r="RDD50" s="94"/>
      <c r="RDE50" s="112"/>
      <c r="RDF50" s="118"/>
      <c r="RDG50" s="961"/>
      <c r="RDH50" s="128"/>
      <c r="RDI50" s="138"/>
      <c r="RDJ50" s="149"/>
      <c r="RDK50" s="160"/>
      <c r="RDL50" s="170"/>
      <c r="RDM50" s="93"/>
      <c r="RDN50" s="94"/>
      <c r="RDO50" s="112"/>
      <c r="RDP50" s="118"/>
      <c r="RDQ50" s="961"/>
      <c r="RDR50" s="128"/>
      <c r="RDS50" s="138"/>
      <c r="RDT50" s="149"/>
      <c r="RDU50" s="160"/>
      <c r="RDV50" s="170"/>
      <c r="RDW50" s="93"/>
      <c r="RDX50" s="94"/>
      <c r="RDY50" s="112"/>
      <c r="RDZ50" s="118"/>
      <c r="REA50" s="961"/>
      <c r="REB50" s="128"/>
      <c r="REC50" s="138"/>
      <c r="RED50" s="149"/>
      <c r="REE50" s="160"/>
      <c r="REF50" s="170"/>
      <c r="REG50" s="93"/>
      <c r="REH50" s="94"/>
      <c r="REI50" s="112"/>
      <c r="REJ50" s="118"/>
      <c r="REK50" s="961"/>
      <c r="REL50" s="128"/>
      <c r="REM50" s="138"/>
      <c r="REN50" s="149"/>
      <c r="REO50" s="160"/>
      <c r="REP50" s="170"/>
      <c r="REQ50" s="93"/>
      <c r="RER50" s="94"/>
      <c r="RES50" s="112"/>
      <c r="RET50" s="118"/>
      <c r="REU50" s="961"/>
      <c r="REV50" s="128"/>
      <c r="REW50" s="138"/>
      <c r="REX50" s="149"/>
      <c r="REY50" s="160"/>
      <c r="REZ50" s="170"/>
      <c r="RFA50" s="93"/>
      <c r="RFB50" s="94"/>
      <c r="RFC50" s="112"/>
      <c r="RFD50" s="118"/>
      <c r="RFE50" s="961"/>
      <c r="RFF50" s="128"/>
      <c r="RFG50" s="138"/>
      <c r="RFH50" s="149"/>
      <c r="RFI50" s="160"/>
      <c r="RFJ50" s="170"/>
      <c r="RFK50" s="93"/>
      <c r="RFL50" s="94"/>
      <c r="RFM50" s="112"/>
      <c r="RFN50" s="118"/>
      <c r="RFO50" s="961"/>
      <c r="RFP50" s="128"/>
      <c r="RFQ50" s="138"/>
      <c r="RFR50" s="149"/>
      <c r="RFS50" s="160"/>
      <c r="RFT50" s="170"/>
      <c r="RFU50" s="93"/>
      <c r="RFV50" s="94"/>
      <c r="RFW50" s="112"/>
      <c r="RFX50" s="118"/>
      <c r="RFY50" s="961"/>
      <c r="RFZ50" s="128"/>
      <c r="RGA50" s="138"/>
      <c r="RGB50" s="149"/>
      <c r="RGC50" s="160"/>
      <c r="RGD50" s="170"/>
      <c r="RGE50" s="93"/>
      <c r="RGF50" s="94"/>
      <c r="RGG50" s="112"/>
      <c r="RGH50" s="118"/>
      <c r="RGI50" s="961"/>
      <c r="RGJ50" s="128"/>
      <c r="RGK50" s="138"/>
      <c r="RGL50" s="149"/>
      <c r="RGM50" s="160"/>
      <c r="RGN50" s="170"/>
      <c r="RGO50" s="93"/>
      <c r="RGP50" s="94"/>
      <c r="RGQ50" s="112"/>
      <c r="RGR50" s="118"/>
      <c r="RGS50" s="961"/>
      <c r="RGT50" s="128"/>
      <c r="RGU50" s="138"/>
      <c r="RGV50" s="149"/>
      <c r="RGW50" s="160"/>
      <c r="RGX50" s="170"/>
      <c r="RGY50" s="93"/>
      <c r="RGZ50" s="94"/>
      <c r="RHA50" s="112"/>
      <c r="RHB50" s="118"/>
      <c r="RHC50" s="961"/>
      <c r="RHD50" s="128"/>
      <c r="RHE50" s="138"/>
      <c r="RHF50" s="149"/>
      <c r="RHG50" s="160"/>
      <c r="RHH50" s="170"/>
      <c r="RHI50" s="93"/>
      <c r="RHJ50" s="94"/>
      <c r="RHK50" s="112"/>
      <c r="RHL50" s="118"/>
      <c r="RHM50" s="961"/>
      <c r="RHN50" s="128"/>
      <c r="RHO50" s="138"/>
      <c r="RHP50" s="149"/>
      <c r="RHQ50" s="160"/>
      <c r="RHR50" s="170"/>
      <c r="RHS50" s="93"/>
      <c r="RHT50" s="94"/>
      <c r="RHU50" s="112"/>
      <c r="RHV50" s="118"/>
      <c r="RHW50" s="961"/>
      <c r="RHX50" s="128"/>
      <c r="RHY50" s="138"/>
      <c r="RHZ50" s="149"/>
      <c r="RIA50" s="160"/>
      <c r="RIB50" s="170"/>
      <c r="RIC50" s="93"/>
      <c r="RID50" s="94"/>
      <c r="RIE50" s="112"/>
      <c r="RIF50" s="118"/>
      <c r="RIG50" s="961"/>
      <c r="RIH50" s="128"/>
      <c r="RII50" s="138"/>
      <c r="RIJ50" s="149"/>
      <c r="RIK50" s="160"/>
      <c r="RIL50" s="170"/>
      <c r="RIM50" s="93"/>
      <c r="RIN50" s="94"/>
      <c r="RIO50" s="112"/>
      <c r="RIP50" s="118"/>
      <c r="RIQ50" s="961"/>
      <c r="RIR50" s="128"/>
      <c r="RIS50" s="138"/>
      <c r="RIT50" s="149"/>
      <c r="RIU50" s="160"/>
      <c r="RIV50" s="170"/>
      <c r="RIW50" s="93"/>
      <c r="RIX50" s="94"/>
      <c r="RIY50" s="112"/>
      <c r="RIZ50" s="118"/>
      <c r="RJA50" s="961"/>
      <c r="RJB50" s="128"/>
      <c r="RJC50" s="138"/>
      <c r="RJD50" s="149"/>
      <c r="RJE50" s="160"/>
      <c r="RJF50" s="170"/>
      <c r="RJG50" s="93"/>
      <c r="RJH50" s="94"/>
      <c r="RJI50" s="112"/>
      <c r="RJJ50" s="118"/>
      <c r="RJK50" s="961"/>
      <c r="RJL50" s="128"/>
      <c r="RJM50" s="138"/>
      <c r="RJN50" s="149"/>
      <c r="RJO50" s="160"/>
      <c r="RJP50" s="170"/>
      <c r="RJQ50" s="93"/>
      <c r="RJR50" s="94"/>
      <c r="RJS50" s="112"/>
      <c r="RJT50" s="118"/>
      <c r="RJU50" s="961"/>
      <c r="RJV50" s="128"/>
      <c r="RJW50" s="138"/>
      <c r="RJX50" s="149"/>
      <c r="RJY50" s="160"/>
      <c r="RJZ50" s="170"/>
      <c r="RKA50" s="93"/>
      <c r="RKB50" s="94"/>
      <c r="RKC50" s="112"/>
      <c r="RKD50" s="118"/>
      <c r="RKE50" s="961"/>
      <c r="RKF50" s="128"/>
      <c r="RKG50" s="138"/>
      <c r="RKH50" s="149"/>
      <c r="RKI50" s="160"/>
      <c r="RKJ50" s="170"/>
      <c r="RKK50" s="93"/>
      <c r="RKL50" s="94"/>
      <c r="RKM50" s="112"/>
      <c r="RKN50" s="118"/>
      <c r="RKO50" s="961"/>
      <c r="RKP50" s="128"/>
      <c r="RKQ50" s="138"/>
      <c r="RKR50" s="149"/>
      <c r="RKS50" s="160"/>
      <c r="RKT50" s="170"/>
      <c r="RKU50" s="93"/>
      <c r="RKV50" s="94"/>
      <c r="RKW50" s="112"/>
      <c r="RKX50" s="118"/>
      <c r="RKY50" s="961"/>
      <c r="RKZ50" s="128"/>
      <c r="RLA50" s="138"/>
      <c r="RLB50" s="149"/>
      <c r="RLC50" s="160"/>
      <c r="RLD50" s="170"/>
      <c r="RLE50" s="93"/>
      <c r="RLF50" s="94"/>
      <c r="RLG50" s="112"/>
      <c r="RLH50" s="118"/>
      <c r="RLI50" s="961"/>
      <c r="RLJ50" s="128"/>
      <c r="RLK50" s="138"/>
      <c r="RLL50" s="149"/>
      <c r="RLM50" s="160"/>
      <c r="RLN50" s="170"/>
      <c r="RLO50" s="93"/>
      <c r="RLP50" s="94"/>
      <c r="RLQ50" s="112"/>
      <c r="RLR50" s="118"/>
      <c r="RLS50" s="961"/>
      <c r="RLT50" s="128"/>
      <c r="RLU50" s="138"/>
      <c r="RLV50" s="149"/>
      <c r="RLW50" s="160"/>
      <c r="RLX50" s="170"/>
      <c r="RLY50" s="93"/>
      <c r="RLZ50" s="94"/>
      <c r="RMA50" s="112"/>
      <c r="RMB50" s="118"/>
      <c r="RMC50" s="961"/>
      <c r="RMD50" s="128"/>
      <c r="RME50" s="138"/>
      <c r="RMF50" s="149"/>
      <c r="RMG50" s="160"/>
      <c r="RMH50" s="170"/>
      <c r="RMI50" s="93"/>
      <c r="RMJ50" s="94"/>
      <c r="RMK50" s="112"/>
      <c r="RML50" s="118"/>
      <c r="RMM50" s="961"/>
      <c r="RMN50" s="128"/>
      <c r="RMO50" s="138"/>
      <c r="RMP50" s="149"/>
      <c r="RMQ50" s="160"/>
      <c r="RMR50" s="170"/>
      <c r="RMS50" s="93"/>
      <c r="RMT50" s="94"/>
      <c r="RMU50" s="112"/>
      <c r="RMV50" s="118"/>
      <c r="RMW50" s="961"/>
      <c r="RMX50" s="128"/>
      <c r="RMY50" s="138"/>
      <c r="RMZ50" s="149"/>
      <c r="RNA50" s="160"/>
      <c r="RNB50" s="170"/>
      <c r="RNC50" s="93"/>
      <c r="RND50" s="94"/>
      <c r="RNE50" s="112"/>
      <c r="RNF50" s="118"/>
      <c r="RNG50" s="961"/>
      <c r="RNH50" s="128"/>
      <c r="RNI50" s="138"/>
      <c r="RNJ50" s="149"/>
      <c r="RNK50" s="160"/>
      <c r="RNL50" s="170"/>
      <c r="RNM50" s="93"/>
      <c r="RNN50" s="94"/>
      <c r="RNO50" s="112"/>
      <c r="RNP50" s="118"/>
      <c r="RNQ50" s="961"/>
      <c r="RNR50" s="128"/>
      <c r="RNS50" s="138"/>
      <c r="RNT50" s="149"/>
      <c r="RNU50" s="160"/>
      <c r="RNV50" s="170"/>
      <c r="RNW50" s="93"/>
      <c r="RNX50" s="94"/>
      <c r="RNY50" s="112"/>
      <c r="RNZ50" s="118"/>
      <c r="ROA50" s="961"/>
      <c r="ROB50" s="128"/>
      <c r="ROC50" s="138"/>
      <c r="ROD50" s="149"/>
      <c r="ROE50" s="160"/>
      <c r="ROF50" s="170"/>
      <c r="ROG50" s="93"/>
      <c r="ROH50" s="94"/>
      <c r="ROI50" s="112"/>
      <c r="ROJ50" s="118"/>
      <c r="ROK50" s="961"/>
      <c r="ROL50" s="128"/>
      <c r="ROM50" s="138"/>
      <c r="RON50" s="149"/>
      <c r="ROO50" s="160"/>
      <c r="ROP50" s="170"/>
      <c r="ROQ50" s="93"/>
      <c r="ROR50" s="94"/>
      <c r="ROS50" s="112"/>
      <c r="ROT50" s="118"/>
      <c r="ROU50" s="961"/>
      <c r="ROV50" s="128"/>
      <c r="ROW50" s="138"/>
      <c r="ROX50" s="149"/>
      <c r="ROY50" s="160"/>
      <c r="ROZ50" s="170"/>
      <c r="RPA50" s="93"/>
      <c r="RPB50" s="94"/>
      <c r="RPC50" s="112"/>
      <c r="RPD50" s="118"/>
      <c r="RPE50" s="961"/>
      <c r="RPF50" s="128"/>
      <c r="RPG50" s="138"/>
      <c r="RPH50" s="149"/>
      <c r="RPI50" s="160"/>
      <c r="RPJ50" s="170"/>
      <c r="RPK50" s="93"/>
      <c r="RPL50" s="94"/>
      <c r="RPM50" s="112"/>
      <c r="RPN50" s="118"/>
      <c r="RPO50" s="961"/>
      <c r="RPP50" s="128"/>
      <c r="RPQ50" s="138"/>
      <c r="RPR50" s="149"/>
      <c r="RPS50" s="160"/>
      <c r="RPT50" s="170"/>
      <c r="RPU50" s="93"/>
      <c r="RPV50" s="94"/>
      <c r="RPW50" s="112"/>
      <c r="RPX50" s="118"/>
      <c r="RPY50" s="961"/>
      <c r="RPZ50" s="128"/>
      <c r="RQA50" s="138"/>
      <c r="RQB50" s="149"/>
      <c r="RQC50" s="160"/>
      <c r="RQD50" s="170"/>
      <c r="RQE50" s="93"/>
      <c r="RQF50" s="94"/>
      <c r="RQG50" s="112"/>
      <c r="RQH50" s="118"/>
      <c r="RQI50" s="961"/>
      <c r="RQJ50" s="128"/>
      <c r="RQK50" s="138"/>
      <c r="RQL50" s="149"/>
      <c r="RQM50" s="160"/>
      <c r="RQN50" s="170"/>
      <c r="RQO50" s="93"/>
      <c r="RQP50" s="94"/>
      <c r="RQQ50" s="112"/>
      <c r="RQR50" s="118"/>
      <c r="RQS50" s="961"/>
      <c r="RQT50" s="128"/>
      <c r="RQU50" s="138"/>
      <c r="RQV50" s="149"/>
      <c r="RQW50" s="160"/>
      <c r="RQX50" s="170"/>
      <c r="RQY50" s="93"/>
      <c r="RQZ50" s="94"/>
      <c r="RRA50" s="112"/>
      <c r="RRB50" s="118"/>
      <c r="RRC50" s="961"/>
      <c r="RRD50" s="128"/>
      <c r="RRE50" s="138"/>
      <c r="RRF50" s="149"/>
      <c r="RRG50" s="160"/>
      <c r="RRH50" s="170"/>
      <c r="RRI50" s="93"/>
      <c r="RRJ50" s="94"/>
      <c r="RRK50" s="112"/>
      <c r="RRL50" s="118"/>
      <c r="RRM50" s="961"/>
      <c r="RRN50" s="128"/>
      <c r="RRO50" s="138"/>
      <c r="RRP50" s="149"/>
      <c r="RRQ50" s="160"/>
      <c r="RRR50" s="170"/>
      <c r="RRS50" s="93"/>
      <c r="RRT50" s="94"/>
      <c r="RRU50" s="112"/>
      <c r="RRV50" s="118"/>
      <c r="RRW50" s="961"/>
      <c r="RRX50" s="128"/>
      <c r="RRY50" s="138"/>
      <c r="RRZ50" s="149"/>
      <c r="RSA50" s="160"/>
      <c r="RSB50" s="170"/>
      <c r="RSC50" s="93"/>
      <c r="RSD50" s="94"/>
      <c r="RSE50" s="112"/>
      <c r="RSF50" s="118"/>
      <c r="RSG50" s="961"/>
      <c r="RSH50" s="128"/>
      <c r="RSI50" s="138"/>
      <c r="RSJ50" s="149"/>
      <c r="RSK50" s="160"/>
      <c r="RSL50" s="170"/>
      <c r="RSM50" s="93"/>
      <c r="RSN50" s="94"/>
      <c r="RSO50" s="112"/>
      <c r="RSP50" s="118"/>
      <c r="RSQ50" s="961"/>
      <c r="RSR50" s="128"/>
      <c r="RSS50" s="138"/>
      <c r="RST50" s="149"/>
      <c r="RSU50" s="160"/>
      <c r="RSV50" s="170"/>
      <c r="RSW50" s="93"/>
      <c r="RSX50" s="94"/>
      <c r="RSY50" s="112"/>
      <c r="RSZ50" s="118"/>
      <c r="RTA50" s="961"/>
      <c r="RTB50" s="128"/>
      <c r="RTC50" s="138"/>
      <c r="RTD50" s="149"/>
      <c r="RTE50" s="160"/>
      <c r="RTF50" s="170"/>
      <c r="RTG50" s="93"/>
      <c r="RTH50" s="94"/>
      <c r="RTI50" s="112"/>
      <c r="RTJ50" s="118"/>
      <c r="RTK50" s="961"/>
      <c r="RTL50" s="128"/>
      <c r="RTM50" s="138"/>
      <c r="RTN50" s="149"/>
      <c r="RTO50" s="160"/>
      <c r="RTP50" s="170"/>
      <c r="RTQ50" s="93"/>
      <c r="RTR50" s="94"/>
      <c r="RTS50" s="112"/>
      <c r="RTT50" s="118"/>
      <c r="RTU50" s="961"/>
      <c r="RTV50" s="128"/>
      <c r="RTW50" s="138"/>
      <c r="RTX50" s="149"/>
      <c r="RTY50" s="160"/>
      <c r="RTZ50" s="170"/>
      <c r="RUA50" s="93"/>
      <c r="RUB50" s="94"/>
      <c r="RUC50" s="112"/>
      <c r="RUD50" s="118"/>
      <c r="RUE50" s="961"/>
      <c r="RUF50" s="128"/>
      <c r="RUG50" s="138"/>
      <c r="RUH50" s="149"/>
      <c r="RUI50" s="160"/>
      <c r="RUJ50" s="170"/>
      <c r="RUK50" s="93"/>
      <c r="RUL50" s="94"/>
      <c r="RUM50" s="112"/>
      <c r="RUN50" s="118"/>
      <c r="RUO50" s="961"/>
      <c r="RUP50" s="128"/>
      <c r="RUQ50" s="138"/>
      <c r="RUR50" s="149"/>
      <c r="RUS50" s="160"/>
      <c r="RUT50" s="170"/>
      <c r="RUU50" s="93"/>
      <c r="RUV50" s="94"/>
      <c r="RUW50" s="112"/>
      <c r="RUX50" s="118"/>
      <c r="RUY50" s="961"/>
      <c r="RUZ50" s="128"/>
      <c r="RVA50" s="138"/>
      <c r="RVB50" s="149"/>
      <c r="RVC50" s="160"/>
      <c r="RVD50" s="170"/>
      <c r="RVE50" s="93"/>
      <c r="RVF50" s="94"/>
      <c r="RVG50" s="112"/>
      <c r="RVH50" s="118"/>
      <c r="RVI50" s="961"/>
      <c r="RVJ50" s="128"/>
      <c r="RVK50" s="138"/>
      <c r="RVL50" s="149"/>
      <c r="RVM50" s="160"/>
      <c r="RVN50" s="170"/>
      <c r="RVO50" s="93"/>
      <c r="RVP50" s="94"/>
      <c r="RVQ50" s="112"/>
      <c r="RVR50" s="118"/>
      <c r="RVS50" s="961"/>
      <c r="RVT50" s="128"/>
      <c r="RVU50" s="138"/>
      <c r="RVV50" s="149"/>
      <c r="RVW50" s="160"/>
      <c r="RVX50" s="170"/>
      <c r="RVY50" s="93"/>
      <c r="RVZ50" s="94"/>
      <c r="RWA50" s="112"/>
      <c r="RWB50" s="118"/>
      <c r="RWC50" s="961"/>
      <c r="RWD50" s="128"/>
      <c r="RWE50" s="138"/>
      <c r="RWF50" s="149"/>
      <c r="RWG50" s="160"/>
      <c r="RWH50" s="170"/>
      <c r="RWI50" s="93"/>
      <c r="RWJ50" s="94"/>
      <c r="RWK50" s="112"/>
      <c r="RWL50" s="118"/>
      <c r="RWM50" s="961"/>
      <c r="RWN50" s="128"/>
      <c r="RWO50" s="138"/>
      <c r="RWP50" s="149"/>
      <c r="RWQ50" s="160"/>
      <c r="RWR50" s="170"/>
      <c r="RWS50" s="93"/>
      <c r="RWT50" s="94"/>
      <c r="RWU50" s="112"/>
      <c r="RWV50" s="118"/>
      <c r="RWW50" s="961"/>
      <c r="RWX50" s="128"/>
      <c r="RWY50" s="138"/>
      <c r="RWZ50" s="149"/>
      <c r="RXA50" s="160"/>
      <c r="RXB50" s="170"/>
      <c r="RXC50" s="93"/>
      <c r="RXD50" s="94"/>
      <c r="RXE50" s="112"/>
      <c r="RXF50" s="118"/>
      <c r="RXG50" s="961"/>
      <c r="RXH50" s="128"/>
      <c r="RXI50" s="138"/>
      <c r="RXJ50" s="149"/>
      <c r="RXK50" s="160"/>
      <c r="RXL50" s="170"/>
      <c r="RXM50" s="93"/>
      <c r="RXN50" s="94"/>
      <c r="RXO50" s="112"/>
      <c r="RXP50" s="118"/>
      <c r="RXQ50" s="961"/>
      <c r="RXR50" s="128"/>
      <c r="RXS50" s="138"/>
      <c r="RXT50" s="149"/>
      <c r="RXU50" s="160"/>
      <c r="RXV50" s="170"/>
      <c r="RXW50" s="93"/>
      <c r="RXX50" s="94"/>
      <c r="RXY50" s="112"/>
      <c r="RXZ50" s="118"/>
      <c r="RYA50" s="961"/>
      <c r="RYB50" s="128"/>
      <c r="RYC50" s="138"/>
      <c r="RYD50" s="149"/>
      <c r="RYE50" s="160"/>
      <c r="RYF50" s="170"/>
      <c r="RYG50" s="93"/>
      <c r="RYH50" s="94"/>
      <c r="RYI50" s="112"/>
      <c r="RYJ50" s="118"/>
      <c r="RYK50" s="961"/>
      <c r="RYL50" s="128"/>
      <c r="RYM50" s="138"/>
      <c r="RYN50" s="149"/>
      <c r="RYO50" s="160"/>
      <c r="RYP50" s="170"/>
      <c r="RYQ50" s="93"/>
      <c r="RYR50" s="94"/>
      <c r="RYS50" s="112"/>
      <c r="RYT50" s="118"/>
      <c r="RYU50" s="961"/>
      <c r="RYV50" s="128"/>
      <c r="RYW50" s="138"/>
      <c r="RYX50" s="149"/>
      <c r="RYY50" s="160"/>
      <c r="RYZ50" s="170"/>
      <c r="RZA50" s="93"/>
      <c r="RZB50" s="94"/>
      <c r="RZC50" s="112"/>
      <c r="RZD50" s="118"/>
      <c r="RZE50" s="961"/>
      <c r="RZF50" s="128"/>
      <c r="RZG50" s="138"/>
      <c r="RZH50" s="149"/>
      <c r="RZI50" s="160"/>
      <c r="RZJ50" s="170"/>
      <c r="RZK50" s="93"/>
      <c r="RZL50" s="94"/>
      <c r="RZM50" s="112"/>
      <c r="RZN50" s="118"/>
      <c r="RZO50" s="961"/>
      <c r="RZP50" s="128"/>
      <c r="RZQ50" s="138"/>
      <c r="RZR50" s="149"/>
      <c r="RZS50" s="160"/>
      <c r="RZT50" s="170"/>
      <c r="RZU50" s="93"/>
      <c r="RZV50" s="94"/>
      <c r="RZW50" s="112"/>
      <c r="RZX50" s="118"/>
      <c r="RZY50" s="961"/>
      <c r="RZZ50" s="128"/>
      <c r="SAA50" s="138"/>
      <c r="SAB50" s="149"/>
      <c r="SAC50" s="160"/>
      <c r="SAD50" s="170"/>
      <c r="SAE50" s="93"/>
      <c r="SAF50" s="94"/>
      <c r="SAG50" s="112"/>
      <c r="SAH50" s="118"/>
      <c r="SAI50" s="961"/>
      <c r="SAJ50" s="128"/>
      <c r="SAK50" s="138"/>
      <c r="SAL50" s="149"/>
      <c r="SAM50" s="160"/>
      <c r="SAN50" s="170"/>
      <c r="SAO50" s="93"/>
      <c r="SAP50" s="94"/>
      <c r="SAQ50" s="112"/>
      <c r="SAR50" s="118"/>
      <c r="SAS50" s="961"/>
      <c r="SAT50" s="128"/>
      <c r="SAU50" s="138"/>
      <c r="SAV50" s="149"/>
      <c r="SAW50" s="160"/>
      <c r="SAX50" s="170"/>
      <c r="SAY50" s="93"/>
      <c r="SAZ50" s="94"/>
      <c r="SBA50" s="112"/>
      <c r="SBB50" s="118"/>
      <c r="SBC50" s="961"/>
      <c r="SBD50" s="128"/>
      <c r="SBE50" s="138"/>
      <c r="SBF50" s="149"/>
      <c r="SBG50" s="160"/>
      <c r="SBH50" s="170"/>
      <c r="SBI50" s="93"/>
      <c r="SBJ50" s="94"/>
      <c r="SBK50" s="112"/>
      <c r="SBL50" s="118"/>
      <c r="SBM50" s="961"/>
      <c r="SBN50" s="128"/>
      <c r="SBO50" s="138"/>
      <c r="SBP50" s="149"/>
      <c r="SBQ50" s="160"/>
      <c r="SBR50" s="170"/>
      <c r="SBS50" s="93"/>
      <c r="SBT50" s="94"/>
      <c r="SBU50" s="112"/>
      <c r="SBV50" s="118"/>
      <c r="SBW50" s="961"/>
      <c r="SBX50" s="128"/>
      <c r="SBY50" s="138"/>
      <c r="SBZ50" s="149"/>
      <c r="SCA50" s="160"/>
      <c r="SCB50" s="170"/>
      <c r="SCC50" s="93"/>
      <c r="SCD50" s="94"/>
      <c r="SCE50" s="112"/>
      <c r="SCF50" s="118"/>
      <c r="SCG50" s="961"/>
      <c r="SCH50" s="128"/>
      <c r="SCI50" s="138"/>
      <c r="SCJ50" s="149"/>
      <c r="SCK50" s="160"/>
      <c r="SCL50" s="170"/>
      <c r="SCM50" s="93"/>
      <c r="SCN50" s="94"/>
      <c r="SCO50" s="112"/>
      <c r="SCP50" s="118"/>
      <c r="SCQ50" s="961"/>
      <c r="SCR50" s="128"/>
      <c r="SCS50" s="138"/>
      <c r="SCT50" s="149"/>
      <c r="SCU50" s="160"/>
      <c r="SCV50" s="170"/>
      <c r="SCW50" s="93"/>
      <c r="SCX50" s="94"/>
      <c r="SCY50" s="112"/>
      <c r="SCZ50" s="118"/>
      <c r="SDA50" s="961"/>
      <c r="SDB50" s="128"/>
      <c r="SDC50" s="138"/>
      <c r="SDD50" s="149"/>
      <c r="SDE50" s="160"/>
      <c r="SDF50" s="170"/>
      <c r="SDG50" s="93"/>
      <c r="SDH50" s="94"/>
      <c r="SDI50" s="112"/>
      <c r="SDJ50" s="118"/>
      <c r="SDK50" s="961"/>
      <c r="SDL50" s="128"/>
      <c r="SDM50" s="138"/>
      <c r="SDN50" s="149"/>
      <c r="SDO50" s="160"/>
      <c r="SDP50" s="170"/>
      <c r="SDQ50" s="93"/>
      <c r="SDR50" s="94"/>
      <c r="SDS50" s="112"/>
      <c r="SDT50" s="118"/>
      <c r="SDU50" s="961"/>
      <c r="SDV50" s="128"/>
      <c r="SDW50" s="138"/>
      <c r="SDX50" s="149"/>
      <c r="SDY50" s="160"/>
      <c r="SDZ50" s="170"/>
      <c r="SEA50" s="93"/>
      <c r="SEB50" s="94"/>
      <c r="SEC50" s="112"/>
      <c r="SED50" s="118"/>
      <c r="SEE50" s="961"/>
      <c r="SEF50" s="128"/>
      <c r="SEG50" s="138"/>
      <c r="SEH50" s="149"/>
      <c r="SEI50" s="160"/>
      <c r="SEJ50" s="170"/>
      <c r="SEK50" s="93"/>
      <c r="SEL50" s="94"/>
      <c r="SEM50" s="112"/>
      <c r="SEN50" s="118"/>
      <c r="SEO50" s="961"/>
      <c r="SEP50" s="128"/>
      <c r="SEQ50" s="138"/>
      <c r="SER50" s="149"/>
      <c r="SES50" s="160"/>
      <c r="SET50" s="170"/>
      <c r="SEU50" s="93"/>
      <c r="SEV50" s="94"/>
      <c r="SEW50" s="112"/>
      <c r="SEX50" s="118"/>
      <c r="SEY50" s="961"/>
      <c r="SEZ50" s="128"/>
      <c r="SFA50" s="138"/>
      <c r="SFB50" s="149"/>
      <c r="SFC50" s="160"/>
      <c r="SFD50" s="170"/>
      <c r="SFE50" s="93"/>
      <c r="SFF50" s="94"/>
      <c r="SFG50" s="112"/>
      <c r="SFH50" s="118"/>
      <c r="SFI50" s="961"/>
      <c r="SFJ50" s="128"/>
      <c r="SFK50" s="138"/>
      <c r="SFL50" s="149"/>
      <c r="SFM50" s="160"/>
      <c r="SFN50" s="170"/>
      <c r="SFO50" s="93"/>
      <c r="SFP50" s="94"/>
      <c r="SFQ50" s="112"/>
      <c r="SFR50" s="118"/>
      <c r="SFS50" s="961"/>
      <c r="SFT50" s="128"/>
      <c r="SFU50" s="138"/>
      <c r="SFV50" s="149"/>
      <c r="SFW50" s="160"/>
      <c r="SFX50" s="170"/>
      <c r="SFY50" s="93"/>
      <c r="SFZ50" s="94"/>
      <c r="SGA50" s="112"/>
      <c r="SGB50" s="118"/>
      <c r="SGC50" s="961"/>
      <c r="SGD50" s="128"/>
      <c r="SGE50" s="138"/>
      <c r="SGF50" s="149"/>
      <c r="SGG50" s="160"/>
      <c r="SGH50" s="170"/>
      <c r="SGI50" s="93"/>
      <c r="SGJ50" s="94"/>
      <c r="SGK50" s="112"/>
      <c r="SGL50" s="118"/>
      <c r="SGM50" s="961"/>
      <c r="SGN50" s="128"/>
      <c r="SGO50" s="138"/>
      <c r="SGP50" s="149"/>
      <c r="SGQ50" s="160"/>
      <c r="SGR50" s="170"/>
      <c r="SGS50" s="93"/>
      <c r="SGT50" s="94"/>
      <c r="SGU50" s="112"/>
      <c r="SGV50" s="118"/>
      <c r="SGW50" s="961"/>
      <c r="SGX50" s="128"/>
      <c r="SGY50" s="138"/>
      <c r="SGZ50" s="149"/>
      <c r="SHA50" s="160"/>
      <c r="SHB50" s="170"/>
      <c r="SHC50" s="93"/>
      <c r="SHD50" s="94"/>
      <c r="SHE50" s="112"/>
      <c r="SHF50" s="118"/>
      <c r="SHG50" s="961"/>
      <c r="SHH50" s="128"/>
      <c r="SHI50" s="138"/>
      <c r="SHJ50" s="149"/>
      <c r="SHK50" s="160"/>
      <c r="SHL50" s="170"/>
      <c r="SHM50" s="93"/>
      <c r="SHN50" s="94"/>
      <c r="SHO50" s="112"/>
      <c r="SHP50" s="118"/>
      <c r="SHQ50" s="961"/>
      <c r="SHR50" s="128"/>
      <c r="SHS50" s="138"/>
      <c r="SHT50" s="149"/>
      <c r="SHU50" s="160"/>
      <c r="SHV50" s="170"/>
      <c r="SHW50" s="93"/>
      <c r="SHX50" s="94"/>
      <c r="SHY50" s="112"/>
      <c r="SHZ50" s="118"/>
      <c r="SIA50" s="961"/>
      <c r="SIB50" s="128"/>
      <c r="SIC50" s="138"/>
      <c r="SID50" s="149"/>
      <c r="SIE50" s="160"/>
      <c r="SIF50" s="170"/>
      <c r="SIG50" s="93"/>
      <c r="SIH50" s="94"/>
      <c r="SII50" s="112"/>
      <c r="SIJ50" s="118"/>
      <c r="SIK50" s="961"/>
      <c r="SIL50" s="128"/>
      <c r="SIM50" s="138"/>
      <c r="SIN50" s="149"/>
      <c r="SIO50" s="160"/>
      <c r="SIP50" s="170"/>
      <c r="SIQ50" s="93"/>
      <c r="SIR50" s="94"/>
      <c r="SIS50" s="112"/>
      <c r="SIT50" s="118"/>
      <c r="SIU50" s="961"/>
      <c r="SIV50" s="128"/>
      <c r="SIW50" s="138"/>
      <c r="SIX50" s="149"/>
      <c r="SIY50" s="160"/>
      <c r="SIZ50" s="170"/>
      <c r="SJA50" s="93"/>
      <c r="SJB50" s="94"/>
      <c r="SJC50" s="112"/>
      <c r="SJD50" s="118"/>
      <c r="SJE50" s="961"/>
      <c r="SJF50" s="128"/>
      <c r="SJG50" s="138"/>
      <c r="SJH50" s="149"/>
      <c r="SJI50" s="160"/>
      <c r="SJJ50" s="170"/>
      <c r="SJK50" s="93"/>
      <c r="SJL50" s="94"/>
      <c r="SJM50" s="112"/>
      <c r="SJN50" s="118"/>
      <c r="SJO50" s="961"/>
      <c r="SJP50" s="128"/>
      <c r="SJQ50" s="138"/>
      <c r="SJR50" s="149"/>
      <c r="SJS50" s="160"/>
      <c r="SJT50" s="170"/>
      <c r="SJU50" s="93"/>
      <c r="SJV50" s="94"/>
      <c r="SJW50" s="112"/>
      <c r="SJX50" s="118"/>
      <c r="SJY50" s="961"/>
      <c r="SJZ50" s="128"/>
      <c r="SKA50" s="138"/>
      <c r="SKB50" s="149"/>
      <c r="SKC50" s="160"/>
      <c r="SKD50" s="170"/>
      <c r="SKE50" s="93"/>
      <c r="SKF50" s="94"/>
      <c r="SKG50" s="112"/>
      <c r="SKH50" s="118"/>
      <c r="SKI50" s="961"/>
      <c r="SKJ50" s="128"/>
      <c r="SKK50" s="138"/>
      <c r="SKL50" s="149"/>
      <c r="SKM50" s="160"/>
      <c r="SKN50" s="170"/>
      <c r="SKO50" s="93"/>
      <c r="SKP50" s="94"/>
      <c r="SKQ50" s="112"/>
      <c r="SKR50" s="118"/>
      <c r="SKS50" s="961"/>
      <c r="SKT50" s="128"/>
      <c r="SKU50" s="138"/>
      <c r="SKV50" s="149"/>
      <c r="SKW50" s="160"/>
      <c r="SKX50" s="170"/>
      <c r="SKY50" s="93"/>
      <c r="SKZ50" s="94"/>
      <c r="SLA50" s="112"/>
      <c r="SLB50" s="118"/>
      <c r="SLC50" s="961"/>
      <c r="SLD50" s="128"/>
      <c r="SLE50" s="138"/>
      <c r="SLF50" s="149"/>
      <c r="SLG50" s="160"/>
      <c r="SLH50" s="170"/>
      <c r="SLI50" s="93"/>
      <c r="SLJ50" s="94"/>
      <c r="SLK50" s="112"/>
      <c r="SLL50" s="118"/>
      <c r="SLM50" s="961"/>
      <c r="SLN50" s="128"/>
      <c r="SLO50" s="138"/>
      <c r="SLP50" s="149"/>
      <c r="SLQ50" s="160"/>
      <c r="SLR50" s="170"/>
      <c r="SLS50" s="93"/>
      <c r="SLT50" s="94"/>
      <c r="SLU50" s="112"/>
      <c r="SLV50" s="118"/>
      <c r="SLW50" s="961"/>
      <c r="SLX50" s="128"/>
      <c r="SLY50" s="138"/>
      <c r="SLZ50" s="149"/>
      <c r="SMA50" s="160"/>
      <c r="SMB50" s="170"/>
      <c r="SMC50" s="93"/>
      <c r="SMD50" s="94"/>
      <c r="SME50" s="112"/>
      <c r="SMF50" s="118"/>
      <c r="SMG50" s="961"/>
      <c r="SMH50" s="128"/>
      <c r="SMI50" s="138"/>
      <c r="SMJ50" s="149"/>
      <c r="SMK50" s="160"/>
      <c r="SML50" s="170"/>
      <c r="SMM50" s="93"/>
      <c r="SMN50" s="94"/>
      <c r="SMO50" s="112"/>
      <c r="SMP50" s="118"/>
      <c r="SMQ50" s="961"/>
      <c r="SMR50" s="128"/>
      <c r="SMS50" s="138"/>
      <c r="SMT50" s="149"/>
      <c r="SMU50" s="160"/>
      <c r="SMV50" s="170"/>
      <c r="SMW50" s="93"/>
      <c r="SMX50" s="94"/>
      <c r="SMY50" s="112"/>
      <c r="SMZ50" s="118"/>
      <c r="SNA50" s="961"/>
      <c r="SNB50" s="128"/>
      <c r="SNC50" s="138"/>
      <c r="SND50" s="149"/>
      <c r="SNE50" s="160"/>
      <c r="SNF50" s="170"/>
      <c r="SNG50" s="93"/>
      <c r="SNH50" s="94"/>
      <c r="SNI50" s="112"/>
      <c r="SNJ50" s="118"/>
      <c r="SNK50" s="961"/>
      <c r="SNL50" s="128"/>
      <c r="SNM50" s="138"/>
      <c r="SNN50" s="149"/>
      <c r="SNO50" s="160"/>
      <c r="SNP50" s="170"/>
      <c r="SNQ50" s="93"/>
      <c r="SNR50" s="94"/>
      <c r="SNS50" s="112"/>
      <c r="SNT50" s="118"/>
      <c r="SNU50" s="961"/>
      <c r="SNV50" s="128"/>
      <c r="SNW50" s="138"/>
      <c r="SNX50" s="149"/>
      <c r="SNY50" s="160"/>
      <c r="SNZ50" s="170"/>
      <c r="SOA50" s="93"/>
      <c r="SOB50" s="94"/>
      <c r="SOC50" s="112"/>
      <c r="SOD50" s="118"/>
      <c r="SOE50" s="961"/>
      <c r="SOF50" s="128"/>
      <c r="SOG50" s="138"/>
      <c r="SOH50" s="149"/>
      <c r="SOI50" s="160"/>
      <c r="SOJ50" s="170"/>
      <c r="SOK50" s="93"/>
      <c r="SOL50" s="94"/>
      <c r="SOM50" s="112"/>
      <c r="SON50" s="118"/>
      <c r="SOO50" s="961"/>
      <c r="SOP50" s="128"/>
      <c r="SOQ50" s="138"/>
      <c r="SOR50" s="149"/>
      <c r="SOS50" s="160"/>
      <c r="SOT50" s="170"/>
      <c r="SOU50" s="93"/>
      <c r="SOV50" s="94"/>
      <c r="SOW50" s="112"/>
      <c r="SOX50" s="118"/>
      <c r="SOY50" s="961"/>
      <c r="SOZ50" s="128"/>
      <c r="SPA50" s="138"/>
      <c r="SPB50" s="149"/>
      <c r="SPC50" s="160"/>
      <c r="SPD50" s="170"/>
      <c r="SPE50" s="93"/>
      <c r="SPF50" s="94"/>
      <c r="SPG50" s="112"/>
      <c r="SPH50" s="118"/>
      <c r="SPI50" s="961"/>
      <c r="SPJ50" s="128"/>
      <c r="SPK50" s="138"/>
      <c r="SPL50" s="149"/>
      <c r="SPM50" s="160"/>
      <c r="SPN50" s="170"/>
      <c r="SPO50" s="93"/>
      <c r="SPP50" s="94"/>
      <c r="SPQ50" s="112"/>
      <c r="SPR50" s="118"/>
      <c r="SPS50" s="961"/>
      <c r="SPT50" s="128"/>
      <c r="SPU50" s="138"/>
      <c r="SPV50" s="149"/>
      <c r="SPW50" s="160"/>
      <c r="SPX50" s="170"/>
      <c r="SPY50" s="93"/>
      <c r="SPZ50" s="94"/>
      <c r="SQA50" s="112"/>
      <c r="SQB50" s="118"/>
      <c r="SQC50" s="961"/>
      <c r="SQD50" s="128"/>
      <c r="SQE50" s="138"/>
      <c r="SQF50" s="149"/>
      <c r="SQG50" s="160"/>
      <c r="SQH50" s="170"/>
      <c r="SQI50" s="93"/>
      <c r="SQJ50" s="94"/>
      <c r="SQK50" s="112"/>
      <c r="SQL50" s="118"/>
      <c r="SQM50" s="961"/>
      <c r="SQN50" s="128"/>
      <c r="SQO50" s="138"/>
      <c r="SQP50" s="149"/>
      <c r="SQQ50" s="160"/>
      <c r="SQR50" s="170"/>
      <c r="SQS50" s="93"/>
      <c r="SQT50" s="94"/>
      <c r="SQU50" s="112"/>
      <c r="SQV50" s="118"/>
      <c r="SQW50" s="961"/>
      <c r="SQX50" s="128"/>
      <c r="SQY50" s="138"/>
      <c r="SQZ50" s="149"/>
      <c r="SRA50" s="160"/>
      <c r="SRB50" s="170"/>
      <c r="SRC50" s="93"/>
      <c r="SRD50" s="94"/>
      <c r="SRE50" s="112"/>
      <c r="SRF50" s="118"/>
      <c r="SRG50" s="961"/>
      <c r="SRH50" s="128"/>
      <c r="SRI50" s="138"/>
      <c r="SRJ50" s="149"/>
      <c r="SRK50" s="160"/>
      <c r="SRL50" s="170"/>
      <c r="SRM50" s="93"/>
      <c r="SRN50" s="94"/>
      <c r="SRO50" s="112"/>
      <c r="SRP50" s="118"/>
      <c r="SRQ50" s="961"/>
      <c r="SRR50" s="128"/>
      <c r="SRS50" s="138"/>
      <c r="SRT50" s="149"/>
      <c r="SRU50" s="160"/>
      <c r="SRV50" s="170"/>
      <c r="SRW50" s="93"/>
      <c r="SRX50" s="94"/>
      <c r="SRY50" s="112"/>
      <c r="SRZ50" s="118"/>
      <c r="SSA50" s="961"/>
      <c r="SSB50" s="128"/>
      <c r="SSC50" s="138"/>
      <c r="SSD50" s="149"/>
      <c r="SSE50" s="160"/>
      <c r="SSF50" s="170"/>
      <c r="SSG50" s="93"/>
      <c r="SSH50" s="94"/>
      <c r="SSI50" s="112"/>
      <c r="SSJ50" s="118"/>
      <c r="SSK50" s="961"/>
      <c r="SSL50" s="128"/>
      <c r="SSM50" s="138"/>
      <c r="SSN50" s="149"/>
      <c r="SSO50" s="160"/>
      <c r="SSP50" s="170"/>
      <c r="SSQ50" s="93"/>
      <c r="SSR50" s="94"/>
      <c r="SSS50" s="112"/>
      <c r="SST50" s="118"/>
      <c r="SSU50" s="961"/>
      <c r="SSV50" s="128"/>
      <c r="SSW50" s="138"/>
      <c r="SSX50" s="149"/>
      <c r="SSY50" s="160"/>
      <c r="SSZ50" s="170"/>
      <c r="STA50" s="93"/>
      <c r="STB50" s="94"/>
      <c r="STC50" s="112"/>
      <c r="STD50" s="118"/>
      <c r="STE50" s="961"/>
      <c r="STF50" s="128"/>
      <c r="STG50" s="138"/>
      <c r="STH50" s="149"/>
      <c r="STI50" s="160"/>
      <c r="STJ50" s="170"/>
      <c r="STK50" s="93"/>
      <c r="STL50" s="94"/>
      <c r="STM50" s="112"/>
      <c r="STN50" s="118"/>
      <c r="STO50" s="961"/>
      <c r="STP50" s="128"/>
      <c r="STQ50" s="138"/>
      <c r="STR50" s="149"/>
      <c r="STS50" s="160"/>
      <c r="STT50" s="170"/>
      <c r="STU50" s="93"/>
      <c r="STV50" s="94"/>
      <c r="STW50" s="112"/>
      <c r="STX50" s="118"/>
      <c r="STY50" s="961"/>
      <c r="STZ50" s="128"/>
      <c r="SUA50" s="138"/>
      <c r="SUB50" s="149"/>
      <c r="SUC50" s="160"/>
      <c r="SUD50" s="170"/>
      <c r="SUE50" s="93"/>
      <c r="SUF50" s="94"/>
      <c r="SUG50" s="112"/>
      <c r="SUH50" s="118"/>
      <c r="SUI50" s="961"/>
      <c r="SUJ50" s="128"/>
      <c r="SUK50" s="138"/>
      <c r="SUL50" s="149"/>
      <c r="SUM50" s="160"/>
      <c r="SUN50" s="170"/>
      <c r="SUO50" s="93"/>
      <c r="SUP50" s="94"/>
      <c r="SUQ50" s="112"/>
      <c r="SUR50" s="118"/>
      <c r="SUS50" s="961"/>
      <c r="SUT50" s="128"/>
      <c r="SUU50" s="138"/>
      <c r="SUV50" s="149"/>
      <c r="SUW50" s="160"/>
      <c r="SUX50" s="170"/>
      <c r="SUY50" s="93"/>
      <c r="SUZ50" s="94"/>
      <c r="SVA50" s="112"/>
      <c r="SVB50" s="118"/>
      <c r="SVC50" s="961"/>
      <c r="SVD50" s="128"/>
      <c r="SVE50" s="138"/>
      <c r="SVF50" s="149"/>
      <c r="SVG50" s="160"/>
      <c r="SVH50" s="170"/>
      <c r="SVI50" s="93"/>
      <c r="SVJ50" s="94"/>
      <c r="SVK50" s="112"/>
      <c r="SVL50" s="118"/>
      <c r="SVM50" s="961"/>
      <c r="SVN50" s="128"/>
      <c r="SVO50" s="138"/>
      <c r="SVP50" s="149"/>
      <c r="SVQ50" s="160"/>
      <c r="SVR50" s="170"/>
      <c r="SVS50" s="93"/>
      <c r="SVT50" s="94"/>
      <c r="SVU50" s="112"/>
      <c r="SVV50" s="118"/>
      <c r="SVW50" s="961"/>
      <c r="SVX50" s="128"/>
      <c r="SVY50" s="138"/>
      <c r="SVZ50" s="149"/>
      <c r="SWA50" s="160"/>
      <c r="SWB50" s="170"/>
      <c r="SWC50" s="93"/>
      <c r="SWD50" s="94"/>
      <c r="SWE50" s="112"/>
      <c r="SWF50" s="118"/>
      <c r="SWG50" s="961"/>
      <c r="SWH50" s="128"/>
      <c r="SWI50" s="138"/>
      <c r="SWJ50" s="149"/>
      <c r="SWK50" s="160"/>
      <c r="SWL50" s="170"/>
      <c r="SWM50" s="93"/>
      <c r="SWN50" s="94"/>
      <c r="SWO50" s="112"/>
      <c r="SWP50" s="118"/>
      <c r="SWQ50" s="961"/>
      <c r="SWR50" s="128"/>
      <c r="SWS50" s="138"/>
      <c r="SWT50" s="149"/>
      <c r="SWU50" s="160"/>
      <c r="SWV50" s="170"/>
      <c r="SWW50" s="93"/>
      <c r="SWX50" s="94"/>
      <c r="SWY50" s="112"/>
      <c r="SWZ50" s="118"/>
      <c r="SXA50" s="961"/>
      <c r="SXB50" s="128"/>
      <c r="SXC50" s="138"/>
      <c r="SXD50" s="149"/>
      <c r="SXE50" s="160"/>
      <c r="SXF50" s="170"/>
      <c r="SXG50" s="93"/>
      <c r="SXH50" s="94"/>
      <c r="SXI50" s="112"/>
      <c r="SXJ50" s="118"/>
      <c r="SXK50" s="961"/>
      <c r="SXL50" s="128"/>
      <c r="SXM50" s="138"/>
      <c r="SXN50" s="149"/>
      <c r="SXO50" s="160"/>
      <c r="SXP50" s="170"/>
      <c r="SXQ50" s="93"/>
      <c r="SXR50" s="94"/>
      <c r="SXS50" s="112"/>
      <c r="SXT50" s="118"/>
      <c r="SXU50" s="961"/>
      <c r="SXV50" s="128"/>
      <c r="SXW50" s="138"/>
      <c r="SXX50" s="149"/>
      <c r="SXY50" s="160"/>
      <c r="SXZ50" s="170"/>
      <c r="SYA50" s="93"/>
      <c r="SYB50" s="94"/>
      <c r="SYC50" s="112"/>
      <c r="SYD50" s="118"/>
      <c r="SYE50" s="961"/>
      <c r="SYF50" s="128"/>
      <c r="SYG50" s="138"/>
      <c r="SYH50" s="149"/>
      <c r="SYI50" s="160"/>
      <c r="SYJ50" s="170"/>
      <c r="SYK50" s="93"/>
      <c r="SYL50" s="94"/>
      <c r="SYM50" s="112"/>
      <c r="SYN50" s="118"/>
      <c r="SYO50" s="961"/>
      <c r="SYP50" s="128"/>
      <c r="SYQ50" s="138"/>
      <c r="SYR50" s="149"/>
      <c r="SYS50" s="160"/>
      <c r="SYT50" s="170"/>
      <c r="SYU50" s="93"/>
      <c r="SYV50" s="94"/>
      <c r="SYW50" s="112"/>
      <c r="SYX50" s="118"/>
      <c r="SYY50" s="961"/>
      <c r="SYZ50" s="128"/>
      <c r="SZA50" s="138"/>
      <c r="SZB50" s="149"/>
      <c r="SZC50" s="160"/>
      <c r="SZD50" s="170"/>
      <c r="SZE50" s="93"/>
      <c r="SZF50" s="94"/>
      <c r="SZG50" s="112"/>
      <c r="SZH50" s="118"/>
      <c r="SZI50" s="961"/>
      <c r="SZJ50" s="128"/>
      <c r="SZK50" s="138"/>
      <c r="SZL50" s="149"/>
      <c r="SZM50" s="160"/>
      <c r="SZN50" s="170"/>
      <c r="SZO50" s="93"/>
      <c r="SZP50" s="94"/>
      <c r="SZQ50" s="112"/>
      <c r="SZR50" s="118"/>
      <c r="SZS50" s="961"/>
      <c r="SZT50" s="128"/>
      <c r="SZU50" s="138"/>
      <c r="SZV50" s="149"/>
      <c r="SZW50" s="160"/>
      <c r="SZX50" s="170"/>
      <c r="SZY50" s="93"/>
      <c r="SZZ50" s="94"/>
      <c r="TAA50" s="112"/>
      <c r="TAB50" s="118"/>
      <c r="TAC50" s="961"/>
      <c r="TAD50" s="128"/>
      <c r="TAE50" s="138"/>
      <c r="TAF50" s="149"/>
      <c r="TAG50" s="160"/>
      <c r="TAH50" s="170"/>
      <c r="TAI50" s="93"/>
      <c r="TAJ50" s="94"/>
      <c r="TAK50" s="112"/>
      <c r="TAL50" s="118"/>
      <c r="TAM50" s="961"/>
      <c r="TAN50" s="128"/>
      <c r="TAO50" s="138"/>
      <c r="TAP50" s="149"/>
      <c r="TAQ50" s="160"/>
      <c r="TAR50" s="170"/>
      <c r="TAS50" s="93"/>
      <c r="TAT50" s="94"/>
      <c r="TAU50" s="112"/>
      <c r="TAV50" s="118"/>
      <c r="TAW50" s="961"/>
      <c r="TAX50" s="128"/>
      <c r="TAY50" s="138"/>
      <c r="TAZ50" s="149"/>
      <c r="TBA50" s="160"/>
      <c r="TBB50" s="170"/>
      <c r="TBC50" s="93"/>
      <c r="TBD50" s="94"/>
      <c r="TBE50" s="112"/>
      <c r="TBF50" s="118"/>
      <c r="TBG50" s="961"/>
      <c r="TBH50" s="128"/>
      <c r="TBI50" s="138"/>
      <c r="TBJ50" s="149"/>
      <c r="TBK50" s="160"/>
      <c r="TBL50" s="170"/>
      <c r="TBM50" s="93"/>
      <c r="TBN50" s="94"/>
      <c r="TBO50" s="112"/>
      <c r="TBP50" s="118"/>
      <c r="TBQ50" s="961"/>
      <c r="TBR50" s="128"/>
      <c r="TBS50" s="138"/>
      <c r="TBT50" s="149"/>
      <c r="TBU50" s="160"/>
      <c r="TBV50" s="170"/>
      <c r="TBW50" s="93"/>
      <c r="TBX50" s="94"/>
      <c r="TBY50" s="112"/>
      <c r="TBZ50" s="118"/>
      <c r="TCA50" s="961"/>
      <c r="TCB50" s="128"/>
      <c r="TCC50" s="138"/>
      <c r="TCD50" s="149"/>
      <c r="TCE50" s="160"/>
      <c r="TCF50" s="170"/>
      <c r="TCG50" s="93"/>
      <c r="TCH50" s="94"/>
      <c r="TCI50" s="112"/>
      <c r="TCJ50" s="118"/>
      <c r="TCK50" s="961"/>
      <c r="TCL50" s="128"/>
      <c r="TCM50" s="138"/>
      <c r="TCN50" s="149"/>
      <c r="TCO50" s="160"/>
      <c r="TCP50" s="170"/>
      <c r="TCQ50" s="93"/>
      <c r="TCR50" s="94"/>
      <c r="TCS50" s="112"/>
      <c r="TCT50" s="118"/>
      <c r="TCU50" s="961"/>
      <c r="TCV50" s="128"/>
      <c r="TCW50" s="138"/>
      <c r="TCX50" s="149"/>
      <c r="TCY50" s="160"/>
      <c r="TCZ50" s="170"/>
      <c r="TDA50" s="93"/>
      <c r="TDB50" s="94"/>
      <c r="TDC50" s="112"/>
      <c r="TDD50" s="118"/>
      <c r="TDE50" s="961"/>
      <c r="TDF50" s="128"/>
      <c r="TDG50" s="138"/>
      <c r="TDH50" s="149"/>
      <c r="TDI50" s="160"/>
      <c r="TDJ50" s="170"/>
      <c r="TDK50" s="93"/>
      <c r="TDL50" s="94"/>
      <c r="TDM50" s="112"/>
      <c r="TDN50" s="118"/>
      <c r="TDO50" s="961"/>
      <c r="TDP50" s="128"/>
      <c r="TDQ50" s="138"/>
      <c r="TDR50" s="149"/>
      <c r="TDS50" s="160"/>
      <c r="TDT50" s="170"/>
      <c r="TDU50" s="93"/>
      <c r="TDV50" s="94"/>
      <c r="TDW50" s="112"/>
      <c r="TDX50" s="118"/>
      <c r="TDY50" s="961"/>
      <c r="TDZ50" s="128"/>
      <c r="TEA50" s="138"/>
      <c r="TEB50" s="149"/>
      <c r="TEC50" s="160"/>
      <c r="TED50" s="170"/>
      <c r="TEE50" s="93"/>
      <c r="TEF50" s="94"/>
      <c r="TEG50" s="112"/>
      <c r="TEH50" s="118"/>
      <c r="TEI50" s="961"/>
      <c r="TEJ50" s="128"/>
      <c r="TEK50" s="138"/>
      <c r="TEL50" s="149"/>
      <c r="TEM50" s="160"/>
      <c r="TEN50" s="170"/>
      <c r="TEO50" s="93"/>
      <c r="TEP50" s="94"/>
      <c r="TEQ50" s="112"/>
      <c r="TER50" s="118"/>
      <c r="TES50" s="961"/>
      <c r="TET50" s="128"/>
      <c r="TEU50" s="138"/>
      <c r="TEV50" s="149"/>
      <c r="TEW50" s="160"/>
      <c r="TEX50" s="170"/>
      <c r="TEY50" s="93"/>
      <c r="TEZ50" s="94"/>
      <c r="TFA50" s="112"/>
      <c r="TFB50" s="118"/>
      <c r="TFC50" s="961"/>
      <c r="TFD50" s="128"/>
      <c r="TFE50" s="138"/>
      <c r="TFF50" s="149"/>
      <c r="TFG50" s="160"/>
      <c r="TFH50" s="170"/>
      <c r="TFI50" s="93"/>
      <c r="TFJ50" s="94"/>
      <c r="TFK50" s="112"/>
      <c r="TFL50" s="118"/>
      <c r="TFM50" s="961"/>
      <c r="TFN50" s="128"/>
      <c r="TFO50" s="138"/>
      <c r="TFP50" s="149"/>
      <c r="TFQ50" s="160"/>
      <c r="TFR50" s="170"/>
      <c r="TFS50" s="93"/>
      <c r="TFT50" s="94"/>
      <c r="TFU50" s="112"/>
      <c r="TFV50" s="118"/>
      <c r="TFW50" s="961"/>
      <c r="TFX50" s="128"/>
      <c r="TFY50" s="138"/>
      <c r="TFZ50" s="149"/>
      <c r="TGA50" s="160"/>
      <c r="TGB50" s="170"/>
      <c r="TGC50" s="93"/>
      <c r="TGD50" s="94"/>
      <c r="TGE50" s="112"/>
      <c r="TGF50" s="118"/>
      <c r="TGG50" s="961"/>
      <c r="TGH50" s="128"/>
      <c r="TGI50" s="138"/>
      <c r="TGJ50" s="149"/>
      <c r="TGK50" s="160"/>
      <c r="TGL50" s="170"/>
      <c r="TGM50" s="93"/>
      <c r="TGN50" s="94"/>
      <c r="TGO50" s="112"/>
      <c r="TGP50" s="118"/>
      <c r="TGQ50" s="961"/>
      <c r="TGR50" s="128"/>
      <c r="TGS50" s="138"/>
      <c r="TGT50" s="149"/>
      <c r="TGU50" s="160"/>
      <c r="TGV50" s="170"/>
      <c r="TGW50" s="93"/>
      <c r="TGX50" s="94"/>
      <c r="TGY50" s="112"/>
      <c r="TGZ50" s="118"/>
      <c r="THA50" s="961"/>
      <c r="THB50" s="128"/>
      <c r="THC50" s="138"/>
      <c r="THD50" s="149"/>
      <c r="THE50" s="160"/>
      <c r="THF50" s="170"/>
      <c r="THG50" s="93"/>
      <c r="THH50" s="94"/>
      <c r="THI50" s="112"/>
      <c r="THJ50" s="118"/>
      <c r="THK50" s="961"/>
      <c r="THL50" s="128"/>
      <c r="THM50" s="138"/>
      <c r="THN50" s="149"/>
      <c r="THO50" s="160"/>
      <c r="THP50" s="170"/>
      <c r="THQ50" s="93"/>
      <c r="THR50" s="94"/>
      <c r="THS50" s="112"/>
      <c r="THT50" s="118"/>
      <c r="THU50" s="961"/>
      <c r="THV50" s="128"/>
      <c r="THW50" s="138"/>
      <c r="THX50" s="149"/>
      <c r="THY50" s="160"/>
      <c r="THZ50" s="170"/>
      <c r="TIA50" s="93"/>
      <c r="TIB50" s="94"/>
      <c r="TIC50" s="112"/>
      <c r="TID50" s="118"/>
      <c r="TIE50" s="961"/>
      <c r="TIF50" s="128"/>
      <c r="TIG50" s="138"/>
      <c r="TIH50" s="149"/>
      <c r="TII50" s="160"/>
      <c r="TIJ50" s="170"/>
      <c r="TIK50" s="93"/>
      <c r="TIL50" s="94"/>
      <c r="TIM50" s="112"/>
      <c r="TIN50" s="118"/>
      <c r="TIO50" s="961"/>
      <c r="TIP50" s="128"/>
      <c r="TIQ50" s="138"/>
      <c r="TIR50" s="149"/>
      <c r="TIS50" s="160"/>
      <c r="TIT50" s="170"/>
      <c r="TIU50" s="93"/>
      <c r="TIV50" s="94"/>
      <c r="TIW50" s="112"/>
      <c r="TIX50" s="118"/>
      <c r="TIY50" s="961"/>
      <c r="TIZ50" s="128"/>
      <c r="TJA50" s="138"/>
      <c r="TJB50" s="149"/>
      <c r="TJC50" s="160"/>
      <c r="TJD50" s="170"/>
      <c r="TJE50" s="93"/>
      <c r="TJF50" s="94"/>
      <c r="TJG50" s="112"/>
      <c r="TJH50" s="118"/>
      <c r="TJI50" s="961"/>
      <c r="TJJ50" s="128"/>
      <c r="TJK50" s="138"/>
      <c r="TJL50" s="149"/>
      <c r="TJM50" s="160"/>
      <c r="TJN50" s="170"/>
      <c r="TJO50" s="93"/>
      <c r="TJP50" s="94"/>
      <c r="TJQ50" s="112"/>
      <c r="TJR50" s="118"/>
      <c r="TJS50" s="961"/>
      <c r="TJT50" s="128"/>
      <c r="TJU50" s="138"/>
      <c r="TJV50" s="149"/>
      <c r="TJW50" s="160"/>
      <c r="TJX50" s="170"/>
      <c r="TJY50" s="93"/>
      <c r="TJZ50" s="94"/>
      <c r="TKA50" s="112"/>
      <c r="TKB50" s="118"/>
      <c r="TKC50" s="961"/>
      <c r="TKD50" s="128"/>
      <c r="TKE50" s="138"/>
      <c r="TKF50" s="149"/>
      <c r="TKG50" s="160"/>
      <c r="TKH50" s="170"/>
      <c r="TKI50" s="93"/>
      <c r="TKJ50" s="94"/>
      <c r="TKK50" s="112"/>
      <c r="TKL50" s="118"/>
      <c r="TKM50" s="961"/>
      <c r="TKN50" s="128"/>
      <c r="TKO50" s="138"/>
      <c r="TKP50" s="149"/>
      <c r="TKQ50" s="160"/>
      <c r="TKR50" s="170"/>
      <c r="TKS50" s="93"/>
      <c r="TKT50" s="94"/>
      <c r="TKU50" s="112"/>
      <c r="TKV50" s="118"/>
      <c r="TKW50" s="961"/>
      <c r="TKX50" s="128"/>
      <c r="TKY50" s="138"/>
      <c r="TKZ50" s="149"/>
      <c r="TLA50" s="160"/>
      <c r="TLB50" s="170"/>
      <c r="TLC50" s="93"/>
      <c r="TLD50" s="94"/>
      <c r="TLE50" s="112"/>
      <c r="TLF50" s="118"/>
      <c r="TLG50" s="961"/>
      <c r="TLH50" s="128"/>
      <c r="TLI50" s="138"/>
      <c r="TLJ50" s="149"/>
      <c r="TLK50" s="160"/>
      <c r="TLL50" s="170"/>
      <c r="TLM50" s="93"/>
      <c r="TLN50" s="94"/>
      <c r="TLO50" s="112"/>
      <c r="TLP50" s="118"/>
      <c r="TLQ50" s="961"/>
      <c r="TLR50" s="128"/>
      <c r="TLS50" s="138"/>
      <c r="TLT50" s="149"/>
      <c r="TLU50" s="160"/>
      <c r="TLV50" s="170"/>
      <c r="TLW50" s="93"/>
      <c r="TLX50" s="94"/>
      <c r="TLY50" s="112"/>
      <c r="TLZ50" s="118"/>
      <c r="TMA50" s="961"/>
      <c r="TMB50" s="128"/>
      <c r="TMC50" s="138"/>
      <c r="TMD50" s="149"/>
      <c r="TME50" s="160"/>
      <c r="TMF50" s="170"/>
      <c r="TMG50" s="93"/>
      <c r="TMH50" s="94"/>
      <c r="TMI50" s="112"/>
      <c r="TMJ50" s="118"/>
      <c r="TMK50" s="961"/>
      <c r="TML50" s="128"/>
      <c r="TMM50" s="138"/>
      <c r="TMN50" s="149"/>
      <c r="TMO50" s="160"/>
      <c r="TMP50" s="170"/>
      <c r="TMQ50" s="93"/>
      <c r="TMR50" s="94"/>
      <c r="TMS50" s="112"/>
      <c r="TMT50" s="118"/>
      <c r="TMU50" s="961"/>
      <c r="TMV50" s="128"/>
      <c r="TMW50" s="138"/>
      <c r="TMX50" s="149"/>
      <c r="TMY50" s="160"/>
      <c r="TMZ50" s="170"/>
      <c r="TNA50" s="93"/>
      <c r="TNB50" s="94"/>
      <c r="TNC50" s="112"/>
      <c r="TND50" s="118"/>
      <c r="TNE50" s="961"/>
      <c r="TNF50" s="128"/>
      <c r="TNG50" s="138"/>
      <c r="TNH50" s="149"/>
      <c r="TNI50" s="160"/>
      <c r="TNJ50" s="170"/>
      <c r="TNK50" s="93"/>
      <c r="TNL50" s="94"/>
      <c r="TNM50" s="112"/>
      <c r="TNN50" s="118"/>
      <c r="TNO50" s="961"/>
      <c r="TNP50" s="128"/>
      <c r="TNQ50" s="138"/>
      <c r="TNR50" s="149"/>
      <c r="TNS50" s="160"/>
      <c r="TNT50" s="170"/>
      <c r="TNU50" s="93"/>
      <c r="TNV50" s="94"/>
      <c r="TNW50" s="112"/>
      <c r="TNX50" s="118"/>
      <c r="TNY50" s="961"/>
      <c r="TNZ50" s="128"/>
      <c r="TOA50" s="138"/>
      <c r="TOB50" s="149"/>
      <c r="TOC50" s="160"/>
      <c r="TOD50" s="170"/>
      <c r="TOE50" s="93"/>
      <c r="TOF50" s="94"/>
      <c r="TOG50" s="112"/>
      <c r="TOH50" s="118"/>
      <c r="TOI50" s="961"/>
      <c r="TOJ50" s="128"/>
      <c r="TOK50" s="138"/>
      <c r="TOL50" s="149"/>
      <c r="TOM50" s="160"/>
      <c r="TON50" s="170"/>
      <c r="TOO50" s="93"/>
      <c r="TOP50" s="94"/>
      <c r="TOQ50" s="112"/>
      <c r="TOR50" s="118"/>
      <c r="TOS50" s="961"/>
      <c r="TOT50" s="128"/>
      <c r="TOU50" s="138"/>
      <c r="TOV50" s="149"/>
      <c r="TOW50" s="160"/>
      <c r="TOX50" s="170"/>
      <c r="TOY50" s="93"/>
      <c r="TOZ50" s="94"/>
      <c r="TPA50" s="112"/>
      <c r="TPB50" s="118"/>
      <c r="TPC50" s="961"/>
      <c r="TPD50" s="128"/>
      <c r="TPE50" s="138"/>
      <c r="TPF50" s="149"/>
      <c r="TPG50" s="160"/>
      <c r="TPH50" s="170"/>
      <c r="TPI50" s="93"/>
      <c r="TPJ50" s="94"/>
      <c r="TPK50" s="112"/>
      <c r="TPL50" s="118"/>
      <c r="TPM50" s="961"/>
      <c r="TPN50" s="128"/>
      <c r="TPO50" s="138"/>
      <c r="TPP50" s="149"/>
      <c r="TPQ50" s="160"/>
      <c r="TPR50" s="170"/>
      <c r="TPS50" s="93"/>
      <c r="TPT50" s="94"/>
      <c r="TPU50" s="112"/>
      <c r="TPV50" s="118"/>
      <c r="TPW50" s="961"/>
      <c r="TPX50" s="128"/>
      <c r="TPY50" s="138"/>
      <c r="TPZ50" s="149"/>
      <c r="TQA50" s="160"/>
      <c r="TQB50" s="170"/>
      <c r="TQC50" s="93"/>
      <c r="TQD50" s="94"/>
      <c r="TQE50" s="112"/>
      <c r="TQF50" s="118"/>
      <c r="TQG50" s="961"/>
      <c r="TQH50" s="128"/>
      <c r="TQI50" s="138"/>
      <c r="TQJ50" s="149"/>
      <c r="TQK50" s="160"/>
      <c r="TQL50" s="170"/>
      <c r="TQM50" s="93"/>
      <c r="TQN50" s="94"/>
      <c r="TQO50" s="112"/>
      <c r="TQP50" s="118"/>
      <c r="TQQ50" s="961"/>
      <c r="TQR50" s="128"/>
      <c r="TQS50" s="138"/>
      <c r="TQT50" s="149"/>
      <c r="TQU50" s="160"/>
      <c r="TQV50" s="170"/>
      <c r="TQW50" s="93"/>
      <c r="TQX50" s="94"/>
      <c r="TQY50" s="112"/>
      <c r="TQZ50" s="118"/>
      <c r="TRA50" s="961"/>
      <c r="TRB50" s="128"/>
      <c r="TRC50" s="138"/>
      <c r="TRD50" s="149"/>
      <c r="TRE50" s="160"/>
      <c r="TRF50" s="170"/>
      <c r="TRG50" s="93"/>
      <c r="TRH50" s="94"/>
      <c r="TRI50" s="112"/>
      <c r="TRJ50" s="118"/>
      <c r="TRK50" s="961"/>
      <c r="TRL50" s="128"/>
      <c r="TRM50" s="138"/>
      <c r="TRN50" s="149"/>
      <c r="TRO50" s="160"/>
      <c r="TRP50" s="170"/>
      <c r="TRQ50" s="93"/>
      <c r="TRR50" s="94"/>
      <c r="TRS50" s="112"/>
      <c r="TRT50" s="118"/>
      <c r="TRU50" s="961"/>
      <c r="TRV50" s="128"/>
      <c r="TRW50" s="138"/>
      <c r="TRX50" s="149"/>
      <c r="TRY50" s="160"/>
      <c r="TRZ50" s="170"/>
      <c r="TSA50" s="93"/>
      <c r="TSB50" s="94"/>
      <c r="TSC50" s="112"/>
      <c r="TSD50" s="118"/>
      <c r="TSE50" s="961"/>
      <c r="TSF50" s="128"/>
      <c r="TSG50" s="138"/>
      <c r="TSH50" s="149"/>
      <c r="TSI50" s="160"/>
      <c r="TSJ50" s="170"/>
      <c r="TSK50" s="93"/>
      <c r="TSL50" s="94"/>
      <c r="TSM50" s="112"/>
      <c r="TSN50" s="118"/>
      <c r="TSO50" s="961"/>
      <c r="TSP50" s="128"/>
      <c r="TSQ50" s="138"/>
      <c r="TSR50" s="149"/>
      <c r="TSS50" s="160"/>
      <c r="TST50" s="170"/>
      <c r="TSU50" s="93"/>
      <c r="TSV50" s="94"/>
      <c r="TSW50" s="112"/>
      <c r="TSX50" s="118"/>
      <c r="TSY50" s="961"/>
      <c r="TSZ50" s="128"/>
      <c r="TTA50" s="138"/>
      <c r="TTB50" s="149"/>
      <c r="TTC50" s="160"/>
      <c r="TTD50" s="170"/>
      <c r="TTE50" s="93"/>
      <c r="TTF50" s="94"/>
      <c r="TTG50" s="112"/>
      <c r="TTH50" s="118"/>
      <c r="TTI50" s="961"/>
      <c r="TTJ50" s="128"/>
      <c r="TTK50" s="138"/>
      <c r="TTL50" s="149"/>
      <c r="TTM50" s="160"/>
      <c r="TTN50" s="170"/>
      <c r="TTO50" s="93"/>
      <c r="TTP50" s="94"/>
      <c r="TTQ50" s="112"/>
      <c r="TTR50" s="118"/>
      <c r="TTS50" s="961"/>
      <c r="TTT50" s="128"/>
      <c r="TTU50" s="138"/>
      <c r="TTV50" s="149"/>
      <c r="TTW50" s="160"/>
      <c r="TTX50" s="170"/>
      <c r="TTY50" s="93"/>
      <c r="TTZ50" s="94"/>
      <c r="TUA50" s="112"/>
      <c r="TUB50" s="118"/>
      <c r="TUC50" s="961"/>
      <c r="TUD50" s="128"/>
      <c r="TUE50" s="138"/>
      <c r="TUF50" s="149"/>
      <c r="TUG50" s="160"/>
      <c r="TUH50" s="170"/>
      <c r="TUI50" s="93"/>
      <c r="TUJ50" s="94"/>
      <c r="TUK50" s="112"/>
      <c r="TUL50" s="118"/>
      <c r="TUM50" s="961"/>
      <c r="TUN50" s="128"/>
      <c r="TUO50" s="138"/>
      <c r="TUP50" s="149"/>
      <c r="TUQ50" s="160"/>
      <c r="TUR50" s="170"/>
      <c r="TUS50" s="93"/>
      <c r="TUT50" s="94"/>
      <c r="TUU50" s="112"/>
      <c r="TUV50" s="118"/>
      <c r="TUW50" s="961"/>
      <c r="TUX50" s="128"/>
      <c r="TUY50" s="138"/>
      <c r="TUZ50" s="149"/>
      <c r="TVA50" s="160"/>
      <c r="TVB50" s="170"/>
      <c r="TVC50" s="93"/>
      <c r="TVD50" s="94"/>
      <c r="TVE50" s="112"/>
      <c r="TVF50" s="118"/>
      <c r="TVG50" s="961"/>
      <c r="TVH50" s="128"/>
      <c r="TVI50" s="138"/>
      <c r="TVJ50" s="149"/>
      <c r="TVK50" s="160"/>
      <c r="TVL50" s="170"/>
      <c r="TVM50" s="93"/>
      <c r="TVN50" s="94"/>
      <c r="TVO50" s="112"/>
      <c r="TVP50" s="118"/>
      <c r="TVQ50" s="961"/>
      <c r="TVR50" s="128"/>
      <c r="TVS50" s="138"/>
      <c r="TVT50" s="149"/>
      <c r="TVU50" s="160"/>
      <c r="TVV50" s="170"/>
      <c r="TVW50" s="93"/>
      <c r="TVX50" s="94"/>
      <c r="TVY50" s="112"/>
      <c r="TVZ50" s="118"/>
      <c r="TWA50" s="961"/>
      <c r="TWB50" s="128"/>
      <c r="TWC50" s="138"/>
      <c r="TWD50" s="149"/>
      <c r="TWE50" s="160"/>
      <c r="TWF50" s="170"/>
      <c r="TWG50" s="93"/>
      <c r="TWH50" s="94"/>
      <c r="TWI50" s="112"/>
      <c r="TWJ50" s="118"/>
      <c r="TWK50" s="961"/>
      <c r="TWL50" s="128"/>
      <c r="TWM50" s="138"/>
      <c r="TWN50" s="149"/>
      <c r="TWO50" s="160"/>
      <c r="TWP50" s="170"/>
      <c r="TWQ50" s="93"/>
      <c r="TWR50" s="94"/>
      <c r="TWS50" s="112"/>
      <c r="TWT50" s="118"/>
      <c r="TWU50" s="961"/>
      <c r="TWV50" s="128"/>
      <c r="TWW50" s="138"/>
      <c r="TWX50" s="149"/>
      <c r="TWY50" s="160"/>
      <c r="TWZ50" s="170"/>
      <c r="TXA50" s="93"/>
      <c r="TXB50" s="94"/>
      <c r="TXC50" s="112"/>
      <c r="TXD50" s="118"/>
      <c r="TXE50" s="961"/>
      <c r="TXF50" s="128"/>
      <c r="TXG50" s="138"/>
      <c r="TXH50" s="149"/>
      <c r="TXI50" s="160"/>
      <c r="TXJ50" s="170"/>
      <c r="TXK50" s="93"/>
      <c r="TXL50" s="94"/>
      <c r="TXM50" s="112"/>
      <c r="TXN50" s="118"/>
      <c r="TXO50" s="961"/>
      <c r="TXP50" s="128"/>
      <c r="TXQ50" s="138"/>
      <c r="TXR50" s="149"/>
      <c r="TXS50" s="160"/>
      <c r="TXT50" s="170"/>
      <c r="TXU50" s="93"/>
      <c r="TXV50" s="94"/>
      <c r="TXW50" s="112"/>
      <c r="TXX50" s="118"/>
      <c r="TXY50" s="961"/>
      <c r="TXZ50" s="128"/>
      <c r="TYA50" s="138"/>
      <c r="TYB50" s="149"/>
      <c r="TYC50" s="160"/>
      <c r="TYD50" s="170"/>
      <c r="TYE50" s="93"/>
      <c r="TYF50" s="94"/>
      <c r="TYG50" s="112"/>
      <c r="TYH50" s="118"/>
      <c r="TYI50" s="961"/>
      <c r="TYJ50" s="128"/>
      <c r="TYK50" s="138"/>
      <c r="TYL50" s="149"/>
      <c r="TYM50" s="160"/>
      <c r="TYN50" s="170"/>
      <c r="TYO50" s="93"/>
      <c r="TYP50" s="94"/>
      <c r="TYQ50" s="112"/>
      <c r="TYR50" s="118"/>
      <c r="TYS50" s="961"/>
      <c r="TYT50" s="128"/>
      <c r="TYU50" s="138"/>
      <c r="TYV50" s="149"/>
      <c r="TYW50" s="160"/>
      <c r="TYX50" s="170"/>
      <c r="TYY50" s="93"/>
      <c r="TYZ50" s="94"/>
      <c r="TZA50" s="112"/>
      <c r="TZB50" s="118"/>
      <c r="TZC50" s="961"/>
      <c r="TZD50" s="128"/>
      <c r="TZE50" s="138"/>
      <c r="TZF50" s="149"/>
      <c r="TZG50" s="160"/>
      <c r="TZH50" s="170"/>
      <c r="TZI50" s="93"/>
      <c r="TZJ50" s="94"/>
      <c r="TZK50" s="112"/>
      <c r="TZL50" s="118"/>
      <c r="TZM50" s="961"/>
      <c r="TZN50" s="128"/>
      <c r="TZO50" s="138"/>
      <c r="TZP50" s="149"/>
      <c r="TZQ50" s="160"/>
      <c r="TZR50" s="170"/>
      <c r="TZS50" s="93"/>
      <c r="TZT50" s="94"/>
      <c r="TZU50" s="112"/>
      <c r="TZV50" s="118"/>
      <c r="TZW50" s="961"/>
      <c r="TZX50" s="128"/>
      <c r="TZY50" s="138"/>
      <c r="TZZ50" s="149"/>
      <c r="UAA50" s="160"/>
      <c r="UAB50" s="170"/>
      <c r="UAC50" s="93"/>
      <c r="UAD50" s="94"/>
      <c r="UAE50" s="112"/>
      <c r="UAF50" s="118"/>
      <c r="UAG50" s="961"/>
      <c r="UAH50" s="128"/>
      <c r="UAI50" s="138"/>
      <c r="UAJ50" s="149"/>
      <c r="UAK50" s="160"/>
      <c r="UAL50" s="170"/>
      <c r="UAM50" s="93"/>
      <c r="UAN50" s="94"/>
      <c r="UAO50" s="112"/>
      <c r="UAP50" s="118"/>
      <c r="UAQ50" s="961"/>
      <c r="UAR50" s="128"/>
      <c r="UAS50" s="138"/>
      <c r="UAT50" s="149"/>
      <c r="UAU50" s="160"/>
      <c r="UAV50" s="170"/>
      <c r="UAW50" s="93"/>
      <c r="UAX50" s="94"/>
      <c r="UAY50" s="112"/>
      <c r="UAZ50" s="118"/>
      <c r="UBA50" s="961"/>
      <c r="UBB50" s="128"/>
      <c r="UBC50" s="138"/>
      <c r="UBD50" s="149"/>
      <c r="UBE50" s="160"/>
      <c r="UBF50" s="170"/>
      <c r="UBG50" s="93"/>
      <c r="UBH50" s="94"/>
      <c r="UBI50" s="112"/>
      <c r="UBJ50" s="118"/>
      <c r="UBK50" s="961"/>
      <c r="UBL50" s="128"/>
      <c r="UBM50" s="138"/>
      <c r="UBN50" s="149"/>
      <c r="UBO50" s="160"/>
      <c r="UBP50" s="170"/>
      <c r="UBQ50" s="93"/>
      <c r="UBR50" s="94"/>
      <c r="UBS50" s="112"/>
      <c r="UBT50" s="118"/>
      <c r="UBU50" s="961"/>
      <c r="UBV50" s="128"/>
      <c r="UBW50" s="138"/>
      <c r="UBX50" s="149"/>
      <c r="UBY50" s="160"/>
      <c r="UBZ50" s="170"/>
      <c r="UCA50" s="93"/>
      <c r="UCB50" s="94"/>
      <c r="UCC50" s="112"/>
      <c r="UCD50" s="118"/>
      <c r="UCE50" s="961"/>
      <c r="UCF50" s="128"/>
      <c r="UCG50" s="138"/>
      <c r="UCH50" s="149"/>
      <c r="UCI50" s="160"/>
      <c r="UCJ50" s="170"/>
      <c r="UCK50" s="93"/>
      <c r="UCL50" s="94"/>
      <c r="UCM50" s="112"/>
      <c r="UCN50" s="118"/>
      <c r="UCO50" s="961"/>
      <c r="UCP50" s="128"/>
      <c r="UCQ50" s="138"/>
      <c r="UCR50" s="149"/>
      <c r="UCS50" s="160"/>
      <c r="UCT50" s="170"/>
      <c r="UCU50" s="93"/>
      <c r="UCV50" s="94"/>
      <c r="UCW50" s="112"/>
      <c r="UCX50" s="118"/>
      <c r="UCY50" s="961"/>
      <c r="UCZ50" s="128"/>
      <c r="UDA50" s="138"/>
      <c r="UDB50" s="149"/>
      <c r="UDC50" s="160"/>
      <c r="UDD50" s="170"/>
      <c r="UDE50" s="93"/>
      <c r="UDF50" s="94"/>
      <c r="UDG50" s="112"/>
      <c r="UDH50" s="118"/>
      <c r="UDI50" s="961"/>
      <c r="UDJ50" s="128"/>
      <c r="UDK50" s="138"/>
      <c r="UDL50" s="149"/>
      <c r="UDM50" s="160"/>
      <c r="UDN50" s="170"/>
      <c r="UDO50" s="93"/>
      <c r="UDP50" s="94"/>
      <c r="UDQ50" s="112"/>
      <c r="UDR50" s="118"/>
      <c r="UDS50" s="961"/>
      <c r="UDT50" s="128"/>
      <c r="UDU50" s="138"/>
      <c r="UDV50" s="149"/>
      <c r="UDW50" s="160"/>
      <c r="UDX50" s="170"/>
      <c r="UDY50" s="93"/>
      <c r="UDZ50" s="94"/>
      <c r="UEA50" s="112"/>
      <c r="UEB50" s="118"/>
      <c r="UEC50" s="961"/>
      <c r="UED50" s="128"/>
      <c r="UEE50" s="138"/>
      <c r="UEF50" s="149"/>
      <c r="UEG50" s="160"/>
      <c r="UEH50" s="170"/>
      <c r="UEI50" s="93"/>
      <c r="UEJ50" s="94"/>
      <c r="UEK50" s="112"/>
      <c r="UEL50" s="118"/>
      <c r="UEM50" s="961"/>
      <c r="UEN50" s="128"/>
      <c r="UEO50" s="138"/>
      <c r="UEP50" s="149"/>
      <c r="UEQ50" s="160"/>
      <c r="UER50" s="170"/>
      <c r="UES50" s="93"/>
      <c r="UET50" s="94"/>
      <c r="UEU50" s="112"/>
      <c r="UEV50" s="118"/>
      <c r="UEW50" s="961"/>
      <c r="UEX50" s="128"/>
      <c r="UEY50" s="138"/>
      <c r="UEZ50" s="149"/>
      <c r="UFA50" s="160"/>
      <c r="UFB50" s="170"/>
      <c r="UFC50" s="93"/>
      <c r="UFD50" s="94"/>
      <c r="UFE50" s="112"/>
      <c r="UFF50" s="118"/>
      <c r="UFG50" s="961"/>
      <c r="UFH50" s="128"/>
      <c r="UFI50" s="138"/>
      <c r="UFJ50" s="149"/>
      <c r="UFK50" s="160"/>
      <c r="UFL50" s="170"/>
      <c r="UFM50" s="93"/>
      <c r="UFN50" s="94"/>
      <c r="UFO50" s="112"/>
      <c r="UFP50" s="118"/>
      <c r="UFQ50" s="961"/>
      <c r="UFR50" s="128"/>
      <c r="UFS50" s="138"/>
      <c r="UFT50" s="149"/>
      <c r="UFU50" s="160"/>
      <c r="UFV50" s="170"/>
      <c r="UFW50" s="93"/>
      <c r="UFX50" s="94"/>
      <c r="UFY50" s="112"/>
      <c r="UFZ50" s="118"/>
      <c r="UGA50" s="961"/>
      <c r="UGB50" s="128"/>
      <c r="UGC50" s="138"/>
      <c r="UGD50" s="149"/>
      <c r="UGE50" s="160"/>
      <c r="UGF50" s="170"/>
      <c r="UGG50" s="93"/>
      <c r="UGH50" s="94"/>
      <c r="UGI50" s="112"/>
      <c r="UGJ50" s="118"/>
      <c r="UGK50" s="961"/>
      <c r="UGL50" s="128"/>
      <c r="UGM50" s="138"/>
      <c r="UGN50" s="149"/>
      <c r="UGO50" s="160"/>
      <c r="UGP50" s="170"/>
      <c r="UGQ50" s="93"/>
      <c r="UGR50" s="94"/>
      <c r="UGS50" s="112"/>
      <c r="UGT50" s="118"/>
      <c r="UGU50" s="961"/>
      <c r="UGV50" s="128"/>
      <c r="UGW50" s="138"/>
      <c r="UGX50" s="149"/>
      <c r="UGY50" s="160"/>
      <c r="UGZ50" s="170"/>
      <c r="UHA50" s="93"/>
      <c r="UHB50" s="94"/>
      <c r="UHC50" s="112"/>
      <c r="UHD50" s="118"/>
      <c r="UHE50" s="961"/>
      <c r="UHF50" s="128"/>
      <c r="UHG50" s="138"/>
      <c r="UHH50" s="149"/>
      <c r="UHI50" s="160"/>
      <c r="UHJ50" s="170"/>
      <c r="UHK50" s="93"/>
      <c r="UHL50" s="94"/>
      <c r="UHM50" s="112"/>
      <c r="UHN50" s="118"/>
      <c r="UHO50" s="961"/>
      <c r="UHP50" s="128"/>
      <c r="UHQ50" s="138"/>
      <c r="UHR50" s="149"/>
      <c r="UHS50" s="160"/>
      <c r="UHT50" s="170"/>
      <c r="UHU50" s="93"/>
      <c r="UHV50" s="94"/>
      <c r="UHW50" s="112"/>
      <c r="UHX50" s="118"/>
      <c r="UHY50" s="961"/>
      <c r="UHZ50" s="128"/>
      <c r="UIA50" s="138"/>
      <c r="UIB50" s="149"/>
      <c r="UIC50" s="160"/>
      <c r="UID50" s="170"/>
      <c r="UIE50" s="93"/>
      <c r="UIF50" s="94"/>
      <c r="UIG50" s="112"/>
      <c r="UIH50" s="118"/>
      <c r="UII50" s="961"/>
      <c r="UIJ50" s="128"/>
      <c r="UIK50" s="138"/>
      <c r="UIL50" s="149"/>
      <c r="UIM50" s="160"/>
      <c r="UIN50" s="170"/>
      <c r="UIO50" s="93"/>
      <c r="UIP50" s="94"/>
      <c r="UIQ50" s="112"/>
      <c r="UIR50" s="118"/>
      <c r="UIS50" s="961"/>
      <c r="UIT50" s="128"/>
      <c r="UIU50" s="138"/>
      <c r="UIV50" s="149"/>
      <c r="UIW50" s="160"/>
      <c r="UIX50" s="170"/>
      <c r="UIY50" s="93"/>
      <c r="UIZ50" s="94"/>
      <c r="UJA50" s="112"/>
      <c r="UJB50" s="118"/>
      <c r="UJC50" s="961"/>
      <c r="UJD50" s="128"/>
      <c r="UJE50" s="138"/>
      <c r="UJF50" s="149"/>
      <c r="UJG50" s="160"/>
      <c r="UJH50" s="170"/>
      <c r="UJI50" s="93"/>
      <c r="UJJ50" s="94"/>
      <c r="UJK50" s="112"/>
      <c r="UJL50" s="118"/>
      <c r="UJM50" s="961"/>
      <c r="UJN50" s="128"/>
      <c r="UJO50" s="138"/>
      <c r="UJP50" s="149"/>
      <c r="UJQ50" s="160"/>
      <c r="UJR50" s="170"/>
      <c r="UJS50" s="93"/>
      <c r="UJT50" s="94"/>
      <c r="UJU50" s="112"/>
      <c r="UJV50" s="118"/>
      <c r="UJW50" s="961"/>
      <c r="UJX50" s="128"/>
      <c r="UJY50" s="138"/>
      <c r="UJZ50" s="149"/>
      <c r="UKA50" s="160"/>
      <c r="UKB50" s="170"/>
      <c r="UKC50" s="93"/>
      <c r="UKD50" s="94"/>
      <c r="UKE50" s="112"/>
      <c r="UKF50" s="118"/>
      <c r="UKG50" s="961"/>
      <c r="UKH50" s="128"/>
      <c r="UKI50" s="138"/>
      <c r="UKJ50" s="149"/>
      <c r="UKK50" s="160"/>
      <c r="UKL50" s="170"/>
      <c r="UKM50" s="93"/>
      <c r="UKN50" s="94"/>
      <c r="UKO50" s="112"/>
      <c r="UKP50" s="118"/>
      <c r="UKQ50" s="961"/>
      <c r="UKR50" s="128"/>
      <c r="UKS50" s="138"/>
      <c r="UKT50" s="149"/>
      <c r="UKU50" s="160"/>
      <c r="UKV50" s="170"/>
      <c r="UKW50" s="93"/>
      <c r="UKX50" s="94"/>
      <c r="UKY50" s="112"/>
      <c r="UKZ50" s="118"/>
      <c r="ULA50" s="961"/>
      <c r="ULB50" s="128"/>
      <c r="ULC50" s="138"/>
      <c r="ULD50" s="149"/>
      <c r="ULE50" s="160"/>
      <c r="ULF50" s="170"/>
      <c r="ULG50" s="93"/>
      <c r="ULH50" s="94"/>
      <c r="ULI50" s="112"/>
      <c r="ULJ50" s="118"/>
      <c r="ULK50" s="961"/>
      <c r="ULL50" s="128"/>
      <c r="ULM50" s="138"/>
      <c r="ULN50" s="149"/>
      <c r="ULO50" s="160"/>
      <c r="ULP50" s="170"/>
      <c r="ULQ50" s="93"/>
      <c r="ULR50" s="94"/>
      <c r="ULS50" s="112"/>
      <c r="ULT50" s="118"/>
      <c r="ULU50" s="961"/>
      <c r="ULV50" s="128"/>
      <c r="ULW50" s="138"/>
      <c r="ULX50" s="149"/>
      <c r="ULY50" s="160"/>
      <c r="ULZ50" s="170"/>
      <c r="UMA50" s="93"/>
      <c r="UMB50" s="94"/>
      <c r="UMC50" s="112"/>
      <c r="UMD50" s="118"/>
      <c r="UME50" s="961"/>
      <c r="UMF50" s="128"/>
      <c r="UMG50" s="138"/>
      <c r="UMH50" s="149"/>
      <c r="UMI50" s="160"/>
      <c r="UMJ50" s="170"/>
      <c r="UMK50" s="93"/>
      <c r="UML50" s="94"/>
      <c r="UMM50" s="112"/>
      <c r="UMN50" s="118"/>
      <c r="UMO50" s="961"/>
      <c r="UMP50" s="128"/>
      <c r="UMQ50" s="138"/>
      <c r="UMR50" s="149"/>
      <c r="UMS50" s="160"/>
      <c r="UMT50" s="170"/>
      <c r="UMU50" s="93"/>
      <c r="UMV50" s="94"/>
      <c r="UMW50" s="112"/>
      <c r="UMX50" s="118"/>
      <c r="UMY50" s="961"/>
      <c r="UMZ50" s="128"/>
      <c r="UNA50" s="138"/>
      <c r="UNB50" s="149"/>
      <c r="UNC50" s="160"/>
      <c r="UND50" s="170"/>
      <c r="UNE50" s="93"/>
      <c r="UNF50" s="94"/>
      <c r="UNG50" s="112"/>
      <c r="UNH50" s="118"/>
      <c r="UNI50" s="961"/>
      <c r="UNJ50" s="128"/>
      <c r="UNK50" s="138"/>
      <c r="UNL50" s="149"/>
      <c r="UNM50" s="160"/>
      <c r="UNN50" s="170"/>
      <c r="UNO50" s="93"/>
      <c r="UNP50" s="94"/>
      <c r="UNQ50" s="112"/>
      <c r="UNR50" s="118"/>
      <c r="UNS50" s="961"/>
      <c r="UNT50" s="128"/>
      <c r="UNU50" s="138"/>
      <c r="UNV50" s="149"/>
      <c r="UNW50" s="160"/>
      <c r="UNX50" s="170"/>
      <c r="UNY50" s="93"/>
      <c r="UNZ50" s="94"/>
      <c r="UOA50" s="112"/>
      <c r="UOB50" s="118"/>
      <c r="UOC50" s="961"/>
      <c r="UOD50" s="128"/>
      <c r="UOE50" s="138"/>
      <c r="UOF50" s="149"/>
      <c r="UOG50" s="160"/>
      <c r="UOH50" s="170"/>
      <c r="UOI50" s="93"/>
      <c r="UOJ50" s="94"/>
      <c r="UOK50" s="112"/>
      <c r="UOL50" s="118"/>
      <c r="UOM50" s="961"/>
      <c r="UON50" s="128"/>
      <c r="UOO50" s="138"/>
      <c r="UOP50" s="149"/>
      <c r="UOQ50" s="160"/>
      <c r="UOR50" s="170"/>
      <c r="UOS50" s="93"/>
      <c r="UOT50" s="94"/>
      <c r="UOU50" s="112"/>
      <c r="UOV50" s="118"/>
      <c r="UOW50" s="961"/>
      <c r="UOX50" s="128"/>
      <c r="UOY50" s="138"/>
      <c r="UOZ50" s="149"/>
      <c r="UPA50" s="160"/>
      <c r="UPB50" s="170"/>
      <c r="UPC50" s="93"/>
      <c r="UPD50" s="94"/>
      <c r="UPE50" s="112"/>
      <c r="UPF50" s="118"/>
      <c r="UPG50" s="961"/>
      <c r="UPH50" s="128"/>
      <c r="UPI50" s="138"/>
      <c r="UPJ50" s="149"/>
      <c r="UPK50" s="160"/>
      <c r="UPL50" s="170"/>
      <c r="UPM50" s="93"/>
      <c r="UPN50" s="94"/>
      <c r="UPO50" s="112"/>
      <c r="UPP50" s="118"/>
      <c r="UPQ50" s="961"/>
      <c r="UPR50" s="128"/>
      <c r="UPS50" s="138"/>
      <c r="UPT50" s="149"/>
      <c r="UPU50" s="160"/>
      <c r="UPV50" s="170"/>
      <c r="UPW50" s="93"/>
      <c r="UPX50" s="94"/>
      <c r="UPY50" s="112"/>
      <c r="UPZ50" s="118"/>
      <c r="UQA50" s="961"/>
      <c r="UQB50" s="128"/>
      <c r="UQC50" s="138"/>
      <c r="UQD50" s="149"/>
      <c r="UQE50" s="160"/>
      <c r="UQF50" s="170"/>
      <c r="UQG50" s="93"/>
      <c r="UQH50" s="94"/>
      <c r="UQI50" s="112"/>
      <c r="UQJ50" s="118"/>
      <c r="UQK50" s="961"/>
      <c r="UQL50" s="128"/>
      <c r="UQM50" s="138"/>
      <c r="UQN50" s="149"/>
      <c r="UQO50" s="160"/>
      <c r="UQP50" s="170"/>
      <c r="UQQ50" s="93"/>
      <c r="UQR50" s="94"/>
      <c r="UQS50" s="112"/>
      <c r="UQT50" s="118"/>
      <c r="UQU50" s="961"/>
      <c r="UQV50" s="128"/>
      <c r="UQW50" s="138"/>
      <c r="UQX50" s="149"/>
      <c r="UQY50" s="160"/>
      <c r="UQZ50" s="170"/>
      <c r="URA50" s="93"/>
      <c r="URB50" s="94"/>
      <c r="URC50" s="112"/>
      <c r="URD50" s="118"/>
      <c r="URE50" s="961"/>
      <c r="URF50" s="128"/>
      <c r="URG50" s="138"/>
      <c r="URH50" s="149"/>
      <c r="URI50" s="160"/>
      <c r="URJ50" s="170"/>
      <c r="URK50" s="93"/>
      <c r="URL50" s="94"/>
      <c r="URM50" s="112"/>
      <c r="URN50" s="118"/>
      <c r="URO50" s="961"/>
      <c r="URP50" s="128"/>
      <c r="URQ50" s="138"/>
      <c r="URR50" s="149"/>
      <c r="URS50" s="160"/>
      <c r="URT50" s="170"/>
      <c r="URU50" s="93"/>
      <c r="URV50" s="94"/>
      <c r="URW50" s="112"/>
      <c r="URX50" s="118"/>
      <c r="URY50" s="961"/>
      <c r="URZ50" s="128"/>
      <c r="USA50" s="138"/>
      <c r="USB50" s="149"/>
      <c r="USC50" s="160"/>
      <c r="USD50" s="170"/>
      <c r="USE50" s="93"/>
      <c r="USF50" s="94"/>
      <c r="USG50" s="112"/>
      <c r="USH50" s="118"/>
      <c r="USI50" s="961"/>
      <c r="USJ50" s="128"/>
      <c r="USK50" s="138"/>
      <c r="USL50" s="149"/>
      <c r="USM50" s="160"/>
      <c r="USN50" s="170"/>
      <c r="USO50" s="93"/>
      <c r="USP50" s="94"/>
      <c r="USQ50" s="112"/>
      <c r="USR50" s="118"/>
      <c r="USS50" s="961"/>
      <c r="UST50" s="128"/>
      <c r="USU50" s="138"/>
      <c r="USV50" s="149"/>
      <c r="USW50" s="160"/>
      <c r="USX50" s="170"/>
      <c r="USY50" s="93"/>
      <c r="USZ50" s="94"/>
      <c r="UTA50" s="112"/>
      <c r="UTB50" s="118"/>
      <c r="UTC50" s="961"/>
      <c r="UTD50" s="128"/>
      <c r="UTE50" s="138"/>
      <c r="UTF50" s="149"/>
      <c r="UTG50" s="160"/>
      <c r="UTH50" s="170"/>
      <c r="UTI50" s="93"/>
      <c r="UTJ50" s="94"/>
      <c r="UTK50" s="112"/>
      <c r="UTL50" s="118"/>
      <c r="UTM50" s="961"/>
      <c r="UTN50" s="128"/>
      <c r="UTO50" s="138"/>
      <c r="UTP50" s="149"/>
      <c r="UTQ50" s="160"/>
      <c r="UTR50" s="170"/>
      <c r="UTS50" s="93"/>
      <c r="UTT50" s="94"/>
      <c r="UTU50" s="112"/>
      <c r="UTV50" s="118"/>
      <c r="UTW50" s="961"/>
      <c r="UTX50" s="128"/>
      <c r="UTY50" s="138"/>
      <c r="UTZ50" s="149"/>
      <c r="UUA50" s="160"/>
      <c r="UUB50" s="170"/>
      <c r="UUC50" s="93"/>
      <c r="UUD50" s="94"/>
      <c r="UUE50" s="112"/>
      <c r="UUF50" s="118"/>
      <c r="UUG50" s="961"/>
      <c r="UUH50" s="128"/>
      <c r="UUI50" s="138"/>
      <c r="UUJ50" s="149"/>
      <c r="UUK50" s="160"/>
      <c r="UUL50" s="170"/>
      <c r="UUM50" s="93"/>
      <c r="UUN50" s="94"/>
      <c r="UUO50" s="112"/>
      <c r="UUP50" s="118"/>
      <c r="UUQ50" s="961"/>
      <c r="UUR50" s="128"/>
      <c r="UUS50" s="138"/>
      <c r="UUT50" s="149"/>
      <c r="UUU50" s="160"/>
      <c r="UUV50" s="170"/>
      <c r="UUW50" s="93"/>
      <c r="UUX50" s="94"/>
      <c r="UUY50" s="112"/>
      <c r="UUZ50" s="118"/>
      <c r="UVA50" s="961"/>
      <c r="UVB50" s="128"/>
      <c r="UVC50" s="138"/>
      <c r="UVD50" s="149"/>
      <c r="UVE50" s="160"/>
      <c r="UVF50" s="170"/>
      <c r="UVG50" s="93"/>
      <c r="UVH50" s="94"/>
      <c r="UVI50" s="112"/>
      <c r="UVJ50" s="118"/>
      <c r="UVK50" s="961"/>
      <c r="UVL50" s="128"/>
      <c r="UVM50" s="138"/>
      <c r="UVN50" s="149"/>
      <c r="UVO50" s="160"/>
      <c r="UVP50" s="170"/>
      <c r="UVQ50" s="93"/>
      <c r="UVR50" s="94"/>
      <c r="UVS50" s="112"/>
      <c r="UVT50" s="118"/>
      <c r="UVU50" s="961"/>
      <c r="UVV50" s="128"/>
      <c r="UVW50" s="138"/>
      <c r="UVX50" s="149"/>
      <c r="UVY50" s="160"/>
      <c r="UVZ50" s="170"/>
      <c r="UWA50" s="93"/>
      <c r="UWB50" s="94"/>
      <c r="UWC50" s="112"/>
      <c r="UWD50" s="118"/>
      <c r="UWE50" s="961"/>
      <c r="UWF50" s="128"/>
      <c r="UWG50" s="138"/>
      <c r="UWH50" s="149"/>
      <c r="UWI50" s="160"/>
      <c r="UWJ50" s="170"/>
      <c r="UWK50" s="93"/>
      <c r="UWL50" s="94"/>
      <c r="UWM50" s="112"/>
      <c r="UWN50" s="118"/>
      <c r="UWO50" s="961"/>
      <c r="UWP50" s="128"/>
      <c r="UWQ50" s="138"/>
      <c r="UWR50" s="149"/>
      <c r="UWS50" s="160"/>
      <c r="UWT50" s="170"/>
      <c r="UWU50" s="93"/>
      <c r="UWV50" s="94"/>
      <c r="UWW50" s="112"/>
      <c r="UWX50" s="118"/>
      <c r="UWY50" s="961"/>
      <c r="UWZ50" s="128"/>
      <c r="UXA50" s="138"/>
      <c r="UXB50" s="149"/>
      <c r="UXC50" s="160"/>
      <c r="UXD50" s="170"/>
      <c r="UXE50" s="93"/>
      <c r="UXF50" s="94"/>
      <c r="UXG50" s="112"/>
      <c r="UXH50" s="118"/>
      <c r="UXI50" s="961"/>
      <c r="UXJ50" s="128"/>
      <c r="UXK50" s="138"/>
      <c r="UXL50" s="149"/>
      <c r="UXM50" s="160"/>
      <c r="UXN50" s="170"/>
      <c r="UXO50" s="93"/>
      <c r="UXP50" s="94"/>
      <c r="UXQ50" s="112"/>
      <c r="UXR50" s="118"/>
      <c r="UXS50" s="961"/>
      <c r="UXT50" s="128"/>
      <c r="UXU50" s="138"/>
      <c r="UXV50" s="149"/>
      <c r="UXW50" s="160"/>
      <c r="UXX50" s="170"/>
      <c r="UXY50" s="93"/>
      <c r="UXZ50" s="94"/>
      <c r="UYA50" s="112"/>
      <c r="UYB50" s="118"/>
      <c r="UYC50" s="961"/>
      <c r="UYD50" s="128"/>
      <c r="UYE50" s="138"/>
      <c r="UYF50" s="149"/>
      <c r="UYG50" s="160"/>
      <c r="UYH50" s="170"/>
      <c r="UYI50" s="93"/>
      <c r="UYJ50" s="94"/>
      <c r="UYK50" s="112"/>
      <c r="UYL50" s="118"/>
      <c r="UYM50" s="961"/>
      <c r="UYN50" s="128"/>
      <c r="UYO50" s="138"/>
      <c r="UYP50" s="149"/>
      <c r="UYQ50" s="160"/>
      <c r="UYR50" s="170"/>
      <c r="UYS50" s="93"/>
      <c r="UYT50" s="94"/>
      <c r="UYU50" s="112"/>
      <c r="UYV50" s="118"/>
      <c r="UYW50" s="961"/>
      <c r="UYX50" s="128"/>
      <c r="UYY50" s="138"/>
      <c r="UYZ50" s="149"/>
      <c r="UZA50" s="160"/>
      <c r="UZB50" s="170"/>
      <c r="UZC50" s="93"/>
      <c r="UZD50" s="94"/>
      <c r="UZE50" s="112"/>
      <c r="UZF50" s="118"/>
      <c r="UZG50" s="961"/>
      <c r="UZH50" s="128"/>
      <c r="UZI50" s="138"/>
      <c r="UZJ50" s="149"/>
      <c r="UZK50" s="160"/>
      <c r="UZL50" s="170"/>
      <c r="UZM50" s="93"/>
      <c r="UZN50" s="94"/>
      <c r="UZO50" s="112"/>
      <c r="UZP50" s="118"/>
      <c r="UZQ50" s="961"/>
      <c r="UZR50" s="128"/>
      <c r="UZS50" s="138"/>
      <c r="UZT50" s="149"/>
      <c r="UZU50" s="160"/>
      <c r="UZV50" s="170"/>
      <c r="UZW50" s="93"/>
      <c r="UZX50" s="94"/>
      <c r="UZY50" s="112"/>
      <c r="UZZ50" s="118"/>
      <c r="VAA50" s="961"/>
      <c r="VAB50" s="128"/>
      <c r="VAC50" s="138"/>
      <c r="VAD50" s="149"/>
      <c r="VAE50" s="160"/>
      <c r="VAF50" s="170"/>
      <c r="VAG50" s="93"/>
      <c r="VAH50" s="94"/>
      <c r="VAI50" s="112"/>
      <c r="VAJ50" s="118"/>
      <c r="VAK50" s="961"/>
      <c r="VAL50" s="128"/>
      <c r="VAM50" s="138"/>
      <c r="VAN50" s="149"/>
      <c r="VAO50" s="160"/>
      <c r="VAP50" s="170"/>
      <c r="VAQ50" s="93"/>
      <c r="VAR50" s="94"/>
      <c r="VAS50" s="112"/>
      <c r="VAT50" s="118"/>
      <c r="VAU50" s="961"/>
      <c r="VAV50" s="128"/>
      <c r="VAW50" s="138"/>
      <c r="VAX50" s="149"/>
      <c r="VAY50" s="160"/>
      <c r="VAZ50" s="170"/>
      <c r="VBA50" s="93"/>
      <c r="VBB50" s="94"/>
      <c r="VBC50" s="112"/>
      <c r="VBD50" s="118"/>
      <c r="VBE50" s="961"/>
      <c r="VBF50" s="128"/>
      <c r="VBG50" s="138"/>
      <c r="VBH50" s="149"/>
      <c r="VBI50" s="160"/>
      <c r="VBJ50" s="170"/>
      <c r="VBK50" s="93"/>
      <c r="VBL50" s="94"/>
      <c r="VBM50" s="112"/>
      <c r="VBN50" s="118"/>
      <c r="VBO50" s="961"/>
      <c r="VBP50" s="128"/>
      <c r="VBQ50" s="138"/>
      <c r="VBR50" s="149"/>
      <c r="VBS50" s="160"/>
      <c r="VBT50" s="170"/>
      <c r="VBU50" s="93"/>
      <c r="VBV50" s="94"/>
      <c r="VBW50" s="112"/>
      <c r="VBX50" s="118"/>
      <c r="VBY50" s="961"/>
      <c r="VBZ50" s="128"/>
      <c r="VCA50" s="138"/>
      <c r="VCB50" s="149"/>
      <c r="VCC50" s="160"/>
      <c r="VCD50" s="170"/>
      <c r="VCE50" s="93"/>
      <c r="VCF50" s="94"/>
      <c r="VCG50" s="112"/>
      <c r="VCH50" s="118"/>
      <c r="VCI50" s="961"/>
      <c r="VCJ50" s="128"/>
      <c r="VCK50" s="138"/>
      <c r="VCL50" s="149"/>
      <c r="VCM50" s="160"/>
      <c r="VCN50" s="170"/>
      <c r="VCO50" s="93"/>
      <c r="VCP50" s="94"/>
      <c r="VCQ50" s="112"/>
      <c r="VCR50" s="118"/>
      <c r="VCS50" s="961"/>
      <c r="VCT50" s="128"/>
      <c r="VCU50" s="138"/>
      <c r="VCV50" s="149"/>
      <c r="VCW50" s="160"/>
      <c r="VCX50" s="170"/>
      <c r="VCY50" s="93"/>
      <c r="VCZ50" s="94"/>
      <c r="VDA50" s="112"/>
      <c r="VDB50" s="118"/>
      <c r="VDC50" s="961"/>
      <c r="VDD50" s="128"/>
      <c r="VDE50" s="138"/>
      <c r="VDF50" s="149"/>
      <c r="VDG50" s="160"/>
      <c r="VDH50" s="170"/>
      <c r="VDI50" s="93"/>
      <c r="VDJ50" s="94"/>
      <c r="VDK50" s="112"/>
      <c r="VDL50" s="118"/>
      <c r="VDM50" s="961"/>
      <c r="VDN50" s="128"/>
      <c r="VDO50" s="138"/>
      <c r="VDP50" s="149"/>
      <c r="VDQ50" s="160"/>
      <c r="VDR50" s="170"/>
      <c r="VDS50" s="93"/>
      <c r="VDT50" s="94"/>
      <c r="VDU50" s="112"/>
      <c r="VDV50" s="118"/>
      <c r="VDW50" s="961"/>
      <c r="VDX50" s="128"/>
      <c r="VDY50" s="138"/>
      <c r="VDZ50" s="149"/>
      <c r="VEA50" s="160"/>
      <c r="VEB50" s="170"/>
      <c r="VEC50" s="93"/>
      <c r="VED50" s="94"/>
      <c r="VEE50" s="112"/>
      <c r="VEF50" s="118"/>
      <c r="VEG50" s="961"/>
      <c r="VEH50" s="128"/>
      <c r="VEI50" s="138"/>
      <c r="VEJ50" s="149"/>
      <c r="VEK50" s="160"/>
      <c r="VEL50" s="170"/>
      <c r="VEM50" s="93"/>
      <c r="VEN50" s="94"/>
      <c r="VEO50" s="112"/>
      <c r="VEP50" s="118"/>
      <c r="VEQ50" s="961"/>
      <c r="VER50" s="128"/>
      <c r="VES50" s="138"/>
      <c r="VET50" s="149"/>
      <c r="VEU50" s="160"/>
      <c r="VEV50" s="170"/>
      <c r="VEW50" s="93"/>
      <c r="VEX50" s="94"/>
      <c r="VEY50" s="112"/>
      <c r="VEZ50" s="118"/>
      <c r="VFA50" s="961"/>
      <c r="VFB50" s="128"/>
      <c r="VFC50" s="138"/>
      <c r="VFD50" s="149"/>
      <c r="VFE50" s="160"/>
      <c r="VFF50" s="170"/>
      <c r="VFG50" s="93"/>
      <c r="VFH50" s="94"/>
      <c r="VFI50" s="112"/>
      <c r="VFJ50" s="118"/>
      <c r="VFK50" s="961"/>
      <c r="VFL50" s="128"/>
      <c r="VFM50" s="138"/>
      <c r="VFN50" s="149"/>
      <c r="VFO50" s="160"/>
      <c r="VFP50" s="170"/>
      <c r="VFQ50" s="93"/>
      <c r="VFR50" s="94"/>
      <c r="VFS50" s="112"/>
      <c r="VFT50" s="118"/>
      <c r="VFU50" s="961"/>
      <c r="VFV50" s="128"/>
      <c r="VFW50" s="138"/>
      <c r="VFX50" s="149"/>
      <c r="VFY50" s="160"/>
      <c r="VFZ50" s="170"/>
      <c r="VGA50" s="93"/>
      <c r="VGB50" s="94"/>
      <c r="VGC50" s="112"/>
      <c r="VGD50" s="118"/>
      <c r="VGE50" s="961"/>
      <c r="VGF50" s="128"/>
      <c r="VGG50" s="138"/>
      <c r="VGH50" s="149"/>
      <c r="VGI50" s="160"/>
      <c r="VGJ50" s="170"/>
      <c r="VGK50" s="93"/>
      <c r="VGL50" s="94"/>
      <c r="VGM50" s="112"/>
      <c r="VGN50" s="118"/>
      <c r="VGO50" s="961"/>
      <c r="VGP50" s="128"/>
      <c r="VGQ50" s="138"/>
      <c r="VGR50" s="149"/>
      <c r="VGS50" s="160"/>
      <c r="VGT50" s="170"/>
      <c r="VGU50" s="93"/>
      <c r="VGV50" s="94"/>
      <c r="VGW50" s="112"/>
      <c r="VGX50" s="118"/>
      <c r="VGY50" s="961"/>
      <c r="VGZ50" s="128"/>
      <c r="VHA50" s="138"/>
      <c r="VHB50" s="149"/>
      <c r="VHC50" s="160"/>
      <c r="VHD50" s="170"/>
      <c r="VHE50" s="93"/>
      <c r="VHF50" s="94"/>
      <c r="VHG50" s="112"/>
      <c r="VHH50" s="118"/>
      <c r="VHI50" s="961"/>
      <c r="VHJ50" s="128"/>
      <c r="VHK50" s="138"/>
      <c r="VHL50" s="149"/>
      <c r="VHM50" s="160"/>
      <c r="VHN50" s="170"/>
      <c r="VHO50" s="93"/>
      <c r="VHP50" s="94"/>
      <c r="VHQ50" s="112"/>
      <c r="VHR50" s="118"/>
      <c r="VHS50" s="961"/>
      <c r="VHT50" s="128"/>
      <c r="VHU50" s="138"/>
      <c r="VHV50" s="149"/>
      <c r="VHW50" s="160"/>
      <c r="VHX50" s="170"/>
      <c r="VHY50" s="93"/>
      <c r="VHZ50" s="94"/>
      <c r="VIA50" s="112"/>
      <c r="VIB50" s="118"/>
      <c r="VIC50" s="961"/>
      <c r="VID50" s="128"/>
      <c r="VIE50" s="138"/>
      <c r="VIF50" s="149"/>
      <c r="VIG50" s="160"/>
      <c r="VIH50" s="170"/>
      <c r="VII50" s="93"/>
      <c r="VIJ50" s="94"/>
      <c r="VIK50" s="112"/>
      <c r="VIL50" s="118"/>
      <c r="VIM50" s="961"/>
      <c r="VIN50" s="128"/>
      <c r="VIO50" s="138"/>
      <c r="VIP50" s="149"/>
      <c r="VIQ50" s="160"/>
      <c r="VIR50" s="170"/>
      <c r="VIS50" s="93"/>
      <c r="VIT50" s="94"/>
      <c r="VIU50" s="112"/>
      <c r="VIV50" s="118"/>
      <c r="VIW50" s="961"/>
      <c r="VIX50" s="128"/>
      <c r="VIY50" s="138"/>
      <c r="VIZ50" s="149"/>
      <c r="VJA50" s="160"/>
      <c r="VJB50" s="170"/>
      <c r="VJC50" s="93"/>
      <c r="VJD50" s="94"/>
      <c r="VJE50" s="112"/>
      <c r="VJF50" s="118"/>
      <c r="VJG50" s="961"/>
      <c r="VJH50" s="128"/>
      <c r="VJI50" s="138"/>
      <c r="VJJ50" s="149"/>
      <c r="VJK50" s="160"/>
      <c r="VJL50" s="170"/>
      <c r="VJM50" s="93"/>
      <c r="VJN50" s="94"/>
      <c r="VJO50" s="112"/>
      <c r="VJP50" s="118"/>
      <c r="VJQ50" s="961"/>
      <c r="VJR50" s="128"/>
      <c r="VJS50" s="138"/>
      <c r="VJT50" s="149"/>
      <c r="VJU50" s="160"/>
      <c r="VJV50" s="170"/>
      <c r="VJW50" s="93"/>
      <c r="VJX50" s="94"/>
      <c r="VJY50" s="112"/>
      <c r="VJZ50" s="118"/>
      <c r="VKA50" s="961"/>
      <c r="VKB50" s="128"/>
      <c r="VKC50" s="138"/>
      <c r="VKD50" s="149"/>
      <c r="VKE50" s="160"/>
      <c r="VKF50" s="170"/>
      <c r="VKG50" s="93"/>
      <c r="VKH50" s="94"/>
      <c r="VKI50" s="112"/>
      <c r="VKJ50" s="118"/>
      <c r="VKK50" s="961"/>
      <c r="VKL50" s="128"/>
      <c r="VKM50" s="138"/>
      <c r="VKN50" s="149"/>
      <c r="VKO50" s="160"/>
      <c r="VKP50" s="170"/>
      <c r="VKQ50" s="93"/>
      <c r="VKR50" s="94"/>
      <c r="VKS50" s="112"/>
      <c r="VKT50" s="118"/>
      <c r="VKU50" s="961"/>
      <c r="VKV50" s="128"/>
      <c r="VKW50" s="138"/>
      <c r="VKX50" s="149"/>
      <c r="VKY50" s="160"/>
      <c r="VKZ50" s="170"/>
      <c r="VLA50" s="93"/>
      <c r="VLB50" s="94"/>
      <c r="VLC50" s="112"/>
      <c r="VLD50" s="118"/>
      <c r="VLE50" s="961"/>
      <c r="VLF50" s="128"/>
      <c r="VLG50" s="138"/>
      <c r="VLH50" s="149"/>
      <c r="VLI50" s="160"/>
      <c r="VLJ50" s="170"/>
      <c r="VLK50" s="93"/>
      <c r="VLL50" s="94"/>
      <c r="VLM50" s="112"/>
      <c r="VLN50" s="118"/>
      <c r="VLO50" s="961"/>
      <c r="VLP50" s="128"/>
      <c r="VLQ50" s="138"/>
      <c r="VLR50" s="149"/>
      <c r="VLS50" s="160"/>
      <c r="VLT50" s="170"/>
      <c r="VLU50" s="93"/>
      <c r="VLV50" s="94"/>
      <c r="VLW50" s="112"/>
      <c r="VLX50" s="118"/>
      <c r="VLY50" s="961"/>
      <c r="VLZ50" s="128"/>
      <c r="VMA50" s="138"/>
      <c r="VMB50" s="149"/>
      <c r="VMC50" s="160"/>
      <c r="VMD50" s="170"/>
      <c r="VME50" s="93"/>
      <c r="VMF50" s="94"/>
      <c r="VMG50" s="112"/>
      <c r="VMH50" s="118"/>
      <c r="VMI50" s="961"/>
      <c r="VMJ50" s="128"/>
      <c r="VMK50" s="138"/>
      <c r="VML50" s="149"/>
      <c r="VMM50" s="160"/>
      <c r="VMN50" s="170"/>
      <c r="VMO50" s="93"/>
      <c r="VMP50" s="94"/>
      <c r="VMQ50" s="112"/>
      <c r="VMR50" s="118"/>
      <c r="VMS50" s="961"/>
      <c r="VMT50" s="128"/>
      <c r="VMU50" s="138"/>
      <c r="VMV50" s="149"/>
      <c r="VMW50" s="160"/>
      <c r="VMX50" s="170"/>
      <c r="VMY50" s="93"/>
      <c r="VMZ50" s="94"/>
      <c r="VNA50" s="112"/>
      <c r="VNB50" s="118"/>
      <c r="VNC50" s="961"/>
      <c r="VND50" s="128"/>
      <c r="VNE50" s="138"/>
      <c r="VNF50" s="149"/>
      <c r="VNG50" s="160"/>
      <c r="VNH50" s="170"/>
      <c r="VNI50" s="93"/>
      <c r="VNJ50" s="94"/>
      <c r="VNK50" s="112"/>
      <c r="VNL50" s="118"/>
      <c r="VNM50" s="961"/>
      <c r="VNN50" s="128"/>
      <c r="VNO50" s="138"/>
      <c r="VNP50" s="149"/>
      <c r="VNQ50" s="160"/>
      <c r="VNR50" s="170"/>
      <c r="VNS50" s="93"/>
      <c r="VNT50" s="94"/>
      <c r="VNU50" s="112"/>
      <c r="VNV50" s="118"/>
      <c r="VNW50" s="961"/>
      <c r="VNX50" s="128"/>
      <c r="VNY50" s="138"/>
      <c r="VNZ50" s="149"/>
      <c r="VOA50" s="160"/>
      <c r="VOB50" s="170"/>
      <c r="VOC50" s="93"/>
      <c r="VOD50" s="94"/>
      <c r="VOE50" s="112"/>
      <c r="VOF50" s="118"/>
      <c r="VOG50" s="961"/>
      <c r="VOH50" s="128"/>
      <c r="VOI50" s="138"/>
      <c r="VOJ50" s="149"/>
      <c r="VOK50" s="160"/>
      <c r="VOL50" s="170"/>
      <c r="VOM50" s="93"/>
      <c r="VON50" s="94"/>
      <c r="VOO50" s="112"/>
      <c r="VOP50" s="118"/>
      <c r="VOQ50" s="961"/>
      <c r="VOR50" s="128"/>
      <c r="VOS50" s="138"/>
      <c r="VOT50" s="149"/>
      <c r="VOU50" s="160"/>
      <c r="VOV50" s="170"/>
      <c r="VOW50" s="93"/>
      <c r="VOX50" s="94"/>
      <c r="VOY50" s="112"/>
      <c r="VOZ50" s="118"/>
      <c r="VPA50" s="961"/>
      <c r="VPB50" s="128"/>
      <c r="VPC50" s="138"/>
      <c r="VPD50" s="149"/>
      <c r="VPE50" s="160"/>
      <c r="VPF50" s="170"/>
      <c r="VPG50" s="93"/>
      <c r="VPH50" s="94"/>
      <c r="VPI50" s="112"/>
      <c r="VPJ50" s="118"/>
      <c r="VPK50" s="961"/>
      <c r="VPL50" s="128"/>
      <c r="VPM50" s="138"/>
      <c r="VPN50" s="149"/>
      <c r="VPO50" s="160"/>
      <c r="VPP50" s="170"/>
      <c r="VPQ50" s="93"/>
      <c r="VPR50" s="94"/>
      <c r="VPS50" s="112"/>
      <c r="VPT50" s="118"/>
      <c r="VPU50" s="961"/>
      <c r="VPV50" s="128"/>
      <c r="VPW50" s="138"/>
      <c r="VPX50" s="149"/>
      <c r="VPY50" s="160"/>
      <c r="VPZ50" s="170"/>
      <c r="VQA50" s="93"/>
      <c r="VQB50" s="94"/>
      <c r="VQC50" s="112"/>
      <c r="VQD50" s="118"/>
      <c r="VQE50" s="961"/>
      <c r="VQF50" s="128"/>
      <c r="VQG50" s="138"/>
      <c r="VQH50" s="149"/>
      <c r="VQI50" s="160"/>
      <c r="VQJ50" s="170"/>
      <c r="VQK50" s="93"/>
      <c r="VQL50" s="94"/>
      <c r="VQM50" s="112"/>
      <c r="VQN50" s="118"/>
      <c r="VQO50" s="961"/>
      <c r="VQP50" s="128"/>
      <c r="VQQ50" s="138"/>
      <c r="VQR50" s="149"/>
      <c r="VQS50" s="160"/>
      <c r="VQT50" s="170"/>
      <c r="VQU50" s="93"/>
      <c r="VQV50" s="94"/>
      <c r="VQW50" s="112"/>
      <c r="VQX50" s="118"/>
      <c r="VQY50" s="961"/>
      <c r="VQZ50" s="128"/>
      <c r="VRA50" s="138"/>
      <c r="VRB50" s="149"/>
      <c r="VRC50" s="160"/>
      <c r="VRD50" s="170"/>
      <c r="VRE50" s="93"/>
      <c r="VRF50" s="94"/>
      <c r="VRG50" s="112"/>
      <c r="VRH50" s="118"/>
      <c r="VRI50" s="961"/>
      <c r="VRJ50" s="128"/>
      <c r="VRK50" s="138"/>
      <c r="VRL50" s="149"/>
      <c r="VRM50" s="160"/>
      <c r="VRN50" s="170"/>
      <c r="VRO50" s="93"/>
      <c r="VRP50" s="94"/>
      <c r="VRQ50" s="112"/>
      <c r="VRR50" s="118"/>
      <c r="VRS50" s="961"/>
      <c r="VRT50" s="128"/>
      <c r="VRU50" s="138"/>
      <c r="VRV50" s="149"/>
      <c r="VRW50" s="160"/>
      <c r="VRX50" s="170"/>
      <c r="VRY50" s="93"/>
      <c r="VRZ50" s="94"/>
      <c r="VSA50" s="112"/>
      <c r="VSB50" s="118"/>
      <c r="VSC50" s="961"/>
      <c r="VSD50" s="128"/>
      <c r="VSE50" s="138"/>
      <c r="VSF50" s="149"/>
      <c r="VSG50" s="160"/>
      <c r="VSH50" s="170"/>
      <c r="VSI50" s="93"/>
      <c r="VSJ50" s="94"/>
      <c r="VSK50" s="112"/>
      <c r="VSL50" s="118"/>
      <c r="VSM50" s="961"/>
      <c r="VSN50" s="128"/>
      <c r="VSO50" s="138"/>
      <c r="VSP50" s="149"/>
      <c r="VSQ50" s="160"/>
      <c r="VSR50" s="170"/>
      <c r="VSS50" s="93"/>
      <c r="VST50" s="94"/>
      <c r="VSU50" s="112"/>
      <c r="VSV50" s="118"/>
      <c r="VSW50" s="961"/>
      <c r="VSX50" s="128"/>
      <c r="VSY50" s="138"/>
      <c r="VSZ50" s="149"/>
      <c r="VTA50" s="160"/>
      <c r="VTB50" s="170"/>
      <c r="VTC50" s="93"/>
      <c r="VTD50" s="94"/>
      <c r="VTE50" s="112"/>
      <c r="VTF50" s="118"/>
      <c r="VTG50" s="961"/>
      <c r="VTH50" s="128"/>
      <c r="VTI50" s="138"/>
      <c r="VTJ50" s="149"/>
      <c r="VTK50" s="160"/>
      <c r="VTL50" s="170"/>
      <c r="VTM50" s="93"/>
      <c r="VTN50" s="94"/>
      <c r="VTO50" s="112"/>
      <c r="VTP50" s="118"/>
      <c r="VTQ50" s="961"/>
      <c r="VTR50" s="128"/>
      <c r="VTS50" s="138"/>
      <c r="VTT50" s="149"/>
      <c r="VTU50" s="160"/>
      <c r="VTV50" s="170"/>
      <c r="VTW50" s="93"/>
      <c r="VTX50" s="94"/>
      <c r="VTY50" s="112"/>
      <c r="VTZ50" s="118"/>
      <c r="VUA50" s="961"/>
      <c r="VUB50" s="128"/>
      <c r="VUC50" s="138"/>
      <c r="VUD50" s="149"/>
      <c r="VUE50" s="160"/>
      <c r="VUF50" s="170"/>
      <c r="VUG50" s="93"/>
      <c r="VUH50" s="94"/>
      <c r="VUI50" s="112"/>
      <c r="VUJ50" s="118"/>
      <c r="VUK50" s="961"/>
      <c r="VUL50" s="128"/>
      <c r="VUM50" s="138"/>
      <c r="VUN50" s="149"/>
      <c r="VUO50" s="160"/>
      <c r="VUP50" s="170"/>
      <c r="VUQ50" s="93"/>
      <c r="VUR50" s="94"/>
      <c r="VUS50" s="112"/>
      <c r="VUT50" s="118"/>
      <c r="VUU50" s="961"/>
      <c r="VUV50" s="128"/>
      <c r="VUW50" s="138"/>
      <c r="VUX50" s="149"/>
      <c r="VUY50" s="160"/>
      <c r="VUZ50" s="170"/>
      <c r="VVA50" s="93"/>
      <c r="VVB50" s="94"/>
      <c r="VVC50" s="112"/>
      <c r="VVD50" s="118"/>
      <c r="VVE50" s="961"/>
      <c r="VVF50" s="128"/>
      <c r="VVG50" s="138"/>
      <c r="VVH50" s="149"/>
      <c r="VVI50" s="160"/>
      <c r="VVJ50" s="170"/>
      <c r="VVK50" s="93"/>
      <c r="VVL50" s="94"/>
      <c r="VVM50" s="112"/>
      <c r="VVN50" s="118"/>
      <c r="VVO50" s="961"/>
      <c r="VVP50" s="128"/>
      <c r="VVQ50" s="138"/>
      <c r="VVR50" s="149"/>
      <c r="VVS50" s="160"/>
      <c r="VVT50" s="170"/>
      <c r="VVU50" s="93"/>
      <c r="VVV50" s="94"/>
      <c r="VVW50" s="112"/>
      <c r="VVX50" s="118"/>
      <c r="VVY50" s="961"/>
      <c r="VVZ50" s="128"/>
      <c r="VWA50" s="138"/>
      <c r="VWB50" s="149"/>
      <c r="VWC50" s="160"/>
      <c r="VWD50" s="170"/>
      <c r="VWE50" s="93"/>
      <c r="VWF50" s="94"/>
      <c r="VWG50" s="112"/>
      <c r="VWH50" s="118"/>
      <c r="VWI50" s="961"/>
      <c r="VWJ50" s="128"/>
      <c r="VWK50" s="138"/>
      <c r="VWL50" s="149"/>
      <c r="VWM50" s="160"/>
      <c r="VWN50" s="170"/>
      <c r="VWO50" s="93"/>
      <c r="VWP50" s="94"/>
      <c r="VWQ50" s="112"/>
      <c r="VWR50" s="118"/>
      <c r="VWS50" s="961"/>
      <c r="VWT50" s="128"/>
      <c r="VWU50" s="138"/>
      <c r="VWV50" s="149"/>
      <c r="VWW50" s="160"/>
      <c r="VWX50" s="170"/>
      <c r="VWY50" s="93"/>
      <c r="VWZ50" s="94"/>
      <c r="VXA50" s="112"/>
      <c r="VXB50" s="118"/>
      <c r="VXC50" s="961"/>
      <c r="VXD50" s="128"/>
      <c r="VXE50" s="138"/>
      <c r="VXF50" s="149"/>
      <c r="VXG50" s="160"/>
      <c r="VXH50" s="170"/>
      <c r="VXI50" s="93"/>
      <c r="VXJ50" s="94"/>
      <c r="VXK50" s="112"/>
      <c r="VXL50" s="118"/>
      <c r="VXM50" s="961"/>
      <c r="VXN50" s="128"/>
      <c r="VXO50" s="138"/>
      <c r="VXP50" s="149"/>
      <c r="VXQ50" s="160"/>
      <c r="VXR50" s="170"/>
      <c r="VXS50" s="93"/>
      <c r="VXT50" s="94"/>
      <c r="VXU50" s="112"/>
      <c r="VXV50" s="118"/>
      <c r="VXW50" s="961"/>
      <c r="VXX50" s="128"/>
      <c r="VXY50" s="138"/>
      <c r="VXZ50" s="149"/>
      <c r="VYA50" s="160"/>
      <c r="VYB50" s="170"/>
      <c r="VYC50" s="93"/>
      <c r="VYD50" s="94"/>
      <c r="VYE50" s="112"/>
      <c r="VYF50" s="118"/>
      <c r="VYG50" s="961"/>
      <c r="VYH50" s="128"/>
      <c r="VYI50" s="138"/>
      <c r="VYJ50" s="149"/>
      <c r="VYK50" s="160"/>
      <c r="VYL50" s="170"/>
      <c r="VYM50" s="93"/>
      <c r="VYN50" s="94"/>
      <c r="VYO50" s="112"/>
      <c r="VYP50" s="118"/>
      <c r="VYQ50" s="961"/>
      <c r="VYR50" s="128"/>
      <c r="VYS50" s="138"/>
      <c r="VYT50" s="149"/>
      <c r="VYU50" s="160"/>
      <c r="VYV50" s="170"/>
      <c r="VYW50" s="93"/>
      <c r="VYX50" s="94"/>
      <c r="VYY50" s="112"/>
      <c r="VYZ50" s="118"/>
      <c r="VZA50" s="961"/>
      <c r="VZB50" s="128"/>
      <c r="VZC50" s="138"/>
      <c r="VZD50" s="149"/>
      <c r="VZE50" s="160"/>
      <c r="VZF50" s="170"/>
      <c r="VZG50" s="93"/>
      <c r="VZH50" s="94"/>
      <c r="VZI50" s="112"/>
      <c r="VZJ50" s="118"/>
      <c r="VZK50" s="961"/>
      <c r="VZL50" s="128"/>
      <c r="VZM50" s="138"/>
      <c r="VZN50" s="149"/>
      <c r="VZO50" s="160"/>
      <c r="VZP50" s="170"/>
      <c r="VZQ50" s="93"/>
      <c r="VZR50" s="94"/>
      <c r="VZS50" s="112"/>
      <c r="VZT50" s="118"/>
      <c r="VZU50" s="961"/>
      <c r="VZV50" s="128"/>
      <c r="VZW50" s="138"/>
      <c r="VZX50" s="149"/>
      <c r="VZY50" s="160"/>
      <c r="VZZ50" s="170"/>
      <c r="WAA50" s="93"/>
      <c r="WAB50" s="94"/>
      <c r="WAC50" s="112"/>
      <c r="WAD50" s="118"/>
      <c r="WAE50" s="961"/>
      <c r="WAF50" s="128"/>
      <c r="WAG50" s="138"/>
      <c r="WAH50" s="149"/>
      <c r="WAI50" s="160"/>
      <c r="WAJ50" s="170"/>
      <c r="WAK50" s="93"/>
      <c r="WAL50" s="94"/>
      <c r="WAM50" s="112"/>
      <c r="WAN50" s="118"/>
      <c r="WAO50" s="961"/>
      <c r="WAP50" s="128"/>
      <c r="WAQ50" s="138"/>
      <c r="WAR50" s="149"/>
      <c r="WAS50" s="160"/>
      <c r="WAT50" s="170"/>
      <c r="WAU50" s="93"/>
      <c r="WAV50" s="94"/>
      <c r="WAW50" s="112"/>
      <c r="WAX50" s="118"/>
      <c r="WAY50" s="961"/>
      <c r="WAZ50" s="128"/>
      <c r="WBA50" s="138"/>
      <c r="WBB50" s="149"/>
      <c r="WBC50" s="160"/>
      <c r="WBD50" s="170"/>
      <c r="WBE50" s="93"/>
      <c r="WBF50" s="94"/>
      <c r="WBG50" s="112"/>
      <c r="WBH50" s="118"/>
      <c r="WBI50" s="961"/>
      <c r="WBJ50" s="128"/>
      <c r="WBK50" s="138"/>
      <c r="WBL50" s="149"/>
      <c r="WBM50" s="160"/>
      <c r="WBN50" s="170"/>
      <c r="WBO50" s="93"/>
      <c r="WBP50" s="94"/>
      <c r="WBQ50" s="112"/>
      <c r="WBR50" s="118"/>
      <c r="WBS50" s="961"/>
      <c r="WBT50" s="128"/>
      <c r="WBU50" s="138"/>
      <c r="WBV50" s="149"/>
      <c r="WBW50" s="160"/>
      <c r="WBX50" s="170"/>
      <c r="WBY50" s="93"/>
      <c r="WBZ50" s="94"/>
      <c r="WCA50" s="112"/>
      <c r="WCB50" s="118"/>
      <c r="WCC50" s="961"/>
      <c r="WCD50" s="128"/>
      <c r="WCE50" s="138"/>
      <c r="WCF50" s="149"/>
      <c r="WCG50" s="160"/>
      <c r="WCH50" s="170"/>
      <c r="WCI50" s="93"/>
      <c r="WCJ50" s="94"/>
      <c r="WCK50" s="112"/>
      <c r="WCL50" s="118"/>
      <c r="WCM50" s="961"/>
      <c r="WCN50" s="128"/>
      <c r="WCO50" s="138"/>
      <c r="WCP50" s="149"/>
      <c r="WCQ50" s="160"/>
      <c r="WCR50" s="170"/>
      <c r="WCS50" s="93"/>
      <c r="WCT50" s="94"/>
      <c r="WCU50" s="112"/>
      <c r="WCV50" s="118"/>
      <c r="WCW50" s="961"/>
      <c r="WCX50" s="128"/>
      <c r="WCY50" s="138"/>
      <c r="WCZ50" s="149"/>
      <c r="WDA50" s="160"/>
      <c r="WDB50" s="170"/>
      <c r="WDC50" s="93"/>
      <c r="WDD50" s="94"/>
      <c r="WDE50" s="112"/>
      <c r="WDF50" s="118"/>
      <c r="WDG50" s="961"/>
      <c r="WDH50" s="128"/>
      <c r="WDI50" s="138"/>
      <c r="WDJ50" s="149"/>
      <c r="WDK50" s="160"/>
      <c r="WDL50" s="170"/>
      <c r="WDM50" s="93"/>
      <c r="WDN50" s="94"/>
      <c r="WDO50" s="112"/>
      <c r="WDP50" s="118"/>
      <c r="WDQ50" s="961"/>
      <c r="WDR50" s="128"/>
      <c r="WDS50" s="138"/>
      <c r="WDT50" s="149"/>
      <c r="WDU50" s="160"/>
      <c r="WDV50" s="170"/>
      <c r="WDW50" s="93"/>
      <c r="WDX50" s="94"/>
      <c r="WDY50" s="112"/>
      <c r="WDZ50" s="118"/>
      <c r="WEA50" s="961"/>
      <c r="WEB50" s="128"/>
      <c r="WEC50" s="138"/>
      <c r="WED50" s="149"/>
      <c r="WEE50" s="160"/>
      <c r="WEF50" s="170"/>
      <c r="WEG50" s="93"/>
      <c r="WEH50" s="94"/>
      <c r="WEI50" s="112"/>
      <c r="WEJ50" s="118"/>
      <c r="WEK50" s="961"/>
      <c r="WEL50" s="128"/>
      <c r="WEM50" s="138"/>
      <c r="WEN50" s="149"/>
      <c r="WEO50" s="160"/>
      <c r="WEP50" s="170"/>
      <c r="WEQ50" s="93"/>
      <c r="WER50" s="94"/>
      <c r="WES50" s="112"/>
      <c r="WET50" s="118"/>
      <c r="WEU50" s="961"/>
      <c r="WEV50" s="128"/>
      <c r="WEW50" s="138"/>
      <c r="WEX50" s="149"/>
      <c r="WEY50" s="160"/>
      <c r="WEZ50" s="170"/>
      <c r="WFA50" s="93"/>
      <c r="WFB50" s="94"/>
      <c r="WFC50" s="112"/>
      <c r="WFD50" s="118"/>
      <c r="WFE50" s="961"/>
      <c r="WFF50" s="128"/>
      <c r="WFG50" s="138"/>
      <c r="WFH50" s="149"/>
      <c r="WFI50" s="160"/>
      <c r="WFJ50" s="170"/>
      <c r="WFK50" s="93"/>
      <c r="WFL50" s="94"/>
      <c r="WFM50" s="112"/>
      <c r="WFN50" s="118"/>
      <c r="WFO50" s="961"/>
      <c r="WFP50" s="128"/>
      <c r="WFQ50" s="138"/>
      <c r="WFR50" s="149"/>
      <c r="WFS50" s="160"/>
      <c r="WFT50" s="170"/>
      <c r="WFU50" s="93"/>
      <c r="WFV50" s="94"/>
      <c r="WFW50" s="112"/>
      <c r="WFX50" s="118"/>
      <c r="WFY50" s="961"/>
      <c r="WFZ50" s="128"/>
      <c r="WGA50" s="138"/>
      <c r="WGB50" s="149"/>
      <c r="WGC50" s="160"/>
      <c r="WGD50" s="170"/>
      <c r="WGE50" s="93"/>
      <c r="WGF50" s="94"/>
      <c r="WGG50" s="112"/>
      <c r="WGH50" s="118"/>
      <c r="WGI50" s="961"/>
      <c r="WGJ50" s="128"/>
      <c r="WGK50" s="138"/>
      <c r="WGL50" s="149"/>
      <c r="WGM50" s="160"/>
      <c r="WGN50" s="170"/>
      <c r="WGO50" s="93"/>
      <c r="WGP50" s="94"/>
      <c r="WGQ50" s="112"/>
      <c r="WGR50" s="118"/>
      <c r="WGS50" s="961"/>
      <c r="WGT50" s="128"/>
      <c r="WGU50" s="138"/>
      <c r="WGV50" s="149"/>
      <c r="WGW50" s="160"/>
      <c r="WGX50" s="170"/>
      <c r="WGY50" s="93"/>
      <c r="WGZ50" s="94"/>
      <c r="WHA50" s="112"/>
      <c r="WHB50" s="118"/>
      <c r="WHC50" s="961"/>
      <c r="WHD50" s="128"/>
      <c r="WHE50" s="138"/>
      <c r="WHF50" s="149"/>
      <c r="WHG50" s="160"/>
      <c r="WHH50" s="170"/>
      <c r="WHI50" s="93"/>
      <c r="WHJ50" s="94"/>
      <c r="WHK50" s="112"/>
      <c r="WHL50" s="118"/>
      <c r="WHM50" s="961"/>
      <c r="WHN50" s="128"/>
      <c r="WHO50" s="138"/>
      <c r="WHP50" s="149"/>
      <c r="WHQ50" s="160"/>
      <c r="WHR50" s="170"/>
      <c r="WHS50" s="93"/>
      <c r="WHT50" s="94"/>
      <c r="WHU50" s="112"/>
      <c r="WHV50" s="118"/>
      <c r="WHW50" s="961"/>
      <c r="WHX50" s="128"/>
      <c r="WHY50" s="138"/>
      <c r="WHZ50" s="149"/>
      <c r="WIA50" s="160"/>
      <c r="WIB50" s="170"/>
      <c r="WIC50" s="93"/>
      <c r="WID50" s="94"/>
      <c r="WIE50" s="112"/>
      <c r="WIF50" s="118"/>
      <c r="WIG50" s="961"/>
      <c r="WIH50" s="128"/>
      <c r="WII50" s="138"/>
      <c r="WIJ50" s="149"/>
      <c r="WIK50" s="160"/>
      <c r="WIL50" s="170"/>
      <c r="WIM50" s="93"/>
      <c r="WIN50" s="94"/>
      <c r="WIO50" s="112"/>
      <c r="WIP50" s="118"/>
      <c r="WIQ50" s="961"/>
      <c r="WIR50" s="128"/>
      <c r="WIS50" s="138"/>
      <c r="WIT50" s="149"/>
      <c r="WIU50" s="160"/>
      <c r="WIV50" s="170"/>
      <c r="WIW50" s="93"/>
      <c r="WIX50" s="94"/>
      <c r="WIY50" s="112"/>
      <c r="WIZ50" s="118"/>
      <c r="WJA50" s="961"/>
      <c r="WJB50" s="128"/>
      <c r="WJC50" s="138"/>
      <c r="WJD50" s="149"/>
      <c r="WJE50" s="160"/>
      <c r="WJF50" s="170"/>
      <c r="WJG50" s="93"/>
      <c r="WJH50" s="94"/>
      <c r="WJI50" s="112"/>
      <c r="WJJ50" s="118"/>
      <c r="WJK50" s="961"/>
      <c r="WJL50" s="128"/>
      <c r="WJM50" s="138"/>
      <c r="WJN50" s="149"/>
      <c r="WJO50" s="160"/>
      <c r="WJP50" s="170"/>
      <c r="WJQ50" s="93"/>
      <c r="WJR50" s="94"/>
      <c r="WJS50" s="112"/>
      <c r="WJT50" s="118"/>
      <c r="WJU50" s="961"/>
      <c r="WJV50" s="128"/>
      <c r="WJW50" s="138"/>
      <c r="WJX50" s="149"/>
      <c r="WJY50" s="160"/>
      <c r="WJZ50" s="170"/>
      <c r="WKA50" s="93"/>
      <c r="WKB50" s="94"/>
      <c r="WKC50" s="112"/>
      <c r="WKD50" s="118"/>
      <c r="WKE50" s="961"/>
      <c r="WKF50" s="128"/>
      <c r="WKG50" s="138"/>
      <c r="WKH50" s="149"/>
      <c r="WKI50" s="160"/>
      <c r="WKJ50" s="170"/>
      <c r="WKK50" s="93"/>
      <c r="WKL50" s="94"/>
      <c r="WKM50" s="112"/>
      <c r="WKN50" s="118"/>
      <c r="WKO50" s="961"/>
      <c r="WKP50" s="128"/>
      <c r="WKQ50" s="138"/>
      <c r="WKR50" s="149"/>
      <c r="WKS50" s="160"/>
      <c r="WKT50" s="170"/>
      <c r="WKU50" s="93"/>
      <c r="WKV50" s="94"/>
      <c r="WKW50" s="112"/>
      <c r="WKX50" s="118"/>
      <c r="WKY50" s="961"/>
      <c r="WKZ50" s="128"/>
      <c r="WLA50" s="138"/>
      <c r="WLB50" s="149"/>
      <c r="WLC50" s="160"/>
      <c r="WLD50" s="170"/>
      <c r="WLE50" s="93"/>
      <c r="WLF50" s="94"/>
      <c r="WLG50" s="112"/>
      <c r="WLH50" s="118"/>
      <c r="WLI50" s="961"/>
      <c r="WLJ50" s="128"/>
      <c r="WLK50" s="138"/>
      <c r="WLL50" s="149"/>
      <c r="WLM50" s="160"/>
      <c r="WLN50" s="170"/>
      <c r="WLO50" s="93"/>
      <c r="WLP50" s="94"/>
      <c r="WLQ50" s="112"/>
      <c r="WLR50" s="118"/>
      <c r="WLS50" s="961"/>
      <c r="WLT50" s="128"/>
      <c r="WLU50" s="138"/>
      <c r="WLV50" s="149"/>
      <c r="WLW50" s="160"/>
      <c r="WLX50" s="170"/>
      <c r="WLY50" s="93"/>
      <c r="WLZ50" s="94"/>
      <c r="WMA50" s="112"/>
      <c r="WMB50" s="118"/>
      <c r="WMC50" s="961"/>
      <c r="WMD50" s="128"/>
      <c r="WME50" s="138"/>
      <c r="WMF50" s="149"/>
      <c r="WMG50" s="160"/>
      <c r="WMH50" s="170"/>
      <c r="WMI50" s="93"/>
      <c r="WMJ50" s="94"/>
      <c r="WMK50" s="112"/>
      <c r="WML50" s="118"/>
      <c r="WMM50" s="961"/>
      <c r="WMN50" s="128"/>
      <c r="WMO50" s="138"/>
      <c r="WMP50" s="149"/>
      <c r="WMQ50" s="160"/>
      <c r="WMR50" s="170"/>
      <c r="WMS50" s="93"/>
      <c r="WMT50" s="94"/>
      <c r="WMU50" s="112"/>
      <c r="WMV50" s="118"/>
      <c r="WMW50" s="961"/>
      <c r="WMX50" s="128"/>
      <c r="WMY50" s="138"/>
      <c r="WMZ50" s="149"/>
      <c r="WNA50" s="160"/>
      <c r="WNB50" s="170"/>
      <c r="WNC50" s="93"/>
      <c r="WND50" s="94"/>
      <c r="WNE50" s="112"/>
      <c r="WNF50" s="118"/>
      <c r="WNG50" s="961"/>
      <c r="WNH50" s="128"/>
      <c r="WNI50" s="138"/>
      <c r="WNJ50" s="149"/>
      <c r="WNK50" s="160"/>
      <c r="WNL50" s="170"/>
      <c r="WNM50" s="93"/>
      <c r="WNN50" s="94"/>
      <c r="WNO50" s="112"/>
      <c r="WNP50" s="118"/>
      <c r="WNQ50" s="961"/>
      <c r="WNR50" s="128"/>
      <c r="WNS50" s="138"/>
      <c r="WNT50" s="149"/>
      <c r="WNU50" s="160"/>
      <c r="WNV50" s="170"/>
      <c r="WNW50" s="93"/>
      <c r="WNX50" s="94"/>
      <c r="WNY50" s="112"/>
      <c r="WNZ50" s="118"/>
      <c r="WOA50" s="961"/>
      <c r="WOB50" s="128"/>
      <c r="WOC50" s="138"/>
      <c r="WOD50" s="149"/>
      <c r="WOE50" s="160"/>
      <c r="WOF50" s="170"/>
      <c r="WOG50" s="93"/>
      <c r="WOH50" s="94"/>
      <c r="WOI50" s="112"/>
      <c r="WOJ50" s="118"/>
      <c r="WOK50" s="961"/>
      <c r="WOL50" s="128"/>
      <c r="WOM50" s="138"/>
      <c r="WON50" s="149"/>
      <c r="WOO50" s="160"/>
      <c r="WOP50" s="170"/>
      <c r="WOQ50" s="93"/>
      <c r="WOR50" s="94"/>
      <c r="WOS50" s="112"/>
      <c r="WOT50" s="118"/>
      <c r="WOU50" s="961"/>
      <c r="WOV50" s="128"/>
      <c r="WOW50" s="138"/>
      <c r="WOX50" s="149"/>
      <c r="WOY50" s="160"/>
      <c r="WOZ50" s="170"/>
      <c r="WPA50" s="93"/>
      <c r="WPB50" s="94"/>
      <c r="WPC50" s="112"/>
      <c r="WPD50" s="118"/>
      <c r="WPE50" s="961"/>
      <c r="WPF50" s="128"/>
      <c r="WPG50" s="138"/>
      <c r="WPH50" s="149"/>
      <c r="WPI50" s="160"/>
      <c r="WPJ50" s="170"/>
      <c r="WPK50" s="93"/>
      <c r="WPL50" s="94"/>
      <c r="WPM50" s="112"/>
      <c r="WPN50" s="118"/>
      <c r="WPO50" s="961"/>
      <c r="WPP50" s="128"/>
      <c r="WPQ50" s="138"/>
      <c r="WPR50" s="149"/>
      <c r="WPS50" s="160"/>
      <c r="WPT50" s="170"/>
      <c r="WPU50" s="93"/>
      <c r="WPV50" s="94"/>
      <c r="WPW50" s="112"/>
      <c r="WPX50" s="118"/>
      <c r="WPY50" s="961"/>
      <c r="WPZ50" s="128"/>
      <c r="WQA50" s="138"/>
      <c r="WQB50" s="149"/>
      <c r="WQC50" s="160"/>
      <c r="WQD50" s="170"/>
      <c r="WQE50" s="93"/>
      <c r="WQF50" s="94"/>
      <c r="WQG50" s="112"/>
      <c r="WQH50" s="118"/>
      <c r="WQI50" s="961"/>
      <c r="WQJ50" s="128"/>
      <c r="WQK50" s="138"/>
      <c r="WQL50" s="149"/>
      <c r="WQM50" s="160"/>
      <c r="WQN50" s="170"/>
      <c r="WQO50" s="93"/>
      <c r="WQP50" s="94"/>
      <c r="WQQ50" s="112"/>
      <c r="WQR50" s="118"/>
      <c r="WQS50" s="961"/>
      <c r="WQT50" s="128"/>
      <c r="WQU50" s="138"/>
      <c r="WQV50" s="149"/>
      <c r="WQW50" s="160"/>
      <c r="WQX50" s="170"/>
      <c r="WQY50" s="93"/>
      <c r="WQZ50" s="94"/>
      <c r="WRA50" s="112"/>
      <c r="WRB50" s="118"/>
      <c r="WRC50" s="961"/>
      <c r="WRD50" s="128"/>
      <c r="WRE50" s="138"/>
      <c r="WRF50" s="149"/>
      <c r="WRG50" s="160"/>
      <c r="WRH50" s="170"/>
      <c r="WRI50" s="93"/>
      <c r="WRJ50" s="94"/>
      <c r="WRK50" s="112"/>
      <c r="WRL50" s="118"/>
      <c r="WRM50" s="961"/>
      <c r="WRN50" s="128"/>
      <c r="WRO50" s="138"/>
      <c r="WRP50" s="149"/>
      <c r="WRQ50" s="160"/>
      <c r="WRR50" s="170"/>
      <c r="WRS50" s="93"/>
      <c r="WRT50" s="94"/>
      <c r="WRU50" s="112"/>
      <c r="WRV50" s="118"/>
      <c r="WRW50" s="961"/>
      <c r="WRX50" s="128"/>
      <c r="WRY50" s="138"/>
      <c r="WRZ50" s="149"/>
      <c r="WSA50" s="160"/>
      <c r="WSB50" s="170"/>
      <c r="WSC50" s="93"/>
      <c r="WSD50" s="94"/>
      <c r="WSE50" s="112"/>
      <c r="WSF50" s="118"/>
      <c r="WSG50" s="961"/>
      <c r="WSH50" s="128"/>
      <c r="WSI50" s="138"/>
      <c r="WSJ50" s="149"/>
      <c r="WSK50" s="160"/>
      <c r="WSL50" s="170"/>
      <c r="WSM50" s="93"/>
      <c r="WSN50" s="94"/>
      <c r="WSO50" s="112"/>
      <c r="WSP50" s="118"/>
      <c r="WSQ50" s="961"/>
      <c r="WSR50" s="128"/>
      <c r="WSS50" s="138"/>
      <c r="WST50" s="149"/>
      <c r="WSU50" s="160"/>
      <c r="WSV50" s="170"/>
      <c r="WSW50" s="93"/>
      <c r="WSX50" s="94"/>
      <c r="WSY50" s="112"/>
      <c r="WSZ50" s="118"/>
      <c r="WTA50" s="961"/>
      <c r="WTB50" s="128"/>
      <c r="WTC50" s="138"/>
      <c r="WTD50" s="149"/>
      <c r="WTE50" s="160"/>
      <c r="WTF50" s="170"/>
      <c r="WTG50" s="93"/>
      <c r="WTH50" s="94"/>
      <c r="WTI50" s="112"/>
      <c r="WTJ50" s="118"/>
      <c r="WTK50" s="961"/>
      <c r="WTL50" s="128"/>
      <c r="WTM50" s="138"/>
      <c r="WTN50" s="149"/>
      <c r="WTO50" s="160"/>
      <c r="WTP50" s="170"/>
      <c r="WTQ50" s="93"/>
      <c r="WTR50" s="94"/>
      <c r="WTS50" s="112"/>
      <c r="WTT50" s="118"/>
      <c r="WTU50" s="961"/>
      <c r="WTV50" s="128"/>
      <c r="WTW50" s="138"/>
      <c r="WTX50" s="149"/>
      <c r="WTY50" s="160"/>
      <c r="WTZ50" s="170"/>
      <c r="WUA50" s="93"/>
      <c r="WUB50" s="94"/>
      <c r="WUC50" s="112"/>
      <c r="WUD50" s="118"/>
      <c r="WUE50" s="961"/>
      <c r="WUF50" s="128"/>
      <c r="WUG50" s="138"/>
      <c r="WUH50" s="149"/>
      <c r="WUI50" s="160"/>
      <c r="WUJ50" s="170"/>
      <c r="WUK50" s="93"/>
      <c r="WUL50" s="94"/>
      <c r="WUM50" s="112"/>
      <c r="WUN50" s="118"/>
      <c r="WUO50" s="961"/>
      <c r="WUP50" s="128"/>
      <c r="WUQ50" s="138"/>
      <c r="WUR50" s="149"/>
      <c r="WUS50" s="160"/>
      <c r="WUT50" s="170"/>
      <c r="WUU50" s="93"/>
      <c r="WUV50" s="94"/>
      <c r="WUW50" s="112"/>
      <c r="WUX50" s="118"/>
      <c r="WUY50" s="961"/>
      <c r="WUZ50" s="128"/>
      <c r="WVA50" s="138"/>
      <c r="WVB50" s="149"/>
      <c r="WVC50" s="160"/>
      <c r="WVD50" s="170"/>
      <c r="WVE50" s="93"/>
      <c r="WVF50" s="94"/>
      <c r="WVG50" s="112"/>
      <c r="WVH50" s="118"/>
      <c r="WVI50" s="961"/>
      <c r="WVJ50" s="128"/>
      <c r="WVK50" s="138"/>
      <c r="WVL50" s="149"/>
      <c r="WVM50" s="160"/>
      <c r="WVN50" s="170"/>
      <c r="WVO50" s="93"/>
      <c r="WVP50" s="94"/>
      <c r="WVQ50" s="112"/>
      <c r="WVR50" s="118"/>
      <c r="WVS50" s="961"/>
      <c r="WVT50" s="128"/>
      <c r="WVU50" s="138"/>
      <c r="WVV50" s="149"/>
      <c r="WVW50" s="160"/>
      <c r="WVX50" s="170"/>
      <c r="WVY50" s="93"/>
      <c r="WVZ50" s="94"/>
      <c r="WWA50" s="112"/>
      <c r="WWB50" s="118"/>
      <c r="WWC50" s="961"/>
      <c r="WWD50" s="128"/>
      <c r="WWE50" s="138"/>
      <c r="WWF50" s="149"/>
      <c r="WWG50" s="160"/>
      <c r="WWH50" s="170"/>
      <c r="WWI50" s="93"/>
      <c r="WWJ50" s="94"/>
      <c r="WWK50" s="112"/>
      <c r="WWL50" s="118"/>
      <c r="WWM50" s="961"/>
      <c r="WWN50" s="128"/>
      <c r="WWO50" s="138"/>
      <c r="WWP50" s="149"/>
      <c r="WWQ50" s="160"/>
      <c r="WWR50" s="170"/>
      <c r="WWS50" s="93"/>
      <c r="WWT50" s="94"/>
      <c r="WWU50" s="112"/>
      <c r="WWV50" s="118"/>
      <c r="WWW50" s="961"/>
      <c r="WWX50" s="128"/>
      <c r="WWY50" s="138"/>
      <c r="WWZ50" s="149"/>
      <c r="WXA50" s="160"/>
      <c r="WXB50" s="170"/>
      <c r="WXC50" s="93"/>
      <c r="WXD50" s="94"/>
      <c r="WXE50" s="112"/>
      <c r="WXF50" s="118"/>
      <c r="WXG50" s="961"/>
      <c r="WXH50" s="128"/>
      <c r="WXI50" s="138"/>
      <c r="WXJ50" s="149"/>
      <c r="WXK50" s="160"/>
      <c r="WXL50" s="170"/>
      <c r="WXM50" s="93"/>
      <c r="WXN50" s="94"/>
      <c r="WXO50" s="112"/>
      <c r="WXP50" s="118"/>
      <c r="WXQ50" s="961"/>
      <c r="WXR50" s="128"/>
      <c r="WXS50" s="138"/>
      <c r="WXT50" s="149"/>
      <c r="WXU50" s="160"/>
      <c r="WXV50" s="170"/>
      <c r="WXW50" s="93"/>
      <c r="WXX50" s="94"/>
      <c r="WXY50" s="112"/>
      <c r="WXZ50" s="118"/>
      <c r="WYA50" s="961"/>
      <c r="WYB50" s="128"/>
      <c r="WYC50" s="138"/>
      <c r="WYD50" s="149"/>
      <c r="WYE50" s="160"/>
      <c r="WYF50" s="170"/>
      <c r="WYG50" s="93"/>
      <c r="WYH50" s="94"/>
      <c r="WYI50" s="112"/>
      <c r="WYJ50" s="118"/>
      <c r="WYK50" s="961"/>
      <c r="WYL50" s="128"/>
      <c r="WYM50" s="138"/>
      <c r="WYN50" s="149"/>
      <c r="WYO50" s="160"/>
      <c r="WYP50" s="170"/>
      <c r="WYQ50" s="93"/>
      <c r="WYR50" s="94"/>
      <c r="WYS50" s="112"/>
      <c r="WYT50" s="118"/>
      <c r="WYU50" s="961"/>
      <c r="WYV50" s="128"/>
      <c r="WYW50" s="138"/>
      <c r="WYX50" s="149"/>
      <c r="WYY50" s="160"/>
      <c r="WYZ50" s="170"/>
      <c r="WZA50" s="93"/>
      <c r="WZB50" s="94"/>
      <c r="WZC50" s="112"/>
      <c r="WZD50" s="118"/>
      <c r="WZE50" s="961"/>
      <c r="WZF50" s="128"/>
      <c r="WZG50" s="138"/>
      <c r="WZH50" s="149"/>
      <c r="WZI50" s="160"/>
      <c r="WZJ50" s="170"/>
      <c r="WZK50" s="93"/>
      <c r="WZL50" s="94"/>
      <c r="WZM50" s="112"/>
      <c r="WZN50" s="118"/>
      <c r="WZO50" s="961"/>
      <c r="WZP50" s="128"/>
      <c r="WZQ50" s="138"/>
      <c r="WZR50" s="149"/>
      <c r="WZS50" s="160"/>
      <c r="WZT50" s="170"/>
      <c r="WZU50" s="93"/>
      <c r="WZV50" s="94"/>
      <c r="WZW50" s="112"/>
      <c r="WZX50" s="118"/>
      <c r="WZY50" s="961"/>
      <c r="WZZ50" s="128"/>
      <c r="XAA50" s="138"/>
      <c r="XAB50" s="149"/>
      <c r="XAC50" s="160"/>
      <c r="XAD50" s="170"/>
      <c r="XAE50" s="93"/>
      <c r="XAF50" s="94"/>
      <c r="XAG50" s="112"/>
      <c r="XAH50" s="118"/>
      <c r="XAI50" s="961"/>
      <c r="XAJ50" s="128"/>
      <c r="XAK50" s="138"/>
      <c r="XAL50" s="149"/>
      <c r="XAM50" s="160"/>
      <c r="XAN50" s="170"/>
      <c r="XAO50" s="93"/>
      <c r="XAP50" s="94"/>
      <c r="XAQ50" s="112"/>
      <c r="XAR50" s="118"/>
      <c r="XAS50" s="961"/>
      <c r="XAT50" s="128"/>
      <c r="XAU50" s="138"/>
      <c r="XAV50" s="149"/>
      <c r="XAW50" s="160"/>
      <c r="XAX50" s="170"/>
      <c r="XAY50" s="93"/>
      <c r="XAZ50" s="94"/>
      <c r="XBA50" s="112"/>
      <c r="XBB50" s="118"/>
      <c r="XBC50" s="961"/>
      <c r="XBD50" s="128"/>
      <c r="XBE50" s="138"/>
      <c r="XBF50" s="149"/>
      <c r="XBG50" s="160"/>
      <c r="XBH50" s="170"/>
      <c r="XBI50" s="93"/>
      <c r="XBJ50" s="94"/>
      <c r="XBK50" s="112"/>
      <c r="XBL50" s="118"/>
      <c r="XBM50" s="961"/>
      <c r="XBN50" s="128"/>
      <c r="XBO50" s="138"/>
      <c r="XBP50" s="149"/>
      <c r="XBQ50" s="160"/>
      <c r="XBR50" s="170"/>
      <c r="XBS50" s="93"/>
      <c r="XBT50" s="94"/>
      <c r="XBU50" s="112"/>
      <c r="XBV50" s="118"/>
      <c r="XBW50" s="961"/>
      <c r="XBX50" s="128"/>
      <c r="XBY50" s="138"/>
      <c r="XBZ50" s="149"/>
      <c r="XCA50" s="160"/>
      <c r="XCB50" s="170"/>
      <c r="XCC50" s="93"/>
      <c r="XCD50" s="94"/>
      <c r="XCE50" s="112"/>
      <c r="XCF50" s="118"/>
      <c r="XCG50" s="961"/>
      <c r="XCH50" s="128"/>
      <c r="XCI50" s="138"/>
      <c r="XCJ50" s="149"/>
      <c r="XCK50" s="160"/>
      <c r="XCL50" s="170"/>
      <c r="XCM50" s="93"/>
      <c r="XCN50" s="94"/>
      <c r="XCO50" s="112"/>
      <c r="XCP50" s="118"/>
      <c r="XCQ50" s="961"/>
      <c r="XCR50" s="128"/>
      <c r="XCS50" s="138"/>
      <c r="XCT50" s="149"/>
      <c r="XCU50" s="160"/>
      <c r="XCV50" s="170"/>
      <c r="XCW50" s="93"/>
      <c r="XCX50" s="94"/>
      <c r="XCY50" s="112"/>
      <c r="XCZ50" s="118"/>
      <c r="XDA50" s="961"/>
      <c r="XDB50" s="128"/>
      <c r="XDC50" s="138"/>
      <c r="XDD50" s="149"/>
      <c r="XDE50" s="160"/>
      <c r="XDF50" s="170"/>
      <c r="XDG50" s="93"/>
      <c r="XDH50" s="94"/>
      <c r="XDI50" s="112"/>
      <c r="XDJ50" s="118"/>
      <c r="XDK50" s="961"/>
      <c r="XDL50" s="128"/>
      <c r="XDM50" s="138"/>
      <c r="XDN50" s="149"/>
      <c r="XDO50" s="160"/>
      <c r="XDP50" s="170"/>
      <c r="XDQ50" s="93"/>
      <c r="XDR50" s="94"/>
      <c r="XDS50" s="112"/>
      <c r="XDT50" s="118"/>
      <c r="XDU50" s="961"/>
      <c r="XDV50" s="128"/>
      <c r="XDW50" s="138"/>
      <c r="XDX50" s="149"/>
      <c r="XDY50" s="160"/>
      <c r="XDZ50" s="170"/>
      <c r="XEA50" s="93"/>
      <c r="XEB50" s="94"/>
      <c r="XEC50" s="112"/>
      <c r="XED50" s="118"/>
      <c r="XEE50" s="961"/>
      <c r="XEF50" s="128"/>
      <c r="XEG50" s="138"/>
      <c r="XEH50" s="149"/>
      <c r="XEI50" s="160"/>
      <c r="XEJ50" s="170"/>
      <c r="XEK50" s="93"/>
      <c r="XEL50" s="94"/>
      <c r="XEM50" s="112"/>
      <c r="XEN50" s="118"/>
      <c r="XEO50" s="961"/>
      <c r="XEP50" s="128"/>
      <c r="XEQ50" s="138"/>
      <c r="XER50" s="149"/>
      <c r="XES50" s="160"/>
      <c r="XET50" s="170"/>
      <c r="XEU50" s="93"/>
      <c r="XEV50" s="94"/>
      <c r="XEW50" s="112"/>
      <c r="XEX50" s="118"/>
      <c r="XEY50" s="961"/>
      <c r="XEZ50" s="128"/>
      <c r="XFA50" s="138"/>
      <c r="XFB50" s="149"/>
      <c r="XFC50" s="160"/>
      <c r="XFD50" s="170"/>
    </row>
    <row r="51" spans="1:16384" x14ac:dyDescent="0.15">
      <c r="A51" s="94"/>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111" t="s">
        <v>226</v>
      </c>
      <c r="AL51" s="117"/>
      <c r="AM51" s="122">
        <v>93339378</v>
      </c>
      <c r="AN51" s="129">
        <v>130093</v>
      </c>
      <c r="AO51" s="139">
        <v>-13.5</v>
      </c>
      <c r="AP51" s="150">
        <v>128232</v>
      </c>
      <c r="AQ51" s="161">
        <v>-8.1</v>
      </c>
      <c r="AR51" s="171">
        <v>-5.4</v>
      </c>
    </row>
    <row r="52" spans="1:16384" x14ac:dyDescent="0.15">
      <c r="A52" s="94"/>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113"/>
      <c r="AL52" s="119" t="s">
        <v>267</v>
      </c>
      <c r="AM52" s="123">
        <v>28531040</v>
      </c>
      <c r="AN52" s="130">
        <v>39766</v>
      </c>
      <c r="AO52" s="140">
        <v>-11.3</v>
      </c>
      <c r="AP52" s="151">
        <v>36122</v>
      </c>
      <c r="AQ52" s="162">
        <v>-8.3000000000000007</v>
      </c>
      <c r="AR52" s="172">
        <v>-3</v>
      </c>
    </row>
    <row r="53" spans="1:16384" x14ac:dyDescent="0.15">
      <c r="A53" s="94"/>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111" t="s">
        <v>535</v>
      </c>
      <c r="AL53" s="117"/>
      <c r="AM53" s="122">
        <v>105787853</v>
      </c>
      <c r="AN53" s="129">
        <v>149159</v>
      </c>
      <c r="AO53" s="139">
        <v>14.7</v>
      </c>
      <c r="AP53" s="150">
        <v>145988</v>
      </c>
      <c r="AQ53" s="161">
        <v>13.8</v>
      </c>
      <c r="AR53" s="171">
        <v>0.9</v>
      </c>
    </row>
    <row r="54" spans="1:16384" x14ac:dyDescent="0.15">
      <c r="A54" s="94"/>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113"/>
      <c r="AL54" s="119" t="s">
        <v>267</v>
      </c>
      <c r="AM54" s="123">
        <v>29254957</v>
      </c>
      <c r="AN54" s="130">
        <v>41249</v>
      </c>
      <c r="AO54" s="140">
        <v>3.7</v>
      </c>
      <c r="AP54" s="151">
        <v>36192</v>
      </c>
      <c r="AQ54" s="162">
        <v>0.2</v>
      </c>
      <c r="AR54" s="172">
        <v>3.5</v>
      </c>
    </row>
    <row r="55" spans="1:16384" x14ac:dyDescent="0.15">
      <c r="A55" s="94"/>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111" t="s">
        <v>488</v>
      </c>
      <c r="AL55" s="117"/>
      <c r="AM55" s="122">
        <v>110490338</v>
      </c>
      <c r="AN55" s="129">
        <v>157499</v>
      </c>
      <c r="AO55" s="139">
        <v>5.6</v>
      </c>
      <c r="AP55" s="150">
        <v>156891</v>
      </c>
      <c r="AQ55" s="161">
        <v>7.5</v>
      </c>
      <c r="AR55" s="171">
        <v>-1.9</v>
      </c>
    </row>
    <row r="56" spans="1:16384" x14ac:dyDescent="0.15">
      <c r="A56" s="94"/>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113"/>
      <c r="AL56" s="119" t="s">
        <v>267</v>
      </c>
      <c r="AM56" s="123">
        <v>25284498</v>
      </c>
      <c r="AN56" s="130">
        <v>36042</v>
      </c>
      <c r="AO56" s="140">
        <v>-12.6</v>
      </c>
      <c r="AP56" s="151">
        <v>35077</v>
      </c>
      <c r="AQ56" s="162">
        <v>-3.1</v>
      </c>
      <c r="AR56" s="172">
        <v>-9.5</v>
      </c>
    </row>
    <row r="57" spans="1:16384" x14ac:dyDescent="0.15">
      <c r="A57" s="94"/>
      <c r="B57" s="96"/>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111" t="s">
        <v>309</v>
      </c>
      <c r="AL57" s="117"/>
      <c r="AM57" s="122">
        <v>124814982</v>
      </c>
      <c r="AN57" s="129">
        <v>180012</v>
      </c>
      <c r="AO57" s="139">
        <v>14.3</v>
      </c>
      <c r="AP57" s="150">
        <v>166403</v>
      </c>
      <c r="AQ57" s="161">
        <v>6.1</v>
      </c>
      <c r="AR57" s="171">
        <v>8.1999999999999993</v>
      </c>
    </row>
    <row r="58" spans="1:16384" x14ac:dyDescent="0.15">
      <c r="A58" s="94"/>
      <c r="B58" s="96"/>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113"/>
      <c r="AL58" s="119" t="s">
        <v>267</v>
      </c>
      <c r="AM58" s="123">
        <v>29392433</v>
      </c>
      <c r="AN58" s="130">
        <v>42391</v>
      </c>
      <c r="AO58" s="140">
        <v>17.600000000000001</v>
      </c>
      <c r="AP58" s="151">
        <v>40263</v>
      </c>
      <c r="AQ58" s="162">
        <v>14.8</v>
      </c>
      <c r="AR58" s="172">
        <v>2.8</v>
      </c>
    </row>
    <row r="59" spans="1:16384" x14ac:dyDescent="0.15">
      <c r="A59" s="94"/>
      <c r="B59" s="96"/>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111" t="s">
        <v>145</v>
      </c>
      <c r="AL59" s="117"/>
      <c r="AM59" s="122">
        <v>106496981</v>
      </c>
      <c r="AN59" s="129">
        <v>155478</v>
      </c>
      <c r="AO59" s="139">
        <v>-13.6</v>
      </c>
      <c r="AP59" s="150">
        <v>151639</v>
      </c>
      <c r="AQ59" s="161">
        <v>-8.9</v>
      </c>
      <c r="AR59" s="171">
        <v>-4.7</v>
      </c>
    </row>
    <row r="60" spans="1:16384" x14ac:dyDescent="0.15">
      <c r="A60" s="94"/>
      <c r="B60" s="96"/>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113"/>
      <c r="AL60" s="119" t="s">
        <v>267</v>
      </c>
      <c r="AM60" s="123">
        <v>25668435</v>
      </c>
      <c r="AN60" s="130">
        <v>37474</v>
      </c>
      <c r="AO60" s="140">
        <v>-11.6</v>
      </c>
      <c r="AP60" s="151">
        <v>37020</v>
      </c>
      <c r="AQ60" s="162">
        <v>-8.1</v>
      </c>
      <c r="AR60" s="172">
        <v>-3.5</v>
      </c>
    </row>
    <row r="61" spans="1:16384" x14ac:dyDescent="0.15">
      <c r="A61" s="94"/>
      <c r="B61" s="96"/>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111" t="s">
        <v>536</v>
      </c>
      <c r="AL61" s="120"/>
      <c r="AM61" s="122">
        <v>108185906</v>
      </c>
      <c r="AN61" s="129">
        <v>154448</v>
      </c>
      <c r="AO61" s="139">
        <v>1.5</v>
      </c>
      <c r="AP61" s="150">
        <v>149831</v>
      </c>
      <c r="AQ61" s="163">
        <v>2.1</v>
      </c>
      <c r="AR61" s="171">
        <v>-0.6</v>
      </c>
    </row>
    <row r="62" spans="1:16384" x14ac:dyDescent="0.15">
      <c r="A62" s="94"/>
      <c r="B62" s="96"/>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113"/>
      <c r="AL62" s="119" t="s">
        <v>267</v>
      </c>
      <c r="AM62" s="123">
        <v>27626273</v>
      </c>
      <c r="AN62" s="130">
        <v>39384</v>
      </c>
      <c r="AO62" s="140">
        <v>-2.8</v>
      </c>
      <c r="AP62" s="151">
        <v>36935</v>
      </c>
      <c r="AQ62" s="162">
        <v>-0.9</v>
      </c>
      <c r="AR62" s="172">
        <v>-1.9</v>
      </c>
    </row>
    <row r="63" spans="1:16384" x14ac:dyDescent="0.15">
      <c r="A63" s="94"/>
      <c r="B63" s="96"/>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row>
    <row r="64" spans="1:16384" x14ac:dyDescent="0.15">
      <c r="A64" s="94"/>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row>
    <row r="65" spans="1:46" x14ac:dyDescent="0.15">
      <c r="A65" s="94"/>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row>
    <row r="66" spans="1:46" x14ac:dyDescent="0.15">
      <c r="A66" s="104"/>
      <c r="B66" s="98"/>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178"/>
    </row>
    <row r="67" spans="1:46" ht="13.5" hidden="1" customHeight="1" x14ac:dyDescent="0.15">
      <c r="AK67" s="96"/>
      <c r="AL67" s="96"/>
      <c r="AM67" s="96"/>
      <c r="AN67" s="96"/>
      <c r="AO67" s="96"/>
      <c r="AP67" s="96"/>
      <c r="AQ67" s="96"/>
      <c r="AR67" s="96"/>
      <c r="AS67" s="96"/>
      <c r="AT67" s="96"/>
    </row>
    <row r="68" spans="1:46" ht="13.5" hidden="1" customHeight="1" x14ac:dyDescent="0.15">
      <c r="AK68" s="96"/>
      <c r="AL68" s="96"/>
      <c r="AM68" s="96"/>
      <c r="AN68" s="96"/>
      <c r="AO68" s="96"/>
      <c r="AP68" s="96"/>
      <c r="AQ68" s="96"/>
      <c r="AR68" s="96"/>
    </row>
    <row r="69" spans="1:46" ht="13.5" hidden="1" customHeight="1" x14ac:dyDescent="0.15">
      <c r="AK69" s="96"/>
      <c r="AL69" s="96"/>
      <c r="AM69" s="96"/>
      <c r="AN69" s="96"/>
      <c r="AO69" s="96"/>
      <c r="AP69" s="96"/>
      <c r="AQ69" s="96"/>
      <c r="AR69" s="96"/>
    </row>
    <row r="70" spans="1:46" hidden="1" x14ac:dyDescent="0.15">
      <c r="AK70" s="96"/>
      <c r="AL70" s="96"/>
      <c r="AM70" s="96"/>
      <c r="AN70" s="96"/>
      <c r="AO70" s="96"/>
      <c r="AP70" s="96"/>
      <c r="AQ70" s="96"/>
      <c r="AR70" s="96"/>
    </row>
    <row r="71" spans="1:46" hidden="1" x14ac:dyDescent="0.15">
      <c r="AK71" s="96"/>
      <c r="AL71" s="96"/>
      <c r="AM71" s="96"/>
      <c r="AN71" s="96"/>
      <c r="AO71" s="96"/>
      <c r="AP71" s="96"/>
      <c r="AQ71" s="96"/>
      <c r="AR71" s="96"/>
    </row>
    <row r="72" spans="1:46" hidden="1" x14ac:dyDescent="0.15">
      <c r="AK72" s="96"/>
      <c r="AL72" s="96"/>
      <c r="AM72" s="96"/>
      <c r="AN72" s="96"/>
      <c r="AO72" s="96"/>
      <c r="AP72" s="96"/>
      <c r="AQ72" s="96"/>
      <c r="AR72" s="96"/>
    </row>
    <row r="73" spans="1:46" hidden="1" x14ac:dyDescent="0.15">
      <c r="AK73" s="96"/>
      <c r="AL73" s="96"/>
      <c r="AM73" s="96"/>
      <c r="AN73" s="96"/>
      <c r="AO73" s="96"/>
      <c r="AP73" s="96"/>
      <c r="AQ73" s="96"/>
      <c r="AR73" s="96"/>
    </row>
  </sheetData>
  <sheetProtection algorithmName="SHA-512" hashValue="unyVe3UNZzG6yb/MzG9v13ppcI58L6BIyxtSuo43s+mQIGe7F9fsVrRX0nrpYX6yOu6iXnyG8O73k/tqek4ZOw==" saltValue="lse/K3vxVZ35ofTskMFGPw==" spinCount="100000" sheet="1" objects="1" scenarios="1"/>
  <mergeCells count="3292">
    <mergeCell ref="AK9:AN9"/>
    <mergeCell ref="AK10:AN10"/>
    <mergeCell ref="AK11:AN11"/>
    <mergeCell ref="AK12:AN12"/>
    <mergeCell ref="AK13:AN13"/>
    <mergeCell ref="AK14:AN14"/>
    <mergeCell ref="AK15:AN15"/>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X49:BB49"/>
    <mergeCell ref="BH49:BL49"/>
    <mergeCell ref="BR49:BV49"/>
    <mergeCell ref="CB49:CF49"/>
    <mergeCell ref="CL49:CP49"/>
    <mergeCell ref="CV49:CZ49"/>
    <mergeCell ref="DF49:DJ49"/>
    <mergeCell ref="DP49:DT49"/>
    <mergeCell ref="DZ49:ED49"/>
    <mergeCell ref="EJ49:EN49"/>
    <mergeCell ref="ET49:EX49"/>
    <mergeCell ref="FD49:FH49"/>
    <mergeCell ref="FN49:FR49"/>
    <mergeCell ref="FX49:GB49"/>
    <mergeCell ref="GH49:GL49"/>
    <mergeCell ref="GR49:GV49"/>
    <mergeCell ref="HB49:HF49"/>
    <mergeCell ref="HL49:HP49"/>
    <mergeCell ref="HV49:HZ49"/>
    <mergeCell ref="IF49:IJ49"/>
    <mergeCell ref="IP49:IT49"/>
    <mergeCell ref="IZ49:JD49"/>
    <mergeCell ref="JJ49:JN49"/>
    <mergeCell ref="JT49:JX49"/>
    <mergeCell ref="KD49:KH49"/>
    <mergeCell ref="KN49:KR49"/>
    <mergeCell ref="KX49:LB49"/>
    <mergeCell ref="LH49:LL49"/>
    <mergeCell ref="LR49:LV49"/>
    <mergeCell ref="MB49:MF49"/>
    <mergeCell ref="JS49:JS50"/>
    <mergeCell ref="KC49:KC50"/>
    <mergeCell ref="KM49:KM50"/>
    <mergeCell ref="KW49:KW50"/>
    <mergeCell ref="LG49:LG50"/>
    <mergeCell ref="LQ49:LQ50"/>
    <mergeCell ref="MA49:MA50"/>
    <mergeCell ref="ZD49:ZH49"/>
    <mergeCell ref="ML49:MP49"/>
    <mergeCell ref="MV49:MZ49"/>
    <mergeCell ref="NF49:NJ49"/>
    <mergeCell ref="NP49:NT49"/>
    <mergeCell ref="NZ49:OD49"/>
    <mergeCell ref="OJ49:ON49"/>
    <mergeCell ref="OT49:OX49"/>
    <mergeCell ref="PD49:PH49"/>
    <mergeCell ref="PN49:PR49"/>
    <mergeCell ref="PX49:QB49"/>
    <mergeCell ref="QH49:QL49"/>
    <mergeCell ref="QR49:QV49"/>
    <mergeCell ref="RB49:RF49"/>
    <mergeCell ref="RL49:RP49"/>
    <mergeCell ref="RV49:RZ49"/>
    <mergeCell ref="SF49:SJ49"/>
    <mergeCell ref="SP49:ST49"/>
    <mergeCell ref="SY49:SY50"/>
    <mergeCell ref="TI49:TI50"/>
    <mergeCell ref="TS49:TS50"/>
    <mergeCell ref="UC49:UC50"/>
    <mergeCell ref="UM49:UM50"/>
    <mergeCell ref="UW49:UW50"/>
    <mergeCell ref="VG49:VG50"/>
    <mergeCell ref="VQ49:VQ50"/>
    <mergeCell ref="WA49:WA50"/>
    <mergeCell ref="WK49:WK50"/>
    <mergeCell ref="WU49:WU50"/>
    <mergeCell ref="XE49:XE50"/>
    <mergeCell ref="XO49:XO50"/>
    <mergeCell ref="XY49:XY50"/>
    <mergeCell ref="AMF49:AMJ49"/>
    <mergeCell ref="ZN49:ZR49"/>
    <mergeCell ref="ZX49:AAB49"/>
    <mergeCell ref="AAH49:AAL49"/>
    <mergeCell ref="AAR49:AAV49"/>
    <mergeCell ref="ABB49:ABF49"/>
    <mergeCell ref="ABL49:ABP49"/>
    <mergeCell ref="ABV49:ABZ49"/>
    <mergeCell ref="ACF49:ACJ49"/>
    <mergeCell ref="ACP49:ACT49"/>
    <mergeCell ref="ACZ49:ADD49"/>
    <mergeCell ref="ADJ49:ADN49"/>
    <mergeCell ref="ADT49:ADX49"/>
    <mergeCell ref="AED49:AEH49"/>
    <mergeCell ref="AEN49:AER49"/>
    <mergeCell ref="AEX49:AFB49"/>
    <mergeCell ref="AFH49:AFL49"/>
    <mergeCell ref="AFR49:AFV49"/>
    <mergeCell ref="AGA49:AGA50"/>
    <mergeCell ref="AGK49:AGK50"/>
    <mergeCell ref="AGU49:AGU50"/>
    <mergeCell ref="AHE49:AHE50"/>
    <mergeCell ref="AHO49:AHO50"/>
    <mergeCell ref="AHY49:AHY50"/>
    <mergeCell ref="AII49:AII50"/>
    <mergeCell ref="AIS49:AIS50"/>
    <mergeCell ref="AJC49:AJC50"/>
    <mergeCell ref="AJM49:AJM50"/>
    <mergeCell ref="AJW49:AJW50"/>
    <mergeCell ref="AKG49:AKG50"/>
    <mergeCell ref="AKQ49:AKQ50"/>
    <mergeCell ref="ALA49:ALA50"/>
    <mergeCell ref="AZH49:AZL49"/>
    <mergeCell ref="AMP49:AMT49"/>
    <mergeCell ref="AMZ49:AND49"/>
    <mergeCell ref="ANJ49:ANN49"/>
    <mergeCell ref="ANT49:ANX49"/>
    <mergeCell ref="AOD49:AOH49"/>
    <mergeCell ref="AON49:AOR49"/>
    <mergeCell ref="AOX49:APB49"/>
    <mergeCell ref="APH49:APL49"/>
    <mergeCell ref="APR49:APV49"/>
    <mergeCell ref="AQB49:AQF49"/>
    <mergeCell ref="AQL49:AQP49"/>
    <mergeCell ref="AQV49:AQZ49"/>
    <mergeCell ref="ARF49:ARJ49"/>
    <mergeCell ref="ARP49:ART49"/>
    <mergeCell ref="ARZ49:ASD49"/>
    <mergeCell ref="ASJ49:ASN49"/>
    <mergeCell ref="AST49:ASX49"/>
    <mergeCell ref="ATC49:ATC50"/>
    <mergeCell ref="ATM49:ATM50"/>
    <mergeCell ref="ATW49:ATW50"/>
    <mergeCell ref="AUG49:AUG50"/>
    <mergeCell ref="AUQ49:AUQ50"/>
    <mergeCell ref="AVA49:AVA50"/>
    <mergeCell ref="AVK49:AVK50"/>
    <mergeCell ref="AVU49:AVU50"/>
    <mergeCell ref="AWE49:AWE50"/>
    <mergeCell ref="AWO49:AWO50"/>
    <mergeCell ref="AWY49:AWY50"/>
    <mergeCell ref="AXI49:AXI50"/>
    <mergeCell ref="AXS49:AXS50"/>
    <mergeCell ref="AYC49:AYC50"/>
    <mergeCell ref="BMJ49:BMN49"/>
    <mergeCell ref="AZR49:AZV49"/>
    <mergeCell ref="BAB49:BAF49"/>
    <mergeCell ref="BAL49:BAP49"/>
    <mergeCell ref="BAV49:BAZ49"/>
    <mergeCell ref="BBF49:BBJ49"/>
    <mergeCell ref="BBP49:BBT49"/>
    <mergeCell ref="BBZ49:BCD49"/>
    <mergeCell ref="BCJ49:BCN49"/>
    <mergeCell ref="BCT49:BCX49"/>
    <mergeCell ref="BDD49:BDH49"/>
    <mergeCell ref="BDN49:BDR49"/>
    <mergeCell ref="BDX49:BEB49"/>
    <mergeCell ref="BEH49:BEL49"/>
    <mergeCell ref="BER49:BEV49"/>
    <mergeCell ref="BFB49:BFF49"/>
    <mergeCell ref="BFL49:BFP49"/>
    <mergeCell ref="BFV49:BFZ49"/>
    <mergeCell ref="BGE49:BGE50"/>
    <mergeCell ref="BGO49:BGO50"/>
    <mergeCell ref="BGY49:BGY50"/>
    <mergeCell ref="BHI49:BHI50"/>
    <mergeCell ref="BHS49:BHS50"/>
    <mergeCell ref="BIC49:BIC50"/>
    <mergeCell ref="BIM49:BIM50"/>
    <mergeCell ref="BIW49:BIW50"/>
    <mergeCell ref="BJG49:BJG50"/>
    <mergeCell ref="BJQ49:BJQ50"/>
    <mergeCell ref="BKA49:BKA50"/>
    <mergeCell ref="BKK49:BKK50"/>
    <mergeCell ref="BKU49:BKU50"/>
    <mergeCell ref="BLE49:BLE50"/>
    <mergeCell ref="BZL49:BZP49"/>
    <mergeCell ref="BMT49:BMX49"/>
    <mergeCell ref="BND49:BNH49"/>
    <mergeCell ref="BNN49:BNR49"/>
    <mergeCell ref="BNX49:BOB49"/>
    <mergeCell ref="BOH49:BOL49"/>
    <mergeCell ref="BOR49:BOV49"/>
    <mergeCell ref="BPB49:BPF49"/>
    <mergeCell ref="BPL49:BPP49"/>
    <mergeCell ref="BPV49:BPZ49"/>
    <mergeCell ref="BQF49:BQJ49"/>
    <mergeCell ref="BQP49:BQT49"/>
    <mergeCell ref="BQZ49:BRD49"/>
    <mergeCell ref="BRJ49:BRN49"/>
    <mergeCell ref="BRT49:BRX49"/>
    <mergeCell ref="BSD49:BSH49"/>
    <mergeCell ref="BSN49:BSR49"/>
    <mergeCell ref="BSX49:BTB49"/>
    <mergeCell ref="BTG49:BTG50"/>
    <mergeCell ref="BTQ49:BTQ50"/>
    <mergeCell ref="BUA49:BUA50"/>
    <mergeCell ref="BUK49:BUK50"/>
    <mergeCell ref="BUU49:BUU50"/>
    <mergeCell ref="BVE49:BVE50"/>
    <mergeCell ref="BVO49:BVO50"/>
    <mergeCell ref="BVY49:BVY50"/>
    <mergeCell ref="BWI49:BWI50"/>
    <mergeCell ref="BWS49:BWS50"/>
    <mergeCell ref="BXC49:BXC50"/>
    <mergeCell ref="BXM49:BXM50"/>
    <mergeCell ref="BXW49:BXW50"/>
    <mergeCell ref="BYG49:BYG50"/>
    <mergeCell ref="CMN49:CMR49"/>
    <mergeCell ref="BZV49:BZZ49"/>
    <mergeCell ref="CAF49:CAJ49"/>
    <mergeCell ref="CAP49:CAT49"/>
    <mergeCell ref="CAZ49:CBD49"/>
    <mergeCell ref="CBJ49:CBN49"/>
    <mergeCell ref="CBT49:CBX49"/>
    <mergeCell ref="CCD49:CCH49"/>
    <mergeCell ref="CCN49:CCR49"/>
    <mergeCell ref="CCX49:CDB49"/>
    <mergeCell ref="CDH49:CDL49"/>
    <mergeCell ref="CDR49:CDV49"/>
    <mergeCell ref="CEB49:CEF49"/>
    <mergeCell ref="CEL49:CEP49"/>
    <mergeCell ref="CEV49:CEZ49"/>
    <mergeCell ref="CFF49:CFJ49"/>
    <mergeCell ref="CFP49:CFT49"/>
    <mergeCell ref="CFZ49:CGD49"/>
    <mergeCell ref="CGI49:CGI50"/>
    <mergeCell ref="CGS49:CGS50"/>
    <mergeCell ref="CHC49:CHC50"/>
    <mergeCell ref="CHM49:CHM50"/>
    <mergeCell ref="CHW49:CHW50"/>
    <mergeCell ref="CIG49:CIG50"/>
    <mergeCell ref="CIQ49:CIQ50"/>
    <mergeCell ref="CJA49:CJA50"/>
    <mergeCell ref="CJK49:CJK50"/>
    <mergeCell ref="CJU49:CJU50"/>
    <mergeCell ref="CKE49:CKE50"/>
    <mergeCell ref="CKO49:CKO50"/>
    <mergeCell ref="CKY49:CKY50"/>
    <mergeCell ref="CLI49:CLI50"/>
    <mergeCell ref="CZP49:CZT49"/>
    <mergeCell ref="CMX49:CNB49"/>
    <mergeCell ref="CNH49:CNL49"/>
    <mergeCell ref="CNR49:CNV49"/>
    <mergeCell ref="COB49:COF49"/>
    <mergeCell ref="COL49:COP49"/>
    <mergeCell ref="COV49:COZ49"/>
    <mergeCell ref="CPF49:CPJ49"/>
    <mergeCell ref="CPP49:CPT49"/>
    <mergeCell ref="CPZ49:CQD49"/>
    <mergeCell ref="CQJ49:CQN49"/>
    <mergeCell ref="CQT49:CQX49"/>
    <mergeCell ref="CRD49:CRH49"/>
    <mergeCell ref="CRN49:CRR49"/>
    <mergeCell ref="CRX49:CSB49"/>
    <mergeCell ref="CSH49:CSL49"/>
    <mergeCell ref="CSR49:CSV49"/>
    <mergeCell ref="CTB49:CTF49"/>
    <mergeCell ref="CTK49:CTK50"/>
    <mergeCell ref="CTU49:CTU50"/>
    <mergeCell ref="CUE49:CUE50"/>
    <mergeCell ref="CUO49:CUO50"/>
    <mergeCell ref="CUY49:CUY50"/>
    <mergeCell ref="CVI49:CVI50"/>
    <mergeCell ref="CVS49:CVS50"/>
    <mergeCell ref="CWC49:CWC50"/>
    <mergeCell ref="CWM49:CWM50"/>
    <mergeCell ref="CWW49:CWW50"/>
    <mergeCell ref="CXG49:CXG50"/>
    <mergeCell ref="CXQ49:CXQ50"/>
    <mergeCell ref="CYA49:CYA50"/>
    <mergeCell ref="CYK49:CYK50"/>
    <mergeCell ref="DMR49:DMV49"/>
    <mergeCell ref="CZZ49:DAD49"/>
    <mergeCell ref="DAJ49:DAN49"/>
    <mergeCell ref="DAT49:DAX49"/>
    <mergeCell ref="DBD49:DBH49"/>
    <mergeCell ref="DBN49:DBR49"/>
    <mergeCell ref="DBX49:DCB49"/>
    <mergeCell ref="DCH49:DCL49"/>
    <mergeCell ref="DCR49:DCV49"/>
    <mergeCell ref="DDB49:DDF49"/>
    <mergeCell ref="DDL49:DDP49"/>
    <mergeCell ref="DDV49:DDZ49"/>
    <mergeCell ref="DEF49:DEJ49"/>
    <mergeCell ref="DEP49:DET49"/>
    <mergeCell ref="DEZ49:DFD49"/>
    <mergeCell ref="DFJ49:DFN49"/>
    <mergeCell ref="DFT49:DFX49"/>
    <mergeCell ref="DGD49:DGH49"/>
    <mergeCell ref="DGM49:DGM50"/>
    <mergeCell ref="DGW49:DGW50"/>
    <mergeCell ref="DHG49:DHG50"/>
    <mergeCell ref="DHQ49:DHQ50"/>
    <mergeCell ref="DIA49:DIA50"/>
    <mergeCell ref="DIK49:DIK50"/>
    <mergeCell ref="DIU49:DIU50"/>
    <mergeCell ref="DJE49:DJE50"/>
    <mergeCell ref="DJO49:DJO50"/>
    <mergeCell ref="DJY49:DJY50"/>
    <mergeCell ref="DKI49:DKI50"/>
    <mergeCell ref="DKS49:DKS50"/>
    <mergeCell ref="DLC49:DLC50"/>
    <mergeCell ref="DLM49:DLM50"/>
    <mergeCell ref="DZT49:DZX49"/>
    <mergeCell ref="DNB49:DNF49"/>
    <mergeCell ref="DNL49:DNP49"/>
    <mergeCell ref="DNV49:DNZ49"/>
    <mergeCell ref="DOF49:DOJ49"/>
    <mergeCell ref="DOP49:DOT49"/>
    <mergeCell ref="DOZ49:DPD49"/>
    <mergeCell ref="DPJ49:DPN49"/>
    <mergeCell ref="DPT49:DPX49"/>
    <mergeCell ref="DQD49:DQH49"/>
    <mergeCell ref="DQN49:DQR49"/>
    <mergeCell ref="DQX49:DRB49"/>
    <mergeCell ref="DRH49:DRL49"/>
    <mergeCell ref="DRR49:DRV49"/>
    <mergeCell ref="DSB49:DSF49"/>
    <mergeCell ref="DSL49:DSP49"/>
    <mergeCell ref="DSV49:DSZ49"/>
    <mergeCell ref="DTF49:DTJ49"/>
    <mergeCell ref="DTO49:DTO50"/>
    <mergeCell ref="DTY49:DTY50"/>
    <mergeCell ref="DUI49:DUI50"/>
    <mergeCell ref="DUS49:DUS50"/>
    <mergeCell ref="DVC49:DVC50"/>
    <mergeCell ref="DVM49:DVM50"/>
    <mergeCell ref="DVW49:DVW50"/>
    <mergeCell ref="DWG49:DWG50"/>
    <mergeCell ref="DWQ49:DWQ50"/>
    <mergeCell ref="DXA49:DXA50"/>
    <mergeCell ref="DXK49:DXK50"/>
    <mergeCell ref="DXU49:DXU50"/>
    <mergeCell ref="DYE49:DYE50"/>
    <mergeCell ref="DYO49:DYO50"/>
    <mergeCell ref="EMV49:EMZ49"/>
    <mergeCell ref="EAD49:EAH49"/>
    <mergeCell ref="EAN49:EAR49"/>
    <mergeCell ref="EAX49:EBB49"/>
    <mergeCell ref="EBH49:EBL49"/>
    <mergeCell ref="EBR49:EBV49"/>
    <mergeCell ref="ECB49:ECF49"/>
    <mergeCell ref="ECL49:ECP49"/>
    <mergeCell ref="ECV49:ECZ49"/>
    <mergeCell ref="EDF49:EDJ49"/>
    <mergeCell ref="EDP49:EDT49"/>
    <mergeCell ref="EDZ49:EED49"/>
    <mergeCell ref="EEJ49:EEN49"/>
    <mergeCell ref="EET49:EEX49"/>
    <mergeCell ref="EFD49:EFH49"/>
    <mergeCell ref="EFN49:EFR49"/>
    <mergeCell ref="EFX49:EGB49"/>
    <mergeCell ref="EGH49:EGL49"/>
    <mergeCell ref="EGQ49:EGQ50"/>
    <mergeCell ref="EHA49:EHA50"/>
    <mergeCell ref="EHK49:EHK50"/>
    <mergeCell ref="EHU49:EHU50"/>
    <mergeCell ref="EIE49:EIE50"/>
    <mergeCell ref="EIO49:EIO50"/>
    <mergeCell ref="EIY49:EIY50"/>
    <mergeCell ref="EJI49:EJI50"/>
    <mergeCell ref="EJS49:EJS50"/>
    <mergeCell ref="EKC49:EKC50"/>
    <mergeCell ref="EKM49:EKM50"/>
    <mergeCell ref="EKW49:EKW50"/>
    <mergeCell ref="ELG49:ELG50"/>
    <mergeCell ref="ELQ49:ELQ50"/>
    <mergeCell ref="EZX49:FAB49"/>
    <mergeCell ref="ENF49:ENJ49"/>
    <mergeCell ref="ENP49:ENT49"/>
    <mergeCell ref="ENZ49:EOD49"/>
    <mergeCell ref="EOJ49:EON49"/>
    <mergeCell ref="EOT49:EOX49"/>
    <mergeCell ref="EPD49:EPH49"/>
    <mergeCell ref="EPN49:EPR49"/>
    <mergeCell ref="EPX49:EQB49"/>
    <mergeCell ref="EQH49:EQL49"/>
    <mergeCell ref="EQR49:EQV49"/>
    <mergeCell ref="ERB49:ERF49"/>
    <mergeCell ref="ERL49:ERP49"/>
    <mergeCell ref="ERV49:ERZ49"/>
    <mergeCell ref="ESF49:ESJ49"/>
    <mergeCell ref="ESP49:EST49"/>
    <mergeCell ref="ESZ49:ETD49"/>
    <mergeCell ref="ETJ49:ETN49"/>
    <mergeCell ref="ETS49:ETS50"/>
    <mergeCell ref="EUC49:EUC50"/>
    <mergeCell ref="EUM49:EUM50"/>
    <mergeCell ref="EUW49:EUW50"/>
    <mergeCell ref="EVG49:EVG50"/>
    <mergeCell ref="EVQ49:EVQ50"/>
    <mergeCell ref="EWA49:EWA50"/>
    <mergeCell ref="EWK49:EWK50"/>
    <mergeCell ref="EWU49:EWU50"/>
    <mergeCell ref="EXE49:EXE50"/>
    <mergeCell ref="EXO49:EXO50"/>
    <mergeCell ref="EXY49:EXY50"/>
    <mergeCell ref="EYI49:EYI50"/>
    <mergeCell ref="EYS49:EYS50"/>
    <mergeCell ref="FMZ49:FND49"/>
    <mergeCell ref="FAH49:FAL49"/>
    <mergeCell ref="FAR49:FAV49"/>
    <mergeCell ref="FBB49:FBF49"/>
    <mergeCell ref="FBL49:FBP49"/>
    <mergeCell ref="FBV49:FBZ49"/>
    <mergeCell ref="FCF49:FCJ49"/>
    <mergeCell ref="FCP49:FCT49"/>
    <mergeCell ref="FCZ49:FDD49"/>
    <mergeCell ref="FDJ49:FDN49"/>
    <mergeCell ref="FDT49:FDX49"/>
    <mergeCell ref="FED49:FEH49"/>
    <mergeCell ref="FEN49:FER49"/>
    <mergeCell ref="FEX49:FFB49"/>
    <mergeCell ref="FFH49:FFL49"/>
    <mergeCell ref="FFR49:FFV49"/>
    <mergeCell ref="FGB49:FGF49"/>
    <mergeCell ref="FGL49:FGP49"/>
    <mergeCell ref="FGU49:FGU50"/>
    <mergeCell ref="FHE49:FHE50"/>
    <mergeCell ref="FHO49:FHO50"/>
    <mergeCell ref="FHY49:FHY50"/>
    <mergeCell ref="FII49:FII50"/>
    <mergeCell ref="FIS49:FIS50"/>
    <mergeCell ref="FJC49:FJC50"/>
    <mergeCell ref="FJM49:FJM50"/>
    <mergeCell ref="FJW49:FJW50"/>
    <mergeCell ref="FKG49:FKG50"/>
    <mergeCell ref="FKQ49:FKQ50"/>
    <mergeCell ref="FLA49:FLA50"/>
    <mergeCell ref="FLK49:FLK50"/>
    <mergeCell ref="FLU49:FLU50"/>
    <mergeCell ref="GAB49:GAF49"/>
    <mergeCell ref="FNJ49:FNN49"/>
    <mergeCell ref="FNT49:FNX49"/>
    <mergeCell ref="FOD49:FOH49"/>
    <mergeCell ref="FON49:FOR49"/>
    <mergeCell ref="FOX49:FPB49"/>
    <mergeCell ref="FPH49:FPL49"/>
    <mergeCell ref="FPR49:FPV49"/>
    <mergeCell ref="FQB49:FQF49"/>
    <mergeCell ref="FQL49:FQP49"/>
    <mergeCell ref="FQV49:FQZ49"/>
    <mergeCell ref="FRF49:FRJ49"/>
    <mergeCell ref="FRP49:FRT49"/>
    <mergeCell ref="FRZ49:FSD49"/>
    <mergeCell ref="FSJ49:FSN49"/>
    <mergeCell ref="FST49:FSX49"/>
    <mergeCell ref="FTD49:FTH49"/>
    <mergeCell ref="FTN49:FTR49"/>
    <mergeCell ref="FTW49:FTW50"/>
    <mergeCell ref="FUG49:FUG50"/>
    <mergeCell ref="FUQ49:FUQ50"/>
    <mergeCell ref="FVA49:FVA50"/>
    <mergeCell ref="FVK49:FVK50"/>
    <mergeCell ref="FVU49:FVU50"/>
    <mergeCell ref="FWE49:FWE50"/>
    <mergeCell ref="FWO49:FWO50"/>
    <mergeCell ref="FWY49:FWY50"/>
    <mergeCell ref="FXI49:FXI50"/>
    <mergeCell ref="FXS49:FXS50"/>
    <mergeCell ref="FYC49:FYC50"/>
    <mergeCell ref="FYM49:FYM50"/>
    <mergeCell ref="FYW49:FYW50"/>
    <mergeCell ref="GND49:GNH49"/>
    <mergeCell ref="GAL49:GAP49"/>
    <mergeCell ref="GAV49:GAZ49"/>
    <mergeCell ref="GBF49:GBJ49"/>
    <mergeCell ref="GBP49:GBT49"/>
    <mergeCell ref="GBZ49:GCD49"/>
    <mergeCell ref="GCJ49:GCN49"/>
    <mergeCell ref="GCT49:GCX49"/>
    <mergeCell ref="GDD49:GDH49"/>
    <mergeCell ref="GDN49:GDR49"/>
    <mergeCell ref="GDX49:GEB49"/>
    <mergeCell ref="GEH49:GEL49"/>
    <mergeCell ref="GER49:GEV49"/>
    <mergeCell ref="GFB49:GFF49"/>
    <mergeCell ref="GFL49:GFP49"/>
    <mergeCell ref="GFV49:GFZ49"/>
    <mergeCell ref="GGF49:GGJ49"/>
    <mergeCell ref="GGP49:GGT49"/>
    <mergeCell ref="GGY49:GGY50"/>
    <mergeCell ref="GHI49:GHI50"/>
    <mergeCell ref="GHS49:GHS50"/>
    <mergeCell ref="GIC49:GIC50"/>
    <mergeCell ref="GIM49:GIM50"/>
    <mergeCell ref="GIW49:GIW50"/>
    <mergeCell ref="GJG49:GJG50"/>
    <mergeCell ref="GJQ49:GJQ50"/>
    <mergeCell ref="GKA49:GKA50"/>
    <mergeCell ref="GKK49:GKK50"/>
    <mergeCell ref="GKU49:GKU50"/>
    <mergeCell ref="GLE49:GLE50"/>
    <mergeCell ref="GLO49:GLO50"/>
    <mergeCell ref="GLY49:GLY50"/>
    <mergeCell ref="HAF49:HAJ49"/>
    <mergeCell ref="GNN49:GNR49"/>
    <mergeCell ref="GNX49:GOB49"/>
    <mergeCell ref="GOH49:GOL49"/>
    <mergeCell ref="GOR49:GOV49"/>
    <mergeCell ref="GPB49:GPF49"/>
    <mergeCell ref="GPL49:GPP49"/>
    <mergeCell ref="GPV49:GPZ49"/>
    <mergeCell ref="GQF49:GQJ49"/>
    <mergeCell ref="GQP49:GQT49"/>
    <mergeCell ref="GQZ49:GRD49"/>
    <mergeCell ref="GRJ49:GRN49"/>
    <mergeCell ref="GRT49:GRX49"/>
    <mergeCell ref="GSD49:GSH49"/>
    <mergeCell ref="GSN49:GSR49"/>
    <mergeCell ref="GSX49:GTB49"/>
    <mergeCell ref="GTH49:GTL49"/>
    <mergeCell ref="GTR49:GTV49"/>
    <mergeCell ref="GUA49:GUA50"/>
    <mergeCell ref="GUK49:GUK50"/>
    <mergeCell ref="GUU49:GUU50"/>
    <mergeCell ref="GVE49:GVE50"/>
    <mergeCell ref="GVO49:GVO50"/>
    <mergeCell ref="GVY49:GVY50"/>
    <mergeCell ref="GWI49:GWI50"/>
    <mergeCell ref="GWS49:GWS50"/>
    <mergeCell ref="GXC49:GXC50"/>
    <mergeCell ref="GXM49:GXM50"/>
    <mergeCell ref="GXW49:GXW50"/>
    <mergeCell ref="GYG49:GYG50"/>
    <mergeCell ref="GYQ49:GYQ50"/>
    <mergeCell ref="GZA49:GZA50"/>
    <mergeCell ref="HNH49:HNL49"/>
    <mergeCell ref="HAP49:HAT49"/>
    <mergeCell ref="HAZ49:HBD49"/>
    <mergeCell ref="HBJ49:HBN49"/>
    <mergeCell ref="HBT49:HBX49"/>
    <mergeCell ref="HCD49:HCH49"/>
    <mergeCell ref="HCN49:HCR49"/>
    <mergeCell ref="HCX49:HDB49"/>
    <mergeCell ref="HDH49:HDL49"/>
    <mergeCell ref="HDR49:HDV49"/>
    <mergeCell ref="HEB49:HEF49"/>
    <mergeCell ref="HEL49:HEP49"/>
    <mergeCell ref="HEV49:HEZ49"/>
    <mergeCell ref="HFF49:HFJ49"/>
    <mergeCell ref="HFP49:HFT49"/>
    <mergeCell ref="HFZ49:HGD49"/>
    <mergeCell ref="HGJ49:HGN49"/>
    <mergeCell ref="HGT49:HGX49"/>
    <mergeCell ref="HHC49:HHC50"/>
    <mergeCell ref="HHM49:HHM50"/>
    <mergeCell ref="HHW49:HHW50"/>
    <mergeCell ref="HIG49:HIG50"/>
    <mergeCell ref="HIQ49:HIQ50"/>
    <mergeCell ref="HJA49:HJA50"/>
    <mergeCell ref="HJK49:HJK50"/>
    <mergeCell ref="HJU49:HJU50"/>
    <mergeCell ref="HKE49:HKE50"/>
    <mergeCell ref="HKO49:HKO50"/>
    <mergeCell ref="HKY49:HKY50"/>
    <mergeCell ref="HLI49:HLI50"/>
    <mergeCell ref="HLS49:HLS50"/>
    <mergeCell ref="HMC49:HMC50"/>
    <mergeCell ref="IAJ49:IAN49"/>
    <mergeCell ref="HNR49:HNV49"/>
    <mergeCell ref="HOB49:HOF49"/>
    <mergeCell ref="HOL49:HOP49"/>
    <mergeCell ref="HOV49:HOZ49"/>
    <mergeCell ref="HPF49:HPJ49"/>
    <mergeCell ref="HPP49:HPT49"/>
    <mergeCell ref="HPZ49:HQD49"/>
    <mergeCell ref="HQJ49:HQN49"/>
    <mergeCell ref="HQT49:HQX49"/>
    <mergeCell ref="HRD49:HRH49"/>
    <mergeCell ref="HRN49:HRR49"/>
    <mergeCell ref="HRX49:HSB49"/>
    <mergeCell ref="HSH49:HSL49"/>
    <mergeCell ref="HSR49:HSV49"/>
    <mergeCell ref="HTB49:HTF49"/>
    <mergeCell ref="HTL49:HTP49"/>
    <mergeCell ref="HTV49:HTZ49"/>
    <mergeCell ref="HUE49:HUE50"/>
    <mergeCell ref="HUO49:HUO50"/>
    <mergeCell ref="HUY49:HUY50"/>
    <mergeCell ref="HVI49:HVI50"/>
    <mergeCell ref="HVS49:HVS50"/>
    <mergeCell ref="HWC49:HWC50"/>
    <mergeCell ref="HWM49:HWM50"/>
    <mergeCell ref="HWW49:HWW50"/>
    <mergeCell ref="HXG49:HXG50"/>
    <mergeCell ref="HXQ49:HXQ50"/>
    <mergeCell ref="HYA49:HYA50"/>
    <mergeCell ref="HYK49:HYK50"/>
    <mergeCell ref="HYU49:HYU50"/>
    <mergeCell ref="HZE49:HZE50"/>
    <mergeCell ref="INL49:INP49"/>
    <mergeCell ref="IAT49:IAX49"/>
    <mergeCell ref="IBD49:IBH49"/>
    <mergeCell ref="IBN49:IBR49"/>
    <mergeCell ref="IBX49:ICB49"/>
    <mergeCell ref="ICH49:ICL49"/>
    <mergeCell ref="ICR49:ICV49"/>
    <mergeCell ref="IDB49:IDF49"/>
    <mergeCell ref="IDL49:IDP49"/>
    <mergeCell ref="IDV49:IDZ49"/>
    <mergeCell ref="IEF49:IEJ49"/>
    <mergeCell ref="IEP49:IET49"/>
    <mergeCell ref="IEZ49:IFD49"/>
    <mergeCell ref="IFJ49:IFN49"/>
    <mergeCell ref="IFT49:IFX49"/>
    <mergeCell ref="IGD49:IGH49"/>
    <mergeCell ref="IGN49:IGR49"/>
    <mergeCell ref="IGX49:IHB49"/>
    <mergeCell ref="IHG49:IHG50"/>
    <mergeCell ref="IHQ49:IHQ50"/>
    <mergeCell ref="IIA49:IIA50"/>
    <mergeCell ref="IIK49:IIK50"/>
    <mergeCell ref="IIU49:IIU50"/>
    <mergeCell ref="IJE49:IJE50"/>
    <mergeCell ref="IJO49:IJO50"/>
    <mergeCell ref="IJY49:IJY50"/>
    <mergeCell ref="IKI49:IKI50"/>
    <mergeCell ref="IKS49:IKS50"/>
    <mergeCell ref="ILC49:ILC50"/>
    <mergeCell ref="ILM49:ILM50"/>
    <mergeCell ref="ILW49:ILW50"/>
    <mergeCell ref="IMG49:IMG50"/>
    <mergeCell ref="JAN49:JAR49"/>
    <mergeCell ref="INV49:INZ49"/>
    <mergeCell ref="IOF49:IOJ49"/>
    <mergeCell ref="IOP49:IOT49"/>
    <mergeCell ref="IOZ49:IPD49"/>
    <mergeCell ref="IPJ49:IPN49"/>
    <mergeCell ref="IPT49:IPX49"/>
    <mergeCell ref="IQD49:IQH49"/>
    <mergeCell ref="IQN49:IQR49"/>
    <mergeCell ref="IQX49:IRB49"/>
    <mergeCell ref="IRH49:IRL49"/>
    <mergeCell ref="IRR49:IRV49"/>
    <mergeCell ref="ISB49:ISF49"/>
    <mergeCell ref="ISL49:ISP49"/>
    <mergeCell ref="ISV49:ISZ49"/>
    <mergeCell ref="ITF49:ITJ49"/>
    <mergeCell ref="ITP49:ITT49"/>
    <mergeCell ref="ITZ49:IUD49"/>
    <mergeCell ref="IUI49:IUI50"/>
    <mergeCell ref="IUS49:IUS50"/>
    <mergeCell ref="IVC49:IVC50"/>
    <mergeCell ref="IVM49:IVM50"/>
    <mergeCell ref="IVW49:IVW50"/>
    <mergeCell ref="IWG49:IWG50"/>
    <mergeCell ref="IWQ49:IWQ50"/>
    <mergeCell ref="IXA49:IXA50"/>
    <mergeCell ref="IXK49:IXK50"/>
    <mergeCell ref="IXU49:IXU50"/>
    <mergeCell ref="IYE49:IYE50"/>
    <mergeCell ref="IYO49:IYO50"/>
    <mergeCell ref="IYY49:IYY50"/>
    <mergeCell ref="IZI49:IZI50"/>
    <mergeCell ref="JNP49:JNT49"/>
    <mergeCell ref="JAX49:JBB49"/>
    <mergeCell ref="JBH49:JBL49"/>
    <mergeCell ref="JBR49:JBV49"/>
    <mergeCell ref="JCB49:JCF49"/>
    <mergeCell ref="JCL49:JCP49"/>
    <mergeCell ref="JCV49:JCZ49"/>
    <mergeCell ref="JDF49:JDJ49"/>
    <mergeCell ref="JDP49:JDT49"/>
    <mergeCell ref="JDZ49:JED49"/>
    <mergeCell ref="JEJ49:JEN49"/>
    <mergeCell ref="JET49:JEX49"/>
    <mergeCell ref="JFD49:JFH49"/>
    <mergeCell ref="JFN49:JFR49"/>
    <mergeCell ref="JFX49:JGB49"/>
    <mergeCell ref="JGH49:JGL49"/>
    <mergeCell ref="JGR49:JGV49"/>
    <mergeCell ref="JHB49:JHF49"/>
    <mergeCell ref="JHK49:JHK50"/>
    <mergeCell ref="JHU49:JHU50"/>
    <mergeCell ref="JIE49:JIE50"/>
    <mergeCell ref="JIO49:JIO50"/>
    <mergeCell ref="JIY49:JIY50"/>
    <mergeCell ref="JJI49:JJI50"/>
    <mergeCell ref="JJS49:JJS50"/>
    <mergeCell ref="JKC49:JKC50"/>
    <mergeCell ref="JKM49:JKM50"/>
    <mergeCell ref="JKW49:JKW50"/>
    <mergeCell ref="JLG49:JLG50"/>
    <mergeCell ref="JLQ49:JLQ50"/>
    <mergeCell ref="JMA49:JMA50"/>
    <mergeCell ref="JMK49:JMK50"/>
    <mergeCell ref="KAR49:KAV49"/>
    <mergeCell ref="JNZ49:JOD49"/>
    <mergeCell ref="JOJ49:JON49"/>
    <mergeCell ref="JOT49:JOX49"/>
    <mergeCell ref="JPD49:JPH49"/>
    <mergeCell ref="JPN49:JPR49"/>
    <mergeCell ref="JPX49:JQB49"/>
    <mergeCell ref="JQH49:JQL49"/>
    <mergeCell ref="JQR49:JQV49"/>
    <mergeCell ref="JRB49:JRF49"/>
    <mergeCell ref="JRL49:JRP49"/>
    <mergeCell ref="JRV49:JRZ49"/>
    <mergeCell ref="JSF49:JSJ49"/>
    <mergeCell ref="JSP49:JST49"/>
    <mergeCell ref="JSZ49:JTD49"/>
    <mergeCell ref="JTJ49:JTN49"/>
    <mergeCell ref="JTT49:JTX49"/>
    <mergeCell ref="JUD49:JUH49"/>
    <mergeCell ref="JUM49:JUM50"/>
    <mergeCell ref="JUW49:JUW50"/>
    <mergeCell ref="JVG49:JVG50"/>
    <mergeCell ref="JVQ49:JVQ50"/>
    <mergeCell ref="JWA49:JWA50"/>
    <mergeCell ref="JWK49:JWK50"/>
    <mergeCell ref="JWU49:JWU50"/>
    <mergeCell ref="JXE49:JXE50"/>
    <mergeCell ref="JXO49:JXO50"/>
    <mergeCell ref="JXY49:JXY50"/>
    <mergeCell ref="JYI49:JYI50"/>
    <mergeCell ref="JYS49:JYS50"/>
    <mergeCell ref="JZC49:JZC50"/>
    <mergeCell ref="JZM49:JZM50"/>
    <mergeCell ref="KNT49:KNX49"/>
    <mergeCell ref="KBB49:KBF49"/>
    <mergeCell ref="KBL49:KBP49"/>
    <mergeCell ref="KBV49:KBZ49"/>
    <mergeCell ref="KCF49:KCJ49"/>
    <mergeCell ref="KCP49:KCT49"/>
    <mergeCell ref="KCZ49:KDD49"/>
    <mergeCell ref="KDJ49:KDN49"/>
    <mergeCell ref="KDT49:KDX49"/>
    <mergeCell ref="KED49:KEH49"/>
    <mergeCell ref="KEN49:KER49"/>
    <mergeCell ref="KEX49:KFB49"/>
    <mergeCell ref="KFH49:KFL49"/>
    <mergeCell ref="KFR49:KFV49"/>
    <mergeCell ref="KGB49:KGF49"/>
    <mergeCell ref="KGL49:KGP49"/>
    <mergeCell ref="KGV49:KGZ49"/>
    <mergeCell ref="KHF49:KHJ49"/>
    <mergeCell ref="KHO49:KHO50"/>
    <mergeCell ref="KHY49:KHY50"/>
    <mergeCell ref="KII49:KII50"/>
    <mergeCell ref="KIS49:KIS50"/>
    <mergeCell ref="KJC49:KJC50"/>
    <mergeCell ref="KJM49:KJM50"/>
    <mergeCell ref="KJW49:KJW50"/>
    <mergeCell ref="KKG49:KKG50"/>
    <mergeCell ref="KKQ49:KKQ50"/>
    <mergeCell ref="KLA49:KLA50"/>
    <mergeCell ref="KLK49:KLK50"/>
    <mergeCell ref="KLU49:KLU50"/>
    <mergeCell ref="KME49:KME50"/>
    <mergeCell ref="KMO49:KMO50"/>
    <mergeCell ref="LAV49:LAZ49"/>
    <mergeCell ref="KOD49:KOH49"/>
    <mergeCell ref="KON49:KOR49"/>
    <mergeCell ref="KOX49:KPB49"/>
    <mergeCell ref="KPH49:KPL49"/>
    <mergeCell ref="KPR49:KPV49"/>
    <mergeCell ref="KQB49:KQF49"/>
    <mergeCell ref="KQL49:KQP49"/>
    <mergeCell ref="KQV49:KQZ49"/>
    <mergeCell ref="KRF49:KRJ49"/>
    <mergeCell ref="KRP49:KRT49"/>
    <mergeCell ref="KRZ49:KSD49"/>
    <mergeCell ref="KSJ49:KSN49"/>
    <mergeCell ref="KST49:KSX49"/>
    <mergeCell ref="KTD49:KTH49"/>
    <mergeCell ref="KTN49:KTR49"/>
    <mergeCell ref="KTX49:KUB49"/>
    <mergeCell ref="KUH49:KUL49"/>
    <mergeCell ref="KUQ49:KUQ50"/>
    <mergeCell ref="KVA49:KVA50"/>
    <mergeCell ref="KVK49:KVK50"/>
    <mergeCell ref="KVU49:KVU50"/>
    <mergeCell ref="KWE49:KWE50"/>
    <mergeCell ref="KWO49:KWO50"/>
    <mergeCell ref="KWY49:KWY50"/>
    <mergeCell ref="KXI49:KXI50"/>
    <mergeCell ref="KXS49:KXS50"/>
    <mergeCell ref="KYC49:KYC50"/>
    <mergeCell ref="KYM49:KYM50"/>
    <mergeCell ref="KYW49:KYW50"/>
    <mergeCell ref="KZG49:KZG50"/>
    <mergeCell ref="KZQ49:KZQ50"/>
    <mergeCell ref="LNX49:LOB49"/>
    <mergeCell ref="LBF49:LBJ49"/>
    <mergeCell ref="LBP49:LBT49"/>
    <mergeCell ref="LBZ49:LCD49"/>
    <mergeCell ref="LCJ49:LCN49"/>
    <mergeCell ref="LCT49:LCX49"/>
    <mergeCell ref="LDD49:LDH49"/>
    <mergeCell ref="LDN49:LDR49"/>
    <mergeCell ref="LDX49:LEB49"/>
    <mergeCell ref="LEH49:LEL49"/>
    <mergeCell ref="LER49:LEV49"/>
    <mergeCell ref="LFB49:LFF49"/>
    <mergeCell ref="LFL49:LFP49"/>
    <mergeCell ref="LFV49:LFZ49"/>
    <mergeCell ref="LGF49:LGJ49"/>
    <mergeCell ref="LGP49:LGT49"/>
    <mergeCell ref="LGZ49:LHD49"/>
    <mergeCell ref="LHJ49:LHN49"/>
    <mergeCell ref="LHS49:LHS50"/>
    <mergeCell ref="LIC49:LIC50"/>
    <mergeCell ref="LIM49:LIM50"/>
    <mergeCell ref="LIW49:LIW50"/>
    <mergeCell ref="LJG49:LJG50"/>
    <mergeCell ref="LJQ49:LJQ50"/>
    <mergeCell ref="LKA49:LKA50"/>
    <mergeCell ref="LKK49:LKK50"/>
    <mergeCell ref="LKU49:LKU50"/>
    <mergeCell ref="LLE49:LLE50"/>
    <mergeCell ref="LLO49:LLO50"/>
    <mergeCell ref="LLY49:LLY50"/>
    <mergeCell ref="LMI49:LMI50"/>
    <mergeCell ref="LMS49:LMS50"/>
    <mergeCell ref="MAZ49:MBD49"/>
    <mergeCell ref="LOH49:LOL49"/>
    <mergeCell ref="LOR49:LOV49"/>
    <mergeCell ref="LPB49:LPF49"/>
    <mergeCell ref="LPL49:LPP49"/>
    <mergeCell ref="LPV49:LPZ49"/>
    <mergeCell ref="LQF49:LQJ49"/>
    <mergeCell ref="LQP49:LQT49"/>
    <mergeCell ref="LQZ49:LRD49"/>
    <mergeCell ref="LRJ49:LRN49"/>
    <mergeCell ref="LRT49:LRX49"/>
    <mergeCell ref="LSD49:LSH49"/>
    <mergeCell ref="LSN49:LSR49"/>
    <mergeCell ref="LSX49:LTB49"/>
    <mergeCell ref="LTH49:LTL49"/>
    <mergeCell ref="LTR49:LTV49"/>
    <mergeCell ref="LUB49:LUF49"/>
    <mergeCell ref="LUL49:LUP49"/>
    <mergeCell ref="LUU49:LUU50"/>
    <mergeCell ref="LVE49:LVE50"/>
    <mergeCell ref="LVO49:LVO50"/>
    <mergeCell ref="LVY49:LVY50"/>
    <mergeCell ref="LWI49:LWI50"/>
    <mergeCell ref="LWS49:LWS50"/>
    <mergeCell ref="LXC49:LXC50"/>
    <mergeCell ref="LXM49:LXM50"/>
    <mergeCell ref="LXW49:LXW50"/>
    <mergeCell ref="LYG49:LYG50"/>
    <mergeCell ref="LYQ49:LYQ50"/>
    <mergeCell ref="LZA49:LZA50"/>
    <mergeCell ref="LZK49:LZK50"/>
    <mergeCell ref="LZU49:LZU50"/>
    <mergeCell ref="MOB49:MOF49"/>
    <mergeCell ref="MBJ49:MBN49"/>
    <mergeCell ref="MBT49:MBX49"/>
    <mergeCell ref="MCD49:MCH49"/>
    <mergeCell ref="MCN49:MCR49"/>
    <mergeCell ref="MCX49:MDB49"/>
    <mergeCell ref="MDH49:MDL49"/>
    <mergeCell ref="MDR49:MDV49"/>
    <mergeCell ref="MEB49:MEF49"/>
    <mergeCell ref="MEL49:MEP49"/>
    <mergeCell ref="MEV49:MEZ49"/>
    <mergeCell ref="MFF49:MFJ49"/>
    <mergeCell ref="MFP49:MFT49"/>
    <mergeCell ref="MFZ49:MGD49"/>
    <mergeCell ref="MGJ49:MGN49"/>
    <mergeCell ref="MGT49:MGX49"/>
    <mergeCell ref="MHD49:MHH49"/>
    <mergeCell ref="MHN49:MHR49"/>
    <mergeCell ref="MHW49:MHW50"/>
    <mergeCell ref="MIG49:MIG50"/>
    <mergeCell ref="MIQ49:MIQ50"/>
    <mergeCell ref="MJA49:MJA50"/>
    <mergeCell ref="MJK49:MJK50"/>
    <mergeCell ref="MJU49:MJU50"/>
    <mergeCell ref="MKE49:MKE50"/>
    <mergeCell ref="MKO49:MKO50"/>
    <mergeCell ref="MKY49:MKY50"/>
    <mergeCell ref="MLI49:MLI50"/>
    <mergeCell ref="MLS49:MLS50"/>
    <mergeCell ref="MMC49:MMC50"/>
    <mergeCell ref="MMM49:MMM50"/>
    <mergeCell ref="MMW49:MMW50"/>
    <mergeCell ref="NBD49:NBH49"/>
    <mergeCell ref="MOL49:MOP49"/>
    <mergeCell ref="MOV49:MOZ49"/>
    <mergeCell ref="MPF49:MPJ49"/>
    <mergeCell ref="MPP49:MPT49"/>
    <mergeCell ref="MPZ49:MQD49"/>
    <mergeCell ref="MQJ49:MQN49"/>
    <mergeCell ref="MQT49:MQX49"/>
    <mergeCell ref="MRD49:MRH49"/>
    <mergeCell ref="MRN49:MRR49"/>
    <mergeCell ref="MRX49:MSB49"/>
    <mergeCell ref="MSH49:MSL49"/>
    <mergeCell ref="MSR49:MSV49"/>
    <mergeCell ref="MTB49:MTF49"/>
    <mergeCell ref="MTL49:MTP49"/>
    <mergeCell ref="MTV49:MTZ49"/>
    <mergeCell ref="MUF49:MUJ49"/>
    <mergeCell ref="MUP49:MUT49"/>
    <mergeCell ref="MUY49:MUY50"/>
    <mergeCell ref="MVI49:MVI50"/>
    <mergeCell ref="MVS49:MVS50"/>
    <mergeCell ref="MWC49:MWC50"/>
    <mergeCell ref="MWM49:MWM50"/>
    <mergeCell ref="MWW49:MWW50"/>
    <mergeCell ref="MXG49:MXG50"/>
    <mergeCell ref="MXQ49:MXQ50"/>
    <mergeCell ref="MYA49:MYA50"/>
    <mergeCell ref="MYK49:MYK50"/>
    <mergeCell ref="MYU49:MYU50"/>
    <mergeCell ref="MZE49:MZE50"/>
    <mergeCell ref="MZO49:MZO50"/>
    <mergeCell ref="MZY49:MZY50"/>
    <mergeCell ref="NOF49:NOJ49"/>
    <mergeCell ref="NBN49:NBR49"/>
    <mergeCell ref="NBX49:NCB49"/>
    <mergeCell ref="NCH49:NCL49"/>
    <mergeCell ref="NCR49:NCV49"/>
    <mergeCell ref="NDB49:NDF49"/>
    <mergeCell ref="NDL49:NDP49"/>
    <mergeCell ref="NDV49:NDZ49"/>
    <mergeCell ref="NEF49:NEJ49"/>
    <mergeCell ref="NEP49:NET49"/>
    <mergeCell ref="NEZ49:NFD49"/>
    <mergeCell ref="NFJ49:NFN49"/>
    <mergeCell ref="NFT49:NFX49"/>
    <mergeCell ref="NGD49:NGH49"/>
    <mergeCell ref="NGN49:NGR49"/>
    <mergeCell ref="NGX49:NHB49"/>
    <mergeCell ref="NHH49:NHL49"/>
    <mergeCell ref="NHR49:NHV49"/>
    <mergeCell ref="NIA49:NIA50"/>
    <mergeCell ref="NIK49:NIK50"/>
    <mergeCell ref="NIU49:NIU50"/>
    <mergeCell ref="NJE49:NJE50"/>
    <mergeCell ref="NJO49:NJO50"/>
    <mergeCell ref="NJY49:NJY50"/>
    <mergeCell ref="NKI49:NKI50"/>
    <mergeCell ref="NKS49:NKS50"/>
    <mergeCell ref="NLC49:NLC50"/>
    <mergeCell ref="NLM49:NLM50"/>
    <mergeCell ref="NLW49:NLW50"/>
    <mergeCell ref="NMG49:NMG50"/>
    <mergeCell ref="NMQ49:NMQ50"/>
    <mergeCell ref="NNA49:NNA50"/>
    <mergeCell ref="OBH49:OBL49"/>
    <mergeCell ref="NOP49:NOT49"/>
    <mergeCell ref="NOZ49:NPD49"/>
    <mergeCell ref="NPJ49:NPN49"/>
    <mergeCell ref="NPT49:NPX49"/>
    <mergeCell ref="NQD49:NQH49"/>
    <mergeCell ref="NQN49:NQR49"/>
    <mergeCell ref="NQX49:NRB49"/>
    <mergeCell ref="NRH49:NRL49"/>
    <mergeCell ref="NRR49:NRV49"/>
    <mergeCell ref="NSB49:NSF49"/>
    <mergeCell ref="NSL49:NSP49"/>
    <mergeCell ref="NSV49:NSZ49"/>
    <mergeCell ref="NTF49:NTJ49"/>
    <mergeCell ref="NTP49:NTT49"/>
    <mergeCell ref="NTZ49:NUD49"/>
    <mergeCell ref="NUJ49:NUN49"/>
    <mergeCell ref="NUT49:NUX49"/>
    <mergeCell ref="NVC49:NVC50"/>
    <mergeCell ref="NVM49:NVM50"/>
    <mergeCell ref="NVW49:NVW50"/>
    <mergeCell ref="NWG49:NWG50"/>
    <mergeCell ref="NWQ49:NWQ50"/>
    <mergeCell ref="NXA49:NXA50"/>
    <mergeCell ref="NXK49:NXK50"/>
    <mergeCell ref="NXU49:NXU50"/>
    <mergeCell ref="NYE49:NYE50"/>
    <mergeCell ref="NYO49:NYO50"/>
    <mergeCell ref="NYY49:NYY50"/>
    <mergeCell ref="NZI49:NZI50"/>
    <mergeCell ref="NZS49:NZS50"/>
    <mergeCell ref="OAC49:OAC50"/>
    <mergeCell ref="OOJ49:OON49"/>
    <mergeCell ref="OBR49:OBV49"/>
    <mergeCell ref="OCB49:OCF49"/>
    <mergeCell ref="OCL49:OCP49"/>
    <mergeCell ref="OCV49:OCZ49"/>
    <mergeCell ref="ODF49:ODJ49"/>
    <mergeCell ref="ODP49:ODT49"/>
    <mergeCell ref="ODZ49:OED49"/>
    <mergeCell ref="OEJ49:OEN49"/>
    <mergeCell ref="OET49:OEX49"/>
    <mergeCell ref="OFD49:OFH49"/>
    <mergeCell ref="OFN49:OFR49"/>
    <mergeCell ref="OFX49:OGB49"/>
    <mergeCell ref="OGH49:OGL49"/>
    <mergeCell ref="OGR49:OGV49"/>
    <mergeCell ref="OHB49:OHF49"/>
    <mergeCell ref="OHL49:OHP49"/>
    <mergeCell ref="OHV49:OHZ49"/>
    <mergeCell ref="OIE49:OIE50"/>
    <mergeCell ref="OIO49:OIO50"/>
    <mergeCell ref="OIY49:OIY50"/>
    <mergeCell ref="OJI49:OJI50"/>
    <mergeCell ref="OJS49:OJS50"/>
    <mergeCell ref="OKC49:OKC50"/>
    <mergeCell ref="OKM49:OKM50"/>
    <mergeCell ref="OKW49:OKW50"/>
    <mergeCell ref="OLG49:OLG50"/>
    <mergeCell ref="OLQ49:OLQ50"/>
    <mergeCell ref="OMA49:OMA50"/>
    <mergeCell ref="OMK49:OMK50"/>
    <mergeCell ref="OMU49:OMU50"/>
    <mergeCell ref="ONE49:ONE50"/>
    <mergeCell ref="PBL49:PBP49"/>
    <mergeCell ref="OOT49:OOX49"/>
    <mergeCell ref="OPD49:OPH49"/>
    <mergeCell ref="OPN49:OPR49"/>
    <mergeCell ref="OPX49:OQB49"/>
    <mergeCell ref="OQH49:OQL49"/>
    <mergeCell ref="OQR49:OQV49"/>
    <mergeCell ref="ORB49:ORF49"/>
    <mergeCell ref="ORL49:ORP49"/>
    <mergeCell ref="ORV49:ORZ49"/>
    <mergeCell ref="OSF49:OSJ49"/>
    <mergeCell ref="OSP49:OST49"/>
    <mergeCell ref="OSZ49:OTD49"/>
    <mergeCell ref="OTJ49:OTN49"/>
    <mergeCell ref="OTT49:OTX49"/>
    <mergeCell ref="OUD49:OUH49"/>
    <mergeCell ref="OUN49:OUR49"/>
    <mergeCell ref="OUX49:OVB49"/>
    <mergeCell ref="OVG49:OVG50"/>
    <mergeCell ref="OVQ49:OVQ50"/>
    <mergeCell ref="OWA49:OWA50"/>
    <mergeCell ref="OWK49:OWK50"/>
    <mergeCell ref="OWU49:OWU50"/>
    <mergeCell ref="OXE49:OXE50"/>
    <mergeCell ref="OXO49:OXO50"/>
    <mergeCell ref="OXY49:OXY50"/>
    <mergeCell ref="OYI49:OYI50"/>
    <mergeCell ref="OYS49:OYS50"/>
    <mergeCell ref="OZC49:OZC50"/>
    <mergeCell ref="OZM49:OZM50"/>
    <mergeCell ref="OZW49:OZW50"/>
    <mergeCell ref="PAG49:PAG50"/>
    <mergeCell ref="PON49:POR49"/>
    <mergeCell ref="PBV49:PBZ49"/>
    <mergeCell ref="PCF49:PCJ49"/>
    <mergeCell ref="PCP49:PCT49"/>
    <mergeCell ref="PCZ49:PDD49"/>
    <mergeCell ref="PDJ49:PDN49"/>
    <mergeCell ref="PDT49:PDX49"/>
    <mergeCell ref="PED49:PEH49"/>
    <mergeCell ref="PEN49:PER49"/>
    <mergeCell ref="PEX49:PFB49"/>
    <mergeCell ref="PFH49:PFL49"/>
    <mergeCell ref="PFR49:PFV49"/>
    <mergeCell ref="PGB49:PGF49"/>
    <mergeCell ref="PGL49:PGP49"/>
    <mergeCell ref="PGV49:PGZ49"/>
    <mergeCell ref="PHF49:PHJ49"/>
    <mergeCell ref="PHP49:PHT49"/>
    <mergeCell ref="PHZ49:PID49"/>
    <mergeCell ref="PII49:PII50"/>
    <mergeCell ref="PIS49:PIS50"/>
    <mergeCell ref="PJC49:PJC50"/>
    <mergeCell ref="PJM49:PJM50"/>
    <mergeCell ref="PJW49:PJW50"/>
    <mergeCell ref="PKG49:PKG50"/>
    <mergeCell ref="PKQ49:PKQ50"/>
    <mergeCell ref="PLA49:PLA50"/>
    <mergeCell ref="PLK49:PLK50"/>
    <mergeCell ref="PLU49:PLU50"/>
    <mergeCell ref="PME49:PME50"/>
    <mergeCell ref="PMO49:PMO50"/>
    <mergeCell ref="PMY49:PMY50"/>
    <mergeCell ref="PNI49:PNI50"/>
    <mergeCell ref="QBP49:QBT49"/>
    <mergeCell ref="POX49:PPB49"/>
    <mergeCell ref="PPH49:PPL49"/>
    <mergeCell ref="PPR49:PPV49"/>
    <mergeCell ref="PQB49:PQF49"/>
    <mergeCell ref="PQL49:PQP49"/>
    <mergeCell ref="PQV49:PQZ49"/>
    <mergeCell ref="PRF49:PRJ49"/>
    <mergeCell ref="PRP49:PRT49"/>
    <mergeCell ref="PRZ49:PSD49"/>
    <mergeCell ref="PSJ49:PSN49"/>
    <mergeCell ref="PST49:PSX49"/>
    <mergeCell ref="PTD49:PTH49"/>
    <mergeCell ref="PTN49:PTR49"/>
    <mergeCell ref="PTX49:PUB49"/>
    <mergeCell ref="PUH49:PUL49"/>
    <mergeCell ref="PUR49:PUV49"/>
    <mergeCell ref="PVB49:PVF49"/>
    <mergeCell ref="PVK49:PVK50"/>
    <mergeCell ref="PVU49:PVU50"/>
    <mergeCell ref="PWE49:PWE50"/>
    <mergeCell ref="PWO49:PWO50"/>
    <mergeCell ref="PWY49:PWY50"/>
    <mergeCell ref="PXI49:PXI50"/>
    <mergeCell ref="PXS49:PXS50"/>
    <mergeCell ref="PYC49:PYC50"/>
    <mergeCell ref="PYM49:PYM50"/>
    <mergeCell ref="PYW49:PYW50"/>
    <mergeCell ref="PZG49:PZG50"/>
    <mergeCell ref="PZQ49:PZQ50"/>
    <mergeCell ref="QAA49:QAA50"/>
    <mergeCell ref="QAK49:QAK50"/>
    <mergeCell ref="QOR49:QOV49"/>
    <mergeCell ref="QBZ49:QCD49"/>
    <mergeCell ref="QCJ49:QCN49"/>
    <mergeCell ref="QCT49:QCX49"/>
    <mergeCell ref="QDD49:QDH49"/>
    <mergeCell ref="QDN49:QDR49"/>
    <mergeCell ref="QDX49:QEB49"/>
    <mergeCell ref="QEH49:QEL49"/>
    <mergeCell ref="QER49:QEV49"/>
    <mergeCell ref="QFB49:QFF49"/>
    <mergeCell ref="QFL49:QFP49"/>
    <mergeCell ref="QFV49:QFZ49"/>
    <mergeCell ref="QGF49:QGJ49"/>
    <mergeCell ref="QGP49:QGT49"/>
    <mergeCell ref="QGZ49:QHD49"/>
    <mergeCell ref="QHJ49:QHN49"/>
    <mergeCell ref="QHT49:QHX49"/>
    <mergeCell ref="QID49:QIH49"/>
    <mergeCell ref="QIM49:QIM50"/>
    <mergeCell ref="QIW49:QIW50"/>
    <mergeCell ref="QJG49:QJG50"/>
    <mergeCell ref="QJQ49:QJQ50"/>
    <mergeCell ref="QKA49:QKA50"/>
    <mergeCell ref="QKK49:QKK50"/>
    <mergeCell ref="QKU49:QKU50"/>
    <mergeCell ref="QLE49:QLE50"/>
    <mergeCell ref="QLO49:QLO50"/>
    <mergeCell ref="QLY49:QLY50"/>
    <mergeCell ref="QMI49:QMI50"/>
    <mergeCell ref="QMS49:QMS50"/>
    <mergeCell ref="QNC49:QNC50"/>
    <mergeCell ref="QNM49:QNM50"/>
    <mergeCell ref="RBT49:RBX49"/>
    <mergeCell ref="QPB49:QPF49"/>
    <mergeCell ref="QPL49:QPP49"/>
    <mergeCell ref="QPV49:QPZ49"/>
    <mergeCell ref="QQF49:QQJ49"/>
    <mergeCell ref="QQP49:QQT49"/>
    <mergeCell ref="QQZ49:QRD49"/>
    <mergeCell ref="QRJ49:QRN49"/>
    <mergeCell ref="QRT49:QRX49"/>
    <mergeCell ref="QSD49:QSH49"/>
    <mergeCell ref="QSN49:QSR49"/>
    <mergeCell ref="QSX49:QTB49"/>
    <mergeCell ref="QTH49:QTL49"/>
    <mergeCell ref="QTR49:QTV49"/>
    <mergeCell ref="QUB49:QUF49"/>
    <mergeCell ref="QUL49:QUP49"/>
    <mergeCell ref="QUV49:QUZ49"/>
    <mergeCell ref="QVF49:QVJ49"/>
    <mergeCell ref="QVO49:QVO50"/>
    <mergeCell ref="QVY49:QVY50"/>
    <mergeCell ref="QWI49:QWI50"/>
    <mergeCell ref="QWS49:QWS50"/>
    <mergeCell ref="QXC49:QXC50"/>
    <mergeCell ref="QXM49:QXM50"/>
    <mergeCell ref="QXW49:QXW50"/>
    <mergeCell ref="QYG49:QYG50"/>
    <mergeCell ref="QYQ49:QYQ50"/>
    <mergeCell ref="QZA49:QZA50"/>
    <mergeCell ref="QZK49:QZK50"/>
    <mergeCell ref="QZU49:QZU50"/>
    <mergeCell ref="RAE49:RAE50"/>
    <mergeCell ref="RAO49:RAO50"/>
    <mergeCell ref="ROV49:ROZ49"/>
    <mergeCell ref="RCD49:RCH49"/>
    <mergeCell ref="RCN49:RCR49"/>
    <mergeCell ref="RCX49:RDB49"/>
    <mergeCell ref="RDH49:RDL49"/>
    <mergeCell ref="RDR49:RDV49"/>
    <mergeCell ref="REB49:REF49"/>
    <mergeCell ref="REL49:REP49"/>
    <mergeCell ref="REV49:REZ49"/>
    <mergeCell ref="RFF49:RFJ49"/>
    <mergeCell ref="RFP49:RFT49"/>
    <mergeCell ref="RFZ49:RGD49"/>
    <mergeCell ref="RGJ49:RGN49"/>
    <mergeCell ref="RGT49:RGX49"/>
    <mergeCell ref="RHD49:RHH49"/>
    <mergeCell ref="RHN49:RHR49"/>
    <mergeCell ref="RHX49:RIB49"/>
    <mergeCell ref="RIH49:RIL49"/>
    <mergeCell ref="RIQ49:RIQ50"/>
    <mergeCell ref="RJA49:RJA50"/>
    <mergeCell ref="RJK49:RJK50"/>
    <mergeCell ref="RJU49:RJU50"/>
    <mergeCell ref="RKE49:RKE50"/>
    <mergeCell ref="RKO49:RKO50"/>
    <mergeCell ref="RKY49:RKY50"/>
    <mergeCell ref="RLI49:RLI50"/>
    <mergeCell ref="RLS49:RLS50"/>
    <mergeCell ref="RMC49:RMC50"/>
    <mergeCell ref="RMM49:RMM50"/>
    <mergeCell ref="RMW49:RMW50"/>
    <mergeCell ref="RNG49:RNG50"/>
    <mergeCell ref="RNQ49:RNQ50"/>
    <mergeCell ref="SBX49:SCB49"/>
    <mergeCell ref="RPF49:RPJ49"/>
    <mergeCell ref="RPP49:RPT49"/>
    <mergeCell ref="RPZ49:RQD49"/>
    <mergeCell ref="RQJ49:RQN49"/>
    <mergeCell ref="RQT49:RQX49"/>
    <mergeCell ref="RRD49:RRH49"/>
    <mergeCell ref="RRN49:RRR49"/>
    <mergeCell ref="RRX49:RSB49"/>
    <mergeCell ref="RSH49:RSL49"/>
    <mergeCell ref="RSR49:RSV49"/>
    <mergeCell ref="RTB49:RTF49"/>
    <mergeCell ref="RTL49:RTP49"/>
    <mergeCell ref="RTV49:RTZ49"/>
    <mergeCell ref="RUF49:RUJ49"/>
    <mergeCell ref="RUP49:RUT49"/>
    <mergeCell ref="RUZ49:RVD49"/>
    <mergeCell ref="RVJ49:RVN49"/>
    <mergeCell ref="RVS49:RVS50"/>
    <mergeCell ref="RWC49:RWC50"/>
    <mergeCell ref="RWM49:RWM50"/>
    <mergeCell ref="RWW49:RWW50"/>
    <mergeCell ref="RXG49:RXG50"/>
    <mergeCell ref="RXQ49:RXQ50"/>
    <mergeCell ref="RYA49:RYA50"/>
    <mergeCell ref="RYK49:RYK50"/>
    <mergeCell ref="RYU49:RYU50"/>
    <mergeCell ref="RZE49:RZE50"/>
    <mergeCell ref="RZO49:RZO50"/>
    <mergeCell ref="RZY49:RZY50"/>
    <mergeCell ref="SAI49:SAI50"/>
    <mergeCell ref="SAS49:SAS50"/>
    <mergeCell ref="SOZ49:SPD49"/>
    <mergeCell ref="SCH49:SCL49"/>
    <mergeCell ref="SCR49:SCV49"/>
    <mergeCell ref="SDB49:SDF49"/>
    <mergeCell ref="SDL49:SDP49"/>
    <mergeCell ref="SDV49:SDZ49"/>
    <mergeCell ref="SEF49:SEJ49"/>
    <mergeCell ref="SEP49:SET49"/>
    <mergeCell ref="SEZ49:SFD49"/>
    <mergeCell ref="SFJ49:SFN49"/>
    <mergeCell ref="SFT49:SFX49"/>
    <mergeCell ref="SGD49:SGH49"/>
    <mergeCell ref="SGN49:SGR49"/>
    <mergeCell ref="SGX49:SHB49"/>
    <mergeCell ref="SHH49:SHL49"/>
    <mergeCell ref="SHR49:SHV49"/>
    <mergeCell ref="SIB49:SIF49"/>
    <mergeCell ref="SIL49:SIP49"/>
    <mergeCell ref="SIU49:SIU50"/>
    <mergeCell ref="SJE49:SJE50"/>
    <mergeCell ref="SJO49:SJO50"/>
    <mergeCell ref="SJY49:SJY50"/>
    <mergeCell ref="SKI49:SKI50"/>
    <mergeCell ref="SKS49:SKS50"/>
    <mergeCell ref="SLC49:SLC50"/>
    <mergeCell ref="SLM49:SLM50"/>
    <mergeCell ref="SLW49:SLW50"/>
    <mergeCell ref="SMG49:SMG50"/>
    <mergeCell ref="SMQ49:SMQ50"/>
    <mergeCell ref="SNA49:SNA50"/>
    <mergeCell ref="SNK49:SNK50"/>
    <mergeCell ref="SNU49:SNU50"/>
    <mergeCell ref="TCB49:TCF49"/>
    <mergeCell ref="SPJ49:SPN49"/>
    <mergeCell ref="SPT49:SPX49"/>
    <mergeCell ref="SQD49:SQH49"/>
    <mergeCell ref="SQN49:SQR49"/>
    <mergeCell ref="SQX49:SRB49"/>
    <mergeCell ref="SRH49:SRL49"/>
    <mergeCell ref="SRR49:SRV49"/>
    <mergeCell ref="SSB49:SSF49"/>
    <mergeCell ref="SSL49:SSP49"/>
    <mergeCell ref="SSV49:SSZ49"/>
    <mergeCell ref="STF49:STJ49"/>
    <mergeCell ref="STP49:STT49"/>
    <mergeCell ref="STZ49:SUD49"/>
    <mergeCell ref="SUJ49:SUN49"/>
    <mergeCell ref="SUT49:SUX49"/>
    <mergeCell ref="SVD49:SVH49"/>
    <mergeCell ref="SVN49:SVR49"/>
    <mergeCell ref="SVW49:SVW50"/>
    <mergeCell ref="SWG49:SWG50"/>
    <mergeCell ref="SWQ49:SWQ50"/>
    <mergeCell ref="SXA49:SXA50"/>
    <mergeCell ref="SXK49:SXK50"/>
    <mergeCell ref="SXU49:SXU50"/>
    <mergeCell ref="SYE49:SYE50"/>
    <mergeCell ref="SYO49:SYO50"/>
    <mergeCell ref="SYY49:SYY50"/>
    <mergeCell ref="SZI49:SZI50"/>
    <mergeCell ref="SZS49:SZS50"/>
    <mergeCell ref="TAC49:TAC50"/>
    <mergeCell ref="TAM49:TAM50"/>
    <mergeCell ref="TAW49:TAW50"/>
    <mergeCell ref="TPD49:TPH49"/>
    <mergeCell ref="TCL49:TCP49"/>
    <mergeCell ref="TCV49:TCZ49"/>
    <mergeCell ref="TDF49:TDJ49"/>
    <mergeCell ref="TDP49:TDT49"/>
    <mergeCell ref="TDZ49:TED49"/>
    <mergeCell ref="TEJ49:TEN49"/>
    <mergeCell ref="TET49:TEX49"/>
    <mergeCell ref="TFD49:TFH49"/>
    <mergeCell ref="TFN49:TFR49"/>
    <mergeCell ref="TFX49:TGB49"/>
    <mergeCell ref="TGH49:TGL49"/>
    <mergeCell ref="TGR49:TGV49"/>
    <mergeCell ref="THB49:THF49"/>
    <mergeCell ref="THL49:THP49"/>
    <mergeCell ref="THV49:THZ49"/>
    <mergeCell ref="TIF49:TIJ49"/>
    <mergeCell ref="TIP49:TIT49"/>
    <mergeCell ref="TIY49:TIY50"/>
    <mergeCell ref="TJI49:TJI50"/>
    <mergeCell ref="TJS49:TJS50"/>
    <mergeCell ref="TKC49:TKC50"/>
    <mergeCell ref="TKM49:TKM50"/>
    <mergeCell ref="TKW49:TKW50"/>
    <mergeCell ref="TLG49:TLG50"/>
    <mergeCell ref="TLQ49:TLQ50"/>
    <mergeCell ref="TMA49:TMA50"/>
    <mergeCell ref="TMK49:TMK50"/>
    <mergeCell ref="TMU49:TMU50"/>
    <mergeCell ref="TNE49:TNE50"/>
    <mergeCell ref="TNO49:TNO50"/>
    <mergeCell ref="TNY49:TNY50"/>
    <mergeCell ref="UCF49:UCJ49"/>
    <mergeCell ref="TPN49:TPR49"/>
    <mergeCell ref="TPX49:TQB49"/>
    <mergeCell ref="TQH49:TQL49"/>
    <mergeCell ref="TQR49:TQV49"/>
    <mergeCell ref="TRB49:TRF49"/>
    <mergeCell ref="TRL49:TRP49"/>
    <mergeCell ref="TRV49:TRZ49"/>
    <mergeCell ref="TSF49:TSJ49"/>
    <mergeCell ref="TSP49:TST49"/>
    <mergeCell ref="TSZ49:TTD49"/>
    <mergeCell ref="TTJ49:TTN49"/>
    <mergeCell ref="TTT49:TTX49"/>
    <mergeCell ref="TUD49:TUH49"/>
    <mergeCell ref="TUN49:TUR49"/>
    <mergeCell ref="TUX49:TVB49"/>
    <mergeCell ref="TVH49:TVL49"/>
    <mergeCell ref="TVR49:TVV49"/>
    <mergeCell ref="TWA49:TWA50"/>
    <mergeCell ref="TWK49:TWK50"/>
    <mergeCell ref="TWU49:TWU50"/>
    <mergeCell ref="TXE49:TXE50"/>
    <mergeCell ref="TXO49:TXO50"/>
    <mergeCell ref="TXY49:TXY50"/>
    <mergeCell ref="TYI49:TYI50"/>
    <mergeCell ref="TYS49:TYS50"/>
    <mergeCell ref="TZC49:TZC50"/>
    <mergeCell ref="TZM49:TZM50"/>
    <mergeCell ref="TZW49:TZW50"/>
    <mergeCell ref="UAG49:UAG50"/>
    <mergeCell ref="UAQ49:UAQ50"/>
    <mergeCell ref="UBA49:UBA50"/>
    <mergeCell ref="UPH49:UPL49"/>
    <mergeCell ref="UCP49:UCT49"/>
    <mergeCell ref="UCZ49:UDD49"/>
    <mergeCell ref="UDJ49:UDN49"/>
    <mergeCell ref="UDT49:UDX49"/>
    <mergeCell ref="UED49:UEH49"/>
    <mergeCell ref="UEN49:UER49"/>
    <mergeCell ref="UEX49:UFB49"/>
    <mergeCell ref="UFH49:UFL49"/>
    <mergeCell ref="UFR49:UFV49"/>
    <mergeCell ref="UGB49:UGF49"/>
    <mergeCell ref="UGL49:UGP49"/>
    <mergeCell ref="UGV49:UGZ49"/>
    <mergeCell ref="UHF49:UHJ49"/>
    <mergeCell ref="UHP49:UHT49"/>
    <mergeCell ref="UHZ49:UID49"/>
    <mergeCell ref="UIJ49:UIN49"/>
    <mergeCell ref="UIT49:UIX49"/>
    <mergeCell ref="UJC49:UJC50"/>
    <mergeCell ref="UJM49:UJM50"/>
    <mergeCell ref="UJW49:UJW50"/>
    <mergeCell ref="UKG49:UKG50"/>
    <mergeCell ref="UKQ49:UKQ50"/>
    <mergeCell ref="ULA49:ULA50"/>
    <mergeCell ref="ULK49:ULK50"/>
    <mergeCell ref="ULU49:ULU50"/>
    <mergeCell ref="UME49:UME50"/>
    <mergeCell ref="UMO49:UMO50"/>
    <mergeCell ref="UMY49:UMY50"/>
    <mergeCell ref="UNI49:UNI50"/>
    <mergeCell ref="UNS49:UNS50"/>
    <mergeCell ref="UOC49:UOC50"/>
    <mergeCell ref="VCJ49:VCN49"/>
    <mergeCell ref="UPR49:UPV49"/>
    <mergeCell ref="UQB49:UQF49"/>
    <mergeCell ref="UQL49:UQP49"/>
    <mergeCell ref="UQV49:UQZ49"/>
    <mergeCell ref="URF49:URJ49"/>
    <mergeCell ref="URP49:URT49"/>
    <mergeCell ref="URZ49:USD49"/>
    <mergeCell ref="USJ49:USN49"/>
    <mergeCell ref="UST49:USX49"/>
    <mergeCell ref="UTD49:UTH49"/>
    <mergeCell ref="UTN49:UTR49"/>
    <mergeCell ref="UTX49:UUB49"/>
    <mergeCell ref="UUH49:UUL49"/>
    <mergeCell ref="UUR49:UUV49"/>
    <mergeCell ref="UVB49:UVF49"/>
    <mergeCell ref="UVL49:UVP49"/>
    <mergeCell ref="UVV49:UVZ49"/>
    <mergeCell ref="UWE49:UWE50"/>
    <mergeCell ref="UWO49:UWO50"/>
    <mergeCell ref="UWY49:UWY50"/>
    <mergeCell ref="UXI49:UXI50"/>
    <mergeCell ref="UXS49:UXS50"/>
    <mergeCell ref="UYC49:UYC50"/>
    <mergeCell ref="UYM49:UYM50"/>
    <mergeCell ref="UYW49:UYW50"/>
    <mergeCell ref="UZG49:UZG50"/>
    <mergeCell ref="UZQ49:UZQ50"/>
    <mergeCell ref="VAA49:VAA50"/>
    <mergeCell ref="VAK49:VAK50"/>
    <mergeCell ref="VAU49:VAU50"/>
    <mergeCell ref="VBE49:VBE50"/>
    <mergeCell ref="VPL49:VPP49"/>
    <mergeCell ref="VCT49:VCX49"/>
    <mergeCell ref="VDD49:VDH49"/>
    <mergeCell ref="VDN49:VDR49"/>
    <mergeCell ref="VDX49:VEB49"/>
    <mergeCell ref="VEH49:VEL49"/>
    <mergeCell ref="VER49:VEV49"/>
    <mergeCell ref="VFB49:VFF49"/>
    <mergeCell ref="VFL49:VFP49"/>
    <mergeCell ref="VFV49:VFZ49"/>
    <mergeCell ref="VGF49:VGJ49"/>
    <mergeCell ref="VGP49:VGT49"/>
    <mergeCell ref="VGZ49:VHD49"/>
    <mergeCell ref="VHJ49:VHN49"/>
    <mergeCell ref="VHT49:VHX49"/>
    <mergeCell ref="VID49:VIH49"/>
    <mergeCell ref="VIN49:VIR49"/>
    <mergeCell ref="VIX49:VJB49"/>
    <mergeCell ref="VJG49:VJG50"/>
    <mergeCell ref="VJQ49:VJQ50"/>
    <mergeCell ref="VKA49:VKA50"/>
    <mergeCell ref="VKK49:VKK50"/>
    <mergeCell ref="VKU49:VKU50"/>
    <mergeCell ref="VLE49:VLE50"/>
    <mergeCell ref="VLO49:VLO50"/>
    <mergeCell ref="VLY49:VLY50"/>
    <mergeCell ref="VMI49:VMI50"/>
    <mergeCell ref="VMS49:VMS50"/>
    <mergeCell ref="VNC49:VNC50"/>
    <mergeCell ref="VNM49:VNM50"/>
    <mergeCell ref="VNW49:VNW50"/>
    <mergeCell ref="VOG49:VOG50"/>
    <mergeCell ref="WCN49:WCR49"/>
    <mergeCell ref="VPV49:VPZ49"/>
    <mergeCell ref="VQF49:VQJ49"/>
    <mergeCell ref="VQP49:VQT49"/>
    <mergeCell ref="VQZ49:VRD49"/>
    <mergeCell ref="VRJ49:VRN49"/>
    <mergeCell ref="VRT49:VRX49"/>
    <mergeCell ref="VSD49:VSH49"/>
    <mergeCell ref="VSN49:VSR49"/>
    <mergeCell ref="VSX49:VTB49"/>
    <mergeCell ref="VTH49:VTL49"/>
    <mergeCell ref="VTR49:VTV49"/>
    <mergeCell ref="VUB49:VUF49"/>
    <mergeCell ref="VUL49:VUP49"/>
    <mergeCell ref="VUV49:VUZ49"/>
    <mergeCell ref="VVF49:VVJ49"/>
    <mergeCell ref="VVP49:VVT49"/>
    <mergeCell ref="VVZ49:VWD49"/>
    <mergeCell ref="VWI49:VWI50"/>
    <mergeCell ref="VWS49:VWS50"/>
    <mergeCell ref="VXC49:VXC50"/>
    <mergeCell ref="VXM49:VXM50"/>
    <mergeCell ref="VXW49:VXW50"/>
    <mergeCell ref="VYG49:VYG50"/>
    <mergeCell ref="VYQ49:VYQ50"/>
    <mergeCell ref="VZA49:VZA50"/>
    <mergeCell ref="VZK49:VZK50"/>
    <mergeCell ref="VZU49:VZU50"/>
    <mergeCell ref="WAE49:WAE50"/>
    <mergeCell ref="WAO49:WAO50"/>
    <mergeCell ref="WAY49:WAY50"/>
    <mergeCell ref="WBI49:WBI50"/>
    <mergeCell ref="WPP49:WPT49"/>
    <mergeCell ref="WCX49:WDB49"/>
    <mergeCell ref="WDH49:WDL49"/>
    <mergeCell ref="WDR49:WDV49"/>
    <mergeCell ref="WEB49:WEF49"/>
    <mergeCell ref="WEL49:WEP49"/>
    <mergeCell ref="WEV49:WEZ49"/>
    <mergeCell ref="WFF49:WFJ49"/>
    <mergeCell ref="WFP49:WFT49"/>
    <mergeCell ref="WFZ49:WGD49"/>
    <mergeCell ref="WGJ49:WGN49"/>
    <mergeCell ref="WGT49:WGX49"/>
    <mergeCell ref="WHD49:WHH49"/>
    <mergeCell ref="WHN49:WHR49"/>
    <mergeCell ref="WHX49:WIB49"/>
    <mergeCell ref="WIH49:WIL49"/>
    <mergeCell ref="WIR49:WIV49"/>
    <mergeCell ref="WJB49:WJF49"/>
    <mergeCell ref="WJK49:WJK50"/>
    <mergeCell ref="WJU49:WJU50"/>
    <mergeCell ref="WKE49:WKE50"/>
    <mergeCell ref="WKO49:WKO50"/>
    <mergeCell ref="WKY49:WKY50"/>
    <mergeCell ref="WLI49:WLI50"/>
    <mergeCell ref="WLS49:WLS50"/>
    <mergeCell ref="WMC49:WMC50"/>
    <mergeCell ref="WMM49:WMM50"/>
    <mergeCell ref="WMW49:WMW50"/>
    <mergeCell ref="WNG49:WNG50"/>
    <mergeCell ref="WNQ49:WNQ50"/>
    <mergeCell ref="WOA49:WOA50"/>
    <mergeCell ref="WOK49:WOK50"/>
    <mergeCell ref="WZZ49:XAD49"/>
    <mergeCell ref="XAJ49:XAN49"/>
    <mergeCell ref="XAT49:XAX49"/>
    <mergeCell ref="XBD49:XBH49"/>
    <mergeCell ref="XBN49:XBR49"/>
    <mergeCell ref="XBX49:XCB49"/>
    <mergeCell ref="XCH49:XCL49"/>
    <mergeCell ref="XCR49:XCV49"/>
    <mergeCell ref="WPZ49:WQD49"/>
    <mergeCell ref="WQJ49:WQN49"/>
    <mergeCell ref="WQT49:WQX49"/>
    <mergeCell ref="WRD49:WRH49"/>
    <mergeCell ref="WRN49:WRR49"/>
    <mergeCell ref="WRX49:WSB49"/>
    <mergeCell ref="WSH49:WSL49"/>
    <mergeCell ref="WSR49:WSV49"/>
    <mergeCell ref="WTB49:WTF49"/>
    <mergeCell ref="WTL49:WTP49"/>
    <mergeCell ref="WTV49:WTZ49"/>
    <mergeCell ref="WUF49:WUJ49"/>
    <mergeCell ref="WUP49:WUT49"/>
    <mergeCell ref="WUZ49:WVD49"/>
    <mergeCell ref="WVJ49:WVN49"/>
    <mergeCell ref="WVT49:WVX49"/>
    <mergeCell ref="WWD49:WWH49"/>
    <mergeCell ref="XEZ49:XFD49"/>
    <mergeCell ref="AO7:AO8"/>
    <mergeCell ref="AO30:AO31"/>
    <mergeCell ref="AM49:AM50"/>
    <mergeCell ref="AW49:AW50"/>
    <mergeCell ref="BG49:BG50"/>
    <mergeCell ref="BQ49:BQ50"/>
    <mergeCell ref="CA49:CA50"/>
    <mergeCell ref="CK49:CK50"/>
    <mergeCell ref="CU49:CU50"/>
    <mergeCell ref="DE49:DE50"/>
    <mergeCell ref="DO49:DO50"/>
    <mergeCell ref="DY49:DY50"/>
    <mergeCell ref="EI49:EI50"/>
    <mergeCell ref="ES49:ES50"/>
    <mergeCell ref="FC49:FC50"/>
    <mergeCell ref="FM49:FM50"/>
    <mergeCell ref="FW49:FW50"/>
    <mergeCell ref="GG49:GG50"/>
    <mergeCell ref="GQ49:GQ50"/>
    <mergeCell ref="HA49:HA50"/>
    <mergeCell ref="HK49:HK50"/>
    <mergeCell ref="HU49:HU50"/>
    <mergeCell ref="IE49:IE50"/>
    <mergeCell ref="IO49:IO50"/>
    <mergeCell ref="IY49:IY50"/>
    <mergeCell ref="JI49:JI50"/>
    <mergeCell ref="WWN49:WWR49"/>
    <mergeCell ref="WWX49:WXB49"/>
    <mergeCell ref="WXH49:WXL49"/>
    <mergeCell ref="WXR49:WXV49"/>
    <mergeCell ref="WYB49:WYF49"/>
    <mergeCell ref="MK49:MK50"/>
    <mergeCell ref="MU49:MU50"/>
    <mergeCell ref="NE49:NE50"/>
    <mergeCell ref="NO49:NO50"/>
    <mergeCell ref="NY49:NY50"/>
    <mergeCell ref="OI49:OI50"/>
    <mergeCell ref="OS49:OS50"/>
    <mergeCell ref="PC49:PC50"/>
    <mergeCell ref="PM49:PM50"/>
    <mergeCell ref="PW49:PW50"/>
    <mergeCell ref="QG49:QG50"/>
    <mergeCell ref="QQ49:QQ50"/>
    <mergeCell ref="RA49:RA50"/>
    <mergeCell ref="RK49:RK50"/>
    <mergeCell ref="RU49:RU50"/>
    <mergeCell ref="SE49:SE50"/>
    <mergeCell ref="SO49:SO50"/>
    <mergeCell ref="YI49:YI50"/>
    <mergeCell ref="YS49:YS50"/>
    <mergeCell ref="ZC49:ZC50"/>
    <mergeCell ref="SZ49:TD49"/>
    <mergeCell ref="TJ49:TN49"/>
    <mergeCell ref="TT49:TX49"/>
    <mergeCell ref="UD49:UH49"/>
    <mergeCell ref="UN49:UR49"/>
    <mergeCell ref="UX49:VB49"/>
    <mergeCell ref="VH49:VL49"/>
    <mergeCell ref="VR49:VV49"/>
    <mergeCell ref="WB49:WF49"/>
    <mergeCell ref="WL49:WP49"/>
    <mergeCell ref="WV49:WZ49"/>
    <mergeCell ref="XF49:XJ49"/>
    <mergeCell ref="XP49:XT49"/>
    <mergeCell ref="XZ49:YD49"/>
    <mergeCell ref="YJ49:YN49"/>
    <mergeCell ref="YT49:YX49"/>
    <mergeCell ref="ZM49:ZM50"/>
    <mergeCell ref="ZW49:ZW50"/>
    <mergeCell ref="AAG49:AAG50"/>
    <mergeCell ref="AAQ49:AAQ50"/>
    <mergeCell ref="ABA49:ABA50"/>
    <mergeCell ref="ABK49:ABK50"/>
    <mergeCell ref="ABU49:ABU50"/>
    <mergeCell ref="ACE49:ACE50"/>
    <mergeCell ref="ACO49:ACO50"/>
    <mergeCell ref="ACY49:ACY50"/>
    <mergeCell ref="ADI49:ADI50"/>
    <mergeCell ref="ADS49:ADS50"/>
    <mergeCell ref="AEC49:AEC50"/>
    <mergeCell ref="AEM49:AEM50"/>
    <mergeCell ref="AEW49:AEW50"/>
    <mergeCell ref="AFG49:AFG50"/>
    <mergeCell ref="AFQ49:AFQ50"/>
    <mergeCell ref="ALK49:ALK50"/>
    <mergeCell ref="ALU49:ALU50"/>
    <mergeCell ref="AME49:AME50"/>
    <mergeCell ref="AGB49:AGF49"/>
    <mergeCell ref="AGL49:AGP49"/>
    <mergeCell ref="AGV49:AGZ49"/>
    <mergeCell ref="AHF49:AHJ49"/>
    <mergeCell ref="AHP49:AHT49"/>
    <mergeCell ref="AHZ49:AID49"/>
    <mergeCell ref="AIJ49:AIN49"/>
    <mergeCell ref="AIT49:AIX49"/>
    <mergeCell ref="AJD49:AJH49"/>
    <mergeCell ref="AJN49:AJR49"/>
    <mergeCell ref="AJX49:AKB49"/>
    <mergeCell ref="AKH49:AKL49"/>
    <mergeCell ref="AKR49:AKV49"/>
    <mergeCell ref="ALB49:ALF49"/>
    <mergeCell ref="ALL49:ALP49"/>
    <mergeCell ref="ALV49:ALZ49"/>
    <mergeCell ref="AMO49:AMO50"/>
    <mergeCell ref="AMY49:AMY50"/>
    <mergeCell ref="ANI49:ANI50"/>
    <mergeCell ref="ANS49:ANS50"/>
    <mergeCell ref="AOC49:AOC50"/>
    <mergeCell ref="AOM49:AOM50"/>
    <mergeCell ref="AOW49:AOW50"/>
    <mergeCell ref="APG49:APG50"/>
    <mergeCell ref="APQ49:APQ50"/>
    <mergeCell ref="AQA49:AQA50"/>
    <mergeCell ref="AQK49:AQK50"/>
    <mergeCell ref="AQU49:AQU50"/>
    <mergeCell ref="ARE49:ARE50"/>
    <mergeCell ref="ARO49:ARO50"/>
    <mergeCell ref="ARY49:ARY50"/>
    <mergeCell ref="ASI49:ASI50"/>
    <mergeCell ref="ASS49:ASS50"/>
    <mergeCell ref="AYM49:AYM50"/>
    <mergeCell ref="AYW49:AYW50"/>
    <mergeCell ref="AZG49:AZG50"/>
    <mergeCell ref="ATD49:ATH49"/>
    <mergeCell ref="ATN49:ATR49"/>
    <mergeCell ref="ATX49:AUB49"/>
    <mergeCell ref="AUH49:AUL49"/>
    <mergeCell ref="AUR49:AUV49"/>
    <mergeCell ref="AVB49:AVF49"/>
    <mergeCell ref="AVL49:AVP49"/>
    <mergeCell ref="AVV49:AVZ49"/>
    <mergeCell ref="AWF49:AWJ49"/>
    <mergeCell ref="AWP49:AWT49"/>
    <mergeCell ref="AWZ49:AXD49"/>
    <mergeCell ref="AXJ49:AXN49"/>
    <mergeCell ref="AXT49:AXX49"/>
    <mergeCell ref="AYD49:AYH49"/>
    <mergeCell ref="AYN49:AYR49"/>
    <mergeCell ref="AYX49:AZB49"/>
    <mergeCell ref="AZQ49:AZQ50"/>
    <mergeCell ref="BAA49:BAA50"/>
    <mergeCell ref="BAK49:BAK50"/>
    <mergeCell ref="BAU49:BAU50"/>
    <mergeCell ref="BBE49:BBE50"/>
    <mergeCell ref="BBO49:BBO50"/>
    <mergeCell ref="BBY49:BBY50"/>
    <mergeCell ref="BCI49:BCI50"/>
    <mergeCell ref="BCS49:BCS50"/>
    <mergeCell ref="BDC49:BDC50"/>
    <mergeCell ref="BDM49:BDM50"/>
    <mergeCell ref="BDW49:BDW50"/>
    <mergeCell ref="BEG49:BEG50"/>
    <mergeCell ref="BEQ49:BEQ50"/>
    <mergeCell ref="BFA49:BFA50"/>
    <mergeCell ref="BFK49:BFK50"/>
    <mergeCell ref="BFU49:BFU50"/>
    <mergeCell ref="BLO49:BLO50"/>
    <mergeCell ref="BLY49:BLY50"/>
    <mergeCell ref="BMI49:BMI50"/>
    <mergeCell ref="BGF49:BGJ49"/>
    <mergeCell ref="BGP49:BGT49"/>
    <mergeCell ref="BGZ49:BHD49"/>
    <mergeCell ref="BHJ49:BHN49"/>
    <mergeCell ref="BHT49:BHX49"/>
    <mergeCell ref="BID49:BIH49"/>
    <mergeCell ref="BIN49:BIR49"/>
    <mergeCell ref="BIX49:BJB49"/>
    <mergeCell ref="BJH49:BJL49"/>
    <mergeCell ref="BJR49:BJV49"/>
    <mergeCell ref="BKB49:BKF49"/>
    <mergeCell ref="BKL49:BKP49"/>
    <mergeCell ref="BKV49:BKZ49"/>
    <mergeCell ref="BLF49:BLJ49"/>
    <mergeCell ref="BLP49:BLT49"/>
    <mergeCell ref="BLZ49:BMD49"/>
    <mergeCell ref="BMS49:BMS50"/>
    <mergeCell ref="BNC49:BNC50"/>
    <mergeCell ref="BNM49:BNM50"/>
    <mergeCell ref="BNW49:BNW50"/>
    <mergeCell ref="BOG49:BOG50"/>
    <mergeCell ref="BOQ49:BOQ50"/>
    <mergeCell ref="BPA49:BPA50"/>
    <mergeCell ref="BPK49:BPK50"/>
    <mergeCell ref="BPU49:BPU50"/>
    <mergeCell ref="BQE49:BQE50"/>
    <mergeCell ref="BQO49:BQO50"/>
    <mergeCell ref="BQY49:BQY50"/>
    <mergeCell ref="BRI49:BRI50"/>
    <mergeCell ref="BRS49:BRS50"/>
    <mergeCell ref="BSC49:BSC50"/>
    <mergeCell ref="BSM49:BSM50"/>
    <mergeCell ref="BSW49:BSW50"/>
    <mergeCell ref="BYQ49:BYQ50"/>
    <mergeCell ref="BZA49:BZA50"/>
    <mergeCell ref="BZK49:BZK50"/>
    <mergeCell ref="BTH49:BTL49"/>
    <mergeCell ref="BTR49:BTV49"/>
    <mergeCell ref="BUB49:BUF49"/>
    <mergeCell ref="BUL49:BUP49"/>
    <mergeCell ref="BUV49:BUZ49"/>
    <mergeCell ref="BVF49:BVJ49"/>
    <mergeCell ref="BVP49:BVT49"/>
    <mergeCell ref="BVZ49:BWD49"/>
    <mergeCell ref="BWJ49:BWN49"/>
    <mergeCell ref="BWT49:BWX49"/>
    <mergeCell ref="BXD49:BXH49"/>
    <mergeCell ref="BXN49:BXR49"/>
    <mergeCell ref="BXX49:BYB49"/>
    <mergeCell ref="BYH49:BYL49"/>
    <mergeCell ref="BYR49:BYV49"/>
    <mergeCell ref="BZB49:BZF49"/>
    <mergeCell ref="BZU49:BZU50"/>
    <mergeCell ref="CAE49:CAE50"/>
    <mergeCell ref="CAO49:CAO50"/>
    <mergeCell ref="CAY49:CAY50"/>
    <mergeCell ref="CBI49:CBI50"/>
    <mergeCell ref="CBS49:CBS50"/>
    <mergeCell ref="CCC49:CCC50"/>
    <mergeCell ref="CCM49:CCM50"/>
    <mergeCell ref="CCW49:CCW50"/>
    <mergeCell ref="CDG49:CDG50"/>
    <mergeCell ref="CDQ49:CDQ50"/>
    <mergeCell ref="CEA49:CEA50"/>
    <mergeCell ref="CEK49:CEK50"/>
    <mergeCell ref="CEU49:CEU50"/>
    <mergeCell ref="CFE49:CFE50"/>
    <mergeCell ref="CFO49:CFO50"/>
    <mergeCell ref="CFY49:CFY50"/>
    <mergeCell ref="CLS49:CLS50"/>
    <mergeCell ref="CMC49:CMC50"/>
    <mergeCell ref="CMM49:CMM50"/>
    <mergeCell ref="CGJ49:CGN49"/>
    <mergeCell ref="CGT49:CGX49"/>
    <mergeCell ref="CHD49:CHH49"/>
    <mergeCell ref="CHN49:CHR49"/>
    <mergeCell ref="CHX49:CIB49"/>
    <mergeCell ref="CIH49:CIL49"/>
    <mergeCell ref="CIR49:CIV49"/>
    <mergeCell ref="CJB49:CJF49"/>
    <mergeCell ref="CJL49:CJP49"/>
    <mergeCell ref="CJV49:CJZ49"/>
    <mergeCell ref="CKF49:CKJ49"/>
    <mergeCell ref="CKP49:CKT49"/>
    <mergeCell ref="CKZ49:CLD49"/>
    <mergeCell ref="CLJ49:CLN49"/>
    <mergeCell ref="CLT49:CLX49"/>
    <mergeCell ref="CMD49:CMH49"/>
    <mergeCell ref="CMW49:CMW50"/>
    <mergeCell ref="CNG49:CNG50"/>
    <mergeCell ref="CNQ49:CNQ50"/>
    <mergeCell ref="COA49:COA50"/>
    <mergeCell ref="COK49:COK50"/>
    <mergeCell ref="COU49:COU50"/>
    <mergeCell ref="CPE49:CPE50"/>
    <mergeCell ref="CPO49:CPO50"/>
    <mergeCell ref="CPY49:CPY50"/>
    <mergeCell ref="CQI49:CQI50"/>
    <mergeCell ref="CQS49:CQS50"/>
    <mergeCell ref="CRC49:CRC50"/>
    <mergeCell ref="CRM49:CRM50"/>
    <mergeCell ref="CRW49:CRW50"/>
    <mergeCell ref="CSG49:CSG50"/>
    <mergeCell ref="CSQ49:CSQ50"/>
    <mergeCell ref="CTA49:CTA50"/>
    <mergeCell ref="CYU49:CYU50"/>
    <mergeCell ref="CZE49:CZE50"/>
    <mergeCell ref="CZO49:CZO50"/>
    <mergeCell ref="CTL49:CTP49"/>
    <mergeCell ref="CTV49:CTZ49"/>
    <mergeCell ref="CUF49:CUJ49"/>
    <mergeCell ref="CUP49:CUT49"/>
    <mergeCell ref="CUZ49:CVD49"/>
    <mergeCell ref="CVJ49:CVN49"/>
    <mergeCell ref="CVT49:CVX49"/>
    <mergeCell ref="CWD49:CWH49"/>
    <mergeCell ref="CWN49:CWR49"/>
    <mergeCell ref="CWX49:CXB49"/>
    <mergeCell ref="CXH49:CXL49"/>
    <mergeCell ref="CXR49:CXV49"/>
    <mergeCell ref="CYB49:CYF49"/>
    <mergeCell ref="CYL49:CYP49"/>
    <mergeCell ref="CYV49:CYZ49"/>
    <mergeCell ref="CZF49:CZJ49"/>
    <mergeCell ref="CZY49:CZY50"/>
    <mergeCell ref="DAI49:DAI50"/>
    <mergeCell ref="DAS49:DAS50"/>
    <mergeCell ref="DBC49:DBC50"/>
    <mergeCell ref="DBM49:DBM50"/>
    <mergeCell ref="DBW49:DBW50"/>
    <mergeCell ref="DCG49:DCG50"/>
    <mergeCell ref="DCQ49:DCQ50"/>
    <mergeCell ref="DDA49:DDA50"/>
    <mergeCell ref="DDK49:DDK50"/>
    <mergeCell ref="DDU49:DDU50"/>
    <mergeCell ref="DEE49:DEE50"/>
    <mergeCell ref="DEO49:DEO50"/>
    <mergeCell ref="DEY49:DEY50"/>
    <mergeCell ref="DFI49:DFI50"/>
    <mergeCell ref="DFS49:DFS50"/>
    <mergeCell ref="DGC49:DGC50"/>
    <mergeCell ref="DLW49:DLW50"/>
    <mergeCell ref="DMG49:DMG50"/>
    <mergeCell ref="DMQ49:DMQ50"/>
    <mergeCell ref="DGN49:DGR49"/>
    <mergeCell ref="DGX49:DHB49"/>
    <mergeCell ref="DHH49:DHL49"/>
    <mergeCell ref="DHR49:DHV49"/>
    <mergeCell ref="DIB49:DIF49"/>
    <mergeCell ref="DIL49:DIP49"/>
    <mergeCell ref="DIV49:DIZ49"/>
    <mergeCell ref="DJF49:DJJ49"/>
    <mergeCell ref="DJP49:DJT49"/>
    <mergeCell ref="DJZ49:DKD49"/>
    <mergeCell ref="DKJ49:DKN49"/>
    <mergeCell ref="DKT49:DKX49"/>
    <mergeCell ref="DLD49:DLH49"/>
    <mergeCell ref="DLN49:DLR49"/>
    <mergeCell ref="DLX49:DMB49"/>
    <mergeCell ref="DMH49:DML49"/>
    <mergeCell ref="DNA49:DNA50"/>
    <mergeCell ref="DNK49:DNK50"/>
    <mergeCell ref="DNU49:DNU50"/>
    <mergeCell ref="DOE49:DOE50"/>
    <mergeCell ref="DOO49:DOO50"/>
    <mergeCell ref="DOY49:DOY50"/>
    <mergeCell ref="DPI49:DPI50"/>
    <mergeCell ref="DPS49:DPS50"/>
    <mergeCell ref="DQC49:DQC50"/>
    <mergeCell ref="DQM49:DQM50"/>
    <mergeCell ref="DQW49:DQW50"/>
    <mergeCell ref="DRG49:DRG50"/>
    <mergeCell ref="DRQ49:DRQ50"/>
    <mergeCell ref="DSA49:DSA50"/>
    <mergeCell ref="DSK49:DSK50"/>
    <mergeCell ref="DSU49:DSU50"/>
    <mergeCell ref="DTE49:DTE50"/>
    <mergeCell ref="DYY49:DYY50"/>
    <mergeCell ref="DZI49:DZI50"/>
    <mergeCell ref="DZS49:DZS50"/>
    <mergeCell ref="DTP49:DTT49"/>
    <mergeCell ref="DTZ49:DUD49"/>
    <mergeCell ref="DUJ49:DUN49"/>
    <mergeCell ref="DUT49:DUX49"/>
    <mergeCell ref="DVD49:DVH49"/>
    <mergeCell ref="DVN49:DVR49"/>
    <mergeCell ref="DVX49:DWB49"/>
    <mergeCell ref="DWH49:DWL49"/>
    <mergeCell ref="DWR49:DWV49"/>
    <mergeCell ref="DXB49:DXF49"/>
    <mergeCell ref="DXL49:DXP49"/>
    <mergeCell ref="DXV49:DXZ49"/>
    <mergeCell ref="DYF49:DYJ49"/>
    <mergeCell ref="DYP49:DYT49"/>
    <mergeCell ref="DYZ49:DZD49"/>
    <mergeCell ref="DZJ49:DZN49"/>
    <mergeCell ref="EAC49:EAC50"/>
    <mergeCell ref="EAM49:EAM50"/>
    <mergeCell ref="EAW49:EAW50"/>
    <mergeCell ref="EBG49:EBG50"/>
    <mergeCell ref="EBQ49:EBQ50"/>
    <mergeCell ref="ECA49:ECA50"/>
    <mergeCell ref="ECK49:ECK50"/>
    <mergeCell ref="ECU49:ECU50"/>
    <mergeCell ref="EDE49:EDE50"/>
    <mergeCell ref="EDO49:EDO50"/>
    <mergeCell ref="EDY49:EDY50"/>
    <mergeCell ref="EEI49:EEI50"/>
    <mergeCell ref="EES49:EES50"/>
    <mergeCell ref="EFC49:EFC50"/>
    <mergeCell ref="EFM49:EFM50"/>
    <mergeCell ref="EFW49:EFW50"/>
    <mergeCell ref="EGG49:EGG50"/>
    <mergeCell ref="EMA49:EMA50"/>
    <mergeCell ref="EMK49:EMK50"/>
    <mergeCell ref="EMU49:EMU50"/>
    <mergeCell ref="EGR49:EGV49"/>
    <mergeCell ref="EHB49:EHF49"/>
    <mergeCell ref="EHL49:EHP49"/>
    <mergeCell ref="EHV49:EHZ49"/>
    <mergeCell ref="EIF49:EIJ49"/>
    <mergeCell ref="EIP49:EIT49"/>
    <mergeCell ref="EIZ49:EJD49"/>
    <mergeCell ref="EJJ49:EJN49"/>
    <mergeCell ref="EJT49:EJX49"/>
    <mergeCell ref="EKD49:EKH49"/>
    <mergeCell ref="EKN49:EKR49"/>
    <mergeCell ref="EKX49:ELB49"/>
    <mergeCell ref="ELH49:ELL49"/>
    <mergeCell ref="ELR49:ELV49"/>
    <mergeCell ref="EMB49:EMF49"/>
    <mergeCell ref="EML49:EMP49"/>
    <mergeCell ref="ENE49:ENE50"/>
    <mergeCell ref="ENO49:ENO50"/>
    <mergeCell ref="ENY49:ENY50"/>
    <mergeCell ref="EOI49:EOI50"/>
    <mergeCell ref="EOS49:EOS50"/>
    <mergeCell ref="EPC49:EPC50"/>
    <mergeCell ref="EPM49:EPM50"/>
    <mergeCell ref="EPW49:EPW50"/>
    <mergeCell ref="EQG49:EQG50"/>
    <mergeCell ref="EQQ49:EQQ50"/>
    <mergeCell ref="ERA49:ERA50"/>
    <mergeCell ref="ERK49:ERK50"/>
    <mergeCell ref="ERU49:ERU50"/>
    <mergeCell ref="ESE49:ESE50"/>
    <mergeCell ref="ESO49:ESO50"/>
    <mergeCell ref="ESY49:ESY50"/>
    <mergeCell ref="ETI49:ETI50"/>
    <mergeCell ref="EZC49:EZC50"/>
    <mergeCell ref="EZM49:EZM50"/>
    <mergeCell ref="EZW49:EZW50"/>
    <mergeCell ref="ETT49:ETX49"/>
    <mergeCell ref="EUD49:EUH49"/>
    <mergeCell ref="EUN49:EUR49"/>
    <mergeCell ref="EUX49:EVB49"/>
    <mergeCell ref="EVH49:EVL49"/>
    <mergeCell ref="EVR49:EVV49"/>
    <mergeCell ref="EWB49:EWF49"/>
    <mergeCell ref="EWL49:EWP49"/>
    <mergeCell ref="EWV49:EWZ49"/>
    <mergeCell ref="EXF49:EXJ49"/>
    <mergeCell ref="EXP49:EXT49"/>
    <mergeCell ref="EXZ49:EYD49"/>
    <mergeCell ref="EYJ49:EYN49"/>
    <mergeCell ref="EYT49:EYX49"/>
    <mergeCell ref="EZD49:EZH49"/>
    <mergeCell ref="EZN49:EZR49"/>
    <mergeCell ref="FAG49:FAG50"/>
    <mergeCell ref="FAQ49:FAQ50"/>
    <mergeCell ref="FBA49:FBA50"/>
    <mergeCell ref="FBK49:FBK50"/>
    <mergeCell ref="FBU49:FBU50"/>
    <mergeCell ref="FCE49:FCE50"/>
    <mergeCell ref="FCO49:FCO50"/>
    <mergeCell ref="FCY49:FCY50"/>
    <mergeCell ref="FDI49:FDI50"/>
    <mergeCell ref="FDS49:FDS50"/>
    <mergeCell ref="FEC49:FEC50"/>
    <mergeCell ref="FEM49:FEM50"/>
    <mergeCell ref="FEW49:FEW50"/>
    <mergeCell ref="FFG49:FFG50"/>
    <mergeCell ref="FFQ49:FFQ50"/>
    <mergeCell ref="FGA49:FGA50"/>
    <mergeCell ref="FGK49:FGK50"/>
    <mergeCell ref="FME49:FME50"/>
    <mergeCell ref="FMO49:FMO50"/>
    <mergeCell ref="FMY49:FMY50"/>
    <mergeCell ref="FGV49:FGZ49"/>
    <mergeCell ref="FHF49:FHJ49"/>
    <mergeCell ref="FHP49:FHT49"/>
    <mergeCell ref="FHZ49:FID49"/>
    <mergeCell ref="FIJ49:FIN49"/>
    <mergeCell ref="FIT49:FIX49"/>
    <mergeCell ref="FJD49:FJH49"/>
    <mergeCell ref="FJN49:FJR49"/>
    <mergeCell ref="FJX49:FKB49"/>
    <mergeCell ref="FKH49:FKL49"/>
    <mergeCell ref="FKR49:FKV49"/>
    <mergeCell ref="FLB49:FLF49"/>
    <mergeCell ref="FLL49:FLP49"/>
    <mergeCell ref="FLV49:FLZ49"/>
    <mergeCell ref="FMF49:FMJ49"/>
    <mergeCell ref="FMP49:FMT49"/>
    <mergeCell ref="FNI49:FNI50"/>
    <mergeCell ref="FNS49:FNS50"/>
    <mergeCell ref="FOC49:FOC50"/>
    <mergeCell ref="FOM49:FOM50"/>
    <mergeCell ref="FOW49:FOW50"/>
    <mergeCell ref="FPG49:FPG50"/>
    <mergeCell ref="FPQ49:FPQ50"/>
    <mergeCell ref="FQA49:FQA50"/>
    <mergeCell ref="FQK49:FQK50"/>
    <mergeCell ref="FQU49:FQU50"/>
    <mergeCell ref="FRE49:FRE50"/>
    <mergeCell ref="FRO49:FRO50"/>
    <mergeCell ref="FRY49:FRY50"/>
    <mergeCell ref="FSI49:FSI50"/>
    <mergeCell ref="FSS49:FSS50"/>
    <mergeCell ref="FTC49:FTC50"/>
    <mergeCell ref="FTM49:FTM50"/>
    <mergeCell ref="FZG49:FZG50"/>
    <mergeCell ref="FZQ49:FZQ50"/>
    <mergeCell ref="GAA49:GAA50"/>
    <mergeCell ref="FTX49:FUB49"/>
    <mergeCell ref="FUH49:FUL49"/>
    <mergeCell ref="FUR49:FUV49"/>
    <mergeCell ref="FVB49:FVF49"/>
    <mergeCell ref="FVL49:FVP49"/>
    <mergeCell ref="FVV49:FVZ49"/>
    <mergeCell ref="FWF49:FWJ49"/>
    <mergeCell ref="FWP49:FWT49"/>
    <mergeCell ref="FWZ49:FXD49"/>
    <mergeCell ref="FXJ49:FXN49"/>
    <mergeCell ref="FXT49:FXX49"/>
    <mergeCell ref="FYD49:FYH49"/>
    <mergeCell ref="FYN49:FYR49"/>
    <mergeCell ref="FYX49:FZB49"/>
    <mergeCell ref="FZH49:FZL49"/>
    <mergeCell ref="FZR49:FZV49"/>
    <mergeCell ref="GAK49:GAK50"/>
    <mergeCell ref="GAU49:GAU50"/>
    <mergeCell ref="GBE49:GBE50"/>
    <mergeCell ref="GBO49:GBO50"/>
    <mergeCell ref="GBY49:GBY50"/>
    <mergeCell ref="GCI49:GCI50"/>
    <mergeCell ref="GCS49:GCS50"/>
    <mergeCell ref="GDC49:GDC50"/>
    <mergeCell ref="GDM49:GDM50"/>
    <mergeCell ref="GDW49:GDW50"/>
    <mergeCell ref="GEG49:GEG50"/>
    <mergeCell ref="GEQ49:GEQ50"/>
    <mergeCell ref="GFA49:GFA50"/>
    <mergeCell ref="GFK49:GFK50"/>
    <mergeCell ref="GFU49:GFU50"/>
    <mergeCell ref="GGE49:GGE50"/>
    <mergeCell ref="GGO49:GGO50"/>
    <mergeCell ref="GMI49:GMI50"/>
    <mergeCell ref="GMS49:GMS50"/>
    <mergeCell ref="GNC49:GNC50"/>
    <mergeCell ref="GGZ49:GHD49"/>
    <mergeCell ref="GHJ49:GHN49"/>
    <mergeCell ref="GHT49:GHX49"/>
    <mergeCell ref="GID49:GIH49"/>
    <mergeCell ref="GIN49:GIR49"/>
    <mergeCell ref="GIX49:GJB49"/>
    <mergeCell ref="GJH49:GJL49"/>
    <mergeCell ref="GJR49:GJV49"/>
    <mergeCell ref="GKB49:GKF49"/>
    <mergeCell ref="GKL49:GKP49"/>
    <mergeCell ref="GKV49:GKZ49"/>
    <mergeCell ref="GLF49:GLJ49"/>
    <mergeCell ref="GLP49:GLT49"/>
    <mergeCell ref="GLZ49:GMD49"/>
    <mergeCell ref="GMJ49:GMN49"/>
    <mergeCell ref="GMT49:GMX49"/>
    <mergeCell ref="GNM49:GNM50"/>
    <mergeCell ref="GNW49:GNW50"/>
    <mergeCell ref="GOG49:GOG50"/>
    <mergeCell ref="GOQ49:GOQ50"/>
    <mergeCell ref="GPA49:GPA50"/>
    <mergeCell ref="GPK49:GPK50"/>
    <mergeCell ref="GPU49:GPU50"/>
    <mergeCell ref="GQE49:GQE50"/>
    <mergeCell ref="GQO49:GQO50"/>
    <mergeCell ref="GQY49:GQY50"/>
    <mergeCell ref="GRI49:GRI50"/>
    <mergeCell ref="GRS49:GRS50"/>
    <mergeCell ref="GSC49:GSC50"/>
    <mergeCell ref="GSM49:GSM50"/>
    <mergeCell ref="GSW49:GSW50"/>
    <mergeCell ref="GTG49:GTG50"/>
    <mergeCell ref="GTQ49:GTQ50"/>
    <mergeCell ref="GZK49:GZK50"/>
    <mergeCell ref="GZU49:GZU50"/>
    <mergeCell ref="HAE49:HAE50"/>
    <mergeCell ref="GUB49:GUF49"/>
    <mergeCell ref="GUL49:GUP49"/>
    <mergeCell ref="GUV49:GUZ49"/>
    <mergeCell ref="GVF49:GVJ49"/>
    <mergeCell ref="GVP49:GVT49"/>
    <mergeCell ref="GVZ49:GWD49"/>
    <mergeCell ref="GWJ49:GWN49"/>
    <mergeCell ref="GWT49:GWX49"/>
    <mergeCell ref="GXD49:GXH49"/>
    <mergeCell ref="GXN49:GXR49"/>
    <mergeCell ref="GXX49:GYB49"/>
    <mergeCell ref="GYH49:GYL49"/>
    <mergeCell ref="GYR49:GYV49"/>
    <mergeCell ref="GZB49:GZF49"/>
    <mergeCell ref="GZL49:GZP49"/>
    <mergeCell ref="GZV49:GZZ49"/>
    <mergeCell ref="HAO49:HAO50"/>
    <mergeCell ref="HAY49:HAY50"/>
    <mergeCell ref="HBI49:HBI50"/>
    <mergeCell ref="HBS49:HBS50"/>
    <mergeCell ref="HCC49:HCC50"/>
    <mergeCell ref="HCM49:HCM50"/>
    <mergeCell ref="HCW49:HCW50"/>
    <mergeCell ref="HDG49:HDG50"/>
    <mergeCell ref="HDQ49:HDQ50"/>
    <mergeCell ref="HEA49:HEA50"/>
    <mergeCell ref="HEK49:HEK50"/>
    <mergeCell ref="HEU49:HEU50"/>
    <mergeCell ref="HFE49:HFE50"/>
    <mergeCell ref="HFO49:HFO50"/>
    <mergeCell ref="HFY49:HFY50"/>
    <mergeCell ref="HGI49:HGI50"/>
    <mergeCell ref="HGS49:HGS50"/>
    <mergeCell ref="HMM49:HMM50"/>
    <mergeCell ref="HMW49:HMW50"/>
    <mergeCell ref="HNG49:HNG50"/>
    <mergeCell ref="HHD49:HHH49"/>
    <mergeCell ref="HHN49:HHR49"/>
    <mergeCell ref="HHX49:HIB49"/>
    <mergeCell ref="HIH49:HIL49"/>
    <mergeCell ref="HIR49:HIV49"/>
    <mergeCell ref="HJB49:HJF49"/>
    <mergeCell ref="HJL49:HJP49"/>
    <mergeCell ref="HJV49:HJZ49"/>
    <mergeCell ref="HKF49:HKJ49"/>
    <mergeCell ref="HKP49:HKT49"/>
    <mergeCell ref="HKZ49:HLD49"/>
    <mergeCell ref="HLJ49:HLN49"/>
    <mergeCell ref="HLT49:HLX49"/>
    <mergeCell ref="HMD49:HMH49"/>
    <mergeCell ref="HMN49:HMR49"/>
    <mergeCell ref="HMX49:HNB49"/>
    <mergeCell ref="HNQ49:HNQ50"/>
    <mergeCell ref="HOA49:HOA50"/>
    <mergeCell ref="HOK49:HOK50"/>
    <mergeCell ref="HOU49:HOU50"/>
    <mergeCell ref="HPE49:HPE50"/>
    <mergeCell ref="HPO49:HPO50"/>
    <mergeCell ref="HPY49:HPY50"/>
    <mergeCell ref="HQI49:HQI50"/>
    <mergeCell ref="HQS49:HQS50"/>
    <mergeCell ref="HRC49:HRC50"/>
    <mergeCell ref="HRM49:HRM50"/>
    <mergeCell ref="HRW49:HRW50"/>
    <mergeCell ref="HSG49:HSG50"/>
    <mergeCell ref="HSQ49:HSQ50"/>
    <mergeCell ref="HTA49:HTA50"/>
    <mergeCell ref="HTK49:HTK50"/>
    <mergeCell ref="HTU49:HTU50"/>
    <mergeCell ref="HZO49:HZO50"/>
    <mergeCell ref="HZY49:HZY50"/>
    <mergeCell ref="IAI49:IAI50"/>
    <mergeCell ref="HUF49:HUJ49"/>
    <mergeCell ref="HUP49:HUT49"/>
    <mergeCell ref="HUZ49:HVD49"/>
    <mergeCell ref="HVJ49:HVN49"/>
    <mergeCell ref="HVT49:HVX49"/>
    <mergeCell ref="HWD49:HWH49"/>
    <mergeCell ref="HWN49:HWR49"/>
    <mergeCell ref="HWX49:HXB49"/>
    <mergeCell ref="HXH49:HXL49"/>
    <mergeCell ref="HXR49:HXV49"/>
    <mergeCell ref="HYB49:HYF49"/>
    <mergeCell ref="HYL49:HYP49"/>
    <mergeCell ref="HYV49:HYZ49"/>
    <mergeCell ref="HZF49:HZJ49"/>
    <mergeCell ref="HZP49:HZT49"/>
    <mergeCell ref="HZZ49:IAD49"/>
    <mergeCell ref="IAS49:IAS50"/>
    <mergeCell ref="IBC49:IBC50"/>
    <mergeCell ref="IBM49:IBM50"/>
    <mergeCell ref="IBW49:IBW50"/>
    <mergeCell ref="ICG49:ICG50"/>
    <mergeCell ref="ICQ49:ICQ50"/>
    <mergeCell ref="IDA49:IDA50"/>
    <mergeCell ref="IDK49:IDK50"/>
    <mergeCell ref="IDU49:IDU50"/>
    <mergeCell ref="IEE49:IEE50"/>
    <mergeCell ref="IEO49:IEO50"/>
    <mergeCell ref="IEY49:IEY50"/>
    <mergeCell ref="IFI49:IFI50"/>
    <mergeCell ref="IFS49:IFS50"/>
    <mergeCell ref="IGC49:IGC50"/>
    <mergeCell ref="IGM49:IGM50"/>
    <mergeCell ref="IGW49:IGW50"/>
    <mergeCell ref="IMQ49:IMQ50"/>
    <mergeCell ref="INA49:INA50"/>
    <mergeCell ref="INK49:INK50"/>
    <mergeCell ref="IHH49:IHL49"/>
    <mergeCell ref="IHR49:IHV49"/>
    <mergeCell ref="IIB49:IIF49"/>
    <mergeCell ref="IIL49:IIP49"/>
    <mergeCell ref="IIV49:IIZ49"/>
    <mergeCell ref="IJF49:IJJ49"/>
    <mergeCell ref="IJP49:IJT49"/>
    <mergeCell ref="IJZ49:IKD49"/>
    <mergeCell ref="IKJ49:IKN49"/>
    <mergeCell ref="IKT49:IKX49"/>
    <mergeCell ref="ILD49:ILH49"/>
    <mergeCell ref="ILN49:ILR49"/>
    <mergeCell ref="ILX49:IMB49"/>
    <mergeCell ref="IMH49:IML49"/>
    <mergeCell ref="IMR49:IMV49"/>
    <mergeCell ref="INB49:INF49"/>
    <mergeCell ref="INU49:INU50"/>
    <mergeCell ref="IOE49:IOE50"/>
    <mergeCell ref="IOO49:IOO50"/>
    <mergeCell ref="IOY49:IOY50"/>
    <mergeCell ref="IPI49:IPI50"/>
    <mergeCell ref="IPS49:IPS50"/>
    <mergeCell ref="IQC49:IQC50"/>
    <mergeCell ref="IQM49:IQM50"/>
    <mergeCell ref="IQW49:IQW50"/>
    <mergeCell ref="IRG49:IRG50"/>
    <mergeCell ref="IRQ49:IRQ50"/>
    <mergeCell ref="ISA49:ISA50"/>
    <mergeCell ref="ISK49:ISK50"/>
    <mergeCell ref="ISU49:ISU50"/>
    <mergeCell ref="ITE49:ITE50"/>
    <mergeCell ref="ITO49:ITO50"/>
    <mergeCell ref="ITY49:ITY50"/>
    <mergeCell ref="IZS49:IZS50"/>
    <mergeCell ref="JAC49:JAC50"/>
    <mergeCell ref="JAM49:JAM50"/>
    <mergeCell ref="IUJ49:IUN49"/>
    <mergeCell ref="IUT49:IUX49"/>
    <mergeCell ref="IVD49:IVH49"/>
    <mergeCell ref="IVN49:IVR49"/>
    <mergeCell ref="IVX49:IWB49"/>
    <mergeCell ref="IWH49:IWL49"/>
    <mergeCell ref="IWR49:IWV49"/>
    <mergeCell ref="IXB49:IXF49"/>
    <mergeCell ref="IXL49:IXP49"/>
    <mergeCell ref="IXV49:IXZ49"/>
    <mergeCell ref="IYF49:IYJ49"/>
    <mergeCell ref="IYP49:IYT49"/>
    <mergeCell ref="IYZ49:IZD49"/>
    <mergeCell ref="IZJ49:IZN49"/>
    <mergeCell ref="IZT49:IZX49"/>
    <mergeCell ref="JAD49:JAH49"/>
    <mergeCell ref="JAW49:JAW50"/>
    <mergeCell ref="JBG49:JBG50"/>
    <mergeCell ref="JBQ49:JBQ50"/>
    <mergeCell ref="JCA49:JCA50"/>
    <mergeCell ref="JCK49:JCK50"/>
    <mergeCell ref="JCU49:JCU50"/>
    <mergeCell ref="JDE49:JDE50"/>
    <mergeCell ref="JDO49:JDO50"/>
    <mergeCell ref="JDY49:JDY50"/>
    <mergeCell ref="JEI49:JEI50"/>
    <mergeCell ref="JES49:JES50"/>
    <mergeCell ref="JFC49:JFC50"/>
    <mergeCell ref="JFM49:JFM50"/>
    <mergeCell ref="JFW49:JFW50"/>
    <mergeCell ref="JGG49:JGG50"/>
    <mergeCell ref="JGQ49:JGQ50"/>
    <mergeCell ref="JHA49:JHA50"/>
    <mergeCell ref="JMU49:JMU50"/>
    <mergeCell ref="JNE49:JNE50"/>
    <mergeCell ref="JNO49:JNO50"/>
    <mergeCell ref="JHL49:JHP49"/>
    <mergeCell ref="JHV49:JHZ49"/>
    <mergeCell ref="JIF49:JIJ49"/>
    <mergeCell ref="JIP49:JIT49"/>
    <mergeCell ref="JIZ49:JJD49"/>
    <mergeCell ref="JJJ49:JJN49"/>
    <mergeCell ref="JJT49:JJX49"/>
    <mergeCell ref="JKD49:JKH49"/>
    <mergeCell ref="JKN49:JKR49"/>
    <mergeCell ref="JKX49:JLB49"/>
    <mergeCell ref="JLH49:JLL49"/>
    <mergeCell ref="JLR49:JLV49"/>
    <mergeCell ref="JMB49:JMF49"/>
    <mergeCell ref="JML49:JMP49"/>
    <mergeCell ref="JMV49:JMZ49"/>
    <mergeCell ref="JNF49:JNJ49"/>
    <mergeCell ref="JNY49:JNY50"/>
    <mergeCell ref="JOI49:JOI50"/>
    <mergeCell ref="JOS49:JOS50"/>
    <mergeCell ref="JPC49:JPC50"/>
    <mergeCell ref="JPM49:JPM50"/>
    <mergeCell ref="JPW49:JPW50"/>
    <mergeCell ref="JQG49:JQG50"/>
    <mergeCell ref="JQQ49:JQQ50"/>
    <mergeCell ref="JRA49:JRA50"/>
    <mergeCell ref="JRK49:JRK50"/>
    <mergeCell ref="JRU49:JRU50"/>
    <mergeCell ref="JSE49:JSE50"/>
    <mergeCell ref="JSO49:JSO50"/>
    <mergeCell ref="JSY49:JSY50"/>
    <mergeCell ref="JTI49:JTI50"/>
    <mergeCell ref="JTS49:JTS50"/>
    <mergeCell ref="JUC49:JUC50"/>
    <mergeCell ref="JZW49:JZW50"/>
    <mergeCell ref="KAG49:KAG50"/>
    <mergeCell ref="KAQ49:KAQ50"/>
    <mergeCell ref="JUN49:JUR49"/>
    <mergeCell ref="JUX49:JVB49"/>
    <mergeCell ref="JVH49:JVL49"/>
    <mergeCell ref="JVR49:JVV49"/>
    <mergeCell ref="JWB49:JWF49"/>
    <mergeCell ref="JWL49:JWP49"/>
    <mergeCell ref="JWV49:JWZ49"/>
    <mergeCell ref="JXF49:JXJ49"/>
    <mergeCell ref="JXP49:JXT49"/>
    <mergeCell ref="JXZ49:JYD49"/>
    <mergeCell ref="JYJ49:JYN49"/>
    <mergeCell ref="JYT49:JYX49"/>
    <mergeCell ref="JZD49:JZH49"/>
    <mergeCell ref="JZN49:JZR49"/>
    <mergeCell ref="JZX49:KAB49"/>
    <mergeCell ref="KAH49:KAL49"/>
    <mergeCell ref="KBA49:KBA50"/>
    <mergeCell ref="KBK49:KBK50"/>
    <mergeCell ref="KBU49:KBU50"/>
    <mergeCell ref="KCE49:KCE50"/>
    <mergeCell ref="KCO49:KCO50"/>
    <mergeCell ref="KCY49:KCY50"/>
    <mergeCell ref="KDI49:KDI50"/>
    <mergeCell ref="KDS49:KDS50"/>
    <mergeCell ref="KEC49:KEC50"/>
    <mergeCell ref="KEM49:KEM50"/>
    <mergeCell ref="KEW49:KEW50"/>
    <mergeCell ref="KFG49:KFG50"/>
    <mergeCell ref="KFQ49:KFQ50"/>
    <mergeCell ref="KGA49:KGA50"/>
    <mergeCell ref="KGK49:KGK50"/>
    <mergeCell ref="KGU49:KGU50"/>
    <mergeCell ref="KHE49:KHE50"/>
    <mergeCell ref="KMY49:KMY50"/>
    <mergeCell ref="KNI49:KNI50"/>
    <mergeCell ref="KNS49:KNS50"/>
    <mergeCell ref="KHP49:KHT49"/>
    <mergeCell ref="KHZ49:KID49"/>
    <mergeCell ref="KIJ49:KIN49"/>
    <mergeCell ref="KIT49:KIX49"/>
    <mergeCell ref="KJD49:KJH49"/>
    <mergeCell ref="KJN49:KJR49"/>
    <mergeCell ref="KJX49:KKB49"/>
    <mergeCell ref="KKH49:KKL49"/>
    <mergeCell ref="KKR49:KKV49"/>
    <mergeCell ref="KLB49:KLF49"/>
    <mergeCell ref="KLL49:KLP49"/>
    <mergeCell ref="KLV49:KLZ49"/>
    <mergeCell ref="KMF49:KMJ49"/>
    <mergeCell ref="KMP49:KMT49"/>
    <mergeCell ref="KMZ49:KND49"/>
    <mergeCell ref="KNJ49:KNN49"/>
    <mergeCell ref="KOC49:KOC50"/>
    <mergeCell ref="KOM49:KOM50"/>
    <mergeCell ref="KOW49:KOW50"/>
    <mergeCell ref="KPG49:KPG50"/>
    <mergeCell ref="KPQ49:KPQ50"/>
    <mergeCell ref="KQA49:KQA50"/>
    <mergeCell ref="KQK49:KQK50"/>
    <mergeCell ref="KQU49:KQU50"/>
    <mergeCell ref="KRE49:KRE50"/>
    <mergeCell ref="KRO49:KRO50"/>
    <mergeCell ref="KRY49:KRY50"/>
    <mergeCell ref="KSI49:KSI50"/>
    <mergeCell ref="KSS49:KSS50"/>
    <mergeCell ref="KTC49:KTC50"/>
    <mergeCell ref="KTM49:KTM50"/>
    <mergeCell ref="KTW49:KTW50"/>
    <mergeCell ref="KUG49:KUG50"/>
    <mergeCell ref="LAA49:LAA50"/>
    <mergeCell ref="LAK49:LAK50"/>
    <mergeCell ref="LAU49:LAU50"/>
    <mergeCell ref="KUR49:KUV49"/>
    <mergeCell ref="KVB49:KVF49"/>
    <mergeCell ref="KVL49:KVP49"/>
    <mergeCell ref="KVV49:KVZ49"/>
    <mergeCell ref="KWF49:KWJ49"/>
    <mergeCell ref="KWP49:KWT49"/>
    <mergeCell ref="KWZ49:KXD49"/>
    <mergeCell ref="KXJ49:KXN49"/>
    <mergeCell ref="KXT49:KXX49"/>
    <mergeCell ref="KYD49:KYH49"/>
    <mergeCell ref="KYN49:KYR49"/>
    <mergeCell ref="KYX49:KZB49"/>
    <mergeCell ref="KZH49:KZL49"/>
    <mergeCell ref="KZR49:KZV49"/>
    <mergeCell ref="LAB49:LAF49"/>
    <mergeCell ref="LAL49:LAP49"/>
    <mergeCell ref="LBE49:LBE50"/>
    <mergeCell ref="LBO49:LBO50"/>
    <mergeCell ref="LBY49:LBY50"/>
    <mergeCell ref="LCI49:LCI50"/>
    <mergeCell ref="LCS49:LCS50"/>
    <mergeCell ref="LDC49:LDC50"/>
    <mergeCell ref="LDM49:LDM50"/>
    <mergeCell ref="LDW49:LDW50"/>
    <mergeCell ref="LEG49:LEG50"/>
    <mergeCell ref="LEQ49:LEQ50"/>
    <mergeCell ref="LFA49:LFA50"/>
    <mergeCell ref="LFK49:LFK50"/>
    <mergeCell ref="LFU49:LFU50"/>
    <mergeCell ref="LGE49:LGE50"/>
    <mergeCell ref="LGO49:LGO50"/>
    <mergeCell ref="LGY49:LGY50"/>
    <mergeCell ref="LHI49:LHI50"/>
    <mergeCell ref="LNC49:LNC50"/>
    <mergeCell ref="LNM49:LNM50"/>
    <mergeCell ref="LNW49:LNW50"/>
    <mergeCell ref="LHT49:LHX49"/>
    <mergeCell ref="LID49:LIH49"/>
    <mergeCell ref="LIN49:LIR49"/>
    <mergeCell ref="LIX49:LJB49"/>
    <mergeCell ref="LJH49:LJL49"/>
    <mergeCell ref="LJR49:LJV49"/>
    <mergeCell ref="LKB49:LKF49"/>
    <mergeCell ref="LKL49:LKP49"/>
    <mergeCell ref="LKV49:LKZ49"/>
    <mergeCell ref="LLF49:LLJ49"/>
    <mergeCell ref="LLP49:LLT49"/>
    <mergeCell ref="LLZ49:LMD49"/>
    <mergeCell ref="LMJ49:LMN49"/>
    <mergeCell ref="LMT49:LMX49"/>
    <mergeCell ref="LND49:LNH49"/>
    <mergeCell ref="LNN49:LNR49"/>
    <mergeCell ref="LOG49:LOG50"/>
    <mergeCell ref="LOQ49:LOQ50"/>
    <mergeCell ref="LPA49:LPA50"/>
    <mergeCell ref="LPK49:LPK50"/>
    <mergeCell ref="LPU49:LPU50"/>
    <mergeCell ref="LQE49:LQE50"/>
    <mergeCell ref="LQO49:LQO50"/>
    <mergeCell ref="LQY49:LQY50"/>
    <mergeCell ref="LRI49:LRI50"/>
    <mergeCell ref="LRS49:LRS50"/>
    <mergeCell ref="LSC49:LSC50"/>
    <mergeCell ref="LSM49:LSM50"/>
    <mergeCell ref="LSW49:LSW50"/>
    <mergeCell ref="LTG49:LTG50"/>
    <mergeCell ref="LTQ49:LTQ50"/>
    <mergeCell ref="LUA49:LUA50"/>
    <mergeCell ref="LUK49:LUK50"/>
    <mergeCell ref="MAE49:MAE50"/>
    <mergeCell ref="MAO49:MAO50"/>
    <mergeCell ref="MAY49:MAY50"/>
    <mergeCell ref="LUV49:LUZ49"/>
    <mergeCell ref="LVF49:LVJ49"/>
    <mergeCell ref="LVP49:LVT49"/>
    <mergeCell ref="LVZ49:LWD49"/>
    <mergeCell ref="LWJ49:LWN49"/>
    <mergeCell ref="LWT49:LWX49"/>
    <mergeCell ref="LXD49:LXH49"/>
    <mergeCell ref="LXN49:LXR49"/>
    <mergeCell ref="LXX49:LYB49"/>
    <mergeCell ref="LYH49:LYL49"/>
    <mergeCell ref="LYR49:LYV49"/>
    <mergeCell ref="LZB49:LZF49"/>
    <mergeCell ref="LZL49:LZP49"/>
    <mergeCell ref="LZV49:LZZ49"/>
    <mergeCell ref="MAF49:MAJ49"/>
    <mergeCell ref="MAP49:MAT49"/>
    <mergeCell ref="MBI49:MBI50"/>
    <mergeCell ref="MBS49:MBS50"/>
    <mergeCell ref="MCC49:MCC50"/>
    <mergeCell ref="MCM49:MCM50"/>
    <mergeCell ref="MCW49:MCW50"/>
    <mergeCell ref="MDG49:MDG50"/>
    <mergeCell ref="MDQ49:MDQ50"/>
    <mergeCell ref="MEA49:MEA50"/>
    <mergeCell ref="MEK49:MEK50"/>
    <mergeCell ref="MEU49:MEU50"/>
    <mergeCell ref="MFE49:MFE50"/>
    <mergeCell ref="MFO49:MFO50"/>
    <mergeCell ref="MFY49:MFY50"/>
    <mergeCell ref="MGI49:MGI50"/>
    <mergeCell ref="MGS49:MGS50"/>
    <mergeCell ref="MHC49:MHC50"/>
    <mergeCell ref="MHM49:MHM50"/>
    <mergeCell ref="MNG49:MNG50"/>
    <mergeCell ref="MNQ49:MNQ50"/>
    <mergeCell ref="MOA49:MOA50"/>
    <mergeCell ref="MHX49:MIB49"/>
    <mergeCell ref="MIH49:MIL49"/>
    <mergeCell ref="MIR49:MIV49"/>
    <mergeCell ref="MJB49:MJF49"/>
    <mergeCell ref="MJL49:MJP49"/>
    <mergeCell ref="MJV49:MJZ49"/>
    <mergeCell ref="MKF49:MKJ49"/>
    <mergeCell ref="MKP49:MKT49"/>
    <mergeCell ref="MKZ49:MLD49"/>
    <mergeCell ref="MLJ49:MLN49"/>
    <mergeCell ref="MLT49:MLX49"/>
    <mergeCell ref="MMD49:MMH49"/>
    <mergeCell ref="MMN49:MMR49"/>
    <mergeCell ref="MMX49:MNB49"/>
    <mergeCell ref="MNH49:MNL49"/>
    <mergeCell ref="MNR49:MNV49"/>
    <mergeCell ref="MOK49:MOK50"/>
    <mergeCell ref="MOU49:MOU50"/>
    <mergeCell ref="MPE49:MPE50"/>
    <mergeCell ref="MPO49:MPO50"/>
    <mergeCell ref="MPY49:MPY50"/>
    <mergeCell ref="MQI49:MQI50"/>
    <mergeCell ref="MQS49:MQS50"/>
    <mergeCell ref="MRC49:MRC50"/>
    <mergeCell ref="MRM49:MRM50"/>
    <mergeCell ref="MRW49:MRW50"/>
    <mergeCell ref="MSG49:MSG50"/>
    <mergeCell ref="MSQ49:MSQ50"/>
    <mergeCell ref="MTA49:MTA50"/>
    <mergeCell ref="MTK49:MTK50"/>
    <mergeCell ref="MTU49:MTU50"/>
    <mergeCell ref="MUE49:MUE50"/>
    <mergeCell ref="MUO49:MUO50"/>
    <mergeCell ref="NAI49:NAI50"/>
    <mergeCell ref="NAS49:NAS50"/>
    <mergeCell ref="NBC49:NBC50"/>
    <mergeCell ref="MUZ49:MVD49"/>
    <mergeCell ref="MVJ49:MVN49"/>
    <mergeCell ref="MVT49:MVX49"/>
    <mergeCell ref="MWD49:MWH49"/>
    <mergeCell ref="MWN49:MWR49"/>
    <mergeCell ref="MWX49:MXB49"/>
    <mergeCell ref="MXH49:MXL49"/>
    <mergeCell ref="MXR49:MXV49"/>
    <mergeCell ref="MYB49:MYF49"/>
    <mergeCell ref="MYL49:MYP49"/>
    <mergeCell ref="MYV49:MYZ49"/>
    <mergeCell ref="MZF49:MZJ49"/>
    <mergeCell ref="MZP49:MZT49"/>
    <mergeCell ref="MZZ49:NAD49"/>
    <mergeCell ref="NAJ49:NAN49"/>
    <mergeCell ref="NAT49:NAX49"/>
    <mergeCell ref="NBM49:NBM50"/>
    <mergeCell ref="NBW49:NBW50"/>
    <mergeCell ref="NCG49:NCG50"/>
    <mergeCell ref="NCQ49:NCQ50"/>
    <mergeCell ref="NDA49:NDA50"/>
    <mergeCell ref="NDK49:NDK50"/>
    <mergeCell ref="NDU49:NDU50"/>
    <mergeCell ref="NEE49:NEE50"/>
    <mergeCell ref="NEO49:NEO50"/>
    <mergeCell ref="NEY49:NEY50"/>
    <mergeCell ref="NFI49:NFI50"/>
    <mergeCell ref="NFS49:NFS50"/>
    <mergeCell ref="NGC49:NGC50"/>
    <mergeCell ref="NGM49:NGM50"/>
    <mergeCell ref="NGW49:NGW50"/>
    <mergeCell ref="NHG49:NHG50"/>
    <mergeCell ref="NHQ49:NHQ50"/>
    <mergeCell ref="NNK49:NNK50"/>
    <mergeCell ref="NNU49:NNU50"/>
    <mergeCell ref="NOE49:NOE50"/>
    <mergeCell ref="NIB49:NIF49"/>
    <mergeCell ref="NIL49:NIP49"/>
    <mergeCell ref="NIV49:NIZ49"/>
    <mergeCell ref="NJF49:NJJ49"/>
    <mergeCell ref="NJP49:NJT49"/>
    <mergeCell ref="NJZ49:NKD49"/>
    <mergeCell ref="NKJ49:NKN49"/>
    <mergeCell ref="NKT49:NKX49"/>
    <mergeCell ref="NLD49:NLH49"/>
    <mergeCell ref="NLN49:NLR49"/>
    <mergeCell ref="NLX49:NMB49"/>
    <mergeCell ref="NMH49:NML49"/>
    <mergeCell ref="NMR49:NMV49"/>
    <mergeCell ref="NNB49:NNF49"/>
    <mergeCell ref="NNL49:NNP49"/>
    <mergeCell ref="NNV49:NNZ49"/>
    <mergeCell ref="NOO49:NOO50"/>
    <mergeCell ref="NOY49:NOY50"/>
    <mergeCell ref="NPI49:NPI50"/>
    <mergeCell ref="NPS49:NPS50"/>
    <mergeCell ref="NQC49:NQC50"/>
    <mergeCell ref="NQM49:NQM50"/>
    <mergeCell ref="NQW49:NQW50"/>
    <mergeCell ref="NRG49:NRG50"/>
    <mergeCell ref="NRQ49:NRQ50"/>
    <mergeCell ref="NSA49:NSA50"/>
    <mergeCell ref="NSK49:NSK50"/>
    <mergeCell ref="NSU49:NSU50"/>
    <mergeCell ref="NTE49:NTE50"/>
    <mergeCell ref="NTO49:NTO50"/>
    <mergeCell ref="NTY49:NTY50"/>
    <mergeCell ref="NUI49:NUI50"/>
    <mergeCell ref="NUS49:NUS50"/>
    <mergeCell ref="OAM49:OAM50"/>
    <mergeCell ref="OAW49:OAW50"/>
    <mergeCell ref="OBG49:OBG50"/>
    <mergeCell ref="NVD49:NVH49"/>
    <mergeCell ref="NVN49:NVR49"/>
    <mergeCell ref="NVX49:NWB49"/>
    <mergeCell ref="NWH49:NWL49"/>
    <mergeCell ref="NWR49:NWV49"/>
    <mergeCell ref="NXB49:NXF49"/>
    <mergeCell ref="NXL49:NXP49"/>
    <mergeCell ref="NXV49:NXZ49"/>
    <mergeCell ref="NYF49:NYJ49"/>
    <mergeCell ref="NYP49:NYT49"/>
    <mergeCell ref="NYZ49:NZD49"/>
    <mergeCell ref="NZJ49:NZN49"/>
    <mergeCell ref="NZT49:NZX49"/>
    <mergeCell ref="OAD49:OAH49"/>
    <mergeCell ref="OAN49:OAR49"/>
    <mergeCell ref="OAX49:OBB49"/>
    <mergeCell ref="OBQ49:OBQ50"/>
    <mergeCell ref="OCA49:OCA50"/>
    <mergeCell ref="OCK49:OCK50"/>
    <mergeCell ref="OCU49:OCU50"/>
    <mergeCell ref="ODE49:ODE50"/>
    <mergeCell ref="ODO49:ODO50"/>
    <mergeCell ref="ODY49:ODY50"/>
    <mergeCell ref="OEI49:OEI50"/>
    <mergeCell ref="OES49:OES50"/>
    <mergeCell ref="OFC49:OFC50"/>
    <mergeCell ref="OFM49:OFM50"/>
    <mergeCell ref="OFW49:OFW50"/>
    <mergeCell ref="OGG49:OGG50"/>
    <mergeCell ref="OGQ49:OGQ50"/>
    <mergeCell ref="OHA49:OHA50"/>
    <mergeCell ref="OHK49:OHK50"/>
    <mergeCell ref="OHU49:OHU50"/>
    <mergeCell ref="ONO49:ONO50"/>
    <mergeCell ref="ONY49:ONY50"/>
    <mergeCell ref="OOI49:OOI50"/>
    <mergeCell ref="OIF49:OIJ49"/>
    <mergeCell ref="OIP49:OIT49"/>
    <mergeCell ref="OIZ49:OJD49"/>
    <mergeCell ref="OJJ49:OJN49"/>
    <mergeCell ref="OJT49:OJX49"/>
    <mergeCell ref="OKD49:OKH49"/>
    <mergeCell ref="OKN49:OKR49"/>
    <mergeCell ref="OKX49:OLB49"/>
    <mergeCell ref="OLH49:OLL49"/>
    <mergeCell ref="OLR49:OLV49"/>
    <mergeCell ref="OMB49:OMF49"/>
    <mergeCell ref="OML49:OMP49"/>
    <mergeCell ref="OMV49:OMZ49"/>
    <mergeCell ref="ONF49:ONJ49"/>
    <mergeCell ref="ONP49:ONT49"/>
    <mergeCell ref="ONZ49:OOD49"/>
    <mergeCell ref="OOS49:OOS50"/>
    <mergeCell ref="OPC49:OPC50"/>
    <mergeCell ref="OPM49:OPM50"/>
    <mergeCell ref="OPW49:OPW50"/>
    <mergeCell ref="OQG49:OQG50"/>
    <mergeCell ref="OQQ49:OQQ50"/>
    <mergeCell ref="ORA49:ORA50"/>
    <mergeCell ref="ORK49:ORK50"/>
    <mergeCell ref="ORU49:ORU50"/>
    <mergeCell ref="OSE49:OSE50"/>
    <mergeCell ref="OSO49:OSO50"/>
    <mergeCell ref="OSY49:OSY50"/>
    <mergeCell ref="OTI49:OTI50"/>
    <mergeCell ref="OTS49:OTS50"/>
    <mergeCell ref="OUC49:OUC50"/>
    <mergeCell ref="OUM49:OUM50"/>
    <mergeCell ref="OUW49:OUW50"/>
    <mergeCell ref="PAQ49:PAQ50"/>
    <mergeCell ref="PBA49:PBA50"/>
    <mergeCell ref="PBK49:PBK50"/>
    <mergeCell ref="OVH49:OVL49"/>
    <mergeCell ref="OVR49:OVV49"/>
    <mergeCell ref="OWB49:OWF49"/>
    <mergeCell ref="OWL49:OWP49"/>
    <mergeCell ref="OWV49:OWZ49"/>
    <mergeCell ref="OXF49:OXJ49"/>
    <mergeCell ref="OXP49:OXT49"/>
    <mergeCell ref="OXZ49:OYD49"/>
    <mergeCell ref="OYJ49:OYN49"/>
    <mergeCell ref="OYT49:OYX49"/>
    <mergeCell ref="OZD49:OZH49"/>
    <mergeCell ref="OZN49:OZR49"/>
    <mergeCell ref="OZX49:PAB49"/>
    <mergeCell ref="PAH49:PAL49"/>
    <mergeCell ref="PAR49:PAV49"/>
    <mergeCell ref="PBB49:PBF49"/>
    <mergeCell ref="PBU49:PBU50"/>
    <mergeCell ref="PCE49:PCE50"/>
    <mergeCell ref="PCO49:PCO50"/>
    <mergeCell ref="PCY49:PCY50"/>
    <mergeCell ref="PDI49:PDI50"/>
    <mergeCell ref="PDS49:PDS50"/>
    <mergeCell ref="PEC49:PEC50"/>
    <mergeCell ref="PEM49:PEM50"/>
    <mergeCell ref="PEW49:PEW50"/>
    <mergeCell ref="PFG49:PFG50"/>
    <mergeCell ref="PFQ49:PFQ50"/>
    <mergeCell ref="PGA49:PGA50"/>
    <mergeCell ref="PGK49:PGK50"/>
    <mergeCell ref="PGU49:PGU50"/>
    <mergeCell ref="PHE49:PHE50"/>
    <mergeCell ref="PHO49:PHO50"/>
    <mergeCell ref="PHY49:PHY50"/>
    <mergeCell ref="PNS49:PNS50"/>
    <mergeCell ref="POC49:POC50"/>
    <mergeCell ref="POM49:POM50"/>
    <mergeCell ref="PIJ49:PIN49"/>
    <mergeCell ref="PIT49:PIX49"/>
    <mergeCell ref="PJD49:PJH49"/>
    <mergeCell ref="PJN49:PJR49"/>
    <mergeCell ref="PJX49:PKB49"/>
    <mergeCell ref="PKH49:PKL49"/>
    <mergeCell ref="PKR49:PKV49"/>
    <mergeCell ref="PLB49:PLF49"/>
    <mergeCell ref="PLL49:PLP49"/>
    <mergeCell ref="PLV49:PLZ49"/>
    <mergeCell ref="PMF49:PMJ49"/>
    <mergeCell ref="PMP49:PMT49"/>
    <mergeCell ref="PMZ49:PND49"/>
    <mergeCell ref="PNJ49:PNN49"/>
    <mergeCell ref="PNT49:PNX49"/>
    <mergeCell ref="POD49:POH49"/>
    <mergeCell ref="POW49:POW50"/>
    <mergeCell ref="PPG49:PPG50"/>
    <mergeCell ref="PPQ49:PPQ50"/>
    <mergeCell ref="PQA49:PQA50"/>
    <mergeCell ref="PQK49:PQK50"/>
    <mergeCell ref="PQU49:PQU50"/>
    <mergeCell ref="PRE49:PRE50"/>
    <mergeCell ref="PRO49:PRO50"/>
    <mergeCell ref="PRY49:PRY50"/>
    <mergeCell ref="PSI49:PSI50"/>
    <mergeCell ref="PSS49:PSS50"/>
    <mergeCell ref="PTC49:PTC50"/>
    <mergeCell ref="PTM49:PTM50"/>
    <mergeCell ref="PTW49:PTW50"/>
    <mergeCell ref="PUG49:PUG50"/>
    <mergeCell ref="PUQ49:PUQ50"/>
    <mergeCell ref="PVA49:PVA50"/>
    <mergeCell ref="QAU49:QAU50"/>
    <mergeCell ref="QBE49:QBE50"/>
    <mergeCell ref="QBO49:QBO50"/>
    <mergeCell ref="PVL49:PVP49"/>
    <mergeCell ref="PVV49:PVZ49"/>
    <mergeCell ref="PWF49:PWJ49"/>
    <mergeCell ref="PWP49:PWT49"/>
    <mergeCell ref="PWZ49:PXD49"/>
    <mergeCell ref="PXJ49:PXN49"/>
    <mergeCell ref="PXT49:PXX49"/>
    <mergeCell ref="PYD49:PYH49"/>
    <mergeCell ref="PYN49:PYR49"/>
    <mergeCell ref="PYX49:PZB49"/>
    <mergeCell ref="PZH49:PZL49"/>
    <mergeCell ref="PZR49:PZV49"/>
    <mergeCell ref="QAB49:QAF49"/>
    <mergeCell ref="QAL49:QAP49"/>
    <mergeCell ref="QAV49:QAZ49"/>
    <mergeCell ref="QBF49:QBJ49"/>
    <mergeCell ref="QBY49:QBY50"/>
    <mergeCell ref="QCI49:QCI50"/>
    <mergeCell ref="QCS49:QCS50"/>
    <mergeCell ref="QDC49:QDC50"/>
    <mergeCell ref="QDM49:QDM50"/>
    <mergeCell ref="QDW49:QDW50"/>
    <mergeCell ref="QEG49:QEG50"/>
    <mergeCell ref="QEQ49:QEQ50"/>
    <mergeCell ref="QFA49:QFA50"/>
    <mergeCell ref="QFK49:QFK50"/>
    <mergeCell ref="QFU49:QFU50"/>
    <mergeCell ref="QGE49:QGE50"/>
    <mergeCell ref="QGO49:QGO50"/>
    <mergeCell ref="QGY49:QGY50"/>
    <mergeCell ref="QHI49:QHI50"/>
    <mergeCell ref="QHS49:QHS50"/>
    <mergeCell ref="QIC49:QIC50"/>
    <mergeCell ref="QNW49:QNW50"/>
    <mergeCell ref="QOG49:QOG50"/>
    <mergeCell ref="QOQ49:QOQ50"/>
    <mergeCell ref="QIN49:QIR49"/>
    <mergeCell ref="QIX49:QJB49"/>
    <mergeCell ref="QJH49:QJL49"/>
    <mergeCell ref="QJR49:QJV49"/>
    <mergeCell ref="QKB49:QKF49"/>
    <mergeCell ref="QKL49:QKP49"/>
    <mergeCell ref="QKV49:QKZ49"/>
    <mergeCell ref="QLF49:QLJ49"/>
    <mergeCell ref="QLP49:QLT49"/>
    <mergeCell ref="QLZ49:QMD49"/>
    <mergeCell ref="QMJ49:QMN49"/>
    <mergeCell ref="QMT49:QMX49"/>
    <mergeCell ref="QND49:QNH49"/>
    <mergeCell ref="QNN49:QNR49"/>
    <mergeCell ref="QNX49:QOB49"/>
    <mergeCell ref="QOH49:QOL49"/>
    <mergeCell ref="QPA49:QPA50"/>
    <mergeCell ref="QPK49:QPK50"/>
    <mergeCell ref="QPU49:QPU50"/>
    <mergeCell ref="QQE49:QQE50"/>
    <mergeCell ref="QQO49:QQO50"/>
    <mergeCell ref="QQY49:QQY50"/>
    <mergeCell ref="QRI49:QRI50"/>
    <mergeCell ref="QRS49:QRS50"/>
    <mergeCell ref="QSC49:QSC50"/>
    <mergeCell ref="QSM49:QSM50"/>
    <mergeCell ref="QSW49:QSW50"/>
    <mergeCell ref="QTG49:QTG50"/>
    <mergeCell ref="QTQ49:QTQ50"/>
    <mergeCell ref="QUA49:QUA50"/>
    <mergeCell ref="QUK49:QUK50"/>
    <mergeCell ref="QUU49:QUU50"/>
    <mergeCell ref="QVE49:QVE50"/>
    <mergeCell ref="RAY49:RAY50"/>
    <mergeCell ref="RBI49:RBI50"/>
    <mergeCell ref="RBS49:RBS50"/>
    <mergeCell ref="QVP49:QVT49"/>
    <mergeCell ref="QVZ49:QWD49"/>
    <mergeCell ref="QWJ49:QWN49"/>
    <mergeCell ref="QWT49:QWX49"/>
    <mergeCell ref="QXD49:QXH49"/>
    <mergeCell ref="QXN49:QXR49"/>
    <mergeCell ref="QXX49:QYB49"/>
    <mergeCell ref="QYH49:QYL49"/>
    <mergeCell ref="QYR49:QYV49"/>
    <mergeCell ref="QZB49:QZF49"/>
    <mergeCell ref="QZL49:QZP49"/>
    <mergeCell ref="QZV49:QZZ49"/>
    <mergeCell ref="RAF49:RAJ49"/>
    <mergeCell ref="RAP49:RAT49"/>
    <mergeCell ref="RAZ49:RBD49"/>
    <mergeCell ref="RBJ49:RBN49"/>
    <mergeCell ref="RCC49:RCC50"/>
    <mergeCell ref="RCM49:RCM50"/>
    <mergeCell ref="RCW49:RCW50"/>
    <mergeCell ref="RDG49:RDG50"/>
    <mergeCell ref="RDQ49:RDQ50"/>
    <mergeCell ref="REA49:REA50"/>
    <mergeCell ref="REK49:REK50"/>
    <mergeCell ref="REU49:REU50"/>
    <mergeCell ref="RFE49:RFE50"/>
    <mergeCell ref="RFO49:RFO50"/>
    <mergeCell ref="RFY49:RFY50"/>
    <mergeCell ref="RGI49:RGI50"/>
    <mergeCell ref="RGS49:RGS50"/>
    <mergeCell ref="RHC49:RHC50"/>
    <mergeCell ref="RHM49:RHM50"/>
    <mergeCell ref="RHW49:RHW50"/>
    <mergeCell ref="RIG49:RIG50"/>
    <mergeCell ref="ROA49:ROA50"/>
    <mergeCell ref="ROK49:ROK50"/>
    <mergeCell ref="ROU49:ROU50"/>
    <mergeCell ref="RIR49:RIV49"/>
    <mergeCell ref="RJB49:RJF49"/>
    <mergeCell ref="RJL49:RJP49"/>
    <mergeCell ref="RJV49:RJZ49"/>
    <mergeCell ref="RKF49:RKJ49"/>
    <mergeCell ref="RKP49:RKT49"/>
    <mergeCell ref="RKZ49:RLD49"/>
    <mergeCell ref="RLJ49:RLN49"/>
    <mergeCell ref="RLT49:RLX49"/>
    <mergeCell ref="RMD49:RMH49"/>
    <mergeCell ref="RMN49:RMR49"/>
    <mergeCell ref="RMX49:RNB49"/>
    <mergeCell ref="RNH49:RNL49"/>
    <mergeCell ref="RNR49:RNV49"/>
    <mergeCell ref="ROB49:ROF49"/>
    <mergeCell ref="ROL49:ROP49"/>
    <mergeCell ref="RPE49:RPE50"/>
    <mergeCell ref="RPO49:RPO50"/>
    <mergeCell ref="RPY49:RPY50"/>
    <mergeCell ref="RQI49:RQI50"/>
    <mergeCell ref="RQS49:RQS50"/>
    <mergeCell ref="RRC49:RRC50"/>
    <mergeCell ref="RRM49:RRM50"/>
    <mergeCell ref="RRW49:RRW50"/>
    <mergeCell ref="RSG49:RSG50"/>
    <mergeCell ref="RSQ49:RSQ50"/>
    <mergeCell ref="RTA49:RTA50"/>
    <mergeCell ref="RTK49:RTK50"/>
    <mergeCell ref="RTU49:RTU50"/>
    <mergeCell ref="RUE49:RUE50"/>
    <mergeCell ref="RUO49:RUO50"/>
    <mergeCell ref="RUY49:RUY50"/>
    <mergeCell ref="RVI49:RVI50"/>
    <mergeCell ref="SBC49:SBC50"/>
    <mergeCell ref="SBM49:SBM50"/>
    <mergeCell ref="SBW49:SBW50"/>
    <mergeCell ref="RVT49:RVX49"/>
    <mergeCell ref="RWD49:RWH49"/>
    <mergeCell ref="RWN49:RWR49"/>
    <mergeCell ref="RWX49:RXB49"/>
    <mergeCell ref="RXH49:RXL49"/>
    <mergeCell ref="RXR49:RXV49"/>
    <mergeCell ref="RYB49:RYF49"/>
    <mergeCell ref="RYL49:RYP49"/>
    <mergeCell ref="RYV49:RYZ49"/>
    <mergeCell ref="RZF49:RZJ49"/>
    <mergeCell ref="RZP49:RZT49"/>
    <mergeCell ref="RZZ49:SAD49"/>
    <mergeCell ref="SAJ49:SAN49"/>
    <mergeCell ref="SAT49:SAX49"/>
    <mergeCell ref="SBD49:SBH49"/>
    <mergeCell ref="SBN49:SBR49"/>
    <mergeCell ref="SCG49:SCG50"/>
    <mergeCell ref="SCQ49:SCQ50"/>
    <mergeCell ref="SDA49:SDA50"/>
    <mergeCell ref="SDK49:SDK50"/>
    <mergeCell ref="SDU49:SDU50"/>
    <mergeCell ref="SEE49:SEE50"/>
    <mergeCell ref="SEO49:SEO50"/>
    <mergeCell ref="SEY49:SEY50"/>
    <mergeCell ref="SFI49:SFI50"/>
    <mergeCell ref="SFS49:SFS50"/>
    <mergeCell ref="SGC49:SGC50"/>
    <mergeCell ref="SGM49:SGM50"/>
    <mergeCell ref="SGW49:SGW50"/>
    <mergeCell ref="SHG49:SHG50"/>
    <mergeCell ref="SHQ49:SHQ50"/>
    <mergeCell ref="SIA49:SIA50"/>
    <mergeCell ref="SIK49:SIK50"/>
    <mergeCell ref="SOE49:SOE50"/>
    <mergeCell ref="SOO49:SOO50"/>
    <mergeCell ref="SOY49:SOY50"/>
    <mergeCell ref="SIV49:SIZ49"/>
    <mergeCell ref="SJF49:SJJ49"/>
    <mergeCell ref="SJP49:SJT49"/>
    <mergeCell ref="SJZ49:SKD49"/>
    <mergeCell ref="SKJ49:SKN49"/>
    <mergeCell ref="SKT49:SKX49"/>
    <mergeCell ref="SLD49:SLH49"/>
    <mergeCell ref="SLN49:SLR49"/>
    <mergeCell ref="SLX49:SMB49"/>
    <mergeCell ref="SMH49:SML49"/>
    <mergeCell ref="SMR49:SMV49"/>
    <mergeCell ref="SNB49:SNF49"/>
    <mergeCell ref="SNL49:SNP49"/>
    <mergeCell ref="SNV49:SNZ49"/>
    <mergeCell ref="SOF49:SOJ49"/>
    <mergeCell ref="SOP49:SOT49"/>
    <mergeCell ref="SPI49:SPI50"/>
    <mergeCell ref="SPS49:SPS50"/>
    <mergeCell ref="SQC49:SQC50"/>
    <mergeCell ref="SQM49:SQM50"/>
    <mergeCell ref="SQW49:SQW50"/>
    <mergeCell ref="SRG49:SRG50"/>
    <mergeCell ref="SRQ49:SRQ50"/>
    <mergeCell ref="SSA49:SSA50"/>
    <mergeCell ref="SSK49:SSK50"/>
    <mergeCell ref="SSU49:SSU50"/>
    <mergeCell ref="STE49:STE50"/>
    <mergeCell ref="STO49:STO50"/>
    <mergeCell ref="STY49:STY50"/>
    <mergeCell ref="SUI49:SUI50"/>
    <mergeCell ref="SUS49:SUS50"/>
    <mergeCell ref="SVC49:SVC50"/>
    <mergeCell ref="SVM49:SVM50"/>
    <mergeCell ref="TBG49:TBG50"/>
    <mergeCell ref="TBQ49:TBQ50"/>
    <mergeCell ref="TCA49:TCA50"/>
    <mergeCell ref="SVX49:SWB49"/>
    <mergeCell ref="SWH49:SWL49"/>
    <mergeCell ref="SWR49:SWV49"/>
    <mergeCell ref="SXB49:SXF49"/>
    <mergeCell ref="SXL49:SXP49"/>
    <mergeCell ref="SXV49:SXZ49"/>
    <mergeCell ref="SYF49:SYJ49"/>
    <mergeCell ref="SYP49:SYT49"/>
    <mergeCell ref="SYZ49:SZD49"/>
    <mergeCell ref="SZJ49:SZN49"/>
    <mergeCell ref="SZT49:SZX49"/>
    <mergeCell ref="TAD49:TAH49"/>
    <mergeCell ref="TAN49:TAR49"/>
    <mergeCell ref="TAX49:TBB49"/>
    <mergeCell ref="TBH49:TBL49"/>
    <mergeCell ref="TBR49:TBV49"/>
    <mergeCell ref="TCK49:TCK50"/>
    <mergeCell ref="TCU49:TCU50"/>
    <mergeCell ref="TDE49:TDE50"/>
    <mergeCell ref="TDO49:TDO50"/>
    <mergeCell ref="TDY49:TDY50"/>
    <mergeCell ref="TEI49:TEI50"/>
    <mergeCell ref="TES49:TES50"/>
    <mergeCell ref="TFC49:TFC50"/>
    <mergeCell ref="TFM49:TFM50"/>
    <mergeCell ref="TFW49:TFW50"/>
    <mergeCell ref="TGG49:TGG50"/>
    <mergeCell ref="TGQ49:TGQ50"/>
    <mergeCell ref="THA49:THA50"/>
    <mergeCell ref="THK49:THK50"/>
    <mergeCell ref="THU49:THU50"/>
    <mergeCell ref="TIE49:TIE50"/>
    <mergeCell ref="TIO49:TIO50"/>
    <mergeCell ref="TOI49:TOI50"/>
    <mergeCell ref="TOS49:TOS50"/>
    <mergeCell ref="TPC49:TPC50"/>
    <mergeCell ref="TIZ49:TJD49"/>
    <mergeCell ref="TJJ49:TJN49"/>
    <mergeCell ref="TJT49:TJX49"/>
    <mergeCell ref="TKD49:TKH49"/>
    <mergeCell ref="TKN49:TKR49"/>
    <mergeCell ref="TKX49:TLB49"/>
    <mergeCell ref="TLH49:TLL49"/>
    <mergeCell ref="TLR49:TLV49"/>
    <mergeCell ref="TMB49:TMF49"/>
    <mergeCell ref="TML49:TMP49"/>
    <mergeCell ref="TMV49:TMZ49"/>
    <mergeCell ref="TNF49:TNJ49"/>
    <mergeCell ref="TNP49:TNT49"/>
    <mergeCell ref="TNZ49:TOD49"/>
    <mergeCell ref="TOJ49:TON49"/>
    <mergeCell ref="TOT49:TOX49"/>
    <mergeCell ref="TPM49:TPM50"/>
    <mergeCell ref="TPW49:TPW50"/>
    <mergeCell ref="TQG49:TQG50"/>
    <mergeCell ref="TQQ49:TQQ50"/>
    <mergeCell ref="TRA49:TRA50"/>
    <mergeCell ref="TRK49:TRK50"/>
    <mergeCell ref="TRU49:TRU50"/>
    <mergeCell ref="TSE49:TSE50"/>
    <mergeCell ref="TSO49:TSO50"/>
    <mergeCell ref="TSY49:TSY50"/>
    <mergeCell ref="TTI49:TTI50"/>
    <mergeCell ref="TTS49:TTS50"/>
    <mergeCell ref="TUC49:TUC50"/>
    <mergeCell ref="TUM49:TUM50"/>
    <mergeCell ref="TUW49:TUW50"/>
    <mergeCell ref="TVG49:TVG50"/>
    <mergeCell ref="TVQ49:TVQ50"/>
    <mergeCell ref="UBK49:UBK50"/>
    <mergeCell ref="UBU49:UBU50"/>
    <mergeCell ref="UCE49:UCE50"/>
    <mergeCell ref="TWB49:TWF49"/>
    <mergeCell ref="TWL49:TWP49"/>
    <mergeCell ref="TWV49:TWZ49"/>
    <mergeCell ref="TXF49:TXJ49"/>
    <mergeCell ref="TXP49:TXT49"/>
    <mergeCell ref="TXZ49:TYD49"/>
    <mergeCell ref="TYJ49:TYN49"/>
    <mergeCell ref="TYT49:TYX49"/>
    <mergeCell ref="TZD49:TZH49"/>
    <mergeCell ref="TZN49:TZR49"/>
    <mergeCell ref="TZX49:UAB49"/>
    <mergeCell ref="UAH49:UAL49"/>
    <mergeCell ref="UAR49:UAV49"/>
    <mergeCell ref="UBB49:UBF49"/>
    <mergeCell ref="UBL49:UBP49"/>
    <mergeCell ref="UBV49:UBZ49"/>
    <mergeCell ref="UCO49:UCO50"/>
    <mergeCell ref="UCY49:UCY50"/>
    <mergeCell ref="UDI49:UDI50"/>
    <mergeCell ref="UDS49:UDS50"/>
    <mergeCell ref="UEC49:UEC50"/>
    <mergeCell ref="UEM49:UEM50"/>
    <mergeCell ref="UEW49:UEW50"/>
    <mergeCell ref="UFG49:UFG50"/>
    <mergeCell ref="UFQ49:UFQ50"/>
    <mergeCell ref="UGA49:UGA50"/>
    <mergeCell ref="UGK49:UGK50"/>
    <mergeCell ref="UGU49:UGU50"/>
    <mergeCell ref="UHE49:UHE50"/>
    <mergeCell ref="UHO49:UHO50"/>
    <mergeCell ref="UHY49:UHY50"/>
    <mergeCell ref="UII49:UII50"/>
    <mergeCell ref="UIS49:UIS50"/>
    <mergeCell ref="UOM49:UOM50"/>
    <mergeCell ref="UOW49:UOW50"/>
    <mergeCell ref="UPG49:UPG50"/>
    <mergeCell ref="UJD49:UJH49"/>
    <mergeCell ref="UJN49:UJR49"/>
    <mergeCell ref="UJX49:UKB49"/>
    <mergeCell ref="UKH49:UKL49"/>
    <mergeCell ref="UKR49:UKV49"/>
    <mergeCell ref="ULB49:ULF49"/>
    <mergeCell ref="ULL49:ULP49"/>
    <mergeCell ref="ULV49:ULZ49"/>
    <mergeCell ref="UMF49:UMJ49"/>
    <mergeCell ref="UMP49:UMT49"/>
    <mergeCell ref="UMZ49:UND49"/>
    <mergeCell ref="UNJ49:UNN49"/>
    <mergeCell ref="UNT49:UNX49"/>
    <mergeCell ref="UOD49:UOH49"/>
    <mergeCell ref="UON49:UOR49"/>
    <mergeCell ref="UOX49:UPB49"/>
    <mergeCell ref="UPQ49:UPQ50"/>
    <mergeCell ref="UQA49:UQA50"/>
    <mergeCell ref="UQK49:UQK50"/>
    <mergeCell ref="UQU49:UQU50"/>
    <mergeCell ref="URE49:URE50"/>
    <mergeCell ref="URO49:URO50"/>
    <mergeCell ref="URY49:URY50"/>
    <mergeCell ref="USI49:USI50"/>
    <mergeCell ref="USS49:USS50"/>
    <mergeCell ref="UTC49:UTC50"/>
    <mergeCell ref="UTM49:UTM50"/>
    <mergeCell ref="UTW49:UTW50"/>
    <mergeCell ref="UUG49:UUG50"/>
    <mergeCell ref="UUQ49:UUQ50"/>
    <mergeCell ref="UVA49:UVA50"/>
    <mergeCell ref="UVK49:UVK50"/>
    <mergeCell ref="UVU49:UVU50"/>
    <mergeCell ref="VBO49:VBO50"/>
    <mergeCell ref="VBY49:VBY50"/>
    <mergeCell ref="VCI49:VCI50"/>
    <mergeCell ref="UWF49:UWJ49"/>
    <mergeCell ref="UWP49:UWT49"/>
    <mergeCell ref="UWZ49:UXD49"/>
    <mergeCell ref="UXJ49:UXN49"/>
    <mergeCell ref="UXT49:UXX49"/>
    <mergeCell ref="UYD49:UYH49"/>
    <mergeCell ref="UYN49:UYR49"/>
    <mergeCell ref="UYX49:UZB49"/>
    <mergeCell ref="UZH49:UZL49"/>
    <mergeCell ref="UZR49:UZV49"/>
    <mergeCell ref="VAB49:VAF49"/>
    <mergeCell ref="VAL49:VAP49"/>
    <mergeCell ref="VAV49:VAZ49"/>
    <mergeCell ref="VBF49:VBJ49"/>
    <mergeCell ref="VBP49:VBT49"/>
    <mergeCell ref="VBZ49:VCD49"/>
    <mergeCell ref="VCS49:VCS50"/>
    <mergeCell ref="VDC49:VDC50"/>
    <mergeCell ref="VDM49:VDM50"/>
    <mergeCell ref="VDW49:VDW50"/>
    <mergeCell ref="VEG49:VEG50"/>
    <mergeCell ref="VEQ49:VEQ50"/>
    <mergeCell ref="VFA49:VFA50"/>
    <mergeCell ref="VFK49:VFK50"/>
    <mergeCell ref="VFU49:VFU50"/>
    <mergeCell ref="VGE49:VGE50"/>
    <mergeCell ref="VGO49:VGO50"/>
    <mergeCell ref="VGY49:VGY50"/>
    <mergeCell ref="VHI49:VHI50"/>
    <mergeCell ref="VHS49:VHS50"/>
    <mergeCell ref="VIC49:VIC50"/>
    <mergeCell ref="VIM49:VIM50"/>
    <mergeCell ref="VIW49:VIW50"/>
    <mergeCell ref="VOQ49:VOQ50"/>
    <mergeCell ref="VPA49:VPA50"/>
    <mergeCell ref="VPK49:VPK50"/>
    <mergeCell ref="VJH49:VJL49"/>
    <mergeCell ref="VJR49:VJV49"/>
    <mergeCell ref="VKB49:VKF49"/>
    <mergeCell ref="VKL49:VKP49"/>
    <mergeCell ref="VKV49:VKZ49"/>
    <mergeCell ref="VLF49:VLJ49"/>
    <mergeCell ref="VLP49:VLT49"/>
    <mergeCell ref="VLZ49:VMD49"/>
    <mergeCell ref="VMJ49:VMN49"/>
    <mergeCell ref="VMT49:VMX49"/>
    <mergeCell ref="VND49:VNH49"/>
    <mergeCell ref="VNN49:VNR49"/>
    <mergeCell ref="VNX49:VOB49"/>
    <mergeCell ref="VOH49:VOL49"/>
    <mergeCell ref="VOR49:VOV49"/>
    <mergeCell ref="VPB49:VPF49"/>
    <mergeCell ref="VPU49:VPU50"/>
    <mergeCell ref="VQE49:VQE50"/>
    <mergeCell ref="VQO49:VQO50"/>
    <mergeCell ref="VQY49:VQY50"/>
    <mergeCell ref="VRI49:VRI50"/>
    <mergeCell ref="VRS49:VRS50"/>
    <mergeCell ref="VSC49:VSC50"/>
    <mergeCell ref="VSM49:VSM50"/>
    <mergeCell ref="VSW49:VSW50"/>
    <mergeCell ref="VTG49:VTG50"/>
    <mergeCell ref="VTQ49:VTQ50"/>
    <mergeCell ref="VUA49:VUA50"/>
    <mergeCell ref="VUK49:VUK50"/>
    <mergeCell ref="VUU49:VUU50"/>
    <mergeCell ref="VVE49:VVE50"/>
    <mergeCell ref="VVO49:VVO50"/>
    <mergeCell ref="VVY49:VVY50"/>
    <mergeCell ref="WBS49:WBS50"/>
    <mergeCell ref="WCC49:WCC50"/>
    <mergeCell ref="WCM49:WCM50"/>
    <mergeCell ref="VWJ49:VWN49"/>
    <mergeCell ref="VWT49:VWX49"/>
    <mergeCell ref="VXD49:VXH49"/>
    <mergeCell ref="VXN49:VXR49"/>
    <mergeCell ref="VXX49:VYB49"/>
    <mergeCell ref="VYH49:VYL49"/>
    <mergeCell ref="VYR49:VYV49"/>
    <mergeCell ref="VZB49:VZF49"/>
    <mergeCell ref="VZL49:VZP49"/>
    <mergeCell ref="VZV49:VZZ49"/>
    <mergeCell ref="WAF49:WAJ49"/>
    <mergeCell ref="WAP49:WAT49"/>
    <mergeCell ref="WAZ49:WBD49"/>
    <mergeCell ref="WBJ49:WBN49"/>
    <mergeCell ref="WBT49:WBX49"/>
    <mergeCell ref="WCD49:WCH49"/>
    <mergeCell ref="WCW49:WCW50"/>
    <mergeCell ref="WDG49:WDG50"/>
    <mergeCell ref="WDQ49:WDQ50"/>
    <mergeCell ref="WEA49:WEA50"/>
    <mergeCell ref="WEK49:WEK50"/>
    <mergeCell ref="WEU49:WEU50"/>
    <mergeCell ref="WFE49:WFE50"/>
    <mergeCell ref="WFO49:WFO50"/>
    <mergeCell ref="WFY49:WFY50"/>
    <mergeCell ref="WGI49:WGI50"/>
    <mergeCell ref="WGS49:WGS50"/>
    <mergeCell ref="WHC49:WHC50"/>
    <mergeCell ref="WHM49:WHM50"/>
    <mergeCell ref="WHW49:WHW50"/>
    <mergeCell ref="WIG49:WIG50"/>
    <mergeCell ref="WIQ49:WIQ50"/>
    <mergeCell ref="WJA49:WJA50"/>
    <mergeCell ref="WOU49:WOU50"/>
    <mergeCell ref="WPE49:WPE50"/>
    <mergeCell ref="WPO49:WPO50"/>
    <mergeCell ref="WJL49:WJP49"/>
    <mergeCell ref="WJV49:WJZ49"/>
    <mergeCell ref="WKF49:WKJ49"/>
    <mergeCell ref="WKP49:WKT49"/>
    <mergeCell ref="WKZ49:WLD49"/>
    <mergeCell ref="WLJ49:WLN49"/>
    <mergeCell ref="WLT49:WLX49"/>
    <mergeCell ref="WMD49:WMH49"/>
    <mergeCell ref="WMN49:WMR49"/>
    <mergeCell ref="WMX49:WNB49"/>
    <mergeCell ref="WNH49:WNL49"/>
    <mergeCell ref="WNR49:WNV49"/>
    <mergeCell ref="WOB49:WOF49"/>
    <mergeCell ref="WOL49:WOP49"/>
    <mergeCell ref="WOV49:WOZ49"/>
    <mergeCell ref="WPF49:WPJ49"/>
    <mergeCell ref="WPY49:WPY50"/>
    <mergeCell ref="WQI49:WQI50"/>
    <mergeCell ref="WQS49:WQS50"/>
    <mergeCell ref="WRC49:WRC50"/>
    <mergeCell ref="WRM49:WRM50"/>
    <mergeCell ref="WRW49:WRW50"/>
    <mergeCell ref="WSG49:WSG50"/>
    <mergeCell ref="WSQ49:WSQ50"/>
    <mergeCell ref="WTA49:WTA50"/>
    <mergeCell ref="WTK49:WTK50"/>
    <mergeCell ref="WTU49:WTU50"/>
    <mergeCell ref="WUE49:WUE50"/>
    <mergeCell ref="WUO49:WUO50"/>
    <mergeCell ref="WUY49:WUY50"/>
    <mergeCell ref="WVI49:WVI50"/>
    <mergeCell ref="WVS49:WVS50"/>
    <mergeCell ref="WWC49:WWC50"/>
    <mergeCell ref="XDA49:XDA50"/>
    <mergeCell ref="XDK49:XDK50"/>
    <mergeCell ref="XDU49:XDU50"/>
    <mergeCell ref="XEE49:XEE50"/>
    <mergeCell ref="XEO49:XEO50"/>
    <mergeCell ref="XEY49:XEY50"/>
    <mergeCell ref="WWM49:WWM50"/>
    <mergeCell ref="WWW49:WWW50"/>
    <mergeCell ref="WXG49:WXG50"/>
    <mergeCell ref="WXQ49:WXQ50"/>
    <mergeCell ref="WYA49:WYA50"/>
    <mergeCell ref="WYK49:WYK50"/>
    <mergeCell ref="WYU49:WYU50"/>
    <mergeCell ref="WZE49:WZE50"/>
    <mergeCell ref="WZO49:WZO50"/>
    <mergeCell ref="WZY49:WZY50"/>
    <mergeCell ref="XAI49:XAI50"/>
    <mergeCell ref="XAS49:XAS50"/>
    <mergeCell ref="XBC49:XBC50"/>
    <mergeCell ref="XBM49:XBM50"/>
    <mergeCell ref="XBW49:XBW50"/>
    <mergeCell ref="XCG49:XCG50"/>
    <mergeCell ref="XCQ49:XCQ50"/>
    <mergeCell ref="XDB49:XDF49"/>
    <mergeCell ref="XDL49:XDP49"/>
    <mergeCell ref="XDV49:XDZ49"/>
    <mergeCell ref="XEF49:XEJ49"/>
    <mergeCell ref="XEP49:XET49"/>
    <mergeCell ref="WYL49:WYP49"/>
    <mergeCell ref="WYV49:WYZ49"/>
    <mergeCell ref="WZF49:WZJ49"/>
    <mergeCell ref="WZP49:WZT49"/>
  </mergeCells>
  <phoneticPr fontId="4"/>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91" customWidth="1"/>
    <col min="126" max="126" width="9" style="92" hidden="1" customWidth="1"/>
    <col min="127" max="16384" width="9" style="92" hidden="1"/>
  </cols>
  <sheetData>
    <row r="1" spans="1:125" ht="13.5" customHeight="1" x14ac:dyDescent="0.15">
      <c r="A1" s="92"/>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c r="BV1" s="92"/>
      <c r="BW1" s="92"/>
      <c r="BX1" s="92"/>
      <c r="BY1" s="92"/>
      <c r="BZ1" s="92"/>
      <c r="CA1" s="92"/>
      <c r="CB1" s="92"/>
      <c r="CC1" s="92"/>
      <c r="CD1" s="92"/>
      <c r="CE1" s="92"/>
      <c r="CF1" s="92"/>
      <c r="CG1" s="92"/>
      <c r="CH1" s="92"/>
      <c r="CI1" s="92"/>
      <c r="CJ1" s="92"/>
      <c r="CK1" s="92"/>
      <c r="CL1" s="92"/>
      <c r="CM1" s="92"/>
      <c r="CN1" s="92"/>
      <c r="CO1" s="92"/>
      <c r="CP1" s="92"/>
      <c r="CQ1" s="92"/>
      <c r="CR1" s="92"/>
      <c r="CS1" s="92"/>
      <c r="CT1" s="92"/>
      <c r="CU1" s="92"/>
      <c r="CV1" s="92"/>
      <c r="CW1" s="92"/>
      <c r="CX1" s="92"/>
      <c r="CY1" s="92"/>
      <c r="CZ1" s="92"/>
      <c r="DA1" s="92"/>
      <c r="DB1" s="92"/>
      <c r="DC1" s="92"/>
      <c r="DD1" s="92"/>
      <c r="DE1" s="92"/>
      <c r="DF1" s="92"/>
      <c r="DG1" s="92"/>
      <c r="DH1" s="92"/>
      <c r="DI1" s="92"/>
      <c r="DJ1" s="92"/>
      <c r="DK1" s="92"/>
      <c r="DL1" s="92"/>
      <c r="DM1" s="92"/>
      <c r="DN1" s="92"/>
      <c r="DO1" s="92"/>
      <c r="DP1" s="92"/>
      <c r="DQ1" s="92"/>
      <c r="DR1" s="92"/>
      <c r="DS1" s="92"/>
      <c r="DT1" s="92"/>
      <c r="DU1" s="92"/>
    </row>
    <row r="2" spans="1:125" x14ac:dyDescent="0.15">
      <c r="B2" s="92"/>
      <c r="DC2" s="92"/>
    </row>
    <row r="3" spans="1:125" x14ac:dyDescent="0.15">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D3" s="92"/>
      <c r="DE3" s="92"/>
      <c r="DF3" s="92"/>
      <c r="DG3" s="92"/>
      <c r="DH3" s="92"/>
      <c r="DI3" s="92"/>
      <c r="DJ3" s="92"/>
      <c r="DK3" s="92"/>
      <c r="DL3" s="92"/>
      <c r="DM3" s="92"/>
      <c r="DN3" s="92"/>
      <c r="DO3" s="92"/>
      <c r="DP3" s="92"/>
      <c r="DQ3" s="92"/>
      <c r="DR3" s="92"/>
      <c r="DS3" s="92"/>
      <c r="DT3" s="92"/>
      <c r="DU3" s="92"/>
    </row>
    <row r="4" spans="1:125" x14ac:dyDescent="0.15"/>
    <row r="5" spans="1:125" x14ac:dyDescent="0.15"/>
    <row r="6" spans="1:125" x14ac:dyDescent="0.15"/>
    <row r="7" spans="1:125" x14ac:dyDescent="0.15"/>
    <row r="8" spans="1:125" x14ac:dyDescent="0.15"/>
    <row r="9" spans="1:125" x14ac:dyDescent="0.15">
      <c r="DU9" s="92"/>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92"/>
    </row>
    <row r="18" spans="2:125" x14ac:dyDescent="0.15"/>
    <row r="19" spans="2:125" x14ac:dyDescent="0.15"/>
    <row r="20" spans="2:125" x14ac:dyDescent="0.15">
      <c r="DU20" s="92"/>
    </row>
    <row r="21" spans="2:125" x14ac:dyDescent="0.15">
      <c r="DU21" s="92"/>
    </row>
    <row r="22" spans="2:125" x14ac:dyDescent="0.15"/>
    <row r="23" spans="2:125" x14ac:dyDescent="0.15"/>
    <row r="24" spans="2:125" x14ac:dyDescent="0.15"/>
    <row r="25" spans="2:125" x14ac:dyDescent="0.15"/>
    <row r="26" spans="2:125" x14ac:dyDescent="0.15"/>
    <row r="27" spans="2:125" x14ac:dyDescent="0.15"/>
    <row r="28" spans="2:125" x14ac:dyDescent="0.15">
      <c r="DU28" s="92"/>
    </row>
    <row r="29" spans="2:125" x14ac:dyDescent="0.15"/>
    <row r="30" spans="2:125" x14ac:dyDescent="0.15">
      <c r="B30" s="92"/>
    </row>
    <row r="31" spans="2:125" x14ac:dyDescent="0.15"/>
    <row r="32" spans="2:125" x14ac:dyDescent="0.15"/>
    <row r="33" spans="3:125" x14ac:dyDescent="0.15">
      <c r="G33" s="92"/>
      <c r="I33" s="92"/>
    </row>
    <row r="34" spans="3:125" x14ac:dyDescent="0.15">
      <c r="C34" s="92"/>
      <c r="P34" s="92"/>
      <c r="R34" s="92"/>
      <c r="DD34" s="92"/>
    </row>
    <row r="35" spans="3:125" x14ac:dyDescent="0.15">
      <c r="D35" s="92"/>
      <c r="E35" s="92"/>
      <c r="DC35" s="92"/>
      <c r="DF35" s="92"/>
      <c r="DP35" s="92"/>
      <c r="DQ35" s="92"/>
      <c r="DR35" s="92"/>
      <c r="DS35" s="92"/>
      <c r="DT35" s="92"/>
      <c r="DU35" s="92"/>
    </row>
    <row r="36" spans="3:125" x14ac:dyDescent="0.15">
      <c r="F36" s="92"/>
      <c r="H36" s="92"/>
      <c r="J36" s="92"/>
      <c r="K36" s="92"/>
      <c r="L36" s="92"/>
      <c r="M36" s="92"/>
      <c r="N36" s="92"/>
      <c r="O36" s="92"/>
      <c r="Q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92"/>
      <c r="BB36" s="92"/>
      <c r="BC36" s="92"/>
      <c r="BD36" s="92"/>
      <c r="BE36" s="92"/>
      <c r="BF36" s="92"/>
      <c r="BG36" s="92"/>
      <c r="BH36" s="92"/>
      <c r="BI36" s="92"/>
      <c r="BJ36" s="92"/>
      <c r="BK36" s="92"/>
      <c r="BL36" s="92"/>
      <c r="BM36" s="92"/>
      <c r="BN36" s="92"/>
      <c r="BO36" s="92"/>
      <c r="BP36" s="92"/>
      <c r="BQ36" s="92"/>
      <c r="BR36" s="92"/>
      <c r="BS36" s="92"/>
      <c r="BT36" s="92"/>
      <c r="BU36" s="92"/>
      <c r="BV36" s="92"/>
      <c r="BW36" s="92"/>
      <c r="BX36" s="92"/>
      <c r="BY36" s="92"/>
      <c r="BZ36" s="92"/>
      <c r="CA36" s="92"/>
      <c r="CB36" s="92"/>
      <c r="CC36" s="92"/>
      <c r="CD36" s="92"/>
      <c r="CE36" s="92"/>
      <c r="CF36" s="92"/>
      <c r="CG36" s="92"/>
      <c r="CH36" s="92"/>
      <c r="CI36" s="92"/>
      <c r="CJ36" s="92"/>
      <c r="CK36" s="92"/>
      <c r="CL36" s="92"/>
      <c r="CM36" s="92"/>
      <c r="CN36" s="92"/>
      <c r="CO36" s="92"/>
      <c r="CP36" s="92"/>
      <c r="CQ36" s="92"/>
      <c r="CR36" s="92"/>
      <c r="CS36" s="92"/>
      <c r="CT36" s="92"/>
      <c r="CU36" s="92"/>
      <c r="CV36" s="92"/>
      <c r="CW36" s="92"/>
      <c r="CX36" s="92"/>
      <c r="CY36" s="92"/>
      <c r="CZ36" s="92"/>
      <c r="DA36" s="92"/>
      <c r="DB36" s="92"/>
      <c r="DE36" s="92"/>
      <c r="DG36" s="92"/>
      <c r="DH36" s="92"/>
      <c r="DI36" s="92"/>
      <c r="DJ36" s="92"/>
      <c r="DK36" s="92"/>
      <c r="DL36" s="92"/>
      <c r="DM36" s="92"/>
      <c r="DN36" s="92"/>
      <c r="DO36" s="92"/>
      <c r="DP36" s="92"/>
      <c r="DQ36" s="92"/>
      <c r="DR36" s="92"/>
      <c r="DS36" s="92"/>
      <c r="DT36" s="92"/>
      <c r="DU36" s="92"/>
    </row>
    <row r="37" spans="3:125" x14ac:dyDescent="0.15">
      <c r="DU37" s="92"/>
    </row>
    <row r="38" spans="3:125" x14ac:dyDescent="0.15">
      <c r="DT38" s="92"/>
      <c r="DU38" s="92"/>
    </row>
    <row r="39" spans="3:125" x14ac:dyDescent="0.15"/>
    <row r="40" spans="3:125" x14ac:dyDescent="0.15">
      <c r="DD40" s="92"/>
    </row>
    <row r="41" spans="3:125" x14ac:dyDescent="0.15">
      <c r="R41" s="92"/>
    </row>
    <row r="42" spans="3:125" x14ac:dyDescent="0.15">
      <c r="DC42" s="92"/>
      <c r="DF42" s="92"/>
    </row>
    <row r="43" spans="3:125" x14ac:dyDescent="0.15">
      <c r="Q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c r="BH43" s="92"/>
      <c r="BI43" s="92"/>
      <c r="BJ43" s="92"/>
      <c r="BK43" s="92"/>
      <c r="BL43" s="92"/>
      <c r="BM43" s="92"/>
      <c r="BN43" s="92"/>
      <c r="BO43" s="92"/>
      <c r="BP43" s="92"/>
      <c r="BQ43" s="92"/>
      <c r="BR43" s="92"/>
      <c r="BS43" s="92"/>
      <c r="BT43" s="92"/>
      <c r="BU43" s="92"/>
      <c r="BV43" s="92"/>
      <c r="BW43" s="92"/>
      <c r="BX43" s="92"/>
      <c r="BY43" s="92"/>
      <c r="BZ43" s="92"/>
      <c r="CA43" s="92"/>
      <c r="CB43" s="92"/>
      <c r="CC43" s="92"/>
      <c r="CD43" s="92"/>
      <c r="CE43" s="92"/>
      <c r="CF43" s="92"/>
      <c r="CG43" s="92"/>
      <c r="CH43" s="92"/>
      <c r="CI43" s="92"/>
      <c r="CJ43" s="92"/>
      <c r="CK43" s="92"/>
      <c r="CL43" s="92"/>
      <c r="CM43" s="92"/>
      <c r="CN43" s="92"/>
      <c r="CO43" s="92"/>
      <c r="CP43" s="92"/>
      <c r="CQ43" s="92"/>
      <c r="CR43" s="92"/>
      <c r="CS43" s="92"/>
      <c r="CT43" s="92"/>
      <c r="CU43" s="92"/>
      <c r="CV43" s="92"/>
      <c r="CW43" s="92"/>
      <c r="CX43" s="92"/>
      <c r="CY43" s="92"/>
      <c r="CZ43" s="92"/>
      <c r="DA43" s="92"/>
      <c r="DB43" s="92"/>
      <c r="DE43" s="92"/>
      <c r="DG43" s="92"/>
      <c r="DH43" s="92"/>
      <c r="DI43" s="92"/>
      <c r="DJ43" s="92"/>
      <c r="DK43" s="92"/>
      <c r="DL43" s="92"/>
      <c r="DM43" s="92"/>
      <c r="DN43" s="92"/>
      <c r="DO43" s="92"/>
      <c r="DP43" s="92"/>
      <c r="DQ43" s="92"/>
      <c r="DR43" s="92"/>
      <c r="DS43" s="92"/>
      <c r="DT43" s="92"/>
      <c r="DU43" s="92"/>
    </row>
    <row r="44" spans="3:125" x14ac:dyDescent="0.15">
      <c r="DU44" s="92"/>
    </row>
    <row r="45" spans="3:125" x14ac:dyDescent="0.15"/>
    <row r="46" spans="3:125" x14ac:dyDescent="0.15"/>
    <row r="47" spans="3:125" x14ac:dyDescent="0.15"/>
    <row r="48" spans="3:125" x14ac:dyDescent="0.15">
      <c r="DT48" s="92"/>
      <c r="DU48" s="92"/>
    </row>
    <row r="49" spans="120:125" x14ac:dyDescent="0.15"/>
    <row r="50" spans="120:125" x14ac:dyDescent="0.15">
      <c r="DU50" s="92"/>
    </row>
    <row r="51" spans="120:125" x14ac:dyDescent="0.15">
      <c r="DP51" s="92"/>
      <c r="DQ51" s="92"/>
      <c r="DR51" s="92"/>
      <c r="DS51" s="92"/>
      <c r="DT51" s="92"/>
      <c r="DU51" s="92"/>
    </row>
    <row r="52" spans="120:125" x14ac:dyDescent="0.15"/>
    <row r="53" spans="120:125" x14ac:dyDescent="0.15"/>
    <row r="54" spans="120:125" x14ac:dyDescent="0.15">
      <c r="DU54" s="92"/>
    </row>
    <row r="55" spans="120:125" x14ac:dyDescent="0.15"/>
    <row r="56" spans="120:125" x14ac:dyDescent="0.15"/>
    <row r="57" spans="120:125" x14ac:dyDescent="0.15"/>
    <row r="58" spans="120:125" x14ac:dyDescent="0.15">
      <c r="DU58" s="92"/>
    </row>
    <row r="59" spans="120:125" x14ac:dyDescent="0.15"/>
    <row r="60" spans="120:125" x14ac:dyDescent="0.15"/>
    <row r="61" spans="120:125" x14ac:dyDescent="0.15"/>
    <row r="62" spans="120:125" x14ac:dyDescent="0.15"/>
    <row r="63" spans="120:125" x14ac:dyDescent="0.15">
      <c r="DU63" s="92"/>
    </row>
    <row r="64" spans="120:125" x14ac:dyDescent="0.15">
      <c r="DT64" s="92"/>
      <c r="DU64" s="92"/>
    </row>
    <row r="65" spans="123:125" x14ac:dyDescent="0.15"/>
    <row r="66" spans="123:125" x14ac:dyDescent="0.15"/>
    <row r="67" spans="123:125" x14ac:dyDescent="0.15"/>
    <row r="68" spans="123:125" x14ac:dyDescent="0.15"/>
    <row r="69" spans="123:125" x14ac:dyDescent="0.15">
      <c r="DS69" s="92"/>
      <c r="DT69" s="92"/>
      <c r="DU69" s="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92"/>
    </row>
    <row r="83" spans="112:125" x14ac:dyDescent="0.15">
      <c r="DI83" s="92"/>
      <c r="DJ83" s="92"/>
      <c r="DK83" s="92"/>
      <c r="DL83" s="92"/>
      <c r="DM83" s="92"/>
      <c r="DN83" s="92"/>
      <c r="DO83" s="92"/>
      <c r="DP83" s="92"/>
      <c r="DQ83" s="92"/>
      <c r="DR83" s="92"/>
      <c r="DS83" s="92"/>
      <c r="DT83" s="92"/>
      <c r="DU83" s="92"/>
    </row>
    <row r="84" spans="112:125" x14ac:dyDescent="0.15"/>
    <row r="85" spans="112:125" x14ac:dyDescent="0.15"/>
    <row r="86" spans="112:125" x14ac:dyDescent="0.15"/>
    <row r="87" spans="112:125" x14ac:dyDescent="0.15"/>
    <row r="88" spans="112:125" x14ac:dyDescent="0.15">
      <c r="DU88" s="92"/>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92"/>
      <c r="DT94" s="92"/>
      <c r="DU94" s="92"/>
    </row>
    <row r="95" spans="112:125" ht="13.5" customHeight="1" x14ac:dyDescent="0.15">
      <c r="DU95" s="92"/>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2"/>
    </row>
    <row r="102" spans="124:125" ht="13.5" customHeight="1" x14ac:dyDescent="0.15"/>
    <row r="103" spans="124:125" ht="13.5" customHeight="1" x14ac:dyDescent="0.15"/>
    <row r="104" spans="124:125" ht="13.5" customHeight="1" x14ac:dyDescent="0.15">
      <c r="DT104" s="92"/>
      <c r="DU104" s="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2" t="s">
        <v>0</v>
      </c>
    </row>
    <row r="121" spans="125:125" ht="13.5" hidden="1" customHeight="1" x14ac:dyDescent="0.15">
      <c r="DU121" s="92"/>
    </row>
  </sheetData>
  <sheetProtection algorithmName="SHA-512" hashValue="0QtMo8s54rBnd/A+cG9XPhc6yG6/IjrQ9cetdP9PAVtBo8X1CRljgmdLSFz1iSIs/dcCdlJK2W/sSf7NZA8hWg==" saltValue="7qqpJJ2Lix/2KhjCJGUvkw==" spinCount="100000" sheet="1" objects="1" scenarios="1"/>
  <phoneticPr fontId="4"/>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A73" zoomScaleSheetLayoutView="55" workbookViewId="0"/>
  </sheetViews>
  <sheetFormatPr defaultColWidth="0" defaultRowHeight="13.5" customHeight="1" zeroHeight="1" x14ac:dyDescent="0.15"/>
  <cols>
    <col min="1" max="125" width="2.5" style="91" customWidth="1"/>
    <col min="126" max="154" width="0" style="92" hidden="1" customWidth="1"/>
    <col min="155" max="155" width="9" style="92" hidden="1" customWidth="1"/>
    <col min="156" max="16384" width="9" style="92" hidden="1"/>
  </cols>
  <sheetData>
    <row r="1" spans="1:125" ht="13.5" customHeight="1" x14ac:dyDescent="0.15">
      <c r="A1" s="92"/>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c r="BV1" s="92"/>
      <c r="BW1" s="92"/>
      <c r="BX1" s="92"/>
      <c r="BY1" s="92"/>
      <c r="BZ1" s="92"/>
      <c r="CA1" s="92"/>
      <c r="CB1" s="92"/>
      <c r="CC1" s="92"/>
      <c r="CD1" s="92"/>
      <c r="CE1" s="92"/>
      <c r="CF1" s="92"/>
      <c r="CG1" s="92"/>
      <c r="CH1" s="92"/>
      <c r="CI1" s="92"/>
      <c r="CJ1" s="92"/>
      <c r="CK1" s="92"/>
      <c r="CL1" s="92"/>
      <c r="CM1" s="92"/>
      <c r="CN1" s="92"/>
      <c r="CO1" s="92"/>
      <c r="CP1" s="92"/>
      <c r="CQ1" s="92"/>
      <c r="CR1" s="92"/>
      <c r="CS1" s="92"/>
      <c r="CT1" s="92"/>
      <c r="CU1" s="92"/>
      <c r="CV1" s="92"/>
      <c r="CW1" s="92"/>
      <c r="CX1" s="92"/>
      <c r="CY1" s="92"/>
      <c r="CZ1" s="92"/>
      <c r="DA1" s="92"/>
      <c r="DB1" s="92"/>
      <c r="DC1" s="92"/>
      <c r="DD1" s="92"/>
      <c r="DE1" s="92"/>
      <c r="DF1" s="92"/>
      <c r="DG1" s="92"/>
      <c r="DH1" s="92"/>
      <c r="DI1" s="92"/>
      <c r="DJ1" s="92"/>
      <c r="DK1" s="92"/>
      <c r="DL1" s="92"/>
      <c r="DM1" s="92"/>
      <c r="DN1" s="92"/>
      <c r="DO1" s="92"/>
      <c r="DP1" s="92"/>
      <c r="DQ1" s="92"/>
      <c r="DR1" s="92"/>
      <c r="DS1" s="92"/>
      <c r="DT1" s="92"/>
      <c r="DU1" s="92"/>
    </row>
    <row r="2" spans="1:125" x14ac:dyDescent="0.15">
      <c r="B2" s="92"/>
    </row>
    <row r="3" spans="1:125" x14ac:dyDescent="0.15">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c r="DI3" s="92"/>
      <c r="DJ3" s="92"/>
      <c r="DK3" s="92"/>
      <c r="DL3" s="92"/>
      <c r="DM3" s="92"/>
      <c r="DN3" s="92"/>
      <c r="DO3" s="92"/>
      <c r="DP3" s="92"/>
      <c r="DQ3" s="92"/>
      <c r="DR3" s="92"/>
      <c r="DS3" s="92"/>
      <c r="DT3" s="92"/>
      <c r="DU3" s="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c r="BS31" s="92"/>
      <c r="BT31" s="92"/>
      <c r="BU31" s="92"/>
      <c r="BV31" s="92"/>
      <c r="BW31" s="92"/>
      <c r="BX31" s="92"/>
      <c r="BY31" s="92"/>
      <c r="BZ31" s="92"/>
      <c r="CA31" s="92"/>
      <c r="CB31" s="92"/>
      <c r="CC31" s="92"/>
      <c r="CD31" s="92"/>
      <c r="CE31" s="92"/>
      <c r="CF31" s="92"/>
      <c r="CG31" s="92"/>
      <c r="CH31" s="92"/>
      <c r="CI31" s="92"/>
      <c r="CJ31" s="92"/>
      <c r="CK31" s="92"/>
      <c r="CL31" s="92"/>
      <c r="CM31" s="92"/>
      <c r="CN31" s="92"/>
      <c r="CO31" s="92"/>
      <c r="CP31" s="92"/>
      <c r="CQ31" s="92"/>
      <c r="CR31" s="92"/>
      <c r="CS31" s="92"/>
      <c r="CT31" s="92"/>
      <c r="CU31" s="92"/>
      <c r="CV31" s="92"/>
      <c r="CW31" s="92"/>
      <c r="CX31" s="92"/>
      <c r="CY31" s="92"/>
      <c r="CZ31" s="92"/>
      <c r="DA31" s="92"/>
      <c r="DB31" s="92"/>
      <c r="DC31" s="92"/>
      <c r="DD31" s="92"/>
      <c r="DE31" s="92"/>
      <c r="DF31" s="92"/>
      <c r="DG31" s="92"/>
      <c r="DH31" s="92"/>
      <c r="DI31" s="92"/>
      <c r="DJ31" s="92"/>
      <c r="DK31" s="92"/>
      <c r="DL31" s="92"/>
      <c r="DM31" s="92"/>
      <c r="DN31" s="92"/>
      <c r="DO31" s="92"/>
      <c r="DP31" s="92"/>
      <c r="DQ31" s="92"/>
      <c r="DR31" s="92"/>
      <c r="DS31" s="92"/>
      <c r="DT31" s="92"/>
      <c r="DU31" s="92"/>
    </row>
    <row r="32" spans="9:125" x14ac:dyDescent="0.15"/>
    <row r="33" spans="2:8" x14ac:dyDescent="0.15">
      <c r="G33" s="92"/>
    </row>
    <row r="34" spans="2:8" x14ac:dyDescent="0.15">
      <c r="C34" s="92"/>
    </row>
    <row r="35" spans="2:8" x14ac:dyDescent="0.15">
      <c r="B35" s="92"/>
      <c r="D35" s="92"/>
      <c r="E35" s="92"/>
    </row>
    <row r="36" spans="2:8" x14ac:dyDescent="0.15">
      <c r="F36" s="92"/>
      <c r="H36" s="92"/>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1" t="s">
        <v>0</v>
      </c>
    </row>
  </sheetData>
  <sheetProtection algorithmName="SHA-512" hashValue="/e7Jm18fE46aCCvSa/2mCrfBzW7Og8fO0bDLZJTQ0MkpVJZ6H8mYj9LmVhjCHBjDEweHostYfUGVRLanX/6Z/A==" saltValue="9koVuXtWKiOgMdFRtUsSHQ==" spinCount="100000" sheet="1" objects="1" scenarios="1"/>
  <phoneticPr fontId="4"/>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SheetLayoutView="100" workbookViewId="0"/>
  </sheetViews>
  <sheetFormatPr defaultColWidth="0" defaultRowHeight="13.5" customHeight="1" zeroHeight="1" x14ac:dyDescent="0.15"/>
  <cols>
    <col min="1" max="1" width="8.25" style="60" customWidth="1"/>
    <col min="2" max="16" width="14.625" style="60" customWidth="1"/>
    <col min="17" max="17" width="0" style="60" hidden="1" customWidth="1"/>
    <col min="18" max="16384" width="0" style="60" hidden="1"/>
  </cols>
  <sheetData>
    <row r="1" spans="1:1" ht="16.5" customHeight="1" x14ac:dyDescent="0.15">
      <c r="A1" s="60"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2"/>
      <c r="C45" s="102"/>
      <c r="D45" s="102"/>
      <c r="E45" s="102"/>
      <c r="F45" s="102"/>
      <c r="G45" s="102"/>
      <c r="H45" s="102"/>
      <c r="I45" s="102"/>
      <c r="J45" s="193" t="s">
        <v>7</v>
      </c>
    </row>
    <row r="46" spans="2:10" ht="29.25" customHeight="1" x14ac:dyDescent="0.2">
      <c r="B46" s="179" t="s">
        <v>12</v>
      </c>
      <c r="C46" s="183"/>
      <c r="D46" s="183"/>
      <c r="E46" s="184" t="s">
        <v>20</v>
      </c>
      <c r="F46" s="185" t="s">
        <v>464</v>
      </c>
      <c r="G46" s="189" t="s">
        <v>6</v>
      </c>
      <c r="H46" s="189" t="s">
        <v>537</v>
      </c>
      <c r="I46" s="189" t="s">
        <v>490</v>
      </c>
      <c r="J46" s="194" t="s">
        <v>538</v>
      </c>
    </row>
    <row r="47" spans="2:10" ht="57.75" customHeight="1" x14ac:dyDescent="0.15">
      <c r="B47" s="180"/>
      <c r="C47" s="983" t="s">
        <v>8</v>
      </c>
      <c r="D47" s="983"/>
      <c r="E47" s="984"/>
      <c r="F47" s="186">
        <v>2.78</v>
      </c>
      <c r="G47" s="190">
        <v>2.38</v>
      </c>
      <c r="H47" s="190">
        <v>2.54</v>
      </c>
      <c r="I47" s="190">
        <v>6.87</v>
      </c>
      <c r="J47" s="195">
        <v>7.46</v>
      </c>
    </row>
    <row r="48" spans="2:10" ht="57.75" customHeight="1" x14ac:dyDescent="0.15">
      <c r="B48" s="181"/>
      <c r="C48" s="985" t="s">
        <v>9</v>
      </c>
      <c r="D48" s="985"/>
      <c r="E48" s="986"/>
      <c r="F48" s="187">
        <v>0.49</v>
      </c>
      <c r="G48" s="191">
        <v>0.43</v>
      </c>
      <c r="H48" s="191">
        <v>1.95</v>
      </c>
      <c r="I48" s="191">
        <v>0.71</v>
      </c>
      <c r="J48" s="196">
        <v>1.36</v>
      </c>
    </row>
    <row r="49" spans="2:10" ht="57.75" customHeight="1" x14ac:dyDescent="0.15">
      <c r="B49" s="182"/>
      <c r="C49" s="987" t="s">
        <v>18</v>
      </c>
      <c r="D49" s="987"/>
      <c r="E49" s="988"/>
      <c r="F49" s="188" t="s">
        <v>539</v>
      </c>
      <c r="G49" s="192" t="s">
        <v>540</v>
      </c>
      <c r="H49" s="192">
        <v>1.53</v>
      </c>
      <c r="I49" s="192">
        <v>2.36</v>
      </c>
      <c r="J49" s="197">
        <v>0.62</v>
      </c>
    </row>
    <row r="50" spans="2:10" ht="13.5" customHeight="1" x14ac:dyDescent="0.15"/>
  </sheetData>
  <sheetProtection algorithmName="SHA-512" hashValue="/CKW0Cd8Akgdn7NpfWmk3J8egh8j01igw2wFiibmdXEfTRlKWWku4yiRtfPdZ6jwz0mnFaJzJW610uslnK5vXg==" saltValue="YYRUgP96MJCYiHVcsMzVrw==" spinCount="100000" sheet="1" objects="1" scenarios="1"/>
  <mergeCells count="3">
    <mergeCell ref="C47:E47"/>
    <mergeCell ref="C48:E48"/>
    <mergeCell ref="C49:E49"/>
  </mergeCells>
  <phoneticPr fontId="4"/>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SheetLayoutView="100" workbookViewId="0"/>
  </sheetViews>
  <sheetFormatPr defaultColWidth="0" defaultRowHeight="13.5" customHeight="1" zeroHeight="1" x14ac:dyDescent="0.15"/>
  <cols>
    <col min="1" max="1" width="6.625" style="60" customWidth="1"/>
    <col min="2" max="2" width="11" style="60" customWidth="1"/>
    <col min="3" max="3" width="17" style="60" customWidth="1"/>
    <col min="4" max="5" width="16.625" style="60" customWidth="1"/>
    <col min="6" max="15" width="15" style="60" customWidth="1"/>
    <col min="16" max="16" width="24" style="60" customWidth="1"/>
    <col min="17" max="17" width="0" style="60" hidden="1" customWidth="1"/>
    <col min="18" max="16384" width="0" style="60" hidden="1"/>
  </cols>
  <sheetData>
    <row r="1" spans="1:16" ht="16.5" customHeight="1" x14ac:dyDescent="0.15">
      <c r="A1" s="198"/>
      <c r="B1" s="198"/>
      <c r="C1" s="198"/>
      <c r="D1" s="198"/>
      <c r="E1" s="198"/>
      <c r="F1" s="198"/>
      <c r="G1" s="198"/>
      <c r="H1" s="198"/>
      <c r="I1" s="198"/>
      <c r="J1" s="198"/>
      <c r="K1" s="198"/>
      <c r="L1" s="198"/>
      <c r="M1" s="198"/>
      <c r="N1" s="198"/>
      <c r="O1" s="198"/>
      <c r="P1" s="198"/>
    </row>
    <row r="2" spans="1:16" ht="16.5" customHeight="1" x14ac:dyDescent="0.15">
      <c r="A2" s="198"/>
      <c r="B2" s="198"/>
      <c r="C2" s="198"/>
      <c r="D2" s="198"/>
      <c r="E2" s="198"/>
      <c r="F2" s="198"/>
      <c r="G2" s="198"/>
      <c r="H2" s="198"/>
      <c r="I2" s="198"/>
      <c r="J2" s="198"/>
      <c r="K2" s="198"/>
      <c r="L2" s="198"/>
      <c r="M2" s="198"/>
      <c r="N2" s="198"/>
      <c r="O2" s="198"/>
      <c r="P2" s="198"/>
    </row>
    <row r="3" spans="1:16" ht="16.5" customHeight="1" x14ac:dyDescent="0.15">
      <c r="A3" s="198"/>
      <c r="B3" s="198"/>
      <c r="C3" s="198"/>
      <c r="D3" s="198"/>
      <c r="E3" s="198"/>
      <c r="F3" s="198"/>
      <c r="G3" s="198"/>
      <c r="H3" s="198"/>
      <c r="I3" s="198"/>
      <c r="J3" s="198"/>
      <c r="K3" s="198"/>
      <c r="L3" s="198"/>
      <c r="M3" s="198"/>
      <c r="N3" s="198"/>
      <c r="O3" s="198"/>
      <c r="P3" s="198"/>
    </row>
    <row r="4" spans="1:16" ht="16.5" customHeight="1" x14ac:dyDescent="0.15">
      <c r="A4" s="198"/>
      <c r="B4" s="198"/>
      <c r="C4" s="198"/>
      <c r="D4" s="198"/>
      <c r="E4" s="198"/>
      <c r="F4" s="198"/>
      <c r="G4" s="198"/>
      <c r="H4" s="198"/>
      <c r="I4" s="198"/>
      <c r="J4" s="198"/>
      <c r="K4" s="198"/>
      <c r="L4" s="198"/>
      <c r="M4" s="198"/>
      <c r="N4" s="198"/>
      <c r="O4" s="198"/>
      <c r="P4" s="198"/>
    </row>
    <row r="5" spans="1:16" ht="16.5" customHeight="1" x14ac:dyDescent="0.15">
      <c r="A5" s="198"/>
      <c r="B5" s="198"/>
      <c r="C5" s="198"/>
      <c r="D5" s="198"/>
      <c r="E5" s="198"/>
      <c r="F5" s="198"/>
      <c r="G5" s="198"/>
      <c r="H5" s="198"/>
      <c r="I5" s="198"/>
      <c r="J5" s="198"/>
      <c r="K5" s="198"/>
      <c r="L5" s="198"/>
      <c r="M5" s="198"/>
      <c r="N5" s="198"/>
      <c r="O5" s="198"/>
      <c r="P5" s="198"/>
    </row>
    <row r="6" spans="1:16" ht="16.5" customHeight="1" x14ac:dyDescent="0.15">
      <c r="A6" s="198"/>
      <c r="B6" s="198"/>
      <c r="C6" s="198"/>
      <c r="D6" s="198"/>
      <c r="E6" s="198"/>
      <c r="F6" s="198"/>
      <c r="G6" s="198"/>
      <c r="H6" s="198"/>
      <c r="I6" s="198"/>
      <c r="J6" s="198"/>
      <c r="K6" s="198"/>
      <c r="L6" s="198"/>
      <c r="M6" s="198"/>
      <c r="N6" s="198"/>
      <c r="O6" s="198"/>
      <c r="P6" s="198"/>
    </row>
    <row r="7" spans="1:16" ht="16.5" customHeight="1" x14ac:dyDescent="0.15">
      <c r="A7" s="198"/>
      <c r="B7" s="198"/>
      <c r="C7" s="198"/>
      <c r="D7" s="198"/>
      <c r="E7" s="198"/>
      <c r="F7" s="198"/>
      <c r="G7" s="198"/>
      <c r="H7" s="198"/>
      <c r="I7" s="198"/>
      <c r="J7" s="198"/>
      <c r="K7" s="198"/>
      <c r="L7" s="198"/>
      <c r="M7" s="198"/>
      <c r="N7" s="198"/>
      <c r="O7" s="198"/>
      <c r="P7" s="198"/>
    </row>
    <row r="8" spans="1:16" ht="16.5" customHeight="1" x14ac:dyDescent="0.15">
      <c r="A8" s="198"/>
      <c r="B8" s="198"/>
      <c r="C8" s="198"/>
      <c r="D8" s="198"/>
      <c r="E8" s="198"/>
      <c r="F8" s="198"/>
      <c r="G8" s="198"/>
      <c r="H8" s="198"/>
      <c r="I8" s="198"/>
      <c r="J8" s="198"/>
      <c r="K8" s="198"/>
      <c r="L8" s="198"/>
      <c r="M8" s="198"/>
      <c r="N8" s="198"/>
      <c r="O8" s="198"/>
      <c r="P8" s="198"/>
    </row>
    <row r="9" spans="1:16" ht="16.5" customHeight="1" x14ac:dyDescent="0.15">
      <c r="A9" s="198"/>
      <c r="B9" s="198"/>
      <c r="C9" s="198"/>
      <c r="D9" s="198"/>
      <c r="E9" s="198"/>
      <c r="F9" s="198"/>
      <c r="G9" s="198"/>
      <c r="H9" s="198"/>
      <c r="I9" s="198"/>
      <c r="J9" s="198"/>
      <c r="K9" s="198"/>
      <c r="L9" s="198"/>
      <c r="M9" s="198"/>
      <c r="N9" s="198"/>
      <c r="O9" s="198"/>
      <c r="P9" s="198"/>
    </row>
    <row r="10" spans="1:16" ht="16.5" customHeight="1" x14ac:dyDescent="0.15">
      <c r="A10" s="198"/>
      <c r="B10" s="198"/>
      <c r="C10" s="198"/>
      <c r="D10" s="198"/>
      <c r="E10" s="198"/>
      <c r="F10" s="198"/>
      <c r="G10" s="198"/>
      <c r="H10" s="198"/>
      <c r="I10" s="198"/>
      <c r="J10" s="198"/>
      <c r="K10" s="198"/>
      <c r="L10" s="198"/>
      <c r="M10" s="198"/>
      <c r="N10" s="198"/>
      <c r="O10" s="198"/>
      <c r="P10" s="198"/>
    </row>
    <row r="11" spans="1:16" ht="16.5" customHeight="1" x14ac:dyDescent="0.15">
      <c r="A11" s="198"/>
      <c r="B11" s="198"/>
      <c r="C11" s="198"/>
      <c r="D11" s="198"/>
      <c r="E11" s="198"/>
      <c r="F11" s="198"/>
      <c r="G11" s="198"/>
      <c r="H11" s="198"/>
      <c r="I11" s="198"/>
      <c r="J11" s="198"/>
      <c r="K11" s="198"/>
      <c r="L11" s="198"/>
      <c r="M11" s="198"/>
      <c r="N11" s="198"/>
      <c r="O11" s="198"/>
      <c r="P11" s="198"/>
    </row>
    <row r="12" spans="1:16" ht="16.5" customHeight="1" x14ac:dyDescent="0.15">
      <c r="A12" s="198"/>
      <c r="B12" s="198"/>
      <c r="C12" s="198"/>
      <c r="D12" s="198"/>
      <c r="E12" s="198"/>
      <c r="F12" s="198"/>
      <c r="G12" s="198"/>
      <c r="H12" s="198"/>
      <c r="I12" s="198"/>
      <c r="J12" s="198"/>
      <c r="K12" s="198"/>
      <c r="L12" s="198"/>
      <c r="M12" s="198"/>
      <c r="N12" s="198"/>
      <c r="O12" s="198"/>
      <c r="P12" s="198"/>
    </row>
    <row r="13" spans="1:16" ht="16.5" customHeight="1" x14ac:dyDescent="0.15">
      <c r="A13" s="198"/>
      <c r="B13" s="198"/>
      <c r="C13" s="198"/>
      <c r="D13" s="198"/>
      <c r="E13" s="198"/>
      <c r="F13" s="198"/>
      <c r="G13" s="198"/>
      <c r="H13" s="198"/>
      <c r="I13" s="198"/>
      <c r="J13" s="198"/>
      <c r="K13" s="198"/>
      <c r="L13" s="198"/>
      <c r="M13" s="198"/>
      <c r="N13" s="198"/>
      <c r="O13" s="198"/>
      <c r="P13" s="198"/>
    </row>
    <row r="14" spans="1:16" ht="16.5" customHeight="1" x14ac:dyDescent="0.15">
      <c r="A14" s="198"/>
      <c r="B14" s="198"/>
      <c r="C14" s="198"/>
      <c r="D14" s="198"/>
      <c r="E14" s="198"/>
      <c r="F14" s="198"/>
      <c r="G14" s="198"/>
      <c r="H14" s="198"/>
      <c r="I14" s="198"/>
      <c r="J14" s="198"/>
      <c r="K14" s="198"/>
      <c r="L14" s="198"/>
      <c r="M14" s="198"/>
      <c r="N14" s="198"/>
      <c r="O14" s="198"/>
      <c r="P14" s="198"/>
    </row>
    <row r="15" spans="1:16" ht="16.5" customHeight="1" x14ac:dyDescent="0.15">
      <c r="A15" s="198"/>
      <c r="B15" s="198"/>
      <c r="C15" s="198"/>
      <c r="D15" s="198"/>
      <c r="E15" s="198"/>
      <c r="F15" s="198"/>
      <c r="G15" s="198"/>
      <c r="H15" s="198"/>
      <c r="I15" s="198"/>
      <c r="J15" s="198"/>
      <c r="K15" s="198"/>
      <c r="L15" s="198"/>
      <c r="M15" s="198"/>
      <c r="N15" s="198"/>
      <c r="O15" s="198"/>
      <c r="P15" s="198"/>
    </row>
    <row r="16" spans="1:16" ht="16.5" customHeight="1" x14ac:dyDescent="0.15">
      <c r="A16" s="198"/>
      <c r="B16" s="198"/>
      <c r="C16" s="198"/>
      <c r="D16" s="198"/>
      <c r="E16" s="198"/>
      <c r="F16" s="198"/>
      <c r="G16" s="198"/>
      <c r="H16" s="198"/>
      <c r="I16" s="198"/>
      <c r="J16" s="198"/>
      <c r="K16" s="198"/>
      <c r="L16" s="198"/>
      <c r="M16" s="198"/>
      <c r="N16" s="198"/>
      <c r="O16" s="198"/>
      <c r="P16" s="198"/>
    </row>
    <row r="17" spans="1:16" ht="16.5" customHeight="1" x14ac:dyDescent="0.15">
      <c r="A17" s="198"/>
      <c r="B17" s="198"/>
      <c r="C17" s="198"/>
      <c r="D17" s="198"/>
      <c r="E17" s="198"/>
      <c r="F17" s="198"/>
      <c r="G17" s="198"/>
      <c r="H17" s="198"/>
      <c r="I17" s="198"/>
      <c r="J17" s="198"/>
      <c r="K17" s="198"/>
      <c r="L17" s="198"/>
      <c r="M17" s="198"/>
      <c r="N17" s="198"/>
      <c r="O17" s="198"/>
      <c r="P17" s="198"/>
    </row>
    <row r="18" spans="1:16" ht="16.5" customHeight="1" x14ac:dyDescent="0.15">
      <c r="A18" s="198"/>
      <c r="B18" s="198"/>
      <c r="C18" s="198"/>
      <c r="D18" s="198"/>
      <c r="E18" s="198"/>
      <c r="F18" s="198"/>
      <c r="G18" s="198"/>
      <c r="H18" s="198"/>
      <c r="I18" s="198"/>
      <c r="J18" s="198"/>
      <c r="K18" s="198"/>
      <c r="L18" s="198"/>
      <c r="M18" s="198"/>
      <c r="N18" s="198"/>
      <c r="O18" s="198"/>
      <c r="P18" s="198"/>
    </row>
    <row r="19" spans="1:16" ht="16.5" customHeight="1" x14ac:dyDescent="0.15">
      <c r="A19" s="198"/>
      <c r="B19" s="198"/>
      <c r="C19" s="198"/>
      <c r="D19" s="198"/>
      <c r="E19" s="198"/>
      <c r="F19" s="198"/>
      <c r="G19" s="198"/>
      <c r="H19" s="198"/>
      <c r="I19" s="198"/>
      <c r="J19" s="198"/>
      <c r="K19" s="198"/>
      <c r="L19" s="198"/>
      <c r="M19" s="198"/>
      <c r="N19" s="198"/>
      <c r="O19" s="198"/>
      <c r="P19" s="198"/>
    </row>
    <row r="20" spans="1:16" ht="16.5" customHeight="1" x14ac:dyDescent="0.15">
      <c r="A20" s="198"/>
      <c r="B20" s="198"/>
      <c r="C20" s="198"/>
      <c r="D20" s="198"/>
      <c r="E20" s="198"/>
      <c r="F20" s="198"/>
      <c r="G20" s="198"/>
      <c r="H20" s="198"/>
      <c r="I20" s="198"/>
      <c r="J20" s="198"/>
      <c r="K20" s="198"/>
      <c r="L20" s="198"/>
      <c r="M20" s="198"/>
      <c r="N20" s="198"/>
      <c r="O20" s="198"/>
      <c r="P20" s="198"/>
    </row>
    <row r="21" spans="1:16" ht="16.5" customHeight="1" x14ac:dyDescent="0.15">
      <c r="A21" s="198"/>
      <c r="B21" s="198"/>
      <c r="C21" s="198"/>
      <c r="D21" s="198"/>
      <c r="E21" s="198"/>
      <c r="F21" s="198"/>
      <c r="G21" s="198"/>
      <c r="H21" s="198"/>
      <c r="I21" s="198"/>
      <c r="J21" s="198"/>
      <c r="K21" s="198"/>
      <c r="L21" s="198"/>
      <c r="M21" s="198"/>
      <c r="N21" s="198"/>
      <c r="O21" s="198"/>
      <c r="P21" s="198"/>
    </row>
    <row r="22" spans="1:16" ht="16.5" customHeight="1" x14ac:dyDescent="0.15">
      <c r="A22" s="198"/>
      <c r="B22" s="198"/>
      <c r="C22" s="198"/>
      <c r="D22" s="198"/>
      <c r="E22" s="198"/>
      <c r="F22" s="198"/>
      <c r="G22" s="198"/>
      <c r="H22" s="198"/>
      <c r="I22" s="198"/>
      <c r="J22" s="198"/>
      <c r="K22" s="198"/>
      <c r="L22" s="198"/>
      <c r="M22" s="198"/>
      <c r="N22" s="198"/>
      <c r="O22" s="198"/>
      <c r="P22" s="198"/>
    </row>
    <row r="23" spans="1:16" ht="16.5" customHeight="1" x14ac:dyDescent="0.15">
      <c r="A23" s="198"/>
      <c r="B23" s="198"/>
      <c r="C23" s="198"/>
      <c r="D23" s="198"/>
      <c r="E23" s="198"/>
      <c r="F23" s="198"/>
      <c r="G23" s="198"/>
      <c r="H23" s="198"/>
      <c r="I23" s="198"/>
      <c r="J23" s="198"/>
      <c r="K23" s="198"/>
      <c r="L23" s="198"/>
      <c r="M23" s="198"/>
      <c r="N23" s="198"/>
      <c r="O23" s="198"/>
      <c r="P23" s="198"/>
    </row>
    <row r="24" spans="1:16" ht="16.5" customHeight="1" x14ac:dyDescent="0.15">
      <c r="A24" s="198"/>
      <c r="B24" s="198"/>
      <c r="C24" s="198"/>
      <c r="D24" s="198"/>
      <c r="E24" s="198"/>
      <c r="F24" s="198"/>
      <c r="G24" s="198"/>
      <c r="H24" s="198"/>
      <c r="I24" s="198"/>
      <c r="J24" s="198"/>
      <c r="K24" s="198"/>
      <c r="L24" s="198"/>
      <c r="M24" s="198"/>
      <c r="N24" s="198"/>
      <c r="O24" s="198"/>
      <c r="P24" s="198"/>
    </row>
    <row r="25" spans="1:16" ht="16.5" customHeight="1" x14ac:dyDescent="0.15">
      <c r="A25" s="198"/>
      <c r="B25" s="198"/>
      <c r="C25" s="198"/>
      <c r="D25" s="198"/>
      <c r="E25" s="198"/>
      <c r="F25" s="198"/>
      <c r="G25" s="198"/>
      <c r="H25" s="198"/>
      <c r="I25" s="198"/>
      <c r="J25" s="198"/>
      <c r="K25" s="198"/>
      <c r="L25" s="198"/>
      <c r="M25" s="198"/>
      <c r="N25" s="198"/>
      <c r="O25" s="198"/>
      <c r="P25" s="198"/>
    </row>
    <row r="26" spans="1:16" ht="16.5" customHeight="1" x14ac:dyDescent="0.15">
      <c r="A26" s="198"/>
      <c r="B26" s="198"/>
      <c r="C26" s="198"/>
      <c r="D26" s="198"/>
      <c r="E26" s="198"/>
      <c r="F26" s="198"/>
      <c r="G26" s="198"/>
      <c r="H26" s="198"/>
      <c r="I26" s="198"/>
      <c r="J26" s="198"/>
      <c r="K26" s="198"/>
      <c r="L26" s="198"/>
      <c r="M26" s="198"/>
      <c r="N26" s="198"/>
      <c r="O26" s="198"/>
      <c r="P26" s="198"/>
    </row>
    <row r="27" spans="1:16" ht="16.5" customHeight="1" x14ac:dyDescent="0.15">
      <c r="A27" s="198"/>
      <c r="B27" s="198"/>
      <c r="C27" s="198"/>
      <c r="D27" s="198"/>
      <c r="E27" s="198"/>
      <c r="F27" s="198"/>
      <c r="G27" s="198"/>
      <c r="H27" s="198"/>
      <c r="I27" s="198"/>
      <c r="J27" s="198"/>
      <c r="K27" s="198"/>
      <c r="L27" s="198"/>
      <c r="M27" s="198"/>
      <c r="N27" s="198"/>
      <c r="O27" s="198"/>
      <c r="P27" s="198"/>
    </row>
    <row r="28" spans="1:16" ht="16.5" customHeight="1" x14ac:dyDescent="0.15">
      <c r="A28" s="198"/>
      <c r="B28" s="198"/>
      <c r="C28" s="198"/>
      <c r="D28" s="198"/>
      <c r="E28" s="198"/>
      <c r="F28" s="198"/>
      <c r="G28" s="198"/>
      <c r="H28" s="198"/>
      <c r="I28" s="198"/>
      <c r="J28" s="198"/>
      <c r="K28" s="198"/>
      <c r="L28" s="198"/>
      <c r="M28" s="198"/>
      <c r="N28" s="198"/>
      <c r="O28" s="198"/>
      <c r="P28" s="198"/>
    </row>
    <row r="29" spans="1:16" ht="16.5" customHeight="1" x14ac:dyDescent="0.15">
      <c r="A29" s="198"/>
      <c r="B29" s="198"/>
      <c r="C29" s="198"/>
      <c r="D29" s="198"/>
      <c r="E29" s="198"/>
      <c r="F29" s="198"/>
      <c r="G29" s="198"/>
      <c r="H29" s="198"/>
      <c r="I29" s="198"/>
      <c r="J29" s="198"/>
      <c r="K29" s="198"/>
      <c r="L29" s="198"/>
      <c r="M29" s="198"/>
      <c r="N29" s="198"/>
      <c r="O29" s="198"/>
      <c r="P29" s="198"/>
    </row>
    <row r="30" spans="1:16" ht="16.5" customHeight="1" x14ac:dyDescent="0.15">
      <c r="A30" s="198"/>
      <c r="B30" s="198"/>
      <c r="C30" s="198"/>
      <c r="D30" s="198"/>
      <c r="E30" s="198"/>
      <c r="F30" s="198"/>
      <c r="G30" s="198"/>
      <c r="H30" s="198"/>
      <c r="I30" s="198"/>
      <c r="J30" s="198"/>
      <c r="K30" s="198"/>
      <c r="L30" s="198"/>
      <c r="M30" s="198"/>
      <c r="N30" s="198"/>
      <c r="O30" s="198"/>
      <c r="P30" s="198"/>
    </row>
    <row r="31" spans="1:16" ht="16.5" customHeight="1" x14ac:dyDescent="0.15">
      <c r="A31" s="198"/>
      <c r="B31" s="198"/>
      <c r="C31" s="198"/>
      <c r="D31" s="198"/>
      <c r="E31" s="198"/>
      <c r="F31" s="198"/>
      <c r="G31" s="198"/>
      <c r="H31" s="198"/>
      <c r="I31" s="198"/>
      <c r="J31" s="198"/>
      <c r="K31" s="198"/>
      <c r="L31" s="198"/>
      <c r="M31" s="198"/>
      <c r="N31" s="198"/>
      <c r="O31" s="198"/>
      <c r="P31" s="198"/>
    </row>
    <row r="32" spans="1:16" ht="31.5" customHeight="1" x14ac:dyDescent="0.15">
      <c r="A32" s="198"/>
      <c r="B32" s="198"/>
      <c r="C32" s="198"/>
      <c r="D32" s="198"/>
      <c r="E32" s="198"/>
      <c r="F32" s="198"/>
      <c r="G32" s="198"/>
      <c r="H32" s="198"/>
      <c r="I32" s="198"/>
      <c r="J32" s="193" t="s">
        <v>7</v>
      </c>
      <c r="K32" s="198"/>
      <c r="L32" s="198"/>
      <c r="M32" s="198"/>
      <c r="N32" s="198"/>
      <c r="O32" s="198"/>
      <c r="P32" s="198"/>
    </row>
    <row r="33" spans="1:16" ht="39" customHeight="1" x14ac:dyDescent="0.2">
      <c r="A33" s="198"/>
      <c r="B33" s="199" t="s">
        <v>17</v>
      </c>
      <c r="C33" s="205"/>
      <c r="D33" s="205"/>
      <c r="E33" s="207" t="s">
        <v>20</v>
      </c>
      <c r="F33" s="208" t="s">
        <v>464</v>
      </c>
      <c r="G33" s="213" t="s">
        <v>6</v>
      </c>
      <c r="H33" s="213" t="s">
        <v>537</v>
      </c>
      <c r="I33" s="213" t="s">
        <v>490</v>
      </c>
      <c r="J33" s="217" t="s">
        <v>538</v>
      </c>
      <c r="K33" s="198"/>
      <c r="L33" s="198"/>
      <c r="M33" s="198"/>
      <c r="N33" s="198"/>
      <c r="O33" s="198"/>
      <c r="P33" s="198"/>
    </row>
    <row r="34" spans="1:16" ht="39" customHeight="1" x14ac:dyDescent="0.15">
      <c r="A34" s="198"/>
      <c r="B34" s="200"/>
      <c r="C34" s="993" t="s">
        <v>152</v>
      </c>
      <c r="D34" s="993"/>
      <c r="E34" s="994"/>
      <c r="F34" s="209">
        <v>1.96</v>
      </c>
      <c r="G34" s="214">
        <v>2.16</v>
      </c>
      <c r="H34" s="214">
        <v>2.31</v>
      </c>
      <c r="I34" s="214">
        <v>2.39</v>
      </c>
      <c r="J34" s="218">
        <v>2.5299999999999998</v>
      </c>
      <c r="K34" s="198"/>
      <c r="L34" s="198"/>
      <c r="M34" s="198"/>
      <c r="N34" s="198"/>
      <c r="O34" s="198"/>
      <c r="P34" s="198"/>
    </row>
    <row r="35" spans="1:16" ht="39" customHeight="1" x14ac:dyDescent="0.15">
      <c r="A35" s="198"/>
      <c r="B35" s="201"/>
      <c r="C35" s="989" t="s">
        <v>469</v>
      </c>
      <c r="D35" s="989"/>
      <c r="E35" s="990"/>
      <c r="F35" s="210">
        <v>1.3</v>
      </c>
      <c r="G35" s="215">
        <v>1.35</v>
      </c>
      <c r="H35" s="215">
        <v>1.31</v>
      </c>
      <c r="I35" s="215">
        <v>1.37</v>
      </c>
      <c r="J35" s="219">
        <v>1.46</v>
      </c>
      <c r="K35" s="198"/>
      <c r="L35" s="198"/>
      <c r="M35" s="198"/>
      <c r="N35" s="198"/>
      <c r="O35" s="198"/>
      <c r="P35" s="198"/>
    </row>
    <row r="36" spans="1:16" ht="39" customHeight="1" x14ac:dyDescent="0.15">
      <c r="A36" s="198"/>
      <c r="B36" s="201"/>
      <c r="C36" s="989" t="s">
        <v>446</v>
      </c>
      <c r="D36" s="989"/>
      <c r="E36" s="990"/>
      <c r="F36" s="210">
        <v>0.48</v>
      </c>
      <c r="G36" s="215">
        <v>0.42</v>
      </c>
      <c r="H36" s="215">
        <v>1.94</v>
      </c>
      <c r="I36" s="215">
        <v>0.71</v>
      </c>
      <c r="J36" s="219">
        <v>1.35</v>
      </c>
      <c r="K36" s="198"/>
      <c r="L36" s="198"/>
      <c r="M36" s="198"/>
      <c r="N36" s="198"/>
      <c r="O36" s="198"/>
      <c r="P36" s="198"/>
    </row>
    <row r="37" spans="1:16" ht="39" customHeight="1" x14ac:dyDescent="0.15">
      <c r="A37" s="198"/>
      <c r="B37" s="201"/>
      <c r="C37" s="989" t="s">
        <v>468</v>
      </c>
      <c r="D37" s="989"/>
      <c r="E37" s="990"/>
      <c r="F37" s="210">
        <v>0.63</v>
      </c>
      <c r="G37" s="215">
        <v>0.74</v>
      </c>
      <c r="H37" s="215">
        <v>1.48</v>
      </c>
      <c r="I37" s="215">
        <v>0.61</v>
      </c>
      <c r="J37" s="219">
        <v>1.07</v>
      </c>
      <c r="K37" s="198"/>
      <c r="L37" s="198"/>
      <c r="M37" s="198"/>
      <c r="N37" s="198"/>
      <c r="O37" s="198"/>
      <c r="P37" s="198"/>
    </row>
    <row r="38" spans="1:16" ht="39" customHeight="1" x14ac:dyDescent="0.15">
      <c r="A38" s="198"/>
      <c r="B38" s="201"/>
      <c r="C38" s="989" t="s">
        <v>260</v>
      </c>
      <c r="D38" s="989"/>
      <c r="E38" s="990"/>
      <c r="F38" s="210">
        <v>0.3</v>
      </c>
      <c r="G38" s="215">
        <v>0.28999999999999998</v>
      </c>
      <c r="H38" s="215">
        <v>0.28000000000000003</v>
      </c>
      <c r="I38" s="215">
        <v>0.27</v>
      </c>
      <c r="J38" s="219">
        <v>0.28999999999999998</v>
      </c>
      <c r="K38" s="198"/>
      <c r="L38" s="198"/>
      <c r="M38" s="198"/>
      <c r="N38" s="198"/>
      <c r="O38" s="198"/>
      <c r="P38" s="198"/>
    </row>
    <row r="39" spans="1:16" ht="39" customHeight="1" x14ac:dyDescent="0.15">
      <c r="A39" s="198"/>
      <c r="B39" s="201"/>
      <c r="C39" s="989" t="s">
        <v>471</v>
      </c>
      <c r="D39" s="989"/>
      <c r="E39" s="990"/>
      <c r="F39" s="210">
        <v>0.04</v>
      </c>
      <c r="G39" s="215">
        <v>0.1</v>
      </c>
      <c r="H39" s="215">
        <v>0.08</v>
      </c>
      <c r="I39" s="215">
        <v>7.0000000000000007E-2</v>
      </c>
      <c r="J39" s="219">
        <v>0.06</v>
      </c>
      <c r="K39" s="198"/>
      <c r="L39" s="198"/>
      <c r="M39" s="198"/>
      <c r="N39" s="198"/>
      <c r="O39" s="198"/>
      <c r="P39" s="198"/>
    </row>
    <row r="40" spans="1:16" ht="39" customHeight="1" x14ac:dyDescent="0.15">
      <c r="A40" s="198"/>
      <c r="B40" s="201"/>
      <c r="C40" s="989" t="s">
        <v>455</v>
      </c>
      <c r="D40" s="989"/>
      <c r="E40" s="990"/>
      <c r="F40" s="210">
        <v>0</v>
      </c>
      <c r="G40" s="215">
        <v>0</v>
      </c>
      <c r="H40" s="215">
        <v>0</v>
      </c>
      <c r="I40" s="215">
        <v>0</v>
      </c>
      <c r="J40" s="219">
        <v>0</v>
      </c>
      <c r="K40" s="198"/>
      <c r="L40" s="198"/>
      <c r="M40" s="198"/>
      <c r="N40" s="198"/>
      <c r="O40" s="198"/>
      <c r="P40" s="198"/>
    </row>
    <row r="41" spans="1:16" ht="39" customHeight="1" x14ac:dyDescent="0.15">
      <c r="A41" s="198"/>
      <c r="B41" s="201"/>
      <c r="C41" s="989" t="s">
        <v>448</v>
      </c>
      <c r="D41" s="989"/>
      <c r="E41" s="990"/>
      <c r="F41" s="210">
        <v>0</v>
      </c>
      <c r="G41" s="215">
        <v>0</v>
      </c>
      <c r="H41" s="215">
        <v>0</v>
      </c>
      <c r="I41" s="215">
        <v>0</v>
      </c>
      <c r="J41" s="219">
        <v>0</v>
      </c>
      <c r="K41" s="198"/>
      <c r="L41" s="198"/>
      <c r="M41" s="198"/>
      <c r="N41" s="198"/>
      <c r="O41" s="198"/>
      <c r="P41" s="198"/>
    </row>
    <row r="42" spans="1:16" ht="39" customHeight="1" x14ac:dyDescent="0.15">
      <c r="A42" s="198"/>
      <c r="B42" s="202"/>
      <c r="C42" s="989" t="s">
        <v>541</v>
      </c>
      <c r="D42" s="989"/>
      <c r="E42" s="990"/>
      <c r="F42" s="210" t="s">
        <v>199</v>
      </c>
      <c r="G42" s="215" t="s">
        <v>199</v>
      </c>
      <c r="H42" s="215" t="s">
        <v>199</v>
      </c>
      <c r="I42" s="215" t="s">
        <v>199</v>
      </c>
      <c r="J42" s="219" t="s">
        <v>199</v>
      </c>
      <c r="K42" s="198"/>
      <c r="L42" s="198"/>
      <c r="M42" s="198"/>
      <c r="N42" s="198"/>
      <c r="O42" s="198"/>
      <c r="P42" s="198"/>
    </row>
    <row r="43" spans="1:16" ht="39" customHeight="1" x14ac:dyDescent="0.15">
      <c r="A43" s="198"/>
      <c r="B43" s="203"/>
      <c r="C43" s="991" t="s">
        <v>499</v>
      </c>
      <c r="D43" s="991"/>
      <c r="E43" s="992"/>
      <c r="F43" s="211">
        <v>0</v>
      </c>
      <c r="G43" s="216">
        <v>0</v>
      </c>
      <c r="H43" s="216">
        <v>0</v>
      </c>
      <c r="I43" s="216">
        <v>0</v>
      </c>
      <c r="J43" s="220">
        <v>0</v>
      </c>
      <c r="K43" s="198"/>
      <c r="L43" s="198"/>
      <c r="M43" s="198"/>
      <c r="N43" s="198"/>
      <c r="O43" s="198"/>
      <c r="P43" s="198"/>
    </row>
    <row r="44" spans="1:16" ht="39" customHeight="1" x14ac:dyDescent="0.15">
      <c r="A44" s="198"/>
      <c r="B44" s="204"/>
      <c r="C44" s="206"/>
      <c r="D44" s="206"/>
      <c r="E44" s="206"/>
      <c r="F44" s="212"/>
      <c r="G44" s="212"/>
      <c r="H44" s="212"/>
      <c r="I44" s="212"/>
      <c r="J44" s="212"/>
      <c r="K44" s="198"/>
      <c r="L44" s="198"/>
      <c r="M44" s="198"/>
      <c r="N44" s="198"/>
      <c r="O44" s="198"/>
      <c r="P44" s="198"/>
    </row>
    <row r="45" spans="1:16" ht="17.25" x14ac:dyDescent="0.15">
      <c r="A45" s="198"/>
      <c r="B45" s="198"/>
      <c r="C45" s="198"/>
      <c r="D45" s="198"/>
      <c r="E45" s="198"/>
      <c r="F45" s="198"/>
      <c r="G45" s="198"/>
      <c r="H45" s="198"/>
      <c r="I45" s="198"/>
      <c r="J45" s="198"/>
      <c r="K45" s="198"/>
      <c r="L45" s="198"/>
      <c r="M45" s="198"/>
      <c r="N45" s="198"/>
      <c r="O45" s="198"/>
      <c r="P45" s="198"/>
    </row>
  </sheetData>
  <sheetProtection algorithmName="SHA-512" hashValue="3xEs2uxHj8IvKjnJeFzb8i+9Z553iwoRAg8BNn/rnJ9MmMO8j0CHJAh+RnsfYz5zk9W9N2TaZoBoJ5HL14q7+w==" saltValue="AKrW4qYzz6Wig5JthupND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4"/>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zoomScaleSheetLayoutView="55" workbookViewId="0"/>
  </sheetViews>
  <sheetFormatPr defaultColWidth="0" defaultRowHeight="13.5" customHeight="1" zeroHeight="1" x14ac:dyDescent="0.15"/>
  <cols>
    <col min="1" max="1" width="6.625" style="60" customWidth="1"/>
    <col min="2" max="3" width="10.875" style="60" customWidth="1"/>
    <col min="4" max="4" width="10" style="60" customWidth="1"/>
    <col min="5" max="10" width="11" style="60" customWidth="1"/>
    <col min="11" max="15" width="13.125" style="60" customWidth="1"/>
    <col min="16" max="21" width="11.5" style="60" customWidth="1"/>
    <col min="22" max="22" width="0" style="60" hidden="1" customWidth="1"/>
    <col min="23" max="16384" width="0" style="60" hidden="1"/>
  </cols>
  <sheetData>
    <row r="1" spans="1:21" ht="13.5" customHeight="1" x14ac:dyDescent="0.15">
      <c r="A1" s="102"/>
      <c r="B1" s="102"/>
      <c r="C1" s="102"/>
      <c r="D1" s="102"/>
      <c r="E1" s="102"/>
      <c r="F1" s="102"/>
      <c r="G1" s="102"/>
      <c r="H1" s="102"/>
      <c r="I1" s="102"/>
      <c r="J1" s="102"/>
      <c r="K1" s="102"/>
      <c r="L1" s="102"/>
      <c r="M1" s="102"/>
      <c r="N1" s="102"/>
      <c r="O1" s="102"/>
      <c r="P1" s="102"/>
      <c r="Q1" s="102"/>
      <c r="R1" s="102"/>
      <c r="S1" s="102"/>
      <c r="T1" s="102"/>
      <c r="U1" s="102"/>
    </row>
    <row r="2" spans="1:21" ht="13.5" customHeight="1" x14ac:dyDescent="0.15">
      <c r="A2" s="102"/>
      <c r="B2" s="102"/>
      <c r="C2" s="102"/>
      <c r="D2" s="102"/>
      <c r="E2" s="102"/>
      <c r="F2" s="102"/>
      <c r="G2" s="102"/>
      <c r="H2" s="102"/>
      <c r="I2" s="102"/>
      <c r="J2" s="102"/>
      <c r="K2" s="102"/>
      <c r="L2" s="102"/>
      <c r="M2" s="102"/>
      <c r="N2" s="102"/>
      <c r="O2" s="102"/>
      <c r="P2" s="102"/>
      <c r="Q2" s="102"/>
      <c r="R2" s="102"/>
      <c r="S2" s="102"/>
      <c r="T2" s="102"/>
      <c r="U2" s="102"/>
    </row>
    <row r="3" spans="1:21" ht="13.5" customHeight="1" x14ac:dyDescent="0.15">
      <c r="A3" s="102"/>
      <c r="B3" s="102"/>
      <c r="C3" s="102"/>
      <c r="D3" s="102"/>
      <c r="E3" s="102"/>
      <c r="F3" s="102"/>
      <c r="G3" s="102"/>
      <c r="H3" s="102"/>
      <c r="I3" s="102"/>
      <c r="J3" s="102"/>
      <c r="K3" s="102"/>
      <c r="L3" s="102"/>
      <c r="M3" s="102"/>
      <c r="N3" s="102"/>
      <c r="O3" s="102"/>
      <c r="P3" s="102"/>
      <c r="Q3" s="102"/>
      <c r="R3" s="102"/>
      <c r="S3" s="102"/>
      <c r="T3" s="102"/>
      <c r="U3" s="102"/>
    </row>
    <row r="4" spans="1:21" ht="13.5" customHeight="1" x14ac:dyDescent="0.15">
      <c r="A4" s="102"/>
      <c r="B4" s="102"/>
      <c r="C4" s="102"/>
      <c r="D4" s="102"/>
      <c r="E4" s="102"/>
      <c r="F4" s="102"/>
      <c r="G4" s="102"/>
      <c r="H4" s="102"/>
      <c r="I4" s="102"/>
      <c r="J4" s="102"/>
      <c r="K4" s="102"/>
      <c r="L4" s="102"/>
      <c r="M4" s="102"/>
      <c r="N4" s="102"/>
      <c r="O4" s="102"/>
      <c r="P4" s="102"/>
      <c r="Q4" s="102"/>
      <c r="R4" s="102"/>
      <c r="S4" s="102"/>
      <c r="T4" s="102"/>
      <c r="U4" s="102"/>
    </row>
    <row r="5" spans="1:21" ht="13.5" customHeight="1" x14ac:dyDescent="0.15">
      <c r="A5" s="102"/>
      <c r="B5" s="102"/>
      <c r="C5" s="102"/>
      <c r="D5" s="102"/>
      <c r="E5" s="102"/>
      <c r="F5" s="102"/>
      <c r="G5" s="102"/>
      <c r="H5" s="102"/>
      <c r="I5" s="102"/>
      <c r="J5" s="102"/>
      <c r="K5" s="102"/>
      <c r="L5" s="102"/>
      <c r="M5" s="102"/>
      <c r="N5" s="102"/>
      <c r="O5" s="102"/>
      <c r="P5" s="102"/>
      <c r="Q5" s="102"/>
      <c r="R5" s="102"/>
      <c r="S5" s="102"/>
      <c r="T5" s="102"/>
      <c r="U5" s="102"/>
    </row>
    <row r="6" spans="1:21" ht="13.5" customHeight="1" x14ac:dyDescent="0.15">
      <c r="A6" s="102"/>
      <c r="B6" s="102"/>
      <c r="C6" s="102"/>
      <c r="D6" s="102"/>
      <c r="E6" s="102"/>
      <c r="F6" s="102"/>
      <c r="G6" s="102"/>
      <c r="H6" s="102"/>
      <c r="I6" s="102"/>
      <c r="J6" s="102"/>
      <c r="K6" s="102"/>
      <c r="L6" s="102"/>
      <c r="M6" s="102"/>
      <c r="N6" s="102"/>
      <c r="O6" s="102"/>
      <c r="P6" s="102"/>
      <c r="Q6" s="102"/>
      <c r="R6" s="102"/>
      <c r="S6" s="102"/>
      <c r="T6" s="102"/>
      <c r="U6" s="102"/>
    </row>
    <row r="7" spans="1:21" ht="13.5" customHeight="1" x14ac:dyDescent="0.15">
      <c r="A7" s="102"/>
      <c r="B7" s="102"/>
      <c r="C7" s="102"/>
      <c r="D7" s="102"/>
      <c r="E7" s="102"/>
      <c r="F7" s="102"/>
      <c r="G7" s="102"/>
      <c r="H7" s="102"/>
      <c r="I7" s="102"/>
      <c r="J7" s="102"/>
      <c r="K7" s="102"/>
      <c r="L7" s="102"/>
      <c r="M7" s="102"/>
      <c r="N7" s="102"/>
      <c r="O7" s="102"/>
      <c r="P7" s="102"/>
      <c r="Q7" s="102"/>
      <c r="R7" s="102"/>
      <c r="S7" s="102"/>
      <c r="T7" s="102"/>
      <c r="U7" s="102"/>
    </row>
    <row r="8" spans="1:21" ht="13.5" customHeight="1" x14ac:dyDescent="0.15">
      <c r="A8" s="102"/>
      <c r="B8" s="102"/>
      <c r="C8" s="102"/>
      <c r="D8" s="102"/>
      <c r="E8" s="102"/>
      <c r="F8" s="102"/>
      <c r="G8" s="102"/>
      <c r="H8" s="102"/>
      <c r="I8" s="102"/>
      <c r="J8" s="102"/>
      <c r="K8" s="102"/>
      <c r="L8" s="102"/>
      <c r="M8" s="102"/>
      <c r="N8" s="102"/>
      <c r="O8" s="102"/>
      <c r="P8" s="102"/>
      <c r="Q8" s="102"/>
      <c r="R8" s="102"/>
      <c r="S8" s="102"/>
      <c r="T8" s="102"/>
      <c r="U8" s="102"/>
    </row>
    <row r="9" spans="1:21" ht="13.5" customHeight="1" x14ac:dyDescent="0.15">
      <c r="A9" s="102"/>
      <c r="B9" s="102"/>
      <c r="C9" s="102"/>
      <c r="D9" s="102"/>
      <c r="E9" s="102"/>
      <c r="F9" s="102"/>
      <c r="G9" s="102"/>
      <c r="H9" s="102"/>
      <c r="I9" s="102"/>
      <c r="J9" s="102"/>
      <c r="K9" s="102"/>
      <c r="L9" s="102"/>
      <c r="M9" s="102"/>
      <c r="N9" s="102"/>
      <c r="O9" s="102"/>
      <c r="P9" s="102"/>
      <c r="Q9" s="102"/>
      <c r="R9" s="102"/>
      <c r="S9" s="102"/>
      <c r="T9" s="102"/>
      <c r="U9" s="102"/>
    </row>
    <row r="10" spans="1:21" ht="13.5" customHeight="1" x14ac:dyDescent="0.15">
      <c r="A10" s="102"/>
      <c r="B10" s="102"/>
      <c r="C10" s="102"/>
      <c r="D10" s="102"/>
      <c r="E10" s="102"/>
      <c r="F10" s="102"/>
      <c r="G10" s="102"/>
      <c r="H10" s="102"/>
      <c r="I10" s="102"/>
      <c r="J10" s="102"/>
      <c r="K10" s="102"/>
      <c r="L10" s="102"/>
      <c r="M10" s="102"/>
      <c r="N10" s="102"/>
      <c r="O10" s="102"/>
      <c r="P10" s="102"/>
      <c r="Q10" s="102"/>
      <c r="R10" s="102"/>
      <c r="S10" s="102"/>
      <c r="T10" s="102"/>
      <c r="U10" s="102"/>
    </row>
    <row r="11" spans="1:21" ht="13.5" customHeight="1" x14ac:dyDescent="0.15">
      <c r="A11" s="102"/>
      <c r="B11" s="102"/>
      <c r="C11" s="102"/>
      <c r="D11" s="102"/>
      <c r="E11" s="102"/>
      <c r="F11" s="102"/>
      <c r="G11" s="102"/>
      <c r="H11" s="102"/>
      <c r="I11" s="102"/>
      <c r="J11" s="102"/>
      <c r="K11" s="102"/>
      <c r="L11" s="102"/>
      <c r="M11" s="102"/>
      <c r="N11" s="102"/>
      <c r="O11" s="102"/>
      <c r="P11" s="102"/>
      <c r="Q11" s="102"/>
      <c r="R11" s="102"/>
      <c r="S11" s="102"/>
      <c r="T11" s="102"/>
      <c r="U11" s="102"/>
    </row>
    <row r="12" spans="1:21" ht="13.5" customHeight="1" x14ac:dyDescent="0.15">
      <c r="A12" s="102"/>
      <c r="B12" s="102"/>
      <c r="C12" s="102"/>
      <c r="D12" s="102"/>
      <c r="E12" s="102"/>
      <c r="F12" s="102"/>
      <c r="G12" s="102"/>
      <c r="H12" s="102"/>
      <c r="I12" s="102"/>
      <c r="J12" s="102"/>
      <c r="K12" s="102"/>
      <c r="L12" s="102"/>
      <c r="M12" s="102"/>
      <c r="N12" s="102"/>
      <c r="O12" s="102"/>
      <c r="P12" s="102"/>
      <c r="Q12" s="102"/>
      <c r="R12" s="102"/>
      <c r="S12" s="102"/>
      <c r="T12" s="102"/>
      <c r="U12" s="102"/>
    </row>
    <row r="13" spans="1:21" ht="13.5" customHeight="1" x14ac:dyDescent="0.15">
      <c r="A13" s="102"/>
      <c r="B13" s="102"/>
      <c r="C13" s="102"/>
      <c r="D13" s="102"/>
      <c r="E13" s="102"/>
      <c r="F13" s="102"/>
      <c r="G13" s="102"/>
      <c r="H13" s="102"/>
      <c r="I13" s="102"/>
      <c r="J13" s="102"/>
      <c r="K13" s="102"/>
      <c r="L13" s="102"/>
      <c r="M13" s="102"/>
      <c r="N13" s="102"/>
      <c r="O13" s="102"/>
      <c r="P13" s="102"/>
      <c r="Q13" s="102"/>
      <c r="R13" s="102"/>
      <c r="S13" s="102"/>
      <c r="T13" s="102"/>
      <c r="U13" s="102"/>
    </row>
    <row r="14" spans="1:21" ht="13.5" customHeight="1" x14ac:dyDescent="0.15">
      <c r="A14" s="102"/>
      <c r="B14" s="102"/>
      <c r="C14" s="102"/>
      <c r="D14" s="102"/>
      <c r="E14" s="102"/>
      <c r="F14" s="102"/>
      <c r="G14" s="102"/>
      <c r="H14" s="102"/>
      <c r="I14" s="102"/>
      <c r="J14" s="102"/>
      <c r="K14" s="102"/>
      <c r="L14" s="102"/>
      <c r="M14" s="102"/>
      <c r="N14" s="102"/>
      <c r="O14" s="102"/>
      <c r="P14" s="102"/>
      <c r="Q14" s="102"/>
      <c r="R14" s="102"/>
      <c r="S14" s="102"/>
      <c r="T14" s="102"/>
      <c r="U14" s="102"/>
    </row>
    <row r="15" spans="1:21" ht="13.5" customHeight="1" x14ac:dyDescent="0.15">
      <c r="A15" s="102"/>
      <c r="B15" s="102"/>
      <c r="C15" s="102"/>
      <c r="D15" s="102"/>
      <c r="E15" s="102"/>
      <c r="F15" s="102"/>
      <c r="G15" s="102"/>
      <c r="H15" s="102"/>
      <c r="I15" s="102"/>
      <c r="J15" s="102"/>
      <c r="K15" s="102"/>
      <c r="L15" s="102"/>
      <c r="M15" s="102"/>
      <c r="N15" s="102"/>
      <c r="O15" s="102"/>
      <c r="P15" s="102"/>
      <c r="Q15" s="102"/>
      <c r="R15" s="102"/>
      <c r="S15" s="102"/>
      <c r="T15" s="102"/>
      <c r="U15" s="102"/>
    </row>
    <row r="16" spans="1:21" ht="13.5" customHeight="1" x14ac:dyDescent="0.15">
      <c r="A16" s="102"/>
      <c r="B16" s="102"/>
      <c r="C16" s="102"/>
      <c r="D16" s="102"/>
      <c r="E16" s="102"/>
      <c r="F16" s="102"/>
      <c r="G16" s="102"/>
      <c r="H16" s="102"/>
      <c r="I16" s="102"/>
      <c r="J16" s="102"/>
      <c r="K16" s="102"/>
      <c r="L16" s="102"/>
      <c r="M16" s="102"/>
      <c r="N16" s="102"/>
      <c r="O16" s="102"/>
      <c r="P16" s="102"/>
      <c r="Q16" s="102"/>
      <c r="R16" s="102"/>
      <c r="S16" s="102"/>
      <c r="T16" s="102"/>
      <c r="U16" s="102"/>
    </row>
    <row r="17" spans="1:21" ht="13.5" customHeight="1" x14ac:dyDescent="0.15">
      <c r="A17" s="102"/>
      <c r="B17" s="102"/>
      <c r="C17" s="102"/>
      <c r="D17" s="102"/>
      <c r="E17" s="102"/>
      <c r="F17" s="102"/>
      <c r="G17" s="102"/>
      <c r="H17" s="102"/>
      <c r="I17" s="102"/>
      <c r="J17" s="102"/>
      <c r="K17" s="102"/>
      <c r="L17" s="102"/>
      <c r="M17" s="102"/>
      <c r="N17" s="102"/>
      <c r="O17" s="102"/>
      <c r="P17" s="102"/>
      <c r="Q17" s="102"/>
      <c r="R17" s="102"/>
      <c r="S17" s="102"/>
      <c r="T17" s="102"/>
      <c r="U17" s="102"/>
    </row>
    <row r="18" spans="1:21" ht="13.5" customHeight="1" x14ac:dyDescent="0.15">
      <c r="A18" s="102"/>
      <c r="B18" s="102"/>
      <c r="C18" s="102"/>
      <c r="D18" s="102"/>
      <c r="E18" s="102"/>
      <c r="F18" s="102"/>
      <c r="G18" s="102"/>
      <c r="H18" s="102"/>
      <c r="I18" s="102"/>
      <c r="J18" s="102"/>
      <c r="K18" s="102"/>
      <c r="L18" s="102"/>
      <c r="M18" s="102"/>
      <c r="N18" s="102"/>
      <c r="O18" s="102"/>
      <c r="P18" s="102"/>
      <c r="Q18" s="102"/>
      <c r="R18" s="102"/>
      <c r="S18" s="102"/>
      <c r="T18" s="102"/>
      <c r="U18" s="102"/>
    </row>
    <row r="19" spans="1:21" ht="13.5" customHeight="1" x14ac:dyDescent="0.15">
      <c r="A19" s="102"/>
      <c r="B19" s="102"/>
      <c r="C19" s="102"/>
      <c r="D19" s="102"/>
      <c r="E19" s="102"/>
      <c r="F19" s="102"/>
      <c r="G19" s="102"/>
      <c r="H19" s="102"/>
      <c r="I19" s="102"/>
      <c r="J19" s="102"/>
      <c r="K19" s="102"/>
      <c r="L19" s="102"/>
      <c r="M19" s="102"/>
      <c r="N19" s="102"/>
      <c r="O19" s="102"/>
      <c r="P19" s="102"/>
      <c r="Q19" s="102"/>
      <c r="R19" s="102"/>
      <c r="S19" s="102"/>
      <c r="T19" s="102"/>
      <c r="U19" s="102"/>
    </row>
    <row r="20" spans="1:21" ht="13.5" customHeight="1" x14ac:dyDescent="0.15">
      <c r="A20" s="102"/>
      <c r="B20" s="102"/>
      <c r="C20" s="102"/>
      <c r="D20" s="102"/>
      <c r="E20" s="102"/>
      <c r="F20" s="102"/>
      <c r="G20" s="102"/>
      <c r="H20" s="102"/>
      <c r="I20" s="102"/>
      <c r="J20" s="102"/>
      <c r="K20" s="102"/>
      <c r="L20" s="102"/>
      <c r="M20" s="102"/>
      <c r="N20" s="102"/>
      <c r="O20" s="102"/>
      <c r="P20" s="102"/>
      <c r="Q20" s="102"/>
      <c r="R20" s="102"/>
      <c r="S20" s="102"/>
      <c r="T20" s="102"/>
      <c r="U20" s="102"/>
    </row>
    <row r="21" spans="1:21" ht="13.5" customHeight="1" x14ac:dyDescent="0.15">
      <c r="A21" s="102"/>
      <c r="B21" s="102"/>
      <c r="C21" s="102"/>
      <c r="D21" s="102"/>
      <c r="E21" s="102"/>
      <c r="F21" s="102"/>
      <c r="G21" s="102"/>
      <c r="H21" s="102"/>
      <c r="I21" s="102"/>
      <c r="J21" s="102"/>
      <c r="K21" s="102"/>
      <c r="L21" s="102"/>
      <c r="M21" s="102"/>
      <c r="N21" s="102"/>
      <c r="O21" s="102"/>
      <c r="P21" s="102"/>
      <c r="Q21" s="102"/>
      <c r="R21" s="102"/>
      <c r="S21" s="102"/>
      <c r="T21" s="102"/>
      <c r="U21" s="102"/>
    </row>
    <row r="22" spans="1:21" ht="13.5" customHeight="1" x14ac:dyDescent="0.15">
      <c r="A22" s="102"/>
      <c r="B22" s="102"/>
      <c r="C22" s="102"/>
      <c r="D22" s="102"/>
      <c r="E22" s="102"/>
      <c r="F22" s="102"/>
      <c r="G22" s="102"/>
      <c r="H22" s="102"/>
      <c r="I22" s="102"/>
      <c r="J22" s="102"/>
      <c r="K22" s="102"/>
      <c r="L22" s="102"/>
      <c r="M22" s="102"/>
      <c r="N22" s="102"/>
      <c r="O22" s="102"/>
      <c r="P22" s="102"/>
      <c r="Q22" s="102"/>
      <c r="R22" s="102"/>
      <c r="S22" s="102"/>
      <c r="T22" s="102"/>
      <c r="U22" s="102"/>
    </row>
    <row r="23" spans="1:21" ht="13.5" customHeight="1" x14ac:dyDescent="0.15">
      <c r="A23" s="102"/>
      <c r="B23" s="102"/>
      <c r="C23" s="102"/>
      <c r="D23" s="102"/>
      <c r="E23" s="102"/>
      <c r="F23" s="102"/>
      <c r="G23" s="102"/>
      <c r="H23" s="102"/>
      <c r="I23" s="102"/>
      <c r="J23" s="102"/>
      <c r="K23" s="102"/>
      <c r="L23" s="102"/>
      <c r="M23" s="102"/>
      <c r="N23" s="102"/>
      <c r="O23" s="102"/>
      <c r="P23" s="102"/>
      <c r="Q23" s="102"/>
      <c r="R23" s="102"/>
      <c r="S23" s="102"/>
      <c r="T23" s="102"/>
      <c r="U23" s="102"/>
    </row>
    <row r="24" spans="1:21" ht="13.5" customHeight="1" x14ac:dyDescent="0.15">
      <c r="A24" s="102"/>
      <c r="B24" s="102"/>
      <c r="C24" s="102"/>
      <c r="D24" s="102"/>
      <c r="E24" s="102"/>
      <c r="F24" s="102"/>
      <c r="G24" s="102"/>
      <c r="H24" s="102"/>
      <c r="I24" s="102"/>
      <c r="J24" s="102"/>
      <c r="K24" s="102"/>
      <c r="L24" s="102"/>
      <c r="M24" s="102"/>
      <c r="N24" s="102"/>
      <c r="O24" s="102"/>
      <c r="P24" s="102"/>
      <c r="Q24" s="102"/>
      <c r="R24" s="102"/>
      <c r="S24" s="102"/>
      <c r="T24" s="102"/>
      <c r="U24" s="102"/>
    </row>
    <row r="25" spans="1:21" ht="13.5" customHeight="1" x14ac:dyDescent="0.15">
      <c r="A25" s="102"/>
      <c r="B25" s="102"/>
      <c r="C25" s="102"/>
      <c r="D25" s="102"/>
      <c r="E25" s="102"/>
      <c r="F25" s="102"/>
      <c r="G25" s="102"/>
      <c r="H25" s="102"/>
      <c r="I25" s="102"/>
      <c r="J25" s="102"/>
      <c r="K25" s="102"/>
      <c r="L25" s="102"/>
      <c r="M25" s="102"/>
      <c r="N25" s="102"/>
      <c r="O25" s="102"/>
      <c r="P25" s="102"/>
      <c r="Q25" s="102"/>
      <c r="R25" s="102"/>
      <c r="S25" s="102"/>
      <c r="T25" s="102"/>
      <c r="U25" s="102"/>
    </row>
    <row r="26" spans="1:21" ht="13.5" customHeight="1" x14ac:dyDescent="0.15">
      <c r="A26" s="102"/>
      <c r="B26" s="102"/>
      <c r="C26" s="102"/>
      <c r="D26" s="102"/>
      <c r="E26" s="102"/>
      <c r="F26" s="102"/>
      <c r="G26" s="102"/>
      <c r="H26" s="102"/>
      <c r="I26" s="102"/>
      <c r="J26" s="102"/>
      <c r="K26" s="102"/>
      <c r="L26" s="102"/>
      <c r="M26" s="102"/>
      <c r="N26" s="102"/>
      <c r="O26" s="102"/>
      <c r="P26" s="102"/>
      <c r="Q26" s="102"/>
      <c r="R26" s="102"/>
      <c r="S26" s="102"/>
      <c r="T26" s="102"/>
      <c r="U26" s="102"/>
    </row>
    <row r="27" spans="1:21" ht="13.5" customHeight="1" x14ac:dyDescent="0.15">
      <c r="A27" s="102"/>
      <c r="B27" s="102"/>
      <c r="C27" s="102"/>
      <c r="D27" s="102"/>
      <c r="E27" s="102"/>
      <c r="F27" s="102"/>
      <c r="G27" s="102"/>
      <c r="H27" s="102"/>
      <c r="I27" s="102"/>
      <c r="J27" s="102"/>
      <c r="K27" s="102"/>
      <c r="L27" s="102"/>
      <c r="M27" s="102"/>
      <c r="N27" s="102"/>
      <c r="O27" s="102"/>
      <c r="P27" s="102"/>
      <c r="Q27" s="102"/>
      <c r="R27" s="102"/>
      <c r="S27" s="102"/>
      <c r="T27" s="102"/>
      <c r="U27" s="102"/>
    </row>
    <row r="28" spans="1:21" ht="13.5" customHeight="1" x14ac:dyDescent="0.15">
      <c r="A28" s="102"/>
      <c r="B28" s="102"/>
      <c r="C28" s="102"/>
      <c r="D28" s="102"/>
      <c r="E28" s="102"/>
      <c r="F28" s="102"/>
      <c r="G28" s="102"/>
      <c r="H28" s="102"/>
      <c r="I28" s="102"/>
      <c r="J28" s="102"/>
      <c r="K28" s="102"/>
      <c r="L28" s="102"/>
      <c r="M28" s="102"/>
      <c r="N28" s="102"/>
      <c r="O28" s="102"/>
      <c r="P28" s="102"/>
      <c r="Q28" s="102"/>
      <c r="R28" s="102"/>
      <c r="S28" s="102"/>
      <c r="T28" s="102"/>
      <c r="U28" s="102"/>
    </row>
    <row r="29" spans="1:21" ht="13.5" customHeight="1" x14ac:dyDescent="0.15">
      <c r="A29" s="102"/>
      <c r="B29" s="102"/>
      <c r="C29" s="102"/>
      <c r="D29" s="102"/>
      <c r="E29" s="102"/>
      <c r="F29" s="102"/>
      <c r="G29" s="102"/>
      <c r="H29" s="102"/>
      <c r="I29" s="102"/>
      <c r="J29" s="102"/>
      <c r="K29" s="102"/>
      <c r="L29" s="102"/>
      <c r="M29" s="102"/>
      <c r="N29" s="102"/>
      <c r="O29" s="102"/>
      <c r="P29" s="102"/>
      <c r="Q29" s="102"/>
      <c r="R29" s="102"/>
      <c r="S29" s="102"/>
      <c r="T29" s="102"/>
      <c r="U29" s="102"/>
    </row>
    <row r="30" spans="1:21" ht="13.5" customHeight="1" x14ac:dyDescent="0.15">
      <c r="A30" s="102"/>
      <c r="B30" s="102"/>
      <c r="C30" s="102"/>
      <c r="D30" s="102"/>
      <c r="E30" s="102"/>
      <c r="F30" s="102"/>
      <c r="G30" s="102"/>
      <c r="H30" s="102"/>
      <c r="I30" s="102"/>
      <c r="J30" s="102"/>
      <c r="K30" s="102"/>
      <c r="L30" s="102"/>
      <c r="M30" s="102"/>
      <c r="N30" s="102"/>
      <c r="O30" s="102"/>
      <c r="P30" s="102"/>
      <c r="Q30" s="102"/>
      <c r="R30" s="102"/>
      <c r="S30" s="102"/>
      <c r="T30" s="102"/>
      <c r="U30" s="102"/>
    </row>
    <row r="31" spans="1:21" ht="13.5" customHeight="1" x14ac:dyDescent="0.15">
      <c r="A31" s="102"/>
      <c r="B31" s="102"/>
      <c r="C31" s="102"/>
      <c r="D31" s="102"/>
      <c r="E31" s="102"/>
      <c r="F31" s="102"/>
      <c r="G31" s="102"/>
      <c r="H31" s="102"/>
      <c r="I31" s="102"/>
      <c r="J31" s="102"/>
      <c r="K31" s="102"/>
      <c r="L31" s="102"/>
      <c r="M31" s="102"/>
      <c r="N31" s="102"/>
      <c r="O31" s="102"/>
      <c r="P31" s="102"/>
      <c r="Q31" s="102"/>
      <c r="R31" s="102"/>
      <c r="S31" s="102"/>
      <c r="T31" s="102"/>
      <c r="U31" s="102"/>
    </row>
    <row r="32" spans="1:21" ht="13.5" customHeight="1" x14ac:dyDescent="0.15">
      <c r="A32" s="102"/>
      <c r="B32" s="102"/>
      <c r="C32" s="102"/>
      <c r="D32" s="102"/>
      <c r="E32" s="102"/>
      <c r="F32" s="102"/>
      <c r="G32" s="102"/>
      <c r="H32" s="102"/>
      <c r="I32" s="102"/>
      <c r="J32" s="102"/>
      <c r="K32" s="102"/>
      <c r="L32" s="102"/>
      <c r="M32" s="102"/>
      <c r="N32" s="102"/>
      <c r="O32" s="102"/>
      <c r="P32" s="102"/>
      <c r="Q32" s="102"/>
      <c r="R32" s="102"/>
      <c r="S32" s="102"/>
      <c r="T32" s="102"/>
      <c r="U32" s="102"/>
    </row>
    <row r="33" spans="1:21" ht="13.5" customHeight="1" x14ac:dyDescent="0.15">
      <c r="A33" s="102"/>
      <c r="B33" s="102"/>
      <c r="C33" s="102"/>
      <c r="D33" s="102"/>
      <c r="E33" s="102"/>
      <c r="F33" s="102"/>
      <c r="G33" s="102"/>
      <c r="H33" s="102"/>
      <c r="I33" s="102"/>
      <c r="J33" s="102"/>
      <c r="K33" s="102"/>
      <c r="L33" s="102"/>
      <c r="M33" s="102"/>
      <c r="N33" s="102"/>
      <c r="O33" s="102"/>
      <c r="P33" s="102"/>
      <c r="Q33" s="102"/>
      <c r="R33" s="102"/>
      <c r="S33" s="102"/>
      <c r="T33" s="102"/>
      <c r="U33" s="102"/>
    </row>
    <row r="34" spans="1:21" ht="13.5" customHeight="1" x14ac:dyDescent="0.15">
      <c r="A34" s="102"/>
      <c r="B34" s="102"/>
      <c r="C34" s="102"/>
      <c r="D34" s="102"/>
      <c r="E34" s="102"/>
      <c r="F34" s="102"/>
      <c r="G34" s="102"/>
      <c r="H34" s="102"/>
      <c r="I34" s="102"/>
      <c r="J34" s="102"/>
      <c r="K34" s="102"/>
      <c r="L34" s="102"/>
      <c r="M34" s="102"/>
      <c r="N34" s="102"/>
      <c r="O34" s="102"/>
      <c r="P34" s="102"/>
      <c r="Q34" s="102"/>
      <c r="R34" s="102"/>
      <c r="S34" s="102"/>
      <c r="T34" s="102"/>
      <c r="U34" s="102"/>
    </row>
    <row r="35" spans="1:21" ht="13.5" customHeight="1" x14ac:dyDescent="0.15">
      <c r="A35" s="102"/>
      <c r="B35" s="102"/>
      <c r="C35" s="102"/>
      <c r="D35" s="102"/>
      <c r="E35" s="102"/>
      <c r="F35" s="102"/>
      <c r="G35" s="102"/>
      <c r="H35" s="102"/>
      <c r="I35" s="102"/>
      <c r="J35" s="102"/>
      <c r="K35" s="102"/>
      <c r="L35" s="102"/>
      <c r="M35" s="102"/>
      <c r="N35" s="102"/>
      <c r="O35" s="102"/>
      <c r="P35" s="102"/>
      <c r="Q35" s="102"/>
      <c r="R35" s="102"/>
      <c r="S35" s="102"/>
      <c r="T35" s="102"/>
      <c r="U35" s="102"/>
    </row>
    <row r="36" spans="1:21" ht="13.5" customHeight="1" x14ac:dyDescent="0.15">
      <c r="A36" s="102"/>
      <c r="B36" s="102"/>
      <c r="C36" s="102"/>
      <c r="D36" s="102"/>
      <c r="E36" s="102"/>
      <c r="F36" s="102"/>
      <c r="G36" s="102"/>
      <c r="H36" s="102"/>
      <c r="I36" s="102"/>
      <c r="J36" s="102"/>
      <c r="K36" s="102"/>
      <c r="L36" s="102"/>
      <c r="M36" s="102"/>
      <c r="N36" s="102"/>
      <c r="O36" s="102"/>
      <c r="P36" s="102"/>
      <c r="Q36" s="102"/>
      <c r="R36" s="102"/>
      <c r="S36" s="102"/>
      <c r="T36" s="102"/>
      <c r="U36" s="102"/>
    </row>
    <row r="37" spans="1:21" ht="13.5" customHeight="1" x14ac:dyDescent="0.15">
      <c r="A37" s="102"/>
      <c r="B37" s="102"/>
      <c r="C37" s="102"/>
      <c r="D37" s="102"/>
      <c r="E37" s="102"/>
      <c r="F37" s="102"/>
      <c r="G37" s="102"/>
      <c r="H37" s="102"/>
      <c r="I37" s="102"/>
      <c r="J37" s="102"/>
      <c r="K37" s="102"/>
      <c r="L37" s="102"/>
      <c r="M37" s="102"/>
      <c r="N37" s="102"/>
      <c r="O37" s="102"/>
      <c r="P37" s="102"/>
      <c r="Q37" s="102"/>
      <c r="R37" s="102"/>
      <c r="S37" s="102"/>
      <c r="T37" s="102"/>
      <c r="U37" s="102"/>
    </row>
    <row r="38" spans="1:21" ht="13.5" customHeight="1" x14ac:dyDescent="0.15">
      <c r="A38" s="102"/>
      <c r="B38" s="102"/>
      <c r="C38" s="102"/>
      <c r="D38" s="102"/>
      <c r="E38" s="102"/>
      <c r="F38" s="102"/>
      <c r="G38" s="102"/>
      <c r="H38" s="102"/>
      <c r="I38" s="102"/>
      <c r="J38" s="102"/>
      <c r="K38" s="102"/>
      <c r="L38" s="102"/>
      <c r="M38" s="102"/>
      <c r="N38" s="102"/>
      <c r="O38" s="102"/>
      <c r="P38" s="102"/>
      <c r="Q38" s="102"/>
      <c r="R38" s="102"/>
      <c r="S38" s="102"/>
      <c r="T38" s="102"/>
      <c r="U38" s="102"/>
    </row>
    <row r="39" spans="1:21" ht="13.5" customHeight="1" x14ac:dyDescent="0.15">
      <c r="A39" s="102"/>
      <c r="B39" s="102"/>
      <c r="C39" s="102"/>
      <c r="D39" s="102"/>
      <c r="E39" s="102"/>
      <c r="F39" s="102"/>
      <c r="G39" s="102"/>
      <c r="H39" s="102"/>
      <c r="I39" s="102"/>
      <c r="J39" s="102"/>
      <c r="K39" s="102"/>
      <c r="L39" s="102"/>
      <c r="M39" s="102"/>
      <c r="N39" s="102"/>
      <c r="O39" s="102"/>
      <c r="P39" s="102"/>
      <c r="Q39" s="102"/>
      <c r="R39" s="102"/>
      <c r="S39" s="102"/>
      <c r="T39" s="102"/>
      <c r="U39" s="102"/>
    </row>
    <row r="40" spans="1:21" ht="13.5" customHeight="1" x14ac:dyDescent="0.15">
      <c r="A40" s="102"/>
      <c r="B40" s="102"/>
      <c r="C40" s="102"/>
      <c r="D40" s="102"/>
      <c r="E40" s="102"/>
      <c r="F40" s="102"/>
      <c r="G40" s="102"/>
      <c r="H40" s="102"/>
      <c r="I40" s="102"/>
      <c r="J40" s="102"/>
      <c r="K40" s="102"/>
      <c r="L40" s="102"/>
      <c r="M40" s="102"/>
      <c r="N40" s="102"/>
      <c r="O40" s="102"/>
      <c r="P40" s="102"/>
      <c r="Q40" s="102"/>
      <c r="R40" s="102"/>
      <c r="S40" s="102"/>
      <c r="T40" s="102"/>
      <c r="U40" s="102"/>
    </row>
    <row r="41" spans="1:21" ht="13.5" customHeight="1" x14ac:dyDescent="0.15">
      <c r="A41" s="102"/>
      <c r="B41" s="102"/>
      <c r="C41" s="102"/>
      <c r="D41" s="102"/>
      <c r="E41" s="102"/>
      <c r="F41" s="102"/>
      <c r="G41" s="102"/>
      <c r="H41" s="102"/>
      <c r="I41" s="102"/>
      <c r="J41" s="102"/>
      <c r="K41" s="102"/>
      <c r="L41" s="102"/>
      <c r="M41" s="102"/>
      <c r="N41" s="102"/>
      <c r="O41" s="102"/>
      <c r="P41" s="102"/>
      <c r="Q41" s="102"/>
      <c r="R41" s="102"/>
      <c r="S41" s="102"/>
      <c r="T41" s="102"/>
      <c r="U41" s="102"/>
    </row>
    <row r="42" spans="1:21" ht="13.5" customHeight="1" x14ac:dyDescent="0.15">
      <c r="A42" s="102"/>
      <c r="B42" s="102"/>
      <c r="C42" s="102"/>
      <c r="D42" s="102"/>
      <c r="E42" s="102"/>
      <c r="F42" s="102"/>
      <c r="G42" s="102"/>
      <c r="H42" s="102"/>
      <c r="I42" s="102"/>
      <c r="J42" s="102"/>
      <c r="K42" s="102"/>
      <c r="L42" s="102"/>
      <c r="M42" s="102"/>
      <c r="N42" s="102"/>
      <c r="O42" s="102"/>
      <c r="P42" s="102"/>
      <c r="Q42" s="102"/>
      <c r="R42" s="102"/>
      <c r="S42" s="102"/>
      <c r="T42" s="102"/>
      <c r="U42" s="102"/>
    </row>
    <row r="43" spans="1:21" ht="30.75" customHeight="1" x14ac:dyDescent="0.15">
      <c r="A43" s="102"/>
      <c r="B43" s="102"/>
      <c r="C43" s="102"/>
      <c r="D43" s="102"/>
      <c r="E43" s="102"/>
      <c r="F43" s="102"/>
      <c r="G43" s="102"/>
      <c r="H43" s="102"/>
      <c r="I43" s="102"/>
      <c r="J43" s="102"/>
      <c r="K43" s="102"/>
      <c r="L43" s="102"/>
      <c r="M43" s="102"/>
      <c r="N43" s="102"/>
      <c r="O43" s="255" t="s">
        <v>23</v>
      </c>
      <c r="P43" s="102"/>
      <c r="Q43" s="102"/>
      <c r="R43" s="102"/>
      <c r="S43" s="102"/>
      <c r="T43" s="102"/>
      <c r="U43" s="102"/>
    </row>
    <row r="44" spans="1:21" ht="30.75" customHeight="1" x14ac:dyDescent="0.15">
      <c r="A44" s="102"/>
      <c r="B44" s="221" t="s">
        <v>28</v>
      </c>
      <c r="C44" s="227"/>
      <c r="D44" s="227"/>
      <c r="E44" s="234"/>
      <c r="F44" s="234"/>
      <c r="G44" s="234"/>
      <c r="H44" s="234"/>
      <c r="I44" s="234"/>
      <c r="J44" s="236" t="s">
        <v>20</v>
      </c>
      <c r="K44" s="238" t="s">
        <v>464</v>
      </c>
      <c r="L44" s="247" t="s">
        <v>6</v>
      </c>
      <c r="M44" s="247" t="s">
        <v>537</v>
      </c>
      <c r="N44" s="247" t="s">
        <v>490</v>
      </c>
      <c r="O44" s="256" t="s">
        <v>538</v>
      </c>
      <c r="P44" s="102"/>
      <c r="Q44" s="102"/>
      <c r="R44" s="102"/>
      <c r="S44" s="102"/>
      <c r="T44" s="102"/>
      <c r="U44" s="102"/>
    </row>
    <row r="45" spans="1:21" ht="30.75" customHeight="1" x14ac:dyDescent="0.15">
      <c r="A45" s="102"/>
      <c r="B45" s="1010" t="s">
        <v>30</v>
      </c>
      <c r="C45" s="1011"/>
      <c r="D45" s="229"/>
      <c r="E45" s="1024" t="s">
        <v>26</v>
      </c>
      <c r="F45" s="1024"/>
      <c r="G45" s="1024"/>
      <c r="H45" s="1024"/>
      <c r="I45" s="1024"/>
      <c r="J45" s="1025"/>
      <c r="K45" s="239">
        <v>63622</v>
      </c>
      <c r="L45" s="248">
        <v>59288</v>
      </c>
      <c r="M45" s="248">
        <v>57541</v>
      </c>
      <c r="N45" s="248">
        <v>56390</v>
      </c>
      <c r="O45" s="257">
        <v>56454</v>
      </c>
      <c r="P45" s="102"/>
      <c r="Q45" s="102"/>
      <c r="R45" s="102"/>
      <c r="S45" s="102"/>
      <c r="T45" s="102"/>
      <c r="U45" s="102"/>
    </row>
    <row r="46" spans="1:21" ht="30.75" customHeight="1" x14ac:dyDescent="0.15">
      <c r="A46" s="102"/>
      <c r="B46" s="1012"/>
      <c r="C46" s="1013"/>
      <c r="D46" s="230"/>
      <c r="E46" s="1016" t="s">
        <v>33</v>
      </c>
      <c r="F46" s="1016"/>
      <c r="G46" s="1016"/>
      <c r="H46" s="1016"/>
      <c r="I46" s="1016"/>
      <c r="J46" s="1017"/>
      <c r="K46" s="240">
        <v>1134</v>
      </c>
      <c r="L46" s="249">
        <v>1399</v>
      </c>
      <c r="M46" s="249">
        <v>1158</v>
      </c>
      <c r="N46" s="249">
        <v>1250</v>
      </c>
      <c r="O46" s="258">
        <v>874</v>
      </c>
      <c r="P46" s="102"/>
      <c r="Q46" s="102"/>
      <c r="R46" s="102"/>
      <c r="S46" s="102"/>
      <c r="T46" s="102"/>
      <c r="U46" s="102"/>
    </row>
    <row r="47" spans="1:21" ht="30.75" customHeight="1" x14ac:dyDescent="0.15">
      <c r="A47" s="102"/>
      <c r="B47" s="1012"/>
      <c r="C47" s="1013"/>
      <c r="D47" s="230"/>
      <c r="E47" s="1016" t="s">
        <v>36</v>
      </c>
      <c r="F47" s="1016"/>
      <c r="G47" s="1016"/>
      <c r="H47" s="1016"/>
      <c r="I47" s="1016"/>
      <c r="J47" s="1017"/>
      <c r="K47" s="240">
        <v>8797</v>
      </c>
      <c r="L47" s="249">
        <v>9568</v>
      </c>
      <c r="M47" s="249">
        <v>10442</v>
      </c>
      <c r="N47" s="249">
        <v>10938</v>
      </c>
      <c r="O47" s="258">
        <v>11537</v>
      </c>
      <c r="P47" s="102"/>
      <c r="Q47" s="102"/>
      <c r="R47" s="102"/>
      <c r="S47" s="102"/>
      <c r="T47" s="102"/>
      <c r="U47" s="102"/>
    </row>
    <row r="48" spans="1:21" ht="30.75" customHeight="1" x14ac:dyDescent="0.15">
      <c r="A48" s="102"/>
      <c r="B48" s="1012"/>
      <c r="C48" s="1013"/>
      <c r="D48" s="230"/>
      <c r="E48" s="1016" t="s">
        <v>41</v>
      </c>
      <c r="F48" s="1016"/>
      <c r="G48" s="1016"/>
      <c r="H48" s="1016"/>
      <c r="I48" s="1016"/>
      <c r="J48" s="1017"/>
      <c r="K48" s="240">
        <v>1540</v>
      </c>
      <c r="L48" s="249">
        <v>1168</v>
      </c>
      <c r="M48" s="249">
        <v>1320</v>
      </c>
      <c r="N48" s="249">
        <v>1171</v>
      </c>
      <c r="O48" s="258">
        <v>1288</v>
      </c>
      <c r="P48" s="102"/>
      <c r="Q48" s="102"/>
      <c r="R48" s="102"/>
      <c r="S48" s="102"/>
      <c r="T48" s="102"/>
      <c r="U48" s="102"/>
    </row>
    <row r="49" spans="1:21" ht="30.75" customHeight="1" x14ac:dyDescent="0.15">
      <c r="A49" s="102"/>
      <c r="B49" s="1012"/>
      <c r="C49" s="1013"/>
      <c r="D49" s="230"/>
      <c r="E49" s="1016" t="s">
        <v>4</v>
      </c>
      <c r="F49" s="1016"/>
      <c r="G49" s="1016"/>
      <c r="H49" s="1016"/>
      <c r="I49" s="1016"/>
      <c r="J49" s="1017"/>
      <c r="K49" s="240">
        <v>880</v>
      </c>
      <c r="L49" s="249">
        <v>918</v>
      </c>
      <c r="M49" s="249">
        <v>829</v>
      </c>
      <c r="N49" s="249">
        <v>919</v>
      </c>
      <c r="O49" s="258">
        <v>866</v>
      </c>
      <c r="P49" s="102"/>
      <c r="Q49" s="102"/>
      <c r="R49" s="102"/>
      <c r="S49" s="102"/>
      <c r="T49" s="102"/>
      <c r="U49" s="102"/>
    </row>
    <row r="50" spans="1:21" ht="30.75" customHeight="1" x14ac:dyDescent="0.15">
      <c r="A50" s="102"/>
      <c r="B50" s="1012"/>
      <c r="C50" s="1013"/>
      <c r="D50" s="230"/>
      <c r="E50" s="1016" t="s">
        <v>46</v>
      </c>
      <c r="F50" s="1016"/>
      <c r="G50" s="1016"/>
      <c r="H50" s="1016"/>
      <c r="I50" s="1016"/>
      <c r="J50" s="1017"/>
      <c r="K50" s="240">
        <v>986</v>
      </c>
      <c r="L50" s="249">
        <v>773</v>
      </c>
      <c r="M50" s="249">
        <v>803</v>
      </c>
      <c r="N50" s="249">
        <v>634</v>
      </c>
      <c r="O50" s="258">
        <v>559</v>
      </c>
      <c r="P50" s="102"/>
      <c r="Q50" s="102"/>
      <c r="R50" s="102"/>
      <c r="S50" s="102"/>
      <c r="T50" s="102"/>
      <c r="U50" s="102"/>
    </row>
    <row r="51" spans="1:21" ht="30.75" customHeight="1" x14ac:dyDescent="0.15">
      <c r="A51" s="102"/>
      <c r="B51" s="1014"/>
      <c r="C51" s="1015"/>
      <c r="D51" s="231"/>
      <c r="E51" s="1016" t="s">
        <v>49</v>
      </c>
      <c r="F51" s="1016"/>
      <c r="G51" s="1016"/>
      <c r="H51" s="1016"/>
      <c r="I51" s="1016"/>
      <c r="J51" s="1017"/>
      <c r="K51" s="240">
        <v>10</v>
      </c>
      <c r="L51" s="249">
        <v>7</v>
      </c>
      <c r="M51" s="249">
        <v>12</v>
      </c>
      <c r="N51" s="249">
        <v>32</v>
      </c>
      <c r="O51" s="258">
        <v>48</v>
      </c>
      <c r="P51" s="102"/>
      <c r="Q51" s="102"/>
      <c r="R51" s="102"/>
      <c r="S51" s="102"/>
      <c r="T51" s="102"/>
      <c r="U51" s="102"/>
    </row>
    <row r="52" spans="1:21" ht="30.75" customHeight="1" x14ac:dyDescent="0.15">
      <c r="A52" s="102"/>
      <c r="B52" s="1018" t="s">
        <v>50</v>
      </c>
      <c r="C52" s="1019"/>
      <c r="D52" s="231"/>
      <c r="E52" s="1016" t="s">
        <v>51</v>
      </c>
      <c r="F52" s="1016"/>
      <c r="G52" s="1016"/>
      <c r="H52" s="1016"/>
      <c r="I52" s="1016"/>
      <c r="J52" s="1017"/>
      <c r="K52" s="240">
        <v>53761</v>
      </c>
      <c r="L52" s="249">
        <v>51054</v>
      </c>
      <c r="M52" s="249">
        <v>48165</v>
      </c>
      <c r="N52" s="249">
        <v>46015</v>
      </c>
      <c r="O52" s="258">
        <v>44936</v>
      </c>
      <c r="P52" s="102"/>
      <c r="Q52" s="102"/>
      <c r="R52" s="102"/>
      <c r="S52" s="102"/>
      <c r="T52" s="102"/>
      <c r="U52" s="102"/>
    </row>
    <row r="53" spans="1:21" ht="30.75" customHeight="1" x14ac:dyDescent="0.15">
      <c r="A53" s="102"/>
      <c r="B53" s="1020" t="s">
        <v>52</v>
      </c>
      <c r="C53" s="1021"/>
      <c r="D53" s="232"/>
      <c r="E53" s="1022" t="s">
        <v>32</v>
      </c>
      <c r="F53" s="1022"/>
      <c r="G53" s="1022"/>
      <c r="H53" s="1022"/>
      <c r="I53" s="1022"/>
      <c r="J53" s="1023"/>
      <c r="K53" s="241">
        <v>23208</v>
      </c>
      <c r="L53" s="250">
        <v>22067</v>
      </c>
      <c r="M53" s="250">
        <v>23940</v>
      </c>
      <c r="N53" s="250">
        <v>25319</v>
      </c>
      <c r="O53" s="259">
        <v>26690</v>
      </c>
      <c r="P53" s="102"/>
      <c r="Q53" s="102"/>
      <c r="R53" s="102"/>
      <c r="S53" s="102"/>
      <c r="T53" s="102"/>
      <c r="U53" s="102"/>
    </row>
    <row r="54" spans="1:21" ht="24" customHeight="1" x14ac:dyDescent="0.15">
      <c r="A54" s="102"/>
      <c r="B54" s="222" t="s">
        <v>56</v>
      </c>
      <c r="C54" s="102"/>
      <c r="D54" s="102"/>
      <c r="E54" s="102"/>
      <c r="F54" s="102"/>
      <c r="G54" s="102"/>
      <c r="H54" s="102"/>
      <c r="I54" s="102"/>
      <c r="J54" s="102"/>
      <c r="K54" s="102"/>
      <c r="L54" s="102"/>
      <c r="M54" s="102"/>
      <c r="N54" s="102"/>
      <c r="O54" s="260"/>
      <c r="P54" s="102"/>
      <c r="Q54" s="102"/>
      <c r="R54" s="102"/>
      <c r="S54" s="102"/>
      <c r="T54" s="102"/>
      <c r="U54" s="102"/>
    </row>
    <row r="55" spans="1:21" ht="24" customHeight="1" x14ac:dyDescent="0.15">
      <c r="A55" s="102"/>
      <c r="B55" s="223" t="s">
        <v>10</v>
      </c>
      <c r="C55" s="102"/>
      <c r="D55" s="102"/>
      <c r="E55" s="102"/>
      <c r="F55" s="102"/>
      <c r="G55" s="102"/>
      <c r="H55" s="102"/>
      <c r="I55" s="102"/>
      <c r="J55" s="102"/>
      <c r="K55" s="102"/>
      <c r="L55" s="102"/>
      <c r="M55" s="102"/>
      <c r="N55" s="102"/>
      <c r="O55" s="261" t="s">
        <v>542</v>
      </c>
      <c r="P55" s="102"/>
      <c r="Q55" s="102"/>
      <c r="R55" s="102"/>
      <c r="S55" s="102"/>
      <c r="T55" s="102"/>
      <c r="U55" s="102"/>
    </row>
    <row r="56" spans="1:21" ht="30.75" customHeight="1" x14ac:dyDescent="0.15">
      <c r="A56" s="102"/>
      <c r="B56" s="224"/>
      <c r="C56" s="228"/>
      <c r="D56" s="228"/>
      <c r="E56" s="235"/>
      <c r="F56" s="235"/>
      <c r="G56" s="235"/>
      <c r="H56" s="235"/>
      <c r="I56" s="235"/>
      <c r="J56" s="237" t="s">
        <v>20</v>
      </c>
      <c r="K56" s="242" t="s">
        <v>464</v>
      </c>
      <c r="L56" s="251" t="s">
        <v>6</v>
      </c>
      <c r="M56" s="251" t="s">
        <v>537</v>
      </c>
      <c r="N56" s="251" t="s">
        <v>490</v>
      </c>
      <c r="O56" s="262" t="s">
        <v>538</v>
      </c>
      <c r="P56" s="102"/>
      <c r="Q56" s="102"/>
      <c r="R56" s="102"/>
      <c r="S56" s="102"/>
      <c r="T56" s="102"/>
      <c r="U56" s="102"/>
    </row>
    <row r="57" spans="1:21" ht="30.75" customHeight="1" x14ac:dyDescent="0.15">
      <c r="A57" s="102"/>
      <c r="B57" s="1004" t="s">
        <v>58</v>
      </c>
      <c r="C57" s="1005"/>
      <c r="D57" s="995" t="s">
        <v>61</v>
      </c>
      <c r="E57" s="996"/>
      <c r="F57" s="996"/>
      <c r="G57" s="996"/>
      <c r="H57" s="996"/>
      <c r="I57" s="996"/>
      <c r="J57" s="997"/>
      <c r="K57" s="243">
        <v>1459</v>
      </c>
      <c r="L57" s="252">
        <v>2145</v>
      </c>
      <c r="M57" s="252">
        <v>4244</v>
      </c>
      <c r="N57" s="252">
        <v>7161</v>
      </c>
      <c r="O57" s="263">
        <v>8601</v>
      </c>
      <c r="P57" s="102"/>
      <c r="Q57" s="102"/>
      <c r="R57" s="102"/>
      <c r="S57" s="102"/>
      <c r="T57" s="102"/>
      <c r="U57" s="102"/>
    </row>
    <row r="58" spans="1:21" ht="30.75" customHeight="1" x14ac:dyDescent="0.15">
      <c r="A58" s="102"/>
      <c r="B58" s="1006"/>
      <c r="C58" s="1007"/>
      <c r="D58" s="998" t="s">
        <v>16</v>
      </c>
      <c r="E58" s="999"/>
      <c r="F58" s="999"/>
      <c r="G58" s="999"/>
      <c r="H58" s="999"/>
      <c r="I58" s="999"/>
      <c r="J58" s="1000"/>
      <c r="K58" s="244">
        <v>13848</v>
      </c>
      <c r="L58" s="253">
        <v>16164</v>
      </c>
      <c r="M58" s="253">
        <v>19369</v>
      </c>
      <c r="N58" s="253">
        <v>16164</v>
      </c>
      <c r="O58" s="264">
        <v>19369</v>
      </c>
      <c r="P58" s="102"/>
      <c r="Q58" s="102"/>
      <c r="R58" s="102"/>
      <c r="S58" s="102"/>
      <c r="T58" s="102"/>
      <c r="U58" s="102"/>
    </row>
    <row r="59" spans="1:21" ht="30.75" customHeight="1" x14ac:dyDescent="0.15">
      <c r="A59" s="102"/>
      <c r="B59" s="1008"/>
      <c r="C59" s="1009"/>
      <c r="D59" s="1001" t="s">
        <v>63</v>
      </c>
      <c r="E59" s="1002"/>
      <c r="F59" s="1002"/>
      <c r="G59" s="1002"/>
      <c r="H59" s="1002"/>
      <c r="I59" s="1002"/>
      <c r="J59" s="1003"/>
      <c r="K59" s="245">
        <v>18174</v>
      </c>
      <c r="L59" s="254">
        <v>21499</v>
      </c>
      <c r="M59" s="254">
        <v>25268</v>
      </c>
      <c r="N59" s="254">
        <v>21499</v>
      </c>
      <c r="O59" s="265">
        <v>25268</v>
      </c>
      <c r="P59" s="102"/>
      <c r="Q59" s="102"/>
      <c r="R59" s="102"/>
      <c r="S59" s="102"/>
      <c r="T59" s="102"/>
      <c r="U59" s="102"/>
    </row>
    <row r="60" spans="1:21" ht="17.25" customHeight="1" x14ac:dyDescent="0.15">
      <c r="A60" s="102"/>
      <c r="B60" s="225"/>
      <c r="C60" s="225"/>
      <c r="D60" s="233" t="s">
        <v>64</v>
      </c>
      <c r="E60" s="233"/>
      <c r="F60" s="233"/>
      <c r="G60" s="233"/>
      <c r="H60" s="233"/>
      <c r="I60" s="233"/>
      <c r="J60" s="233"/>
      <c r="K60" s="246"/>
      <c r="L60" s="246"/>
      <c r="M60" s="246"/>
      <c r="N60" s="246"/>
      <c r="O60" s="246"/>
      <c r="P60" s="102"/>
      <c r="Q60" s="102"/>
      <c r="R60" s="102"/>
      <c r="S60" s="102"/>
      <c r="T60" s="102"/>
      <c r="U60" s="102"/>
    </row>
    <row r="61" spans="1:21" ht="17.25" customHeight="1" x14ac:dyDescent="0.15">
      <c r="A61" s="102"/>
      <c r="B61" s="225"/>
      <c r="C61" s="225"/>
      <c r="D61" s="233" t="s">
        <v>45</v>
      </c>
      <c r="E61" s="233"/>
      <c r="F61" s="233"/>
      <c r="G61" s="233"/>
      <c r="H61" s="233"/>
      <c r="I61" s="233"/>
      <c r="J61" s="233"/>
      <c r="K61" s="246"/>
      <c r="L61" s="246"/>
      <c r="M61" s="246"/>
      <c r="N61" s="246"/>
      <c r="O61" s="246"/>
      <c r="P61" s="102"/>
      <c r="Q61" s="102"/>
      <c r="R61" s="102"/>
      <c r="S61" s="102"/>
      <c r="T61" s="102"/>
      <c r="U61" s="102"/>
    </row>
    <row r="62" spans="1:21" ht="15" x14ac:dyDescent="0.15">
      <c r="A62" s="102"/>
      <c r="B62" s="226"/>
      <c r="C62" s="102"/>
      <c r="D62" s="102"/>
      <c r="E62" s="102"/>
      <c r="F62" s="102"/>
      <c r="G62" s="102"/>
      <c r="H62" s="102"/>
      <c r="I62" s="102"/>
      <c r="J62" s="102"/>
      <c r="K62" s="102"/>
      <c r="L62" s="102"/>
      <c r="M62" s="102"/>
      <c r="N62" s="102"/>
      <c r="O62" s="102"/>
      <c r="P62" s="102"/>
      <c r="Q62" s="102"/>
      <c r="R62" s="102"/>
      <c r="S62" s="102"/>
      <c r="T62" s="102"/>
      <c r="U62" s="102"/>
    </row>
  </sheetData>
  <sheetProtection algorithmName="SHA-512" hashValue="zryd8M/XJ1FznXwXRQfX+gJnAA3ulrZsid++PXlo99HxuH7Z68QqijfV1MX23Xlafuqu55es+/Cvf3xdGEA4cQ==" saltValue="JG81xMFLGu6Oi2Y3WTvphw==" spinCount="100000" sheet="1" objects="1" scenarios="1"/>
  <mergeCells count="16">
    <mergeCell ref="D57:J57"/>
    <mergeCell ref="D58:J58"/>
    <mergeCell ref="D59:J59"/>
    <mergeCell ref="B57:C59"/>
    <mergeCell ref="B45:C51"/>
    <mergeCell ref="E50:J50"/>
    <mergeCell ref="E51:J51"/>
    <mergeCell ref="B52:C52"/>
    <mergeCell ref="E52:J52"/>
    <mergeCell ref="B53:C53"/>
    <mergeCell ref="E53:J53"/>
    <mergeCell ref="E45:J45"/>
    <mergeCell ref="E46:J46"/>
    <mergeCell ref="E47:J47"/>
    <mergeCell ref="E48:J48"/>
    <mergeCell ref="E49:J49"/>
  </mergeCells>
  <phoneticPr fontId="4"/>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SheetLayoutView="100" workbookViewId="0"/>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20" width="0" style="60" hidden="1" customWidth="1"/>
    <col min="21"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55" t="s">
        <v>23</v>
      </c>
    </row>
    <row r="40" spans="2:13" ht="27.75" customHeight="1" x14ac:dyDescent="0.15">
      <c r="B40" s="221" t="s">
        <v>28</v>
      </c>
      <c r="C40" s="227"/>
      <c r="D40" s="227"/>
      <c r="E40" s="234"/>
      <c r="F40" s="234"/>
      <c r="G40" s="234"/>
      <c r="H40" s="236" t="s">
        <v>20</v>
      </c>
      <c r="I40" s="238" t="s">
        <v>464</v>
      </c>
      <c r="J40" s="247" t="s">
        <v>6</v>
      </c>
      <c r="K40" s="247" t="s">
        <v>537</v>
      </c>
      <c r="L40" s="247" t="s">
        <v>490</v>
      </c>
      <c r="M40" s="271" t="s">
        <v>538</v>
      </c>
    </row>
    <row r="41" spans="2:13" ht="27.75" customHeight="1" x14ac:dyDescent="0.15">
      <c r="B41" s="1010" t="s">
        <v>38</v>
      </c>
      <c r="C41" s="1011"/>
      <c r="D41" s="229"/>
      <c r="E41" s="1035" t="s">
        <v>54</v>
      </c>
      <c r="F41" s="1035"/>
      <c r="G41" s="1035"/>
      <c r="H41" s="1036"/>
      <c r="I41" s="239">
        <v>880846</v>
      </c>
      <c r="J41" s="248">
        <v>897819</v>
      </c>
      <c r="K41" s="248">
        <v>913166</v>
      </c>
      <c r="L41" s="248">
        <v>929991</v>
      </c>
      <c r="M41" s="257">
        <v>924723</v>
      </c>
    </row>
    <row r="42" spans="2:13" ht="27.75" customHeight="1" x14ac:dyDescent="0.15">
      <c r="B42" s="1012"/>
      <c r="C42" s="1013"/>
      <c r="D42" s="230"/>
      <c r="E42" s="1026" t="s">
        <v>71</v>
      </c>
      <c r="F42" s="1026"/>
      <c r="G42" s="1026"/>
      <c r="H42" s="1027"/>
      <c r="I42" s="240">
        <v>3158</v>
      </c>
      <c r="J42" s="249">
        <v>2949</v>
      </c>
      <c r="K42" s="249">
        <v>5785</v>
      </c>
      <c r="L42" s="249">
        <v>4945</v>
      </c>
      <c r="M42" s="258">
        <v>4390</v>
      </c>
    </row>
    <row r="43" spans="2:13" ht="27.75" customHeight="1" x14ac:dyDescent="0.15">
      <c r="B43" s="1012"/>
      <c r="C43" s="1013"/>
      <c r="D43" s="230"/>
      <c r="E43" s="1026" t="s">
        <v>72</v>
      </c>
      <c r="F43" s="1026"/>
      <c r="G43" s="1026"/>
      <c r="H43" s="1027"/>
      <c r="I43" s="240">
        <v>9771</v>
      </c>
      <c r="J43" s="249">
        <v>9168</v>
      </c>
      <c r="K43" s="249">
        <v>9394</v>
      </c>
      <c r="L43" s="249">
        <v>9360</v>
      </c>
      <c r="M43" s="258">
        <v>9644</v>
      </c>
    </row>
    <row r="44" spans="2:13" ht="27.75" customHeight="1" x14ac:dyDescent="0.15">
      <c r="B44" s="1012"/>
      <c r="C44" s="1013"/>
      <c r="D44" s="230"/>
      <c r="E44" s="1026" t="s">
        <v>74</v>
      </c>
      <c r="F44" s="1026"/>
      <c r="G44" s="1026"/>
      <c r="H44" s="1027"/>
      <c r="I44" s="240">
        <v>8664</v>
      </c>
      <c r="J44" s="249">
        <v>9644</v>
      </c>
      <c r="K44" s="249">
        <v>8861</v>
      </c>
      <c r="L44" s="249">
        <v>8063</v>
      </c>
      <c r="M44" s="258">
        <v>6458</v>
      </c>
    </row>
    <row r="45" spans="2:13" ht="27.75" customHeight="1" x14ac:dyDescent="0.15">
      <c r="B45" s="1012"/>
      <c r="C45" s="1013"/>
      <c r="D45" s="230"/>
      <c r="E45" s="1026" t="s">
        <v>77</v>
      </c>
      <c r="F45" s="1026"/>
      <c r="G45" s="1026"/>
      <c r="H45" s="1027"/>
      <c r="I45" s="240">
        <v>100138</v>
      </c>
      <c r="J45" s="249">
        <v>95137</v>
      </c>
      <c r="K45" s="249">
        <v>91180</v>
      </c>
      <c r="L45" s="249">
        <v>86132</v>
      </c>
      <c r="M45" s="258">
        <v>81241</v>
      </c>
    </row>
    <row r="46" spans="2:13" ht="27.75" customHeight="1" x14ac:dyDescent="0.15">
      <c r="B46" s="1012"/>
      <c r="C46" s="1013"/>
      <c r="D46" s="231"/>
      <c r="E46" s="1026" t="s">
        <v>76</v>
      </c>
      <c r="F46" s="1026"/>
      <c r="G46" s="1026"/>
      <c r="H46" s="1027"/>
      <c r="I46" s="240">
        <v>4983</v>
      </c>
      <c r="J46" s="249">
        <v>4643</v>
      </c>
      <c r="K46" s="249">
        <v>4392</v>
      </c>
      <c r="L46" s="249">
        <v>4054</v>
      </c>
      <c r="M46" s="258">
        <v>3823</v>
      </c>
    </row>
    <row r="47" spans="2:13" ht="27.75" customHeight="1" x14ac:dyDescent="0.15">
      <c r="B47" s="1012"/>
      <c r="C47" s="1013"/>
      <c r="D47" s="267"/>
      <c r="E47" s="1032" t="s">
        <v>79</v>
      </c>
      <c r="F47" s="1033"/>
      <c r="G47" s="1033"/>
      <c r="H47" s="1034"/>
      <c r="I47" s="240" t="s">
        <v>199</v>
      </c>
      <c r="J47" s="249" t="s">
        <v>199</v>
      </c>
      <c r="K47" s="249" t="s">
        <v>199</v>
      </c>
      <c r="L47" s="249" t="s">
        <v>199</v>
      </c>
      <c r="M47" s="258" t="s">
        <v>199</v>
      </c>
    </row>
    <row r="48" spans="2:13" ht="27.75" customHeight="1" x14ac:dyDescent="0.15">
      <c r="B48" s="1012"/>
      <c r="C48" s="1013"/>
      <c r="D48" s="230"/>
      <c r="E48" s="1026" t="s">
        <v>84</v>
      </c>
      <c r="F48" s="1026"/>
      <c r="G48" s="1026"/>
      <c r="H48" s="1027"/>
      <c r="I48" s="240" t="s">
        <v>199</v>
      </c>
      <c r="J48" s="249" t="s">
        <v>199</v>
      </c>
      <c r="K48" s="249" t="s">
        <v>199</v>
      </c>
      <c r="L48" s="249" t="s">
        <v>199</v>
      </c>
      <c r="M48" s="258" t="s">
        <v>199</v>
      </c>
    </row>
    <row r="49" spans="2:13" ht="27.75" customHeight="1" x14ac:dyDescent="0.15">
      <c r="B49" s="1014"/>
      <c r="C49" s="1015"/>
      <c r="D49" s="230"/>
      <c r="E49" s="1026" t="s">
        <v>91</v>
      </c>
      <c r="F49" s="1026"/>
      <c r="G49" s="1026"/>
      <c r="H49" s="1027"/>
      <c r="I49" s="240" t="s">
        <v>199</v>
      </c>
      <c r="J49" s="249" t="s">
        <v>199</v>
      </c>
      <c r="K49" s="249" t="s">
        <v>199</v>
      </c>
      <c r="L49" s="249" t="s">
        <v>199</v>
      </c>
      <c r="M49" s="258" t="s">
        <v>199</v>
      </c>
    </row>
    <row r="50" spans="2:13" ht="27.75" customHeight="1" x14ac:dyDescent="0.15">
      <c r="B50" s="1030" t="s">
        <v>93</v>
      </c>
      <c r="C50" s="1031"/>
      <c r="D50" s="268"/>
      <c r="E50" s="1026" t="s">
        <v>96</v>
      </c>
      <c r="F50" s="1026"/>
      <c r="G50" s="1026"/>
      <c r="H50" s="1027"/>
      <c r="I50" s="240">
        <v>46833</v>
      </c>
      <c r="J50" s="249">
        <v>45445</v>
      </c>
      <c r="K50" s="249">
        <v>47442</v>
      </c>
      <c r="L50" s="249">
        <v>70645</v>
      </c>
      <c r="M50" s="258">
        <v>76356</v>
      </c>
    </row>
    <row r="51" spans="2:13" ht="27.75" customHeight="1" x14ac:dyDescent="0.15">
      <c r="B51" s="1012"/>
      <c r="C51" s="1013"/>
      <c r="D51" s="230"/>
      <c r="E51" s="1026" t="s">
        <v>99</v>
      </c>
      <c r="F51" s="1026"/>
      <c r="G51" s="1026"/>
      <c r="H51" s="1027"/>
      <c r="I51" s="240">
        <v>14600</v>
      </c>
      <c r="J51" s="249">
        <v>14983</v>
      </c>
      <c r="K51" s="249">
        <v>14918</v>
      </c>
      <c r="L51" s="249">
        <v>15445</v>
      </c>
      <c r="M51" s="258">
        <v>15665</v>
      </c>
    </row>
    <row r="52" spans="2:13" ht="27.75" customHeight="1" x14ac:dyDescent="0.15">
      <c r="B52" s="1014"/>
      <c r="C52" s="1015"/>
      <c r="D52" s="230"/>
      <c r="E52" s="1026" t="s">
        <v>48</v>
      </c>
      <c r="F52" s="1026"/>
      <c r="G52" s="1026"/>
      <c r="H52" s="1027"/>
      <c r="I52" s="240">
        <v>562972</v>
      </c>
      <c r="J52" s="249">
        <v>555293</v>
      </c>
      <c r="K52" s="249">
        <v>556921</v>
      </c>
      <c r="L52" s="249">
        <v>550151</v>
      </c>
      <c r="M52" s="258">
        <v>538181</v>
      </c>
    </row>
    <row r="53" spans="2:13" ht="27.75" customHeight="1" x14ac:dyDescent="0.15">
      <c r="B53" s="1020" t="s">
        <v>52</v>
      </c>
      <c r="C53" s="1021"/>
      <c r="D53" s="232"/>
      <c r="E53" s="1028" t="s">
        <v>100</v>
      </c>
      <c r="F53" s="1028"/>
      <c r="G53" s="1028"/>
      <c r="H53" s="1029"/>
      <c r="I53" s="241">
        <v>383154</v>
      </c>
      <c r="J53" s="250">
        <v>403640</v>
      </c>
      <c r="K53" s="250">
        <v>413497</v>
      </c>
      <c r="L53" s="250">
        <v>406303</v>
      </c>
      <c r="M53" s="259">
        <v>400076</v>
      </c>
    </row>
    <row r="54" spans="2:13" ht="27.75" customHeight="1" x14ac:dyDescent="0.15">
      <c r="B54" s="266"/>
      <c r="C54" s="266"/>
      <c r="D54" s="266"/>
      <c r="E54" s="269"/>
      <c r="F54" s="269"/>
      <c r="G54" s="269"/>
      <c r="H54" s="269"/>
      <c r="I54" s="270"/>
      <c r="J54" s="270"/>
      <c r="K54" s="270"/>
      <c r="L54" s="270"/>
      <c r="M54" s="270"/>
    </row>
    <row r="55" spans="2:13" x14ac:dyDescent="0.15"/>
  </sheetData>
  <sheetProtection algorithmName="SHA-512" hashValue="uuYSHz+hxfWGwvshbbZHdqmSEmPWnNyrwEICMnATfuUwo/PoaSfewB6tlDUzTY5mmZOVhnIEh594ije5r+ovAg==" saltValue="p/mWwCqxFbUDMq7mAEYVR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4"/>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60" customWidth="1"/>
    <col min="2" max="2" width="16.375" style="60" customWidth="1"/>
    <col min="3" max="5" width="26.25" style="60" customWidth="1"/>
    <col min="6" max="8" width="24.25" style="60" customWidth="1"/>
    <col min="9" max="14" width="26" style="60" customWidth="1"/>
    <col min="15" max="15" width="6.125" style="60" customWidth="1"/>
    <col min="16" max="16" width="9" style="60" hidden="1" customWidth="1"/>
    <col min="17" max="20" width="0" style="60" hidden="1" customWidth="1"/>
    <col min="21" max="21" width="9" style="60" hidden="1" customWidth="1"/>
    <col min="22" max="22" width="0" style="60" hidden="1" customWidth="1"/>
    <col min="23" max="23" width="9" style="60" hidden="1" customWidth="1"/>
    <col min="24" max="24" width="0" style="60" hidden="1" customWidth="1"/>
    <col min="25" max="16384" width="0" style="6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2"/>
      <c r="C53" s="102"/>
      <c r="D53" s="102"/>
      <c r="E53" s="102"/>
      <c r="F53" s="102"/>
      <c r="G53" s="102"/>
      <c r="H53" s="287" t="s">
        <v>97</v>
      </c>
    </row>
    <row r="54" spans="2:8" ht="29.25" customHeight="1" x14ac:dyDescent="0.2">
      <c r="B54" s="272" t="s">
        <v>12</v>
      </c>
      <c r="C54" s="278"/>
      <c r="D54" s="278"/>
      <c r="E54" s="279" t="s">
        <v>20</v>
      </c>
      <c r="F54" s="280" t="s">
        <v>537</v>
      </c>
      <c r="G54" s="280" t="s">
        <v>490</v>
      </c>
      <c r="H54" s="288" t="s">
        <v>538</v>
      </c>
    </row>
    <row r="55" spans="2:8" ht="52.5" customHeight="1" x14ac:dyDescent="0.15">
      <c r="B55" s="273"/>
      <c r="C55" s="1045" t="s">
        <v>2</v>
      </c>
      <c r="D55" s="1045"/>
      <c r="E55" s="1046"/>
      <c r="F55" s="281">
        <v>6807</v>
      </c>
      <c r="G55" s="281">
        <v>19232</v>
      </c>
      <c r="H55" s="289">
        <v>20233</v>
      </c>
    </row>
    <row r="56" spans="2:8" ht="52.5" customHeight="1" x14ac:dyDescent="0.15">
      <c r="B56" s="274"/>
      <c r="C56" s="1047" t="s">
        <v>101</v>
      </c>
      <c r="D56" s="1047"/>
      <c r="E56" s="1048"/>
      <c r="F56" s="282">
        <v>10685</v>
      </c>
      <c r="G56" s="282">
        <v>16236</v>
      </c>
      <c r="H56" s="290">
        <v>18589</v>
      </c>
    </row>
    <row r="57" spans="2:8" ht="53.25" customHeight="1" x14ac:dyDescent="0.15">
      <c r="B57" s="274"/>
      <c r="C57" s="1049" t="s">
        <v>69</v>
      </c>
      <c r="D57" s="1049"/>
      <c r="E57" s="1050"/>
      <c r="F57" s="283">
        <v>20690</v>
      </c>
      <c r="G57" s="283">
        <v>17409</v>
      </c>
      <c r="H57" s="291">
        <v>15539</v>
      </c>
    </row>
    <row r="58" spans="2:8" ht="45.75" customHeight="1" x14ac:dyDescent="0.15">
      <c r="B58" s="275"/>
      <c r="C58" s="1037" t="s">
        <v>149</v>
      </c>
      <c r="D58" s="1038"/>
      <c r="E58" s="1039"/>
      <c r="F58" s="284">
        <v>5880</v>
      </c>
      <c r="G58" s="284">
        <v>4438</v>
      </c>
      <c r="H58" s="292">
        <v>3151</v>
      </c>
    </row>
    <row r="59" spans="2:8" ht="45.75" customHeight="1" x14ac:dyDescent="0.15">
      <c r="B59" s="275"/>
      <c r="C59" s="1037" t="s">
        <v>458</v>
      </c>
      <c r="D59" s="1038"/>
      <c r="E59" s="1039"/>
      <c r="F59" s="284">
        <v>2846</v>
      </c>
      <c r="G59" s="284">
        <v>2821</v>
      </c>
      <c r="H59" s="292">
        <v>2821</v>
      </c>
    </row>
    <row r="60" spans="2:8" ht="45.75" customHeight="1" x14ac:dyDescent="0.15">
      <c r="B60" s="275"/>
      <c r="C60" s="1037" t="s">
        <v>482</v>
      </c>
      <c r="D60" s="1038"/>
      <c r="E60" s="1039"/>
      <c r="F60" s="284">
        <v>3735</v>
      </c>
      <c r="G60" s="284">
        <v>2792</v>
      </c>
      <c r="H60" s="292">
        <v>2068</v>
      </c>
    </row>
    <row r="61" spans="2:8" ht="45.75" customHeight="1" x14ac:dyDescent="0.15">
      <c r="B61" s="275"/>
      <c r="C61" s="1037" t="s">
        <v>492</v>
      </c>
      <c r="D61" s="1038"/>
      <c r="E61" s="1039"/>
      <c r="F61" s="284">
        <v>1130</v>
      </c>
      <c r="G61" s="284">
        <v>1130</v>
      </c>
      <c r="H61" s="292">
        <v>1274</v>
      </c>
    </row>
    <row r="62" spans="2:8" ht="45.75" customHeight="1" x14ac:dyDescent="0.15">
      <c r="B62" s="276"/>
      <c r="C62" s="1040" t="s">
        <v>252</v>
      </c>
      <c r="D62" s="1041"/>
      <c r="E62" s="1042"/>
      <c r="F62" s="285">
        <v>1262</v>
      </c>
      <c r="G62" s="285">
        <v>1229</v>
      </c>
      <c r="H62" s="293">
        <v>1204</v>
      </c>
    </row>
    <row r="63" spans="2:8" ht="52.5" customHeight="1" x14ac:dyDescent="0.15">
      <c r="B63" s="277"/>
      <c r="C63" s="1043" t="s">
        <v>107</v>
      </c>
      <c r="D63" s="1043"/>
      <c r="E63" s="1044"/>
      <c r="F63" s="286">
        <v>38182</v>
      </c>
      <c r="G63" s="286">
        <v>52877</v>
      </c>
      <c r="H63" s="294">
        <v>54361</v>
      </c>
    </row>
    <row r="64" spans="2:8" x14ac:dyDescent="0.15"/>
  </sheetData>
  <sheetProtection algorithmName="SHA-512" hashValue="X+7+NewCjDiHX5U+SnxL+7iuQ57lrAyWt+wEa0BvhGcShvMLutlI+wLyN1aLy0GZIsf+XZUOY8wvPLJHRoQuxA==" saltValue="PJant492H37wForWv8kpUw==" spinCount="100000" sheet="1" objects="1" scenarios="1"/>
  <mergeCells count="9">
    <mergeCell ref="C60:E60"/>
    <mergeCell ref="C61:E61"/>
    <mergeCell ref="C62:E62"/>
    <mergeCell ref="C63:E63"/>
    <mergeCell ref="C55:E55"/>
    <mergeCell ref="C56:E56"/>
    <mergeCell ref="C57:E57"/>
    <mergeCell ref="C58:E58"/>
    <mergeCell ref="C59:E59"/>
  </mergeCells>
  <phoneticPr fontId="4"/>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295" customWidth="1"/>
    <col min="2" max="8" width="13.375" style="295" customWidth="1"/>
    <col min="9" max="16384" width="11.125" style="295"/>
  </cols>
  <sheetData>
    <row r="1" spans="1:8" x14ac:dyDescent="0.15">
      <c r="A1" s="111"/>
      <c r="B1" s="117"/>
      <c r="C1" s="121"/>
      <c r="D1" s="127"/>
      <c r="E1" s="137"/>
      <c r="F1" s="137"/>
      <c r="G1" s="137"/>
      <c r="H1" s="169"/>
    </row>
    <row r="2" spans="1:8" x14ac:dyDescent="0.15">
      <c r="A2" s="112"/>
      <c r="B2" s="118"/>
      <c r="C2" s="302"/>
      <c r="D2" s="128" t="s">
        <v>82</v>
      </c>
      <c r="E2" s="138"/>
      <c r="F2" s="310" t="s">
        <v>112</v>
      </c>
      <c r="G2" s="160"/>
      <c r="H2" s="170"/>
    </row>
    <row r="3" spans="1:8" x14ac:dyDescent="0.15">
      <c r="A3" s="128" t="s">
        <v>226</v>
      </c>
      <c r="B3" s="120"/>
      <c r="C3" s="303"/>
      <c r="D3" s="306">
        <v>130093</v>
      </c>
      <c r="E3" s="308"/>
      <c r="F3" s="311">
        <v>128232</v>
      </c>
      <c r="G3" s="313"/>
      <c r="H3" s="316"/>
    </row>
    <row r="4" spans="1:8" x14ac:dyDescent="0.15">
      <c r="A4" s="113"/>
      <c r="B4" s="119"/>
      <c r="C4" s="304"/>
      <c r="D4" s="307">
        <v>39766</v>
      </c>
      <c r="E4" s="309"/>
      <c r="F4" s="312">
        <v>36122</v>
      </c>
      <c r="G4" s="314"/>
      <c r="H4" s="317"/>
    </row>
    <row r="5" spans="1:8" x14ac:dyDescent="0.15">
      <c r="A5" s="128" t="s">
        <v>535</v>
      </c>
      <c r="B5" s="120"/>
      <c r="C5" s="303"/>
      <c r="D5" s="306">
        <v>149159</v>
      </c>
      <c r="E5" s="308"/>
      <c r="F5" s="311">
        <v>145988</v>
      </c>
      <c r="G5" s="313"/>
      <c r="H5" s="316"/>
    </row>
    <row r="6" spans="1:8" x14ac:dyDescent="0.15">
      <c r="A6" s="113"/>
      <c r="B6" s="119"/>
      <c r="C6" s="304"/>
      <c r="D6" s="307">
        <v>41249</v>
      </c>
      <c r="E6" s="309"/>
      <c r="F6" s="312">
        <v>36192</v>
      </c>
      <c r="G6" s="314"/>
      <c r="H6" s="317"/>
    </row>
    <row r="7" spans="1:8" x14ac:dyDescent="0.15">
      <c r="A7" s="128" t="s">
        <v>488</v>
      </c>
      <c r="B7" s="120"/>
      <c r="C7" s="303"/>
      <c r="D7" s="306">
        <v>157499</v>
      </c>
      <c r="E7" s="308"/>
      <c r="F7" s="311">
        <v>156891</v>
      </c>
      <c r="G7" s="313"/>
      <c r="H7" s="316"/>
    </row>
    <row r="8" spans="1:8" x14ac:dyDescent="0.15">
      <c r="A8" s="113"/>
      <c r="B8" s="119"/>
      <c r="C8" s="304"/>
      <c r="D8" s="307">
        <v>36042</v>
      </c>
      <c r="E8" s="309"/>
      <c r="F8" s="312">
        <v>35077</v>
      </c>
      <c r="G8" s="314"/>
      <c r="H8" s="317"/>
    </row>
    <row r="9" spans="1:8" x14ac:dyDescent="0.15">
      <c r="A9" s="128" t="s">
        <v>309</v>
      </c>
      <c r="B9" s="120"/>
      <c r="C9" s="303"/>
      <c r="D9" s="306">
        <v>180012</v>
      </c>
      <c r="E9" s="308"/>
      <c r="F9" s="311">
        <v>166403</v>
      </c>
      <c r="G9" s="313"/>
      <c r="H9" s="316"/>
    </row>
    <row r="10" spans="1:8" x14ac:dyDescent="0.15">
      <c r="A10" s="113"/>
      <c r="B10" s="119"/>
      <c r="C10" s="304"/>
      <c r="D10" s="307">
        <v>42391</v>
      </c>
      <c r="E10" s="309"/>
      <c r="F10" s="312">
        <v>40263</v>
      </c>
      <c r="G10" s="314"/>
      <c r="H10" s="317"/>
    </row>
    <row r="11" spans="1:8" x14ac:dyDescent="0.15">
      <c r="A11" s="128" t="s">
        <v>145</v>
      </c>
      <c r="B11" s="120"/>
      <c r="C11" s="303"/>
      <c r="D11" s="306">
        <v>155478</v>
      </c>
      <c r="E11" s="308"/>
      <c r="F11" s="311">
        <v>151639</v>
      </c>
      <c r="G11" s="313"/>
      <c r="H11" s="316"/>
    </row>
    <row r="12" spans="1:8" x14ac:dyDescent="0.15">
      <c r="A12" s="113"/>
      <c r="B12" s="119"/>
      <c r="C12" s="305"/>
      <c r="D12" s="307">
        <v>37474</v>
      </c>
      <c r="E12" s="309"/>
      <c r="F12" s="312">
        <v>37020</v>
      </c>
      <c r="G12" s="314"/>
      <c r="H12" s="317"/>
    </row>
    <row r="13" spans="1:8" x14ac:dyDescent="0.15">
      <c r="A13" s="128"/>
      <c r="B13" s="120"/>
      <c r="C13" s="303"/>
      <c r="D13" s="306">
        <v>154448</v>
      </c>
      <c r="E13" s="308"/>
      <c r="F13" s="311">
        <v>149831</v>
      </c>
      <c r="G13" s="315"/>
      <c r="H13" s="316"/>
    </row>
    <row r="14" spans="1:8" x14ac:dyDescent="0.15">
      <c r="A14" s="113"/>
      <c r="B14" s="119"/>
      <c r="C14" s="304"/>
      <c r="D14" s="307">
        <v>39384</v>
      </c>
      <c r="E14" s="309"/>
      <c r="F14" s="312">
        <v>36935</v>
      </c>
      <c r="G14" s="314"/>
      <c r="H14" s="317"/>
    </row>
    <row r="17" spans="1:11" x14ac:dyDescent="0.15">
      <c r="A17" s="295" t="s">
        <v>24</v>
      </c>
    </row>
    <row r="18" spans="1:11" x14ac:dyDescent="0.15">
      <c r="A18" s="296"/>
      <c r="B18" s="296" t="str">
        <f>実質収支比率等に係る経年分析!F$46</f>
        <v>H30</v>
      </c>
      <c r="C18" s="296" t="str">
        <f>実質収支比率等に係る経年分析!G$46</f>
        <v>R01</v>
      </c>
      <c r="D18" s="296" t="str">
        <f>実質収支比率等に係る経年分析!H$46</f>
        <v>R02</v>
      </c>
      <c r="E18" s="296" t="str">
        <f>実質収支比率等に係る経年分析!I$46</f>
        <v>R03</v>
      </c>
      <c r="F18" s="296" t="str">
        <f>実質収支比率等に係る経年分析!J$46</f>
        <v>R04</v>
      </c>
    </row>
    <row r="19" spans="1:11" x14ac:dyDescent="0.15">
      <c r="A19" s="296" t="s">
        <v>90</v>
      </c>
      <c r="B19" s="296">
        <f>ROUND(VALUE(SUBSTITUTE(実質収支比率等に係る経年分析!F$48,"▲","-")),2)</f>
        <v>0.49</v>
      </c>
      <c r="C19" s="296">
        <f>ROUND(VALUE(SUBSTITUTE(実質収支比率等に係る経年分析!G$48,"▲","-")),2)</f>
        <v>0.43</v>
      </c>
      <c r="D19" s="296">
        <f>ROUND(VALUE(SUBSTITUTE(実質収支比率等に係る経年分析!H$48,"▲","-")),2)</f>
        <v>1.95</v>
      </c>
      <c r="E19" s="296">
        <f>ROUND(VALUE(SUBSTITUTE(実質収支比率等に係る経年分析!I$48,"▲","-")),2)</f>
        <v>0.71</v>
      </c>
      <c r="F19" s="296">
        <f>ROUND(VALUE(SUBSTITUTE(実質収支比率等に係る経年分析!J$48,"▲","-")),2)</f>
        <v>1.36</v>
      </c>
    </row>
    <row r="20" spans="1:11" x14ac:dyDescent="0.15">
      <c r="A20" s="296" t="s">
        <v>37</v>
      </c>
      <c r="B20" s="296">
        <f>ROUND(VALUE(SUBSTITUTE(実質収支比率等に係る経年分析!F$47,"▲","-")),2)</f>
        <v>2.78</v>
      </c>
      <c r="C20" s="296">
        <f>ROUND(VALUE(SUBSTITUTE(実質収支比率等に係る経年分析!G$47,"▲","-")),2)</f>
        <v>2.38</v>
      </c>
      <c r="D20" s="296">
        <f>ROUND(VALUE(SUBSTITUTE(実質収支比率等に係る経年分析!H$47,"▲","-")),2)</f>
        <v>2.54</v>
      </c>
      <c r="E20" s="296">
        <f>ROUND(VALUE(SUBSTITUTE(実質収支比率等に係る経年分析!I$47,"▲","-")),2)</f>
        <v>6.87</v>
      </c>
      <c r="F20" s="296">
        <f>ROUND(VALUE(SUBSTITUTE(実質収支比率等に係る経年分析!J$47,"▲","-")),2)</f>
        <v>7.46</v>
      </c>
    </row>
    <row r="21" spans="1:11" x14ac:dyDescent="0.15">
      <c r="A21" s="296" t="s">
        <v>113</v>
      </c>
      <c r="B21" s="296">
        <f>IF(ISNUMBER(VALUE(SUBSTITUTE(実質収支比率等に係る経年分析!F$49,"▲","-"))),ROUND(VALUE(SUBSTITUTE(実質収支比率等に係る経年分析!F$49,"▲","-")),2),NA())</f>
        <v>-0.5</v>
      </c>
      <c r="C21" s="296">
        <f>IF(ISNUMBER(VALUE(SUBSTITUTE(実質収支比率等に係る経年分析!G$49,"▲","-"))),ROUND(VALUE(SUBSTITUTE(実質収支比率等に係る経年分析!G$49,"▲","-")),2),NA())</f>
        <v>-0.75</v>
      </c>
      <c r="D21" s="296">
        <f>IF(ISNUMBER(VALUE(SUBSTITUTE(実質収支比率等に係る経年分析!H$49,"▲","-"))),ROUND(VALUE(SUBSTITUTE(実質収支比率等に係る経年分析!H$49,"▲","-")),2),NA())</f>
        <v>1.53</v>
      </c>
      <c r="E21" s="296">
        <f>IF(ISNUMBER(VALUE(SUBSTITUTE(実質収支比率等に係る経年分析!I$49,"▲","-"))),ROUND(VALUE(SUBSTITUTE(実質収支比率等に係る経年分析!I$49,"▲","-")),2),NA())</f>
        <v>2.36</v>
      </c>
      <c r="F21" s="296">
        <f>IF(ISNUMBER(VALUE(SUBSTITUTE(実質収支比率等に係る経年分析!J$49,"▲","-"))),ROUND(VALUE(SUBSTITUTE(実質収支比率等に係る経年分析!J$49,"▲","-")),2),NA())</f>
        <v>0.62</v>
      </c>
    </row>
    <row r="24" spans="1:11" x14ac:dyDescent="0.15">
      <c r="A24" s="295" t="s">
        <v>1</v>
      </c>
    </row>
    <row r="25" spans="1:11" x14ac:dyDescent="0.15">
      <c r="A25" s="297"/>
      <c r="B25" s="297" t="str">
        <f>連結実質赤字比率に係る赤字・黒字の構成分析!F$33</f>
        <v>H30</v>
      </c>
      <c r="C25" s="297"/>
      <c r="D25" s="297" t="str">
        <f>連結実質赤字比率に係る赤字・黒字の構成分析!G$33</f>
        <v>R01</v>
      </c>
      <c r="E25" s="297"/>
      <c r="F25" s="297" t="str">
        <f>連結実質赤字比率に係る赤字・黒字の構成分析!H$33</f>
        <v>R02</v>
      </c>
      <c r="G25" s="297"/>
      <c r="H25" s="297" t="str">
        <f>連結実質赤字比率に係る赤字・黒字の構成分析!I$33</f>
        <v>R03</v>
      </c>
      <c r="I25" s="297"/>
      <c r="J25" s="297" t="str">
        <f>連結実質赤字比率に係る赤字・黒字の構成分析!J$33</f>
        <v>R04</v>
      </c>
      <c r="K25" s="297"/>
    </row>
    <row r="26" spans="1:11" x14ac:dyDescent="0.15">
      <c r="A26" s="297"/>
      <c r="B26" s="297" t="s">
        <v>114</v>
      </c>
      <c r="C26" s="297" t="s">
        <v>67</v>
      </c>
      <c r="D26" s="297" t="s">
        <v>114</v>
      </c>
      <c r="E26" s="297" t="s">
        <v>67</v>
      </c>
      <c r="F26" s="297" t="s">
        <v>114</v>
      </c>
      <c r="G26" s="297" t="s">
        <v>67</v>
      </c>
      <c r="H26" s="297" t="s">
        <v>114</v>
      </c>
      <c r="I26" s="297" t="s">
        <v>67</v>
      </c>
      <c r="J26" s="297" t="s">
        <v>114</v>
      </c>
      <c r="K26" s="297" t="s">
        <v>67</v>
      </c>
    </row>
    <row r="27" spans="1:11" x14ac:dyDescent="0.15">
      <c r="A27" s="297" t="str">
        <f>IF(連結実質赤字比率に係る赤字・黒字の構成分析!C$43="",NA(),連結実質赤字比率に係る赤字・黒字の構成分析!C$43)</f>
        <v>その他会計（黒字）</v>
      </c>
      <c r="B27" s="297" t="e">
        <f>IF(ROUND(VALUE(SUBSTITUTE(連結実質赤字比率に係る赤字・黒字の構成分析!F$43,"▲","-")),2)&lt;0,ABS(ROUND(VALUE(SUBSTITUTE(連結実質赤字比率に係る赤字・黒字の構成分析!F$43,"▲","-")),2)),NA())</f>
        <v>#N/A</v>
      </c>
      <c r="C27" s="297">
        <f>IF(ROUND(VALUE(SUBSTITUTE(連結実質赤字比率に係る赤字・黒字の構成分析!F$43,"▲","-")),2)&gt;=0,ABS(ROUND(VALUE(SUBSTITUTE(連結実質赤字比率に係る赤字・黒字の構成分析!F$43,"▲","-")),2)),NA())</f>
        <v>0</v>
      </c>
      <c r="D27" s="297" t="e">
        <f>IF(ROUND(VALUE(SUBSTITUTE(連結実質赤字比率に係る赤字・黒字の構成分析!G$43,"▲","-")),2)&lt;0,ABS(ROUND(VALUE(SUBSTITUTE(連結実質赤字比率に係る赤字・黒字の構成分析!G$43,"▲","-")),2)),NA())</f>
        <v>#N/A</v>
      </c>
      <c r="E27" s="297">
        <f>IF(ROUND(VALUE(SUBSTITUTE(連結実質赤字比率に係る赤字・黒字の構成分析!G$43,"▲","-")),2)&gt;=0,ABS(ROUND(VALUE(SUBSTITUTE(連結実質赤字比率に係る赤字・黒字の構成分析!G$43,"▲","-")),2)),NA())</f>
        <v>0</v>
      </c>
      <c r="F27" s="297" t="e">
        <f>IF(ROUND(VALUE(SUBSTITUTE(連結実質赤字比率に係る赤字・黒字の構成分析!H$43,"▲","-")),2)&lt;0,ABS(ROUND(VALUE(SUBSTITUTE(連結実質赤字比率に係る赤字・黒字の構成分析!H$43,"▲","-")),2)),NA())</f>
        <v>#N/A</v>
      </c>
      <c r="G27" s="297">
        <f>IF(ROUND(VALUE(SUBSTITUTE(連結実質赤字比率に係る赤字・黒字の構成分析!H$43,"▲","-")),2)&gt;=0,ABS(ROUND(VALUE(SUBSTITUTE(連結実質赤字比率に係る赤字・黒字の構成分析!H$43,"▲","-")),2)),NA())</f>
        <v>0</v>
      </c>
      <c r="H27" s="297" t="e">
        <f>IF(ROUND(VALUE(SUBSTITUTE(連結実質赤字比率に係る赤字・黒字の構成分析!I$43,"▲","-")),2)&lt;0,ABS(ROUND(VALUE(SUBSTITUTE(連結実質赤字比率に係る赤字・黒字の構成分析!I$43,"▲","-")),2)),NA())</f>
        <v>#N/A</v>
      </c>
      <c r="I27" s="297">
        <f>IF(ROUND(VALUE(SUBSTITUTE(連結実質赤字比率に係る赤字・黒字の構成分析!I$43,"▲","-")),2)&gt;=0,ABS(ROUND(VALUE(SUBSTITUTE(連結実質赤字比率に係る赤字・黒字の構成分析!I$43,"▲","-")),2)),NA())</f>
        <v>0</v>
      </c>
      <c r="J27" s="297" t="e">
        <f>IF(ROUND(VALUE(SUBSTITUTE(連結実質赤字比率に係る赤字・黒字の構成分析!J$43,"▲","-")),2)&lt;0,ABS(ROUND(VALUE(SUBSTITUTE(連結実質赤字比率に係る赤字・黒字の構成分析!J$43,"▲","-")),2)),NA())</f>
        <v>#N/A</v>
      </c>
      <c r="K27" s="297">
        <f>IF(ROUND(VALUE(SUBSTITUTE(連結実質赤字比率に係る赤字・黒字の構成分析!J$43,"▲","-")),2)&gt;=0,ABS(ROUND(VALUE(SUBSTITUTE(連結実質赤字比率に係る赤字・黒字の構成分析!J$43,"▲","-")),2)),NA())</f>
        <v>0</v>
      </c>
    </row>
    <row r="28" spans="1:11" x14ac:dyDescent="0.15">
      <c r="A28" s="297" t="str">
        <f>IF(連結実質赤字比率に係る赤字・黒字の構成分析!C$42="",NA(),連結実質赤字比率に係る赤字・黒字の構成分析!C$42)</f>
        <v>その他会計（赤字）</v>
      </c>
      <c r="B28" s="297" t="e">
        <f>IF(ROUND(VALUE(SUBSTITUTE(連結実質赤字比率に係る赤字・黒字の構成分析!F$42,"▲","-")),2)&lt;0,ABS(ROUND(VALUE(SUBSTITUTE(連結実質赤字比率に係る赤字・黒字の構成分析!F$42,"▲","-")),2)),NA())</f>
        <v>#VALUE!</v>
      </c>
      <c r="C28" s="297" t="e">
        <f>IF(ROUND(VALUE(SUBSTITUTE(連結実質赤字比率に係る赤字・黒字の構成分析!F$42,"▲","-")),2)&gt;=0,ABS(ROUND(VALUE(SUBSTITUTE(連結実質赤字比率に係る赤字・黒字の構成分析!F$42,"▲","-")),2)),NA())</f>
        <v>#VALUE!</v>
      </c>
      <c r="D28" s="297" t="e">
        <f>IF(ROUND(VALUE(SUBSTITUTE(連結実質赤字比率に係る赤字・黒字の構成分析!G$42,"▲","-")),2)&lt;0,ABS(ROUND(VALUE(SUBSTITUTE(連結実質赤字比率に係る赤字・黒字の構成分析!G$42,"▲","-")),2)),NA())</f>
        <v>#VALUE!</v>
      </c>
      <c r="E28" s="297" t="e">
        <f>IF(ROUND(VALUE(SUBSTITUTE(連結実質赤字比率に係る赤字・黒字の構成分析!G$42,"▲","-")),2)&gt;=0,ABS(ROUND(VALUE(SUBSTITUTE(連結実質赤字比率に係る赤字・黒字の構成分析!G$42,"▲","-")),2)),NA())</f>
        <v>#VALUE!</v>
      </c>
      <c r="F28" s="297" t="e">
        <f>IF(ROUND(VALUE(SUBSTITUTE(連結実質赤字比率に係る赤字・黒字の構成分析!H$42,"▲","-")),2)&lt;0,ABS(ROUND(VALUE(SUBSTITUTE(連結実質赤字比率に係る赤字・黒字の構成分析!H$42,"▲","-")),2)),NA())</f>
        <v>#VALUE!</v>
      </c>
      <c r="G28" s="297" t="e">
        <f>IF(ROUND(VALUE(SUBSTITUTE(連結実質赤字比率に係る赤字・黒字の構成分析!H$42,"▲","-")),2)&gt;=0,ABS(ROUND(VALUE(SUBSTITUTE(連結実質赤字比率に係る赤字・黒字の構成分析!H$42,"▲","-")),2)),NA())</f>
        <v>#VALUE!</v>
      </c>
      <c r="H28" s="297" t="e">
        <f>IF(ROUND(VALUE(SUBSTITUTE(連結実質赤字比率に係る赤字・黒字の構成分析!I$42,"▲","-")),2)&lt;0,ABS(ROUND(VALUE(SUBSTITUTE(連結実質赤字比率に係る赤字・黒字の構成分析!I$42,"▲","-")),2)),NA())</f>
        <v>#VALUE!</v>
      </c>
      <c r="I28" s="297" t="e">
        <f>IF(ROUND(VALUE(SUBSTITUTE(連結実質赤字比率に係る赤字・黒字の構成分析!I$42,"▲","-")),2)&gt;=0,ABS(ROUND(VALUE(SUBSTITUTE(連結実質赤字比率に係る赤字・黒字の構成分析!I$42,"▲","-")),2)),NA())</f>
        <v>#VALUE!</v>
      </c>
      <c r="J28" s="297" t="e">
        <f>IF(ROUND(VALUE(SUBSTITUTE(連結実質赤字比率に係る赤字・黒字の構成分析!J$42,"▲","-")),2)&lt;0,ABS(ROUND(VALUE(SUBSTITUTE(連結実質赤字比率に係る赤字・黒字の構成分析!J$42,"▲","-")),2)),NA())</f>
        <v>#VALUE!</v>
      </c>
      <c r="K28" s="297" t="e">
        <f>IF(ROUND(VALUE(SUBSTITUTE(連結実質赤字比率に係る赤字・黒字の構成分析!J$42,"▲","-")),2)&gt;=0,ABS(ROUND(VALUE(SUBSTITUTE(連結実質赤字比率に係る赤字・黒字の構成分析!J$42,"▲","-")),2)),NA())</f>
        <v>#VALUE!</v>
      </c>
    </row>
    <row r="29" spans="1:11" x14ac:dyDescent="0.15">
      <c r="A29" s="297" t="str">
        <f>IF(連結実質赤字比率に係る赤字・黒字の構成分析!C$41="",NA(),連結実質赤字比率に係る赤字・黒字の構成分析!C$41)</f>
        <v>給与等集中管理特別会計</v>
      </c>
      <c r="B29" s="297" t="e">
        <f>IF(ROUND(VALUE(SUBSTITUTE(連結実質赤字比率に係る赤字・黒字の構成分析!F$41,"▲","-")),2)&lt;0,ABS(ROUND(VALUE(SUBSTITUTE(連結実質赤字比率に係る赤字・黒字の構成分析!F$41,"▲","-")),2)),NA())</f>
        <v>#N/A</v>
      </c>
      <c r="C29" s="297">
        <f>IF(ROUND(VALUE(SUBSTITUTE(連結実質赤字比率に係る赤字・黒字の構成分析!F$41,"▲","-")),2)&gt;=0,ABS(ROUND(VALUE(SUBSTITUTE(連結実質赤字比率に係る赤字・黒字の構成分析!F$41,"▲","-")),2)),NA())</f>
        <v>0</v>
      </c>
      <c r="D29" s="297" t="e">
        <f>IF(ROUND(VALUE(SUBSTITUTE(連結実質赤字比率に係る赤字・黒字の構成分析!G$41,"▲","-")),2)&lt;0,ABS(ROUND(VALUE(SUBSTITUTE(連結実質赤字比率に係る赤字・黒字の構成分析!G$41,"▲","-")),2)),NA())</f>
        <v>#N/A</v>
      </c>
      <c r="E29" s="297">
        <f>IF(ROUND(VALUE(SUBSTITUTE(連結実質赤字比率に係る赤字・黒字の構成分析!G$41,"▲","-")),2)&gt;=0,ABS(ROUND(VALUE(SUBSTITUTE(連結実質赤字比率に係る赤字・黒字の構成分析!G$41,"▲","-")),2)),NA())</f>
        <v>0</v>
      </c>
      <c r="F29" s="297" t="e">
        <f>IF(ROUND(VALUE(SUBSTITUTE(連結実質赤字比率に係る赤字・黒字の構成分析!H$41,"▲","-")),2)&lt;0,ABS(ROUND(VALUE(SUBSTITUTE(連結実質赤字比率に係る赤字・黒字の構成分析!H$41,"▲","-")),2)),NA())</f>
        <v>#N/A</v>
      </c>
      <c r="G29" s="297">
        <f>IF(ROUND(VALUE(SUBSTITUTE(連結実質赤字比率に係る赤字・黒字の構成分析!H$41,"▲","-")),2)&gt;=0,ABS(ROUND(VALUE(SUBSTITUTE(連結実質赤字比率に係る赤字・黒字の構成分析!H$41,"▲","-")),2)),NA())</f>
        <v>0</v>
      </c>
      <c r="H29" s="297" t="e">
        <f>IF(ROUND(VALUE(SUBSTITUTE(連結実質赤字比率に係る赤字・黒字の構成分析!I$41,"▲","-")),2)&lt;0,ABS(ROUND(VALUE(SUBSTITUTE(連結実質赤字比率に係る赤字・黒字の構成分析!I$41,"▲","-")),2)),NA())</f>
        <v>#N/A</v>
      </c>
      <c r="I29" s="297">
        <f>IF(ROUND(VALUE(SUBSTITUTE(連結実質赤字比率に係る赤字・黒字の構成分析!I$41,"▲","-")),2)&gt;=0,ABS(ROUND(VALUE(SUBSTITUTE(連結実質赤字比率に係る赤字・黒字の構成分析!I$41,"▲","-")),2)),NA())</f>
        <v>0</v>
      </c>
      <c r="J29" s="297" t="e">
        <f>IF(ROUND(VALUE(SUBSTITUTE(連結実質赤字比率に係る赤字・黒字の構成分析!J$41,"▲","-")),2)&lt;0,ABS(ROUND(VALUE(SUBSTITUTE(連結実質赤字比率に係る赤字・黒字の構成分析!J$41,"▲","-")),2)),NA())</f>
        <v>#N/A</v>
      </c>
      <c r="K29" s="297">
        <f>IF(ROUND(VALUE(SUBSTITUTE(連結実質赤字比率に係る赤字・黒字の構成分析!J$41,"▲","-")),2)&gt;=0,ABS(ROUND(VALUE(SUBSTITUTE(連結実質赤字比率に係る赤字・黒字の構成分析!J$41,"▲","-")),2)),NA())</f>
        <v>0</v>
      </c>
    </row>
    <row r="30" spans="1:11" x14ac:dyDescent="0.15">
      <c r="A30" s="297" t="str">
        <f>IF(連結実質赤字比率に係る赤字・黒字の構成分析!C$40="",NA(),連結実質赤字比率に係る赤字・黒字の構成分析!C$40)</f>
        <v>農業改良資金助成事業特別会計</v>
      </c>
      <c r="B30" s="297" t="e">
        <f>IF(ROUND(VALUE(SUBSTITUTE(連結実質赤字比率に係る赤字・黒字の構成分析!F$40,"▲","-")),2)&lt;0,ABS(ROUND(VALUE(SUBSTITUTE(連結実質赤字比率に係る赤字・黒字の構成分析!F$40,"▲","-")),2)),NA())</f>
        <v>#N/A</v>
      </c>
      <c r="C30" s="297">
        <f>IF(ROUND(VALUE(SUBSTITUTE(連結実質赤字比率に係る赤字・黒字の構成分析!F$40,"▲","-")),2)&gt;=0,ABS(ROUND(VALUE(SUBSTITUTE(連結実質赤字比率に係る赤字・黒字の構成分析!F$40,"▲","-")),2)),NA())</f>
        <v>0</v>
      </c>
      <c r="D30" s="297" t="e">
        <f>IF(ROUND(VALUE(SUBSTITUTE(連結実質赤字比率に係る赤字・黒字の構成分析!G$40,"▲","-")),2)&lt;0,ABS(ROUND(VALUE(SUBSTITUTE(連結実質赤字比率に係る赤字・黒字の構成分析!G$40,"▲","-")),2)),NA())</f>
        <v>#N/A</v>
      </c>
      <c r="E30" s="297">
        <f>IF(ROUND(VALUE(SUBSTITUTE(連結実質赤字比率に係る赤字・黒字の構成分析!G$40,"▲","-")),2)&gt;=0,ABS(ROUND(VALUE(SUBSTITUTE(連結実質赤字比率に係る赤字・黒字の構成分析!G$40,"▲","-")),2)),NA())</f>
        <v>0</v>
      </c>
      <c r="F30" s="297" t="e">
        <f>IF(ROUND(VALUE(SUBSTITUTE(連結実質赤字比率に係る赤字・黒字の構成分析!H$40,"▲","-")),2)&lt;0,ABS(ROUND(VALUE(SUBSTITUTE(連結実質赤字比率に係る赤字・黒字の構成分析!H$40,"▲","-")),2)),NA())</f>
        <v>#N/A</v>
      </c>
      <c r="G30" s="297">
        <f>IF(ROUND(VALUE(SUBSTITUTE(連結実質赤字比率に係る赤字・黒字の構成分析!H$40,"▲","-")),2)&gt;=0,ABS(ROUND(VALUE(SUBSTITUTE(連結実質赤字比率に係る赤字・黒字の構成分析!H$40,"▲","-")),2)),NA())</f>
        <v>0</v>
      </c>
      <c r="H30" s="297" t="e">
        <f>IF(ROUND(VALUE(SUBSTITUTE(連結実質赤字比率に係る赤字・黒字の構成分析!I$40,"▲","-")),2)&lt;0,ABS(ROUND(VALUE(SUBSTITUTE(連結実質赤字比率に係る赤字・黒字の構成分析!I$40,"▲","-")),2)),NA())</f>
        <v>#N/A</v>
      </c>
      <c r="I30" s="297">
        <f>IF(ROUND(VALUE(SUBSTITUTE(連結実質赤字比率に係る赤字・黒字の構成分析!I$40,"▲","-")),2)&gt;=0,ABS(ROUND(VALUE(SUBSTITUTE(連結実質赤字比率に係る赤字・黒字の構成分析!I$40,"▲","-")),2)),NA())</f>
        <v>0</v>
      </c>
      <c r="J30" s="297" t="e">
        <f>IF(ROUND(VALUE(SUBSTITUTE(連結実質赤字比率に係る赤字・黒字の構成分析!J$40,"▲","-")),2)&lt;0,ABS(ROUND(VALUE(SUBSTITUTE(連結実質赤字比率に係る赤字・黒字の構成分析!J$40,"▲","-")),2)),NA())</f>
        <v>#N/A</v>
      </c>
      <c r="K30" s="297">
        <f>IF(ROUND(VALUE(SUBSTITUTE(連結実質赤字比率に係る赤字・黒字の構成分析!J$40,"▲","-")),2)&gt;=0,ABS(ROUND(VALUE(SUBSTITUTE(連結実質赤字比率に係る赤字・黒字の構成分析!J$40,"▲","-")),2)),NA())</f>
        <v>0</v>
      </c>
    </row>
    <row r="31" spans="1:11" x14ac:dyDescent="0.15">
      <c r="A31" s="297" t="str">
        <f>IF(連結実質赤字比率に係る赤字・黒字の構成分析!C$39="",NA(),連結実質赤字比率に係る赤字・黒字の構成分析!C$39)</f>
        <v>流域下水道事業会計</v>
      </c>
      <c r="B31" s="297" t="e">
        <f>IF(ROUND(VALUE(SUBSTITUTE(連結実質赤字比率に係る赤字・黒字の構成分析!F$39,"▲","-")),2)&lt;0,ABS(ROUND(VALUE(SUBSTITUTE(連結実質赤字比率に係る赤字・黒字の構成分析!F$39,"▲","-")),2)),NA())</f>
        <v>#N/A</v>
      </c>
      <c r="C31" s="297">
        <f>IF(ROUND(VALUE(SUBSTITUTE(連結実質赤字比率に係る赤字・黒字の構成分析!F$39,"▲","-")),2)&gt;=0,ABS(ROUND(VALUE(SUBSTITUTE(連結実質赤字比率に係る赤字・黒字の構成分析!F$39,"▲","-")),2)),NA())</f>
        <v>0.04</v>
      </c>
      <c r="D31" s="297" t="e">
        <f>IF(ROUND(VALUE(SUBSTITUTE(連結実質赤字比率に係る赤字・黒字の構成分析!G$39,"▲","-")),2)&lt;0,ABS(ROUND(VALUE(SUBSTITUTE(連結実質赤字比率に係る赤字・黒字の構成分析!G$39,"▲","-")),2)),NA())</f>
        <v>#N/A</v>
      </c>
      <c r="E31" s="297">
        <f>IF(ROUND(VALUE(SUBSTITUTE(連結実質赤字比率に係る赤字・黒字の構成分析!G$39,"▲","-")),2)&gt;=0,ABS(ROUND(VALUE(SUBSTITUTE(連結実質赤字比率に係る赤字・黒字の構成分析!G$39,"▲","-")),2)),NA())</f>
        <v>0.1</v>
      </c>
      <c r="F31" s="297" t="e">
        <f>IF(ROUND(VALUE(SUBSTITUTE(連結実質赤字比率に係る赤字・黒字の構成分析!H$39,"▲","-")),2)&lt;0,ABS(ROUND(VALUE(SUBSTITUTE(連結実質赤字比率に係る赤字・黒字の構成分析!H$39,"▲","-")),2)),NA())</f>
        <v>#N/A</v>
      </c>
      <c r="G31" s="297">
        <f>IF(ROUND(VALUE(SUBSTITUTE(連結実質赤字比率に係る赤字・黒字の構成分析!H$39,"▲","-")),2)&gt;=0,ABS(ROUND(VALUE(SUBSTITUTE(連結実質赤字比率に係る赤字・黒字の構成分析!H$39,"▲","-")),2)),NA())</f>
        <v>0.08</v>
      </c>
      <c r="H31" s="297" t="e">
        <f>IF(ROUND(VALUE(SUBSTITUTE(連結実質赤字比率に係る赤字・黒字の構成分析!I$39,"▲","-")),2)&lt;0,ABS(ROUND(VALUE(SUBSTITUTE(連結実質赤字比率に係る赤字・黒字の構成分析!I$39,"▲","-")),2)),NA())</f>
        <v>#N/A</v>
      </c>
      <c r="I31" s="297">
        <f>IF(ROUND(VALUE(SUBSTITUTE(連結実質赤字比率に係る赤字・黒字の構成分析!I$39,"▲","-")),2)&gt;=0,ABS(ROUND(VALUE(SUBSTITUTE(連結実質赤字比率に係る赤字・黒字の構成分析!I$39,"▲","-")),2)),NA())</f>
        <v>7.0000000000000007E-2</v>
      </c>
      <c r="J31" s="297" t="e">
        <f>IF(ROUND(VALUE(SUBSTITUTE(連結実質赤字比率に係る赤字・黒字の構成分析!J$39,"▲","-")),2)&lt;0,ABS(ROUND(VALUE(SUBSTITUTE(連結実質赤字比率に係る赤字・黒字の構成分析!J$39,"▲","-")),2)),NA())</f>
        <v>#N/A</v>
      </c>
      <c r="K31" s="297">
        <f>IF(ROUND(VALUE(SUBSTITUTE(連結実質赤字比率に係る赤字・黒字の構成分析!J$39,"▲","-")),2)&gt;=0,ABS(ROUND(VALUE(SUBSTITUTE(連結実質赤字比率に係る赤字・黒字の構成分析!J$39,"▲","-")),2)),NA())</f>
        <v>0.06</v>
      </c>
    </row>
    <row r="32" spans="1:11" x14ac:dyDescent="0.15">
      <c r="A32" s="297" t="str">
        <f>IF(連結実質赤字比率に係る赤字・黒字の構成分析!C$38="",NA(),連結実質赤字比率に係る赤字・黒字の構成分析!C$38)</f>
        <v>工業用水道事業会計</v>
      </c>
      <c r="B32" s="297" t="e">
        <f>IF(ROUND(VALUE(SUBSTITUTE(連結実質赤字比率に係る赤字・黒字の構成分析!F$38,"▲","-")),2)&lt;0,ABS(ROUND(VALUE(SUBSTITUTE(連結実質赤字比率に係る赤字・黒字の構成分析!F$38,"▲","-")),2)),NA())</f>
        <v>#N/A</v>
      </c>
      <c r="C32" s="297">
        <f>IF(ROUND(VALUE(SUBSTITUTE(連結実質赤字比率に係る赤字・黒字の構成分析!F$38,"▲","-")),2)&gt;=0,ABS(ROUND(VALUE(SUBSTITUTE(連結実質赤字比率に係る赤字・黒字の構成分析!F$38,"▲","-")),2)),NA())</f>
        <v>0.3</v>
      </c>
      <c r="D32" s="297" t="e">
        <f>IF(ROUND(VALUE(SUBSTITUTE(連結実質赤字比率に係る赤字・黒字の構成分析!G$38,"▲","-")),2)&lt;0,ABS(ROUND(VALUE(SUBSTITUTE(連結実質赤字比率に係る赤字・黒字の構成分析!G$38,"▲","-")),2)),NA())</f>
        <v>#N/A</v>
      </c>
      <c r="E32" s="297">
        <f>IF(ROUND(VALUE(SUBSTITUTE(連結実質赤字比率に係る赤字・黒字の構成分析!G$38,"▲","-")),2)&gt;=0,ABS(ROUND(VALUE(SUBSTITUTE(連結実質赤字比率に係る赤字・黒字の構成分析!G$38,"▲","-")),2)),NA())</f>
        <v>0.28999999999999998</v>
      </c>
      <c r="F32" s="297" t="e">
        <f>IF(ROUND(VALUE(SUBSTITUTE(連結実質赤字比率に係る赤字・黒字の構成分析!H$38,"▲","-")),2)&lt;0,ABS(ROUND(VALUE(SUBSTITUTE(連結実質赤字比率に係る赤字・黒字の構成分析!H$38,"▲","-")),2)),NA())</f>
        <v>#N/A</v>
      </c>
      <c r="G32" s="297">
        <f>IF(ROUND(VALUE(SUBSTITUTE(連結実質赤字比率に係る赤字・黒字の構成分析!H$38,"▲","-")),2)&gt;=0,ABS(ROUND(VALUE(SUBSTITUTE(連結実質赤字比率に係る赤字・黒字の構成分析!H$38,"▲","-")),2)),NA())</f>
        <v>0.28000000000000003</v>
      </c>
      <c r="H32" s="297" t="e">
        <f>IF(ROUND(VALUE(SUBSTITUTE(連結実質赤字比率に係る赤字・黒字の構成分析!I$38,"▲","-")),2)&lt;0,ABS(ROUND(VALUE(SUBSTITUTE(連結実質赤字比率に係る赤字・黒字の構成分析!I$38,"▲","-")),2)),NA())</f>
        <v>#N/A</v>
      </c>
      <c r="I32" s="297">
        <f>IF(ROUND(VALUE(SUBSTITUTE(連結実質赤字比率に係る赤字・黒字の構成分析!I$38,"▲","-")),2)&gt;=0,ABS(ROUND(VALUE(SUBSTITUTE(連結実質赤字比率に係る赤字・黒字の構成分析!I$38,"▲","-")),2)),NA())</f>
        <v>0.27</v>
      </c>
      <c r="J32" s="297" t="e">
        <f>IF(ROUND(VALUE(SUBSTITUTE(連結実質赤字比率に係る赤字・黒字の構成分析!J$38,"▲","-")),2)&lt;0,ABS(ROUND(VALUE(SUBSTITUTE(連結実質赤字比率に係る赤字・黒字の構成分析!J$38,"▲","-")),2)),NA())</f>
        <v>#N/A</v>
      </c>
      <c r="K32" s="297">
        <f>IF(ROUND(VALUE(SUBSTITUTE(連結実質赤字比率に係る赤字・黒字の構成分析!J$38,"▲","-")),2)&gt;=0,ABS(ROUND(VALUE(SUBSTITUTE(連結実質赤字比率に係る赤字・黒字の構成分析!J$38,"▲","-")),2)),NA())</f>
        <v>0.28999999999999998</v>
      </c>
    </row>
    <row r="33" spans="1:16" x14ac:dyDescent="0.15">
      <c r="A33" s="297" t="str">
        <f>IF(連結実質赤字比率に係る赤字・黒字の構成分析!C$37="",NA(),連結実質赤字比率に係る赤字・黒字の構成分析!C$37)</f>
        <v>国民健康保険事業特別会計</v>
      </c>
      <c r="B33" s="297" t="e">
        <f>IF(ROUND(VALUE(SUBSTITUTE(連結実質赤字比率に係る赤字・黒字の構成分析!F$37,"▲","-")),2)&lt;0,ABS(ROUND(VALUE(SUBSTITUTE(連結実質赤字比率に係る赤字・黒字の構成分析!F$37,"▲","-")),2)),NA())</f>
        <v>#N/A</v>
      </c>
      <c r="C33" s="297">
        <f>IF(ROUND(VALUE(SUBSTITUTE(連結実質赤字比率に係る赤字・黒字の構成分析!F$37,"▲","-")),2)&gt;=0,ABS(ROUND(VALUE(SUBSTITUTE(連結実質赤字比率に係る赤字・黒字の構成分析!F$37,"▲","-")),2)),NA())</f>
        <v>0.63</v>
      </c>
      <c r="D33" s="297" t="e">
        <f>IF(ROUND(VALUE(SUBSTITUTE(連結実質赤字比率に係る赤字・黒字の構成分析!G$37,"▲","-")),2)&lt;0,ABS(ROUND(VALUE(SUBSTITUTE(連結実質赤字比率に係る赤字・黒字の構成分析!G$37,"▲","-")),2)),NA())</f>
        <v>#N/A</v>
      </c>
      <c r="E33" s="297">
        <f>IF(ROUND(VALUE(SUBSTITUTE(連結実質赤字比率に係る赤字・黒字の構成分析!G$37,"▲","-")),2)&gt;=0,ABS(ROUND(VALUE(SUBSTITUTE(連結実質赤字比率に係る赤字・黒字の構成分析!G$37,"▲","-")),2)),NA())</f>
        <v>0.74</v>
      </c>
      <c r="F33" s="297" t="e">
        <f>IF(ROUND(VALUE(SUBSTITUTE(連結実質赤字比率に係る赤字・黒字の構成分析!H$37,"▲","-")),2)&lt;0,ABS(ROUND(VALUE(SUBSTITUTE(連結実質赤字比率に係る赤字・黒字の構成分析!H$37,"▲","-")),2)),NA())</f>
        <v>#N/A</v>
      </c>
      <c r="G33" s="297">
        <f>IF(ROUND(VALUE(SUBSTITUTE(連結実質赤字比率に係る赤字・黒字の構成分析!H$37,"▲","-")),2)&gt;=0,ABS(ROUND(VALUE(SUBSTITUTE(連結実質赤字比率に係る赤字・黒字の構成分析!H$37,"▲","-")),2)),NA())</f>
        <v>1.48</v>
      </c>
      <c r="H33" s="297" t="e">
        <f>IF(ROUND(VALUE(SUBSTITUTE(連結実質赤字比率に係る赤字・黒字の構成分析!I$37,"▲","-")),2)&lt;0,ABS(ROUND(VALUE(SUBSTITUTE(連結実質赤字比率に係る赤字・黒字の構成分析!I$37,"▲","-")),2)),NA())</f>
        <v>#N/A</v>
      </c>
      <c r="I33" s="297">
        <f>IF(ROUND(VALUE(SUBSTITUTE(連結実質赤字比率に係る赤字・黒字の構成分析!I$37,"▲","-")),2)&gt;=0,ABS(ROUND(VALUE(SUBSTITUTE(連結実質赤字比率に係る赤字・黒字の構成分析!I$37,"▲","-")),2)),NA())</f>
        <v>0.61</v>
      </c>
      <c r="J33" s="297" t="e">
        <f>IF(ROUND(VALUE(SUBSTITUTE(連結実質赤字比率に係る赤字・黒字の構成分析!J$37,"▲","-")),2)&lt;0,ABS(ROUND(VALUE(SUBSTITUTE(連結実質赤字比率に係る赤字・黒字の構成分析!J$37,"▲","-")),2)),NA())</f>
        <v>#N/A</v>
      </c>
      <c r="K33" s="297">
        <f>IF(ROUND(VALUE(SUBSTITUTE(連結実質赤字比率に係る赤字・黒字の構成分析!J$37,"▲","-")),2)&gt;=0,ABS(ROUND(VALUE(SUBSTITUTE(連結実質赤字比率に係る赤字・黒字の構成分析!J$37,"▲","-")),2)),NA())</f>
        <v>1.07</v>
      </c>
    </row>
    <row r="34" spans="1:16" x14ac:dyDescent="0.15">
      <c r="A34" s="297" t="str">
        <f>IF(連結実質赤字比率に係る赤字・黒字の構成分析!C$36="",NA(),連結実質赤字比率に係る赤字・黒字の構成分析!C$36)</f>
        <v>一般会計</v>
      </c>
      <c r="B34" s="297" t="e">
        <f>IF(ROUND(VALUE(SUBSTITUTE(連結実質赤字比率に係る赤字・黒字の構成分析!F$36,"▲","-")),2)&lt;0,ABS(ROUND(VALUE(SUBSTITUTE(連結実質赤字比率に係る赤字・黒字の構成分析!F$36,"▲","-")),2)),NA())</f>
        <v>#N/A</v>
      </c>
      <c r="C34" s="297">
        <f>IF(ROUND(VALUE(SUBSTITUTE(連結実質赤字比率に係る赤字・黒字の構成分析!F$36,"▲","-")),2)&gt;=0,ABS(ROUND(VALUE(SUBSTITUTE(連結実質赤字比率に係る赤字・黒字の構成分析!F$36,"▲","-")),2)),NA())</f>
        <v>0.48</v>
      </c>
      <c r="D34" s="297" t="e">
        <f>IF(ROUND(VALUE(SUBSTITUTE(連結実質赤字比率に係る赤字・黒字の構成分析!G$36,"▲","-")),2)&lt;0,ABS(ROUND(VALUE(SUBSTITUTE(連結実質赤字比率に係る赤字・黒字の構成分析!G$36,"▲","-")),2)),NA())</f>
        <v>#N/A</v>
      </c>
      <c r="E34" s="297">
        <f>IF(ROUND(VALUE(SUBSTITUTE(連結実質赤字比率に係る赤字・黒字の構成分析!G$36,"▲","-")),2)&gt;=0,ABS(ROUND(VALUE(SUBSTITUTE(連結実質赤字比率に係る赤字・黒字の構成分析!G$36,"▲","-")),2)),NA())</f>
        <v>0.42</v>
      </c>
      <c r="F34" s="297" t="e">
        <f>IF(ROUND(VALUE(SUBSTITUTE(連結実質赤字比率に係る赤字・黒字の構成分析!H$36,"▲","-")),2)&lt;0,ABS(ROUND(VALUE(SUBSTITUTE(連結実質赤字比率に係る赤字・黒字の構成分析!H$36,"▲","-")),2)),NA())</f>
        <v>#N/A</v>
      </c>
      <c r="G34" s="297">
        <f>IF(ROUND(VALUE(SUBSTITUTE(連結実質赤字比率に係る赤字・黒字の構成分析!H$36,"▲","-")),2)&gt;=0,ABS(ROUND(VALUE(SUBSTITUTE(連結実質赤字比率に係る赤字・黒字の構成分析!H$36,"▲","-")),2)),NA())</f>
        <v>1.94</v>
      </c>
      <c r="H34" s="297" t="e">
        <f>IF(ROUND(VALUE(SUBSTITUTE(連結実質赤字比率に係る赤字・黒字の構成分析!I$36,"▲","-")),2)&lt;0,ABS(ROUND(VALUE(SUBSTITUTE(連結実質赤字比率に係る赤字・黒字の構成分析!I$36,"▲","-")),2)),NA())</f>
        <v>#N/A</v>
      </c>
      <c r="I34" s="297">
        <f>IF(ROUND(VALUE(SUBSTITUTE(連結実質赤字比率に係る赤字・黒字の構成分析!I$36,"▲","-")),2)&gt;=0,ABS(ROUND(VALUE(SUBSTITUTE(連結実質赤字比率に係る赤字・黒字の構成分析!I$36,"▲","-")),2)),NA())</f>
        <v>0.71</v>
      </c>
      <c r="J34" s="297" t="e">
        <f>IF(ROUND(VALUE(SUBSTITUTE(連結実質赤字比率に係る赤字・黒字の構成分析!J$36,"▲","-")),2)&lt;0,ABS(ROUND(VALUE(SUBSTITUTE(連結実質赤字比率に係る赤字・黒字の構成分析!J$36,"▲","-")),2)),NA())</f>
        <v>#N/A</v>
      </c>
      <c r="K34" s="297">
        <f>IF(ROUND(VALUE(SUBSTITUTE(連結実質赤字比率に係る赤字・黒字の構成分析!J$36,"▲","-")),2)&gt;=0,ABS(ROUND(VALUE(SUBSTITUTE(連結実質赤字比率に係る赤字・黒字の構成分析!J$36,"▲","-")),2)),NA())</f>
        <v>1.35</v>
      </c>
    </row>
    <row r="35" spans="1:16" x14ac:dyDescent="0.15">
      <c r="A35" s="297" t="str">
        <f>IF(連結実質赤字比率に係る赤字・黒字の構成分析!C$35="",NA(),連結実質赤字比率に係る赤字・黒字の構成分析!C$35)</f>
        <v>病院事業会計</v>
      </c>
      <c r="B35" s="297" t="e">
        <f>IF(ROUND(VALUE(SUBSTITUTE(連結実質赤字比率に係る赤字・黒字の構成分析!F$35,"▲","-")),2)&lt;0,ABS(ROUND(VALUE(SUBSTITUTE(連結実質赤字比率に係る赤字・黒字の構成分析!F$35,"▲","-")),2)),NA())</f>
        <v>#N/A</v>
      </c>
      <c r="C35" s="297">
        <f>IF(ROUND(VALUE(SUBSTITUTE(連結実質赤字比率に係る赤字・黒字の構成分析!F$35,"▲","-")),2)&gt;=0,ABS(ROUND(VALUE(SUBSTITUTE(連結実質赤字比率に係る赤字・黒字の構成分析!F$35,"▲","-")),2)),NA())</f>
        <v>1.3</v>
      </c>
      <c r="D35" s="297" t="e">
        <f>IF(ROUND(VALUE(SUBSTITUTE(連結実質赤字比率に係る赤字・黒字の構成分析!G$35,"▲","-")),2)&lt;0,ABS(ROUND(VALUE(SUBSTITUTE(連結実質赤字比率に係る赤字・黒字の構成分析!G$35,"▲","-")),2)),NA())</f>
        <v>#N/A</v>
      </c>
      <c r="E35" s="297">
        <f>IF(ROUND(VALUE(SUBSTITUTE(連結実質赤字比率に係る赤字・黒字の構成分析!G$35,"▲","-")),2)&gt;=0,ABS(ROUND(VALUE(SUBSTITUTE(連結実質赤字比率に係る赤字・黒字の構成分析!G$35,"▲","-")),2)),NA())</f>
        <v>1.35</v>
      </c>
      <c r="F35" s="297" t="e">
        <f>IF(ROUND(VALUE(SUBSTITUTE(連結実質赤字比率に係る赤字・黒字の構成分析!H$35,"▲","-")),2)&lt;0,ABS(ROUND(VALUE(SUBSTITUTE(連結実質赤字比率に係る赤字・黒字の構成分析!H$35,"▲","-")),2)),NA())</f>
        <v>#N/A</v>
      </c>
      <c r="G35" s="297">
        <f>IF(ROUND(VALUE(SUBSTITUTE(連結実質赤字比率に係る赤字・黒字の構成分析!H$35,"▲","-")),2)&gt;=0,ABS(ROUND(VALUE(SUBSTITUTE(連結実質赤字比率に係る赤字・黒字の構成分析!H$35,"▲","-")),2)),NA())</f>
        <v>1.31</v>
      </c>
      <c r="H35" s="297" t="e">
        <f>IF(ROUND(VALUE(SUBSTITUTE(連結実質赤字比率に係る赤字・黒字の構成分析!I$35,"▲","-")),2)&lt;0,ABS(ROUND(VALUE(SUBSTITUTE(連結実質赤字比率に係る赤字・黒字の構成分析!I$35,"▲","-")),2)),NA())</f>
        <v>#N/A</v>
      </c>
      <c r="I35" s="297">
        <f>IF(ROUND(VALUE(SUBSTITUTE(連結実質赤字比率に係る赤字・黒字の構成分析!I$35,"▲","-")),2)&gt;=0,ABS(ROUND(VALUE(SUBSTITUTE(連結実質赤字比率に係る赤字・黒字の構成分析!I$35,"▲","-")),2)),NA())</f>
        <v>1.37</v>
      </c>
      <c r="J35" s="297" t="e">
        <f>IF(ROUND(VALUE(SUBSTITUTE(連結実質赤字比率に係る赤字・黒字の構成分析!J$35,"▲","-")),2)&lt;0,ABS(ROUND(VALUE(SUBSTITUTE(連結実質赤字比率に係る赤字・黒字の構成分析!J$35,"▲","-")),2)),NA())</f>
        <v>#N/A</v>
      </c>
      <c r="K35" s="297">
        <f>IF(ROUND(VALUE(SUBSTITUTE(連結実質赤字比率に係る赤字・黒字の構成分析!J$35,"▲","-")),2)&gt;=0,ABS(ROUND(VALUE(SUBSTITUTE(連結実質赤字比率に係る赤字・黒字の構成分析!J$35,"▲","-")),2)),NA())</f>
        <v>1.46</v>
      </c>
    </row>
    <row r="36" spans="1:16" x14ac:dyDescent="0.15">
      <c r="A36" s="297" t="str">
        <f>IF(連結実質赤字比率に係る赤字・黒字の構成分析!C$34="",NA(),連結実質赤字比率に係る赤字・黒字の構成分析!C$34)</f>
        <v>電気事業会計</v>
      </c>
      <c r="B36" s="297" t="e">
        <f>IF(ROUND(VALUE(SUBSTITUTE(連結実質赤字比率に係る赤字・黒字の構成分析!F$34,"▲","-")),2)&lt;0,ABS(ROUND(VALUE(SUBSTITUTE(連結実質赤字比率に係る赤字・黒字の構成分析!F$34,"▲","-")),2)),NA())</f>
        <v>#N/A</v>
      </c>
      <c r="C36" s="297">
        <f>IF(ROUND(VALUE(SUBSTITUTE(連結実質赤字比率に係る赤字・黒字の構成分析!F$34,"▲","-")),2)&gt;=0,ABS(ROUND(VALUE(SUBSTITUTE(連結実質赤字比率に係る赤字・黒字の構成分析!F$34,"▲","-")),2)),NA())</f>
        <v>1.96</v>
      </c>
      <c r="D36" s="297" t="e">
        <f>IF(ROUND(VALUE(SUBSTITUTE(連結実質赤字比率に係る赤字・黒字の構成分析!G$34,"▲","-")),2)&lt;0,ABS(ROUND(VALUE(SUBSTITUTE(連結実質赤字比率に係る赤字・黒字の構成分析!G$34,"▲","-")),2)),NA())</f>
        <v>#N/A</v>
      </c>
      <c r="E36" s="297">
        <f>IF(ROUND(VALUE(SUBSTITUTE(連結実質赤字比率に係る赤字・黒字の構成分析!G$34,"▲","-")),2)&gt;=0,ABS(ROUND(VALUE(SUBSTITUTE(連結実質赤字比率に係る赤字・黒字の構成分析!G$34,"▲","-")),2)),NA())</f>
        <v>2.16</v>
      </c>
      <c r="F36" s="297" t="e">
        <f>IF(ROUND(VALUE(SUBSTITUTE(連結実質赤字比率に係る赤字・黒字の構成分析!H$34,"▲","-")),2)&lt;0,ABS(ROUND(VALUE(SUBSTITUTE(連結実質赤字比率に係る赤字・黒字の構成分析!H$34,"▲","-")),2)),NA())</f>
        <v>#N/A</v>
      </c>
      <c r="G36" s="297">
        <f>IF(ROUND(VALUE(SUBSTITUTE(連結実質赤字比率に係る赤字・黒字の構成分析!H$34,"▲","-")),2)&gt;=0,ABS(ROUND(VALUE(SUBSTITUTE(連結実質赤字比率に係る赤字・黒字の構成分析!H$34,"▲","-")),2)),NA())</f>
        <v>2.31</v>
      </c>
      <c r="H36" s="297" t="e">
        <f>IF(ROUND(VALUE(SUBSTITUTE(連結実質赤字比率に係る赤字・黒字の構成分析!I$34,"▲","-")),2)&lt;0,ABS(ROUND(VALUE(SUBSTITUTE(連結実質赤字比率に係る赤字・黒字の構成分析!I$34,"▲","-")),2)),NA())</f>
        <v>#N/A</v>
      </c>
      <c r="I36" s="297">
        <f>IF(ROUND(VALUE(SUBSTITUTE(連結実質赤字比率に係る赤字・黒字の構成分析!I$34,"▲","-")),2)&gt;=0,ABS(ROUND(VALUE(SUBSTITUTE(連結実質赤字比率に係る赤字・黒字の構成分析!I$34,"▲","-")),2)),NA())</f>
        <v>2.39</v>
      </c>
      <c r="J36" s="297" t="e">
        <f>IF(ROUND(VALUE(SUBSTITUTE(連結実質赤字比率に係る赤字・黒字の構成分析!J$34,"▲","-")),2)&lt;0,ABS(ROUND(VALUE(SUBSTITUTE(連結実質赤字比率に係る赤字・黒字の構成分析!J$34,"▲","-")),2)),NA())</f>
        <v>#N/A</v>
      </c>
      <c r="K36" s="297">
        <f>IF(ROUND(VALUE(SUBSTITUTE(連結実質赤字比率に係る赤字・黒字の構成分析!J$34,"▲","-")),2)&gt;=0,ABS(ROUND(VALUE(SUBSTITUTE(連結実質赤字比率に係る赤字・黒字の構成分析!J$34,"▲","-")),2)),NA())</f>
        <v>2.5299999999999998</v>
      </c>
    </row>
    <row r="39" spans="1:16" x14ac:dyDescent="0.15">
      <c r="A39" s="295" t="s">
        <v>14</v>
      </c>
    </row>
    <row r="40" spans="1:16" x14ac:dyDescent="0.15">
      <c r="A40" s="298"/>
      <c r="B40" s="298" t="str">
        <f>'実質公債費比率（分子）の構造'!K$44</f>
        <v>H30</v>
      </c>
      <c r="C40" s="298"/>
      <c r="D40" s="298"/>
      <c r="E40" s="298" t="str">
        <f>'実質公債費比率（分子）の構造'!L$44</f>
        <v>R01</v>
      </c>
      <c r="F40" s="298"/>
      <c r="G40" s="298"/>
      <c r="H40" s="298" t="str">
        <f>'実質公債費比率（分子）の構造'!M$44</f>
        <v>R02</v>
      </c>
      <c r="I40" s="298"/>
      <c r="J40" s="298"/>
      <c r="K40" s="298" t="str">
        <f>'実質公債費比率（分子）の構造'!N$44</f>
        <v>R03</v>
      </c>
      <c r="L40" s="298"/>
      <c r="M40" s="298"/>
      <c r="N40" s="298" t="str">
        <f>'実質公債費比率（分子）の構造'!O$44</f>
        <v>R04</v>
      </c>
      <c r="O40" s="298"/>
      <c r="P40" s="298"/>
    </row>
    <row r="41" spans="1:16" x14ac:dyDescent="0.15">
      <c r="A41" s="298"/>
      <c r="B41" s="298" t="s">
        <v>116</v>
      </c>
      <c r="C41" s="298"/>
      <c r="D41" s="298" t="s">
        <v>119</v>
      </c>
      <c r="E41" s="298" t="s">
        <v>116</v>
      </c>
      <c r="F41" s="298"/>
      <c r="G41" s="298" t="s">
        <v>119</v>
      </c>
      <c r="H41" s="298" t="s">
        <v>116</v>
      </c>
      <c r="I41" s="298"/>
      <c r="J41" s="298" t="s">
        <v>119</v>
      </c>
      <c r="K41" s="298" t="s">
        <v>116</v>
      </c>
      <c r="L41" s="298"/>
      <c r="M41" s="298" t="s">
        <v>119</v>
      </c>
      <c r="N41" s="298" t="s">
        <v>116</v>
      </c>
      <c r="O41" s="298"/>
      <c r="P41" s="298" t="s">
        <v>119</v>
      </c>
    </row>
    <row r="42" spans="1:16" x14ac:dyDescent="0.15">
      <c r="A42" s="298" t="s">
        <v>121</v>
      </c>
      <c r="B42" s="298"/>
      <c r="C42" s="298"/>
      <c r="D42" s="298">
        <f>'実質公債費比率（分子）の構造'!K$52</f>
        <v>53761</v>
      </c>
      <c r="E42" s="298"/>
      <c r="F42" s="298"/>
      <c r="G42" s="298">
        <f>'実質公債費比率（分子）の構造'!L$52</f>
        <v>51054</v>
      </c>
      <c r="H42" s="298"/>
      <c r="I42" s="298"/>
      <c r="J42" s="298">
        <f>'実質公債費比率（分子）の構造'!M$52</f>
        <v>48165</v>
      </c>
      <c r="K42" s="298"/>
      <c r="L42" s="298"/>
      <c r="M42" s="298">
        <f>'実質公債費比率（分子）の構造'!N$52</f>
        <v>46015</v>
      </c>
      <c r="N42" s="298"/>
      <c r="O42" s="298"/>
      <c r="P42" s="298">
        <f>'実質公債費比率（分子）の構造'!O$52</f>
        <v>44936</v>
      </c>
    </row>
    <row r="43" spans="1:16" x14ac:dyDescent="0.15">
      <c r="A43" s="298" t="s">
        <v>49</v>
      </c>
      <c r="B43" s="298">
        <f>'実質公債費比率（分子）の構造'!K$51</f>
        <v>10</v>
      </c>
      <c r="C43" s="298"/>
      <c r="D43" s="298"/>
      <c r="E43" s="298">
        <f>'実質公債費比率（分子）の構造'!L$51</f>
        <v>7</v>
      </c>
      <c r="F43" s="298"/>
      <c r="G43" s="298"/>
      <c r="H43" s="298">
        <f>'実質公債費比率（分子）の構造'!M$51</f>
        <v>12</v>
      </c>
      <c r="I43" s="298"/>
      <c r="J43" s="298"/>
      <c r="K43" s="298">
        <f>'実質公債費比率（分子）の構造'!N$51</f>
        <v>32</v>
      </c>
      <c r="L43" s="298"/>
      <c r="M43" s="298"/>
      <c r="N43" s="298">
        <f>'実質公債費比率（分子）の構造'!O$51</f>
        <v>48</v>
      </c>
      <c r="O43" s="298"/>
      <c r="P43" s="298"/>
    </row>
    <row r="44" spans="1:16" x14ac:dyDescent="0.15">
      <c r="A44" s="298" t="s">
        <v>46</v>
      </c>
      <c r="B44" s="298">
        <f>'実質公債費比率（分子）の構造'!K$50</f>
        <v>986</v>
      </c>
      <c r="C44" s="298"/>
      <c r="D44" s="298"/>
      <c r="E44" s="298">
        <f>'実質公債費比率（分子）の構造'!L$50</f>
        <v>773</v>
      </c>
      <c r="F44" s="298"/>
      <c r="G44" s="298"/>
      <c r="H44" s="298">
        <f>'実質公債費比率（分子）の構造'!M$50</f>
        <v>803</v>
      </c>
      <c r="I44" s="298"/>
      <c r="J44" s="298"/>
      <c r="K44" s="298">
        <f>'実質公債費比率（分子）の構造'!N$50</f>
        <v>634</v>
      </c>
      <c r="L44" s="298"/>
      <c r="M44" s="298"/>
      <c r="N44" s="298">
        <f>'実質公債費比率（分子）の構造'!O$50</f>
        <v>559</v>
      </c>
      <c r="O44" s="298"/>
      <c r="P44" s="298"/>
    </row>
    <row r="45" spans="1:16" x14ac:dyDescent="0.15">
      <c r="A45" s="298" t="s">
        <v>4</v>
      </c>
      <c r="B45" s="298">
        <f>'実質公債費比率（分子）の構造'!K$49</f>
        <v>880</v>
      </c>
      <c r="C45" s="298"/>
      <c r="D45" s="298"/>
      <c r="E45" s="298">
        <f>'実質公債費比率（分子）の構造'!L$49</f>
        <v>918</v>
      </c>
      <c r="F45" s="298"/>
      <c r="G45" s="298"/>
      <c r="H45" s="298">
        <f>'実質公債費比率（分子）の構造'!M$49</f>
        <v>829</v>
      </c>
      <c r="I45" s="298"/>
      <c r="J45" s="298"/>
      <c r="K45" s="298">
        <f>'実質公債費比率（分子）の構造'!N$49</f>
        <v>919</v>
      </c>
      <c r="L45" s="298"/>
      <c r="M45" s="298"/>
      <c r="N45" s="298">
        <f>'実質公債費比率（分子）の構造'!O$49</f>
        <v>866</v>
      </c>
      <c r="O45" s="298"/>
      <c r="P45" s="298"/>
    </row>
    <row r="46" spans="1:16" x14ac:dyDescent="0.15">
      <c r="A46" s="298" t="s">
        <v>41</v>
      </c>
      <c r="B46" s="298">
        <f>'実質公債費比率（分子）の構造'!K$48</f>
        <v>1540</v>
      </c>
      <c r="C46" s="298"/>
      <c r="D46" s="298"/>
      <c r="E46" s="298">
        <f>'実質公債費比率（分子）の構造'!L$48</f>
        <v>1168</v>
      </c>
      <c r="F46" s="298"/>
      <c r="G46" s="298"/>
      <c r="H46" s="298">
        <f>'実質公債費比率（分子）の構造'!M$48</f>
        <v>1320</v>
      </c>
      <c r="I46" s="298"/>
      <c r="J46" s="298"/>
      <c r="K46" s="298">
        <f>'実質公債費比率（分子）の構造'!N$48</f>
        <v>1171</v>
      </c>
      <c r="L46" s="298"/>
      <c r="M46" s="298"/>
      <c r="N46" s="298">
        <f>'実質公債費比率（分子）の構造'!O$48</f>
        <v>1288</v>
      </c>
      <c r="O46" s="298"/>
      <c r="P46" s="298"/>
    </row>
    <row r="47" spans="1:16" x14ac:dyDescent="0.15">
      <c r="A47" s="298" t="s">
        <v>36</v>
      </c>
      <c r="B47" s="298">
        <f>'実質公債費比率（分子）の構造'!K$47</f>
        <v>8797</v>
      </c>
      <c r="C47" s="298"/>
      <c r="D47" s="298"/>
      <c r="E47" s="298">
        <f>'実質公債費比率（分子）の構造'!L$47</f>
        <v>9568</v>
      </c>
      <c r="F47" s="298"/>
      <c r="G47" s="298"/>
      <c r="H47" s="298">
        <f>'実質公債費比率（分子）の構造'!M$47</f>
        <v>10442</v>
      </c>
      <c r="I47" s="298"/>
      <c r="J47" s="298"/>
      <c r="K47" s="298">
        <f>'実質公債費比率（分子）の構造'!N$47</f>
        <v>10938</v>
      </c>
      <c r="L47" s="298"/>
      <c r="M47" s="298"/>
      <c r="N47" s="298">
        <f>'実質公債費比率（分子）の構造'!O$47</f>
        <v>11537</v>
      </c>
      <c r="O47" s="298"/>
      <c r="P47" s="298"/>
    </row>
    <row r="48" spans="1:16" x14ac:dyDescent="0.15">
      <c r="A48" s="298" t="s">
        <v>122</v>
      </c>
      <c r="B48" s="298">
        <f>'実質公債費比率（分子）の構造'!K$46</f>
        <v>1134</v>
      </c>
      <c r="C48" s="298"/>
      <c r="D48" s="298"/>
      <c r="E48" s="298">
        <f>'実質公債費比率（分子）の構造'!L$46</f>
        <v>1399</v>
      </c>
      <c r="F48" s="298"/>
      <c r="G48" s="298"/>
      <c r="H48" s="298">
        <f>'実質公債費比率（分子）の構造'!M$46</f>
        <v>1158</v>
      </c>
      <c r="I48" s="298"/>
      <c r="J48" s="298"/>
      <c r="K48" s="298">
        <f>'実質公債費比率（分子）の構造'!N$46</f>
        <v>1250</v>
      </c>
      <c r="L48" s="298"/>
      <c r="M48" s="298"/>
      <c r="N48" s="298">
        <f>'実質公債費比率（分子）の構造'!O$46</f>
        <v>874</v>
      </c>
      <c r="O48" s="298"/>
      <c r="P48" s="298"/>
    </row>
    <row r="49" spans="1:16" x14ac:dyDescent="0.15">
      <c r="A49" s="298" t="s">
        <v>26</v>
      </c>
      <c r="B49" s="298">
        <f>'実質公債費比率（分子）の構造'!K$45</f>
        <v>63622</v>
      </c>
      <c r="C49" s="298"/>
      <c r="D49" s="298"/>
      <c r="E49" s="298">
        <f>'実質公債費比率（分子）の構造'!L$45</f>
        <v>59288</v>
      </c>
      <c r="F49" s="298"/>
      <c r="G49" s="298"/>
      <c r="H49" s="298">
        <f>'実質公債費比率（分子）の構造'!M$45</f>
        <v>57541</v>
      </c>
      <c r="I49" s="298"/>
      <c r="J49" s="298"/>
      <c r="K49" s="298">
        <f>'実質公債費比率（分子）の構造'!N$45</f>
        <v>56390</v>
      </c>
      <c r="L49" s="298"/>
      <c r="M49" s="298"/>
      <c r="N49" s="298">
        <f>'実質公債費比率（分子）の構造'!O$45</f>
        <v>56454</v>
      </c>
      <c r="O49" s="298"/>
      <c r="P49" s="298"/>
    </row>
    <row r="50" spans="1:16" x14ac:dyDescent="0.15">
      <c r="A50" s="298" t="s">
        <v>32</v>
      </c>
      <c r="B50" s="298" t="e">
        <f>NA()</f>
        <v>#N/A</v>
      </c>
      <c r="C50" s="298">
        <f>IF(ISNUMBER('実質公債費比率（分子）の構造'!K$53),'実質公債費比率（分子）の構造'!K$53,NA())</f>
        <v>23208</v>
      </c>
      <c r="D50" s="298" t="e">
        <f>NA()</f>
        <v>#N/A</v>
      </c>
      <c r="E50" s="298" t="e">
        <f>NA()</f>
        <v>#N/A</v>
      </c>
      <c r="F50" s="298">
        <f>IF(ISNUMBER('実質公債費比率（分子）の構造'!L$53),'実質公債費比率（分子）の構造'!L$53,NA())</f>
        <v>22067</v>
      </c>
      <c r="G50" s="298" t="e">
        <f>NA()</f>
        <v>#N/A</v>
      </c>
      <c r="H50" s="298" t="e">
        <f>NA()</f>
        <v>#N/A</v>
      </c>
      <c r="I50" s="298">
        <f>IF(ISNUMBER('実質公債費比率（分子）の構造'!M$53),'実質公債費比率（分子）の構造'!M$53,NA())</f>
        <v>23940</v>
      </c>
      <c r="J50" s="298" t="e">
        <f>NA()</f>
        <v>#N/A</v>
      </c>
      <c r="K50" s="298" t="e">
        <f>NA()</f>
        <v>#N/A</v>
      </c>
      <c r="L50" s="298">
        <f>IF(ISNUMBER('実質公債費比率（分子）の構造'!N$53),'実質公債費比率（分子）の構造'!N$53,NA())</f>
        <v>25319</v>
      </c>
      <c r="M50" s="298" t="e">
        <f>NA()</f>
        <v>#N/A</v>
      </c>
      <c r="N50" s="298" t="e">
        <f>NA()</f>
        <v>#N/A</v>
      </c>
      <c r="O50" s="298">
        <f>IF(ISNUMBER('実質公債費比率（分子）の構造'!O$53),'実質公債費比率（分子）の構造'!O$53,NA())</f>
        <v>26690</v>
      </c>
      <c r="P50" s="298" t="e">
        <f>NA()</f>
        <v>#N/A</v>
      </c>
    </row>
    <row r="53" spans="1:16" x14ac:dyDescent="0.15">
      <c r="A53" s="295" t="s">
        <v>124</v>
      </c>
    </row>
    <row r="54" spans="1:16" x14ac:dyDescent="0.15">
      <c r="A54" s="297"/>
      <c r="B54" s="297" t="str">
        <f>'将来負担比率（分子）の構造'!I$40</f>
        <v>H30</v>
      </c>
      <c r="C54" s="297"/>
      <c r="D54" s="297"/>
      <c r="E54" s="297" t="str">
        <f>'将来負担比率（分子）の構造'!J$40</f>
        <v>R01</v>
      </c>
      <c r="F54" s="297"/>
      <c r="G54" s="297"/>
      <c r="H54" s="297" t="str">
        <f>'将来負担比率（分子）の構造'!K$40</f>
        <v>R02</v>
      </c>
      <c r="I54" s="297"/>
      <c r="J54" s="297"/>
      <c r="K54" s="297" t="str">
        <f>'将来負担比率（分子）の構造'!L$40</f>
        <v>R03</v>
      </c>
      <c r="L54" s="297"/>
      <c r="M54" s="297"/>
      <c r="N54" s="297" t="str">
        <f>'将来負担比率（分子）の構造'!M$40</f>
        <v>R04</v>
      </c>
      <c r="O54" s="297"/>
      <c r="P54" s="297"/>
    </row>
    <row r="55" spans="1:16" x14ac:dyDescent="0.15">
      <c r="A55" s="297"/>
      <c r="B55" s="297" t="s">
        <v>128</v>
      </c>
      <c r="C55" s="297"/>
      <c r="D55" s="297" t="s">
        <v>131</v>
      </c>
      <c r="E55" s="297" t="s">
        <v>128</v>
      </c>
      <c r="F55" s="297"/>
      <c r="G55" s="297" t="s">
        <v>131</v>
      </c>
      <c r="H55" s="297" t="s">
        <v>128</v>
      </c>
      <c r="I55" s="297"/>
      <c r="J55" s="297" t="s">
        <v>131</v>
      </c>
      <c r="K55" s="297" t="s">
        <v>128</v>
      </c>
      <c r="L55" s="297"/>
      <c r="M55" s="297" t="s">
        <v>131</v>
      </c>
      <c r="N55" s="297" t="s">
        <v>128</v>
      </c>
      <c r="O55" s="297"/>
      <c r="P55" s="297" t="s">
        <v>131</v>
      </c>
    </row>
    <row r="56" spans="1:16" x14ac:dyDescent="0.15">
      <c r="A56" s="297" t="s">
        <v>48</v>
      </c>
      <c r="B56" s="297"/>
      <c r="C56" s="297"/>
      <c r="D56" s="297">
        <f>'将来負担比率（分子）の構造'!I$52</f>
        <v>562972</v>
      </c>
      <c r="E56" s="297"/>
      <c r="F56" s="297"/>
      <c r="G56" s="297">
        <f>'将来負担比率（分子）の構造'!J$52</f>
        <v>555293</v>
      </c>
      <c r="H56" s="297"/>
      <c r="I56" s="297"/>
      <c r="J56" s="297">
        <f>'将来負担比率（分子）の構造'!K$52</f>
        <v>556921</v>
      </c>
      <c r="K56" s="297"/>
      <c r="L56" s="297"/>
      <c r="M56" s="297">
        <f>'将来負担比率（分子）の構造'!L$52</f>
        <v>550151</v>
      </c>
      <c r="N56" s="297"/>
      <c r="O56" s="297"/>
      <c r="P56" s="297">
        <f>'将来負担比率（分子）の構造'!M$52</f>
        <v>538181</v>
      </c>
    </row>
    <row r="57" spans="1:16" x14ac:dyDescent="0.15">
      <c r="A57" s="297" t="s">
        <v>99</v>
      </c>
      <c r="B57" s="297"/>
      <c r="C57" s="297"/>
      <c r="D57" s="297">
        <f>'将来負担比率（分子）の構造'!I$51</f>
        <v>14600</v>
      </c>
      <c r="E57" s="297"/>
      <c r="F57" s="297"/>
      <c r="G57" s="297">
        <f>'将来負担比率（分子）の構造'!J$51</f>
        <v>14983</v>
      </c>
      <c r="H57" s="297"/>
      <c r="I57" s="297"/>
      <c r="J57" s="297">
        <f>'将来負担比率（分子）の構造'!K$51</f>
        <v>14918</v>
      </c>
      <c r="K57" s="297"/>
      <c r="L57" s="297"/>
      <c r="M57" s="297">
        <f>'将来負担比率（分子）の構造'!L$51</f>
        <v>15445</v>
      </c>
      <c r="N57" s="297"/>
      <c r="O57" s="297"/>
      <c r="P57" s="297">
        <f>'将来負担比率（分子）の構造'!M$51</f>
        <v>15665</v>
      </c>
    </row>
    <row r="58" spans="1:16" x14ac:dyDescent="0.15">
      <c r="A58" s="297" t="s">
        <v>96</v>
      </c>
      <c r="B58" s="297"/>
      <c r="C58" s="297"/>
      <c r="D58" s="297">
        <f>'将来負担比率（分子）の構造'!I$50</f>
        <v>46833</v>
      </c>
      <c r="E58" s="297"/>
      <c r="F58" s="297"/>
      <c r="G58" s="297">
        <f>'将来負担比率（分子）の構造'!J$50</f>
        <v>45445</v>
      </c>
      <c r="H58" s="297"/>
      <c r="I58" s="297"/>
      <c r="J58" s="297">
        <f>'将来負担比率（分子）の構造'!K$50</f>
        <v>47442</v>
      </c>
      <c r="K58" s="297"/>
      <c r="L58" s="297"/>
      <c r="M58" s="297">
        <f>'将来負担比率（分子）の構造'!L$50</f>
        <v>70645</v>
      </c>
      <c r="N58" s="297"/>
      <c r="O58" s="297"/>
      <c r="P58" s="297">
        <f>'将来負担比率（分子）の構造'!M$50</f>
        <v>76356</v>
      </c>
    </row>
    <row r="59" spans="1:16" x14ac:dyDescent="0.15">
      <c r="A59" s="297" t="s">
        <v>91</v>
      </c>
      <c r="B59" s="297" t="str">
        <f>'将来負担比率（分子）の構造'!I$49</f>
        <v>-</v>
      </c>
      <c r="C59" s="297"/>
      <c r="D59" s="297"/>
      <c r="E59" s="297" t="str">
        <f>'将来負担比率（分子）の構造'!J$49</f>
        <v>-</v>
      </c>
      <c r="F59" s="297"/>
      <c r="G59" s="297"/>
      <c r="H59" s="297" t="str">
        <f>'将来負担比率（分子）の構造'!K$49</f>
        <v>-</v>
      </c>
      <c r="I59" s="297"/>
      <c r="J59" s="297"/>
      <c r="K59" s="297" t="str">
        <f>'将来負担比率（分子）の構造'!L$49</f>
        <v>-</v>
      </c>
      <c r="L59" s="297"/>
      <c r="M59" s="297"/>
      <c r="N59" s="297" t="str">
        <f>'将来負担比率（分子）の構造'!M$49</f>
        <v>-</v>
      </c>
      <c r="O59" s="297"/>
      <c r="P59" s="297"/>
    </row>
    <row r="60" spans="1:16" x14ac:dyDescent="0.15">
      <c r="A60" s="297" t="s">
        <v>84</v>
      </c>
      <c r="B60" s="297" t="str">
        <f>'将来負担比率（分子）の構造'!I$48</f>
        <v>-</v>
      </c>
      <c r="C60" s="297"/>
      <c r="D60" s="297"/>
      <c r="E60" s="297" t="str">
        <f>'将来負担比率（分子）の構造'!J$48</f>
        <v>-</v>
      </c>
      <c r="F60" s="297"/>
      <c r="G60" s="297"/>
      <c r="H60" s="297" t="str">
        <f>'将来負担比率（分子）の構造'!K$48</f>
        <v>-</v>
      </c>
      <c r="I60" s="297"/>
      <c r="J60" s="297"/>
      <c r="K60" s="297" t="str">
        <f>'将来負担比率（分子）の構造'!L$48</f>
        <v>-</v>
      </c>
      <c r="L60" s="297"/>
      <c r="M60" s="297"/>
      <c r="N60" s="297" t="str">
        <f>'将来負担比率（分子）の構造'!M$48</f>
        <v>-</v>
      </c>
      <c r="O60" s="297"/>
      <c r="P60" s="297"/>
    </row>
    <row r="61" spans="1:16" x14ac:dyDescent="0.15">
      <c r="A61" s="297" t="s">
        <v>76</v>
      </c>
      <c r="B61" s="297">
        <f>'将来負担比率（分子）の構造'!I$46</f>
        <v>4983</v>
      </c>
      <c r="C61" s="297"/>
      <c r="D61" s="297"/>
      <c r="E61" s="297">
        <f>'将来負担比率（分子）の構造'!J$46</f>
        <v>4643</v>
      </c>
      <c r="F61" s="297"/>
      <c r="G61" s="297"/>
      <c r="H61" s="297">
        <f>'将来負担比率（分子）の構造'!K$46</f>
        <v>4392</v>
      </c>
      <c r="I61" s="297"/>
      <c r="J61" s="297"/>
      <c r="K61" s="297">
        <f>'将来負担比率（分子）の構造'!L$46</f>
        <v>4054</v>
      </c>
      <c r="L61" s="297"/>
      <c r="M61" s="297"/>
      <c r="N61" s="297">
        <f>'将来負担比率（分子）の構造'!M$46</f>
        <v>3823</v>
      </c>
      <c r="O61" s="297"/>
      <c r="P61" s="297"/>
    </row>
    <row r="62" spans="1:16" x14ac:dyDescent="0.15">
      <c r="A62" s="297" t="s">
        <v>77</v>
      </c>
      <c r="B62" s="297">
        <f>'将来負担比率（分子）の構造'!I$45</f>
        <v>100138</v>
      </c>
      <c r="C62" s="297"/>
      <c r="D62" s="297"/>
      <c r="E62" s="297">
        <f>'将来負担比率（分子）の構造'!J$45</f>
        <v>95137</v>
      </c>
      <c r="F62" s="297"/>
      <c r="G62" s="297"/>
      <c r="H62" s="297">
        <f>'将来負担比率（分子）の構造'!K$45</f>
        <v>91180</v>
      </c>
      <c r="I62" s="297"/>
      <c r="J62" s="297"/>
      <c r="K62" s="297">
        <f>'将来負担比率（分子）の構造'!L$45</f>
        <v>86132</v>
      </c>
      <c r="L62" s="297"/>
      <c r="M62" s="297"/>
      <c r="N62" s="297">
        <f>'将来負担比率（分子）の構造'!M$45</f>
        <v>81241</v>
      </c>
      <c r="O62" s="297"/>
      <c r="P62" s="297"/>
    </row>
    <row r="63" spans="1:16" x14ac:dyDescent="0.15">
      <c r="A63" s="297" t="s">
        <v>74</v>
      </c>
      <c r="B63" s="297">
        <f>'将来負担比率（分子）の構造'!I$44</f>
        <v>8664</v>
      </c>
      <c r="C63" s="297"/>
      <c r="D63" s="297"/>
      <c r="E63" s="297">
        <f>'将来負担比率（分子）の構造'!J$44</f>
        <v>9644</v>
      </c>
      <c r="F63" s="297"/>
      <c r="G63" s="297"/>
      <c r="H63" s="297">
        <f>'将来負担比率（分子）の構造'!K$44</f>
        <v>8861</v>
      </c>
      <c r="I63" s="297"/>
      <c r="J63" s="297"/>
      <c r="K63" s="297">
        <f>'将来負担比率（分子）の構造'!L$44</f>
        <v>8063</v>
      </c>
      <c r="L63" s="297"/>
      <c r="M63" s="297"/>
      <c r="N63" s="297">
        <f>'将来負担比率（分子）の構造'!M$44</f>
        <v>6458</v>
      </c>
      <c r="O63" s="297"/>
      <c r="P63" s="297"/>
    </row>
    <row r="64" spans="1:16" x14ac:dyDescent="0.15">
      <c r="A64" s="297" t="s">
        <v>72</v>
      </c>
      <c r="B64" s="297">
        <f>'将来負担比率（分子）の構造'!I$43</f>
        <v>9771</v>
      </c>
      <c r="C64" s="297"/>
      <c r="D64" s="297"/>
      <c r="E64" s="297">
        <f>'将来負担比率（分子）の構造'!J$43</f>
        <v>9168</v>
      </c>
      <c r="F64" s="297"/>
      <c r="G64" s="297"/>
      <c r="H64" s="297">
        <f>'将来負担比率（分子）の構造'!K$43</f>
        <v>9394</v>
      </c>
      <c r="I64" s="297"/>
      <c r="J64" s="297"/>
      <c r="K64" s="297">
        <f>'将来負担比率（分子）の構造'!L$43</f>
        <v>9360</v>
      </c>
      <c r="L64" s="297"/>
      <c r="M64" s="297"/>
      <c r="N64" s="297">
        <f>'将来負担比率（分子）の構造'!M$43</f>
        <v>9644</v>
      </c>
      <c r="O64" s="297"/>
      <c r="P64" s="297"/>
    </row>
    <row r="65" spans="1:16" x14ac:dyDescent="0.15">
      <c r="A65" s="297" t="s">
        <v>71</v>
      </c>
      <c r="B65" s="297">
        <f>'将来負担比率（分子）の構造'!I$42</f>
        <v>3158</v>
      </c>
      <c r="C65" s="297"/>
      <c r="D65" s="297"/>
      <c r="E65" s="297">
        <f>'将来負担比率（分子）の構造'!J$42</f>
        <v>2949</v>
      </c>
      <c r="F65" s="297"/>
      <c r="G65" s="297"/>
      <c r="H65" s="297">
        <f>'将来負担比率（分子）の構造'!K$42</f>
        <v>5785</v>
      </c>
      <c r="I65" s="297"/>
      <c r="J65" s="297"/>
      <c r="K65" s="297">
        <f>'将来負担比率（分子）の構造'!L$42</f>
        <v>4945</v>
      </c>
      <c r="L65" s="297"/>
      <c r="M65" s="297"/>
      <c r="N65" s="297">
        <f>'将来負担比率（分子）の構造'!M$42</f>
        <v>4390</v>
      </c>
      <c r="O65" s="297"/>
      <c r="P65" s="297"/>
    </row>
    <row r="66" spans="1:16" x14ac:dyDescent="0.15">
      <c r="A66" s="297" t="s">
        <v>54</v>
      </c>
      <c r="B66" s="297">
        <f>'将来負担比率（分子）の構造'!I$41</f>
        <v>880846</v>
      </c>
      <c r="C66" s="297"/>
      <c r="D66" s="297"/>
      <c r="E66" s="297">
        <f>'将来負担比率（分子）の構造'!J$41</f>
        <v>897819</v>
      </c>
      <c r="F66" s="297"/>
      <c r="G66" s="297"/>
      <c r="H66" s="297">
        <f>'将来負担比率（分子）の構造'!K$41</f>
        <v>913166</v>
      </c>
      <c r="I66" s="297"/>
      <c r="J66" s="297"/>
      <c r="K66" s="297">
        <f>'将来負担比率（分子）の構造'!L$41</f>
        <v>929991</v>
      </c>
      <c r="L66" s="297"/>
      <c r="M66" s="297"/>
      <c r="N66" s="297">
        <f>'将来負担比率（分子）の構造'!M$41</f>
        <v>924723</v>
      </c>
      <c r="O66" s="297"/>
      <c r="P66" s="297"/>
    </row>
    <row r="67" spans="1:16" x14ac:dyDescent="0.15">
      <c r="A67" s="297" t="s">
        <v>100</v>
      </c>
      <c r="B67" s="297" t="e">
        <f>NA()</f>
        <v>#N/A</v>
      </c>
      <c r="C67" s="297">
        <f>IF(ISNUMBER('将来負担比率（分子）の構造'!I$53),IF('将来負担比率（分子）の構造'!I$53&lt;0,0,'将来負担比率（分子）の構造'!I$53),NA())</f>
        <v>383154</v>
      </c>
      <c r="D67" s="297" t="e">
        <f>NA()</f>
        <v>#N/A</v>
      </c>
      <c r="E67" s="297" t="e">
        <f>NA()</f>
        <v>#N/A</v>
      </c>
      <c r="F67" s="297">
        <f>IF(ISNUMBER('将来負担比率（分子）の構造'!J$53),IF('将来負担比率（分子）の構造'!J$53&lt;0,0,'将来負担比率（分子）の構造'!J$53),NA())</f>
        <v>403640</v>
      </c>
      <c r="G67" s="297" t="e">
        <f>NA()</f>
        <v>#N/A</v>
      </c>
      <c r="H67" s="297" t="e">
        <f>NA()</f>
        <v>#N/A</v>
      </c>
      <c r="I67" s="297">
        <f>IF(ISNUMBER('将来負担比率（分子）の構造'!K$53),IF('将来負担比率（分子）の構造'!K$53&lt;0,0,'将来負担比率（分子）の構造'!K$53),NA())</f>
        <v>413497</v>
      </c>
      <c r="J67" s="297" t="e">
        <f>NA()</f>
        <v>#N/A</v>
      </c>
      <c r="K67" s="297" t="e">
        <f>NA()</f>
        <v>#N/A</v>
      </c>
      <c r="L67" s="297">
        <f>IF(ISNUMBER('将来負担比率（分子）の構造'!L$53),IF('将来負担比率（分子）の構造'!L$53&lt;0,0,'将来負担比率（分子）の構造'!L$53),NA())</f>
        <v>406303</v>
      </c>
      <c r="M67" s="297" t="e">
        <f>NA()</f>
        <v>#N/A</v>
      </c>
      <c r="N67" s="297" t="e">
        <f>NA()</f>
        <v>#N/A</v>
      </c>
      <c r="O67" s="297">
        <f>IF(ISNUMBER('将来負担比率（分子）の構造'!M$53),IF('将来負担比率（分子）の構造'!M$53&lt;0,0,'将来負担比率（分子）の構造'!M$53),NA())</f>
        <v>400076</v>
      </c>
      <c r="P67" s="297" t="e">
        <f>NA()</f>
        <v>#N/A</v>
      </c>
    </row>
    <row r="70" spans="1:16" x14ac:dyDescent="0.15">
      <c r="A70" s="300" t="s">
        <v>132</v>
      </c>
      <c r="B70" s="300"/>
      <c r="C70" s="300"/>
      <c r="D70" s="300"/>
      <c r="E70" s="300"/>
      <c r="F70" s="300"/>
    </row>
    <row r="71" spans="1:16" x14ac:dyDescent="0.15">
      <c r="A71" s="299"/>
      <c r="B71" s="299" t="str">
        <f>基金残高に係る経年分析!F54</f>
        <v>R02</v>
      </c>
      <c r="C71" s="299" t="str">
        <f>基金残高に係る経年分析!G54</f>
        <v>R03</v>
      </c>
      <c r="D71" s="299" t="str">
        <f>基金残高に係る経年分析!H54</f>
        <v>R04</v>
      </c>
    </row>
    <row r="72" spans="1:16" x14ac:dyDescent="0.15">
      <c r="A72" s="299" t="s">
        <v>135</v>
      </c>
      <c r="B72" s="301">
        <f>基金残高に係る経年分析!F55</f>
        <v>6807</v>
      </c>
      <c r="C72" s="301">
        <f>基金残高に係る経年分析!G55</f>
        <v>19232</v>
      </c>
      <c r="D72" s="301">
        <f>基金残高に係る経年分析!H55</f>
        <v>20233</v>
      </c>
    </row>
    <row r="73" spans="1:16" x14ac:dyDescent="0.15">
      <c r="A73" s="299" t="s">
        <v>136</v>
      </c>
      <c r="B73" s="301">
        <f>基金残高に係る経年分析!F56</f>
        <v>10685</v>
      </c>
      <c r="C73" s="301">
        <f>基金残高に係る経年分析!G56</f>
        <v>16236</v>
      </c>
      <c r="D73" s="301">
        <f>基金残高に係る経年分析!H56</f>
        <v>18589</v>
      </c>
    </row>
    <row r="74" spans="1:16" x14ac:dyDescent="0.15">
      <c r="A74" s="299" t="s">
        <v>139</v>
      </c>
      <c r="B74" s="301">
        <f>基金残高に係る経年分析!F57</f>
        <v>20690</v>
      </c>
      <c r="C74" s="301">
        <f>基金残高に係る経年分析!G57</f>
        <v>17409</v>
      </c>
      <c r="D74" s="301">
        <f>基金残高に係る経年分析!H57</f>
        <v>15539</v>
      </c>
    </row>
  </sheetData>
  <sheetProtection algorithmName="SHA-512" hashValue="SGwIHh7mYxFF3eNMxvnOYmKWmIVRkR+ksJ0WlvQcdDb4bpxUBn2f3fw0hPH7yrciWbdvw4Zm96FkOhpj94GgxQ==" saltValue="5m1wvrS8Ow9j4btxjI2iow==" spinCount="100000" sheet="1" objects="1" scenarios="1"/>
  <phoneticPr fontId="4"/>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公会計指標分析・財政指標組合せ分析表</vt:lpstr>
      <vt:lpstr>施設類型別ストック情報分析表①</vt:lpstr>
      <vt:lpstr>施設類型別ストック情報分析表②</vt: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2024-03-10T06:11:39Z</vt:filetime>
  </property>
</Properties>
</file>