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7 完成版_3月末公表\都道府県\41_佐賀県_済\"/>
    </mc:Choice>
  </mc:AlternateContent>
  <xr:revisionPtr revIDLastSave="0" documentId="13_ncr:1_{41BE2A44-19E2-42FE-BCEB-3D307A354EE5}" xr6:coauthVersionLast="36" xr6:coauthVersionMax="36" xr10:uidLastSave="{00000000-0000-0000-0000-000000000000}"/>
  <bookViews>
    <workbookView xWindow="0" yWindow="0" windowWidth="15885" windowHeight="7275" tabRatio="891"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AM33" i="10"/>
  <c r="U33" i="10"/>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BE32" i="10" l="1"/>
  <c r="BE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<sst xmlns="http://schemas.openxmlformats.org/spreadsheetml/2006/main" count="1483" uniqueCount="614">
  <si>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</si>
  <si>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</si>
  <si>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</si>
  <si>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</si>
  <si>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</si>
  <si>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</si>
  <si>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</si>
  <si>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</si>
  <si>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</si>
  <si>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</si>
  <si>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</si>
  <si>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</si>
  <si>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</si>
  <si>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</si>
  <si>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</si>
  <si>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</si>
  <si>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</si>
  <si>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</si>
  <si>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</si>
  <si>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</si>
  <si>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</si>
  <si>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</si>
  <si>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</si>
  <si>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</si>
  <si>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</si>
  <si>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</si>
  <si>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</si>
  <si>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</si>
  <si>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</si>
  <si>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</si>
  <si>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</si>
  <si>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</si>
  <si>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</si>
  <si>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</si>
  <si>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</si>
  <si>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</si>
  <si>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</si>
  <si>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</si>
  <si>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</si>
  <si>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</si>
  <si>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</si>
  <si>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</si>
  <si>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</si>
  <si>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</si>
  <si>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</si>
  <si>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</si>
  <si>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</si>
  <si>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</si>
  <si>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</si>
  <si>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</si>
  <si>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</si>
  <si>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</si>
  <si>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</si>
  <si>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</si>
  <si>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</si>
  <si>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</si>
  <si>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</si>
  <si>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</si>
  <si>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</si>
  <si>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</si>
  <si>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</si>
  <si>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</si>
  <si>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</si>
  <si>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</si>
  <si>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</si>
  <si>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</si>
  <si>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</si>
  <si>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</si>
  <si>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</si>
  <si>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</si>
  <si>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</si>
  <si>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</si>
  <si>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</si>
  <si>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</si>
  <si>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</si>
  <si>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</si>
  <si>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</si>
  <si>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</si>
  <si>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</si>
  <si>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</si>
  <si>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</si>
  <si>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</si>
  <si>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</si>
  <si>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佐賀県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</si>
  <si>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</si>
  <si>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</si>
  <si>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</si>
  <si>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</si>
  <si>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</si>
  <si>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</si>
  <si>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</si>
  <si>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</si>
  <si>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</si>
  <si>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</si>
  <si>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</si>
  <si>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</si>
  <si>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</si>
  <si>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</si>
  <si>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</si>
  <si>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</si>
  <si>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</si>
  <si>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</si>
  <si>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</si>
  <si>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</si>
  <si>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</si>
  <si>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</si>
  <si>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</si>
  <si>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</si>
  <si>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</si>
  <si>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</si>
  <si>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</si>
  <si>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</si>
  <si>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</si>
  <si>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</si>
  <si>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</si>
  <si>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</si>
  <si>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</si>
  <si>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</si>
  <si>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</si>
  <si>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</si>
  <si>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</si>
  <si>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</si>
  <si>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</si>
  <si>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</si>
  <si>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</si>
  <si>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</si>
  <si>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</si>
  <si>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</si>
  <si>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</si>
  <si>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</si>
  <si>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</si>
  <si>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</si>
  <si>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</si>
  <si>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</si>
  <si>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</si>
  <si>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</si>
  <si>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</si>
  <si>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</si>
  <si>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</si>
  <si>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</si>
  <si>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</si>
  <si>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</si>
  <si>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</si>
  <si>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</si>
  <si>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</si>
  <si>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</si>
  <si>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</si>
  <si>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</si>
  <si>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</si>
  <si>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</si>
  <si>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</si>
  <si>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</si>
  <si>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</si>
  <si>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</si>
  <si>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</si>
  <si>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</si>
  <si>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</si>
  <si>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</si>
  <si>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</si>
  <si>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</si>
  <si>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</si>
  <si>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</si>
  <si>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</si>
  <si>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</si>
  <si>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</si>
  <si>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</si>
  <si>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</si>
  <si>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</si>
  <si>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</si>
  <si>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</si>
  <si>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</si>
  <si>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</si>
  <si>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</si>
  <si>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</si>
  <si>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</si>
  <si>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</si>
  <si>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</si>
  <si>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</si>
  <si>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</si>
  <si>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</si>
  <si>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</si>
  <si>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</si>
  <si>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</si>
  <si>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</si>
  <si>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</si>
  <si>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</si>
  <si>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</si>
  <si>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</si>
  <si>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</si>
  <si>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</si>
  <si>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</si>
  <si>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</si>
  <si>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</si>
  <si>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</si>
  <si>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</si>
  <si>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佐賀県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</si>
  <si>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</si>
  <si>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</si>
  <si>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</si>
  <si>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</si>
  <si>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</si>
  <si>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</si>
  <si>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</si>
  <si>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</si>
  <si>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</si>
  <si>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</si>
  <si>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</si>
  <si>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</si>
  <si>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</si>
  <si>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</si>
  <si>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</si>
  <si>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</si>
  <si>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</si>
  <si>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</si>
  <si>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</si>
  <si>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</si>
  <si>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</si>
  <si>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</si>
  <si>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</si>
  <si>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</si>
  <si>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</si>
  <si>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</si>
  <si>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</si>
  <si>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</si>
  <si>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</si>
  <si>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</si>
  <si>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</si>
  <si>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</si>
  <si>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</si>
  <si>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</si>
  <si>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</si>
  <si>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</si>
  <si>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</si>
  <si>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</si>
  <si>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</si>
  <si>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</si>
  <si>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</si>
  <si>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</si>
  <si>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</si>
  <si>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</si>
  <si>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</si>
  <si>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</si>
  <si>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</si>
  <si>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</si>
  <si>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</si>
  <si>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</si>
  <si>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</si>
  <si>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</si>
  <si>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</si>
  <si>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</si>
  <si>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</si>
  <si>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</si>
  <si>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</si>
  <si>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</si>
  <si>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</si>
  <si>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</si>
  <si>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</si>
  <si>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</si>
  <si>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</si>
  <si>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</si>
  <si>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</si>
  <si>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</si>
  <si>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</si>
  <si>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</si>
  <si>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</si>
  <si>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</si>
  <si>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</si>
  <si>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</si>
  <si>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</si>
  <si>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</si>
  <si>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</si>
  <si>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</si>
  <si>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</si>
  <si>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</si>
  <si>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</si>
  <si>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</si>
  <si>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</si>
  <si>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</si>
  <si>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</si>
  <si>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</si>
  <si>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</si>
  <si>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</si>
  <si>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</si>
  <si>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</si>
  <si>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</si>
  <si>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</si>
  <si>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</si>
  <si>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</si>
  <si>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</si>
  <si>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</si>
  <si>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</si>
  <si>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</si>
  <si>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</si>
  <si>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</si>
  <si>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</si>
  <si>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</si>
  <si>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</si>
  <si>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</si>
  <si>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</si>
  <si>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</si>
  <si>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</si>
  <si>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</si>
  <si>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</si>
  <si>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</si>
  <si>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</si>
  <si>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</si>
  <si>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</si>
  <si>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</si>
  <si>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</si>
  <si>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</si>
  <si>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</si>
  <si>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</si>
  <si>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</si>
  <si>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</si>
  <si>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</si>
  <si>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</si>
  <si>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</si>
  <si>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</si>
  <si>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</si>
  <si>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</si>
  <si>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</si>
  <si>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</si>
  <si>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</si>
  <si>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</si>
  <si>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</si>
  <si>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</si>
  <si>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</si>
  <si>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</si>
  <si>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</si>
  <si>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</si>
  <si>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</si>
  <si>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</si>
  <si>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</si>
  <si>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</si>
  <si>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</si>
  <si>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</si>
  <si>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</si>
  <si>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</si>
  <si>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</si>
  <si>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</si>
  <si>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</si>
  <si>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</si>
  <si>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</si>
  <si>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</si>
  <si>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</si>
  <si>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</si>
  <si>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</si>
  <si>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</si>
  <si>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</si>
  <si>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佐賀県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</si>
  <si>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</si>
  <si>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</si>
  <si>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</si>
  <si>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</si>
  <si>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</si>
  <si>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</si>
  <si>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</si>
  <si>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</si>
  <si>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</si>
  <si>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</si>
  <si>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</si>
  <si>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</si>
  <si>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</si>
  <si>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</si>
  <si>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</si>
  <si>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</si>
  <si>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</si>
  <si>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</si>
  <si>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</si>
  <si>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</si>
  <si>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災害救助基金特別会計</t>
    <phoneticPr fontId="3"/>
  </si>
  <si>
    <t>-</t>
    <phoneticPr fontId="3"/>
  </si>
  <si>
    <t>母子父子寡婦福祉資金特別会計</t>
    <phoneticPr fontId="3"/>
  </si>
  <si>
    <t>就農支援資金特別会計</t>
    <phoneticPr fontId="3"/>
  </si>
  <si>
    <t>小規模企業者等設備導入等事業支援特別会計</t>
    <phoneticPr fontId="3"/>
  </si>
  <si>
    <t>財政調整積立金特別会計</t>
    <phoneticPr fontId="3"/>
  </si>
  <si>
    <t>証紙特別会計</t>
    <phoneticPr fontId="3"/>
  </si>
  <si>
    <t>土地取得特別会計</t>
    <phoneticPr fontId="3"/>
  </si>
  <si>
    <t>林業改善資金特別会計</t>
    <phoneticPr fontId="3"/>
  </si>
  <si>
    <t>沿岸漁業改善資金特別会計</t>
    <phoneticPr fontId="3"/>
  </si>
  <si>
    <t>公債管理特別会計</t>
    <phoneticPr fontId="3"/>
  </si>
  <si>
    <t>育英資金特別会計</t>
    <phoneticPr fontId="3"/>
  </si>
  <si>
    <t>地方独立行政法人佐賀県医療センター好生館貸付金特別会計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</si>
  <si>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</si>
  <si>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</si>
  <si>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</si>
  <si>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</si>
  <si>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</si>
  <si>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</si>
  <si>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</si>
  <si>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</si>
  <si>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</si>
  <si>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</si>
  <si>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</si>
  <si>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</si>
  <si>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</si>
  <si>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</si>
  <si>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佐賀県工業用水道事業会計</t>
    <phoneticPr fontId="3"/>
  </si>
  <si>
    <t>法適用企業</t>
    <phoneticPr fontId="3"/>
  </si>
  <si>
    <t>佐賀県港湾整備事業特別会計</t>
    <phoneticPr fontId="3"/>
  </si>
  <si>
    <t>法非適用企業</t>
    <phoneticPr fontId="3"/>
  </si>
  <si>
    <t>佐賀県産業用地造成事業特別会計</t>
    <phoneticPr fontId="3"/>
  </si>
  <si>
    <t>-</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</si>
  <si>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</si>
  <si>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</si>
  <si>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</si>
  <si>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</si>
  <si>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</si>
  <si>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</si>
  <si>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</si>
  <si>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</si>
  <si>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</si>
  <si>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</si>
  <si>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</si>
  <si>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</si>
  <si>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</si>
  <si>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</si>
  <si>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</si>
  <si>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</si>
  <si>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</si>
  <si>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</si>
  <si>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</si>
  <si>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</si>
  <si>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</si>
  <si>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</si>
  <si>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</si>
  <si>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</si>
  <si>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</si>
  <si>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</si>
  <si>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</si>
  <si>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</si>
  <si>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</si>
  <si>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</si>
  <si>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</si>
  <si>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</si>
  <si>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</si>
  <si>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</si>
  <si>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</si>
  <si>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t>
    <phoneticPr fontId="3"/>
  </si>
  <si>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</si>
  <si>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</si>
  <si>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</si>
  <si>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</si>
  <si>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</si>
  <si>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</si>
  <si>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</si>
  <si>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</si>
  <si>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</si>
  <si>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</si>
  <si>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</si>
  <si>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</si>
  <si>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</si>
  <si>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t>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</si>
  <si>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</si>
  <si>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</si>
  <si>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</si>
  <si>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</si>
  <si>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</si>
  <si>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</si>
  <si>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</si>
  <si>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</si>
  <si>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</si>
  <si>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</si>
  <si>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佐賀県工業用水道事業会計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</si>
  <si>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</si>
  <si>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</si>
  <si>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佐賀県港湾整備事業特別会計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</si>
  <si>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</si>
  <si>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佐賀県産業用地造成事業特別会計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</si>
  <si>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</si>
  <si>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</si>
  <si>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</si>
  <si>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</si>
  <si>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</si>
  <si>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</si>
  <si>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</si>
  <si>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</si>
  <si>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</si>
  <si>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</si>
  <si>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</si>
  <si>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</si>
  <si>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</si>
  <si>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</si>
  <si>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</si>
  <si>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</si>
  <si>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</si>
  <si>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</si>
  <si>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</si>
  <si>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</si>
  <si>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</si>
  <si>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</si>
  <si>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</si>
  <si>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</si>
  <si>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</si>
  <si>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</si>
  <si>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</si>
  <si>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</si>
  <si>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</si>
  <si>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</si>
  <si>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</si>
  <si>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</si>
  <si>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</si>
  <si>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</si>
  <si>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</si>
  <si>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</si>
  <si>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</si>
  <si>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</si>
  <si>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</si>
  <si>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</si>
  <si>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</si>
  <si>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</si>
  <si>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</si>
  <si>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</si>
  <si>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</si>
  <si>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</si>
  <si>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</si>
  <si>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</si>
  <si>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</si>
  <si>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</si>
  <si>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</si>
  <si>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</si>
  <si>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</si>
  <si>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</si>
  <si>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</si>
  <si>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</si>
  <si>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</si>
  <si>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</si>
  <si>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</si>
  <si>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</si>
  <si>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</si>
  <si>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</si>
  <si>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</si>
  <si>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</si>
  <si>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</si>
  <si>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</si>
  <si>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</si>
  <si>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</si>
  <si>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</si>
  <si>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</si>
  <si>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</si>
  <si>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</si>
  <si>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</si>
  <si>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</si>
  <si>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</si>
  <si>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</si>
  <si>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</si>
  <si>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</si>
  <si>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</si>
  <si>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</si>
  <si>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</si>
  <si>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</si>
  <si>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2.56</t>
  </si>
  <si>
    <t>一般会計</t>
  </si>
  <si>
    <t>佐賀県工業用水道事業会計</t>
  </si>
  <si>
    <t>国民健康保険事業特別会計</t>
  </si>
  <si>
    <t>佐賀県港湾整備事業特別会計</t>
  </si>
  <si>
    <t>証紙特別会計</t>
  </si>
  <si>
    <t>災害救助基金特別会計</t>
  </si>
  <si>
    <t>母子父子寡婦福祉資金特別会計</t>
  </si>
  <si>
    <t>就農支援資金特別会計</t>
  </si>
  <si>
    <t>その他会計（赤字）</t>
  </si>
  <si>
    <t>その他会計（黒字）</t>
  </si>
  <si>
    <t>（百万円）</t>
    <phoneticPr fontId="2"/>
  </si>
  <si>
    <t>H30</t>
    <phoneticPr fontId="2"/>
  </si>
  <si>
    <t>R01</t>
    <phoneticPr fontId="2"/>
  </si>
  <si>
    <t>R02</t>
    <phoneticPr fontId="2"/>
  </si>
  <si>
    <t>R03</t>
    <phoneticPr fontId="2"/>
  </si>
  <si>
    <t>R04</t>
    <phoneticPr fontId="2"/>
  </si>
  <si>
    <t>大規模施設整備基金</t>
  </si>
  <si>
    <t>SSP育成・SAGA2024運営基金</t>
    <rPh sb="3" eb="5">
      <t>イクセイ</t>
    </rPh>
    <rPh sb="14" eb="18">
      <t>ウンエイキキン</t>
    </rPh>
    <phoneticPr fontId="3"/>
  </si>
  <si>
    <t>地域医療介護総合確保基金</t>
    <rPh sb="0" eb="4">
      <t>チイキイリョウ</t>
    </rPh>
    <rPh sb="4" eb="6">
      <t>カイゴ</t>
    </rPh>
    <rPh sb="6" eb="8">
      <t>ソウゴウ</t>
    </rPh>
    <rPh sb="8" eb="12">
      <t>カクホキキン</t>
    </rPh>
    <phoneticPr fontId="2"/>
  </si>
  <si>
    <t>発電用施設周辺地域振興基金</t>
    <rPh sb="0" eb="3">
      <t>ハツデンヨウ</t>
    </rPh>
    <rPh sb="3" eb="5">
      <t>シセツ</t>
    </rPh>
    <rPh sb="5" eb="7">
      <t>シュウヘン</t>
    </rPh>
    <rPh sb="7" eb="9">
      <t>チイキ</t>
    </rPh>
    <rPh sb="9" eb="11">
      <t>シンコウ</t>
    </rPh>
    <rPh sb="11" eb="13">
      <t>キキン</t>
    </rPh>
    <phoneticPr fontId="2"/>
  </si>
  <si>
    <t>新型コロナウイルス感染症対応中小企業金融支援基金</t>
  </si>
  <si>
    <t>佐賀県女性と生涯学習財団</t>
  </si>
  <si>
    <t>佐賀県食鳥肉衛生協会</t>
  </si>
  <si>
    <t>佐賀県産業振興機構</t>
  </si>
  <si>
    <t>佐賀県森林整備担い手育成基金</t>
  </si>
  <si>
    <t>佐賀県教育文化振興財団</t>
  </si>
  <si>
    <t>佐賀県土地開発公社</t>
  </si>
  <si>
    <t>佐賀県医療センター好生館</t>
  </si>
  <si>
    <t>佐賀県長寿社会振興財団</t>
  </si>
  <si>
    <t>佐賀県地域福祉振興基金</t>
  </si>
  <si>
    <t>佐賀県芸術文化協会</t>
  </si>
  <si>
    <t>佐賀県道路公社</t>
  </si>
  <si>
    <t>佐賀県国際交流協会</t>
  </si>
  <si>
    <t>佐賀県建設技術支援機構</t>
  </si>
  <si>
    <t>佐賀県臓器バンク</t>
  </si>
  <si>
    <t>○</t>
    <phoneticPr fontId="2"/>
  </si>
  <si>
    <t>佐賀県農業公社</t>
  </si>
  <si>
    <t>嘉瀬川水辺環境整備センター</t>
  </si>
  <si>
    <t>佐賀県畜産協会</t>
  </si>
  <si>
    <t>佐賀県暴力追放運動推進センター</t>
  </si>
  <si>
    <t>さが緑の基金</t>
  </si>
  <si>
    <t>佐賀ターミナルビル</t>
  </si>
  <si>
    <t>佐賀県健康づくり財団</t>
  </si>
  <si>
    <t>佐賀県生活衛生営業指導センター</t>
  </si>
  <si>
    <t>佐賀県スポーツ協会</t>
  </si>
  <si>
    <t>佐賀県園芸農業振興基金協会</t>
  </si>
  <si>
    <t>佐賀県玄海栽培漁業協会</t>
  </si>
  <si>
    <t>佐賀県畜産公社</t>
  </si>
  <si>
    <t>佐賀県環境クリーン財団</t>
  </si>
  <si>
    <t>佐賀県アイバンク協会</t>
  </si>
  <si>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</si>
  <si>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</si>
  <si>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</si>
  <si>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</si>
  <si>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</si>
  <si>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</si>
  <si>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将来負担比率、実質公債費率はともに、グループ内平均を下回っている状況にある。
　今後、大型事業に係る県債の償還が本格化することに伴い公債費の増加が見込まれるため、歳入確保対策の強化や徹底した歳出の見直し等を行うことで、安定的かつ弾力的な財政運営に取り組む。</t>
    <rPh sb="49" eb="50">
      <t>カカ</t>
    </rPh>
    <rPh sb="51" eb="53">
      <t>ケンサイ</t>
    </rPh>
    <rPh sb="54" eb="56">
      <t>ショウカン</t>
    </rPh>
    <rPh sb="57" eb="60">
      <t>ホンカクカ</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</si>
  <si>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</si>
  <si>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</si>
  <si>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</si>
  <si>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将来負担比率は、グループ内平均を下回っており、有形固定資産減価償却率はグループ内平均並みの状況にある。
　有形固定資産減価償却率は若干減少したものの、将来負担比率は上昇しており、長期保全計画に基づき、計画的な更新を行うことで施設の適切な管理に努める。</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</si>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</sst>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BE29A6E-F407-42C3-A1C1-374AD5CD0E7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5417-4AC6-B565-6737D06854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102824</c:v>
                </c:pt>
                <c:pt idx="1">
                  <c:v>113858</c:v>
                </c:pt>
                <c:pt idx="2">
                  <c:v>146166</c:v>
                </c:pt>
                <c:pt idx="3">
                  <c:v>157479</c:v>
                </c:pt>
                <c:pt idx="4">
                  <c:v>164078</c:v>
                </c:pt>
              </c:numCache>
            </c:numRef>
          </c:val>
          <c:smooth val="0"/>
          <c:extLst>
            <c:ext xmlns:c16="http://schemas.microsoft.com/office/drawing/2014/chart" uri="{C3380CC4-5D6E-409C-BE32-E72D297353CC}">
              <c16:uniqueId val="{00000001-5417-4AC6-B565-6737D068542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c:v>
                </c:pt>
                <c:pt idx="1">
                  <c:v>2.14</c:v>
                </c:pt>
                <c:pt idx="2">
                  <c:v>3.58</c:v>
                </c:pt>
                <c:pt idx="3">
                  <c:v>0.51</c:v>
                </c:pt>
                <c:pt idx="4">
                  <c:v>4.17</c:v>
                </c:pt>
              </c:numCache>
            </c:numRef>
          </c:val>
          <c:extLst>
            <c:ext xmlns:c16="http://schemas.microsoft.com/office/drawing/2014/chart" uri="{C3380CC4-5D6E-409C-BE32-E72D297353CC}">
              <c16:uniqueId val="{00000000-1AD6-4795-AE94-691B4A4AFF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5.79</c:v>
                </c:pt>
                <c:pt idx="1">
                  <c:v>6.65</c:v>
                </c:pt>
                <c:pt idx="2">
                  <c:v>6.78</c:v>
                </c:pt>
                <c:pt idx="3">
                  <c:v>6.89</c:v>
                </c:pt>
                <c:pt idx="4">
                  <c:v>6.77</c:v>
                </c:pt>
              </c:numCache>
            </c:numRef>
          </c:val>
          <c:extLst>
            <c:ext xmlns:c16="http://schemas.microsoft.com/office/drawing/2014/chart" uri="{C3380CC4-5D6E-409C-BE32-E72D297353CC}">
              <c16:uniqueId val="{00000001-1AD6-4795-AE94-691B4A4AFF0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0.26</c:v>
                </c:pt>
                <c:pt idx="1">
                  <c:v>0.87</c:v>
                </c:pt>
                <c:pt idx="2">
                  <c:v>1.76</c:v>
                </c:pt>
                <c:pt idx="3">
                  <c:v>-2.56</c:v>
                </c:pt>
                <c:pt idx="4">
                  <c:v>3.37</c:v>
                </c:pt>
              </c:numCache>
            </c:numRef>
          </c:val>
          <c:smooth val="0"/>
          <c:extLst>
            <c:ext xmlns:c16="http://schemas.microsoft.com/office/drawing/2014/chart" uri="{C3380CC4-5D6E-409C-BE32-E72D297353CC}">
              <c16:uniqueId val="{00000002-1AD6-4795-AE94-691B4A4AFF0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0.22</c:v>
                </c:pt>
                <c:pt idx="2">
                  <c:v>#N/A</c:v>
                </c:pt>
                <c:pt idx="3">
                  <c:v>0.65</c:v>
                </c:pt>
                <c:pt idx="4">
                  <c:v>#N/A</c:v>
                </c:pt>
                <c:pt idx="5">
                  <c:v>0.48</c:v>
                </c:pt>
                <c:pt idx="6">
                  <c:v>#N/A</c:v>
                </c:pt>
                <c:pt idx="7">
                  <c:v>0.42</c:v>
                </c:pt>
                <c:pt idx="8">
                  <c:v>#N/A</c:v>
                </c:pt>
                <c:pt idx="9">
                  <c:v>0</c:v>
                </c:pt>
              </c:numCache>
            </c:numRef>
          </c:val>
          <c:extLst>
            <c:ext xmlns:c16="http://schemas.microsoft.com/office/drawing/2014/chart" uri="{C3380CC4-5D6E-409C-BE32-E72D297353CC}">
              <c16:uniqueId val="{00000000-5F30-489D-B30F-3A6EFAA096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30-489D-B30F-3A6EFAA0963B}"/>
            </c:ext>
          </c:extLst>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F30-489D-B30F-3A6EFAA0963B}"/>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F30-489D-B30F-3A6EFAA0963B}"/>
            </c:ext>
          </c:extLst>
        </c:ser>
        <c:ser>
          <c:idx val="4"/>
          <c:order val="4"/>
          <c:tx>
            <c:strRef>
              <c:f>データシート!$A$31</c:f>
              <c:strCache>
                <c:ptCount val="1"/>
                <c:pt idx="0">
                  <c:v>災害救助基金特別会計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F30-489D-B30F-3A6EFAA0963B}"/>
            </c:ext>
          </c:extLst>
        </c:ser>
        <c:ser>
          <c:idx val="5"/>
          <c:order val="5"/>
          <c:tx>
            <c:strRef>
              <c:f>データシート!$A$32</c:f>
              <c:strCache>
                <c:ptCount val="1"/>
                <c:pt idx="0">
                  <c:v>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0.02</c:v>
                </c:pt>
                <c:pt idx="8">
                  <c:v>#N/A</c:v>
                </c:pt>
                <c:pt idx="9">
                  <c:v>0.03</c:v>
                </c:pt>
              </c:numCache>
            </c:numRef>
          </c:val>
          <c:extLst>
            <c:ext xmlns:c16="http://schemas.microsoft.com/office/drawing/2014/chart" uri="{C3380CC4-5D6E-409C-BE32-E72D297353CC}">
              <c16:uniqueId val="{00000005-5F30-489D-B30F-3A6EFAA0963B}"/>
            </c:ext>
          </c:extLst>
        </c:ser>
        <c:ser>
          <c:idx val="6"/>
          <c:order val="6"/>
          <c:tx>
            <c:strRef>
              <c:f>データシート!$A$33</c:f>
              <c:strCache>
                <c:ptCount val="1"/>
                <c:pt idx="0">
                  <c:v>佐賀県港湾整備事業特別会計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0.25</c:v>
                </c:pt>
                <c:pt idx="2">
                  <c:v>#N/A</c:v>
                </c:pt>
                <c:pt idx="3">
                  <c:v>0.21</c:v>
                </c:pt>
                <c:pt idx="4">
                  <c:v>#N/A</c:v>
                </c:pt>
                <c:pt idx="5">
                  <c:v>0.22</c:v>
                </c:pt>
                <c:pt idx="6">
                  <c:v>#N/A</c:v>
                </c:pt>
                <c:pt idx="7">
                  <c:v>0.2</c:v>
                </c:pt>
                <c:pt idx="8">
                  <c:v>#N/A</c:v>
                </c:pt>
                <c:pt idx="9">
                  <c:v>0.19</c:v>
                </c:pt>
              </c:numCache>
            </c:numRef>
          </c:val>
          <c:extLst>
            <c:ext xmlns:c16="http://schemas.microsoft.com/office/drawing/2014/chart" uri="{C3380CC4-5D6E-409C-BE32-E72D297353CC}">
              <c16:uniqueId val="{00000006-5F30-489D-B30F-3A6EFAA0963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0.53</c:v>
                </c:pt>
                <c:pt idx="2">
                  <c:v>#N/A</c:v>
                </c:pt>
                <c:pt idx="3">
                  <c:v>0.67</c:v>
                </c:pt>
                <c:pt idx="4">
                  <c:v>#N/A</c:v>
                </c:pt>
                <c:pt idx="5">
                  <c:v>1.62</c:v>
                </c:pt>
                <c:pt idx="6">
                  <c:v>#N/A</c:v>
                </c:pt>
                <c:pt idx="7">
                  <c:v>1.64</c:v>
                </c:pt>
                <c:pt idx="8">
                  <c:v>#N/A</c:v>
                </c:pt>
                <c:pt idx="9">
                  <c:v>0.37</c:v>
                </c:pt>
              </c:numCache>
            </c:numRef>
          </c:val>
          <c:extLst>
            <c:ext xmlns:c16="http://schemas.microsoft.com/office/drawing/2014/chart" uri="{C3380CC4-5D6E-409C-BE32-E72D297353CC}">
              <c16:uniqueId val="{00000007-5F30-489D-B30F-3A6EFAA0963B}"/>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0.84</c:v>
                </c:pt>
                <c:pt idx="2">
                  <c:v>#N/A</c:v>
                </c:pt>
                <c:pt idx="3">
                  <c:v>0.8</c:v>
                </c:pt>
                <c:pt idx="4">
                  <c:v>#N/A</c:v>
                </c:pt>
                <c:pt idx="5">
                  <c:v>0.79</c:v>
                </c:pt>
                <c:pt idx="6">
                  <c:v>#N/A</c:v>
                </c:pt>
                <c:pt idx="7">
                  <c:v>0.77</c:v>
                </c:pt>
                <c:pt idx="8">
                  <c:v>#N/A</c:v>
                </c:pt>
                <c:pt idx="9">
                  <c:v>0.78</c:v>
                </c:pt>
              </c:numCache>
            </c:numRef>
          </c:val>
          <c:extLst>
            <c:ext xmlns:c16="http://schemas.microsoft.com/office/drawing/2014/chart" uri="{C3380CC4-5D6E-409C-BE32-E72D297353CC}">
              <c16:uniqueId val="{00000008-5F30-489D-B30F-3A6EFAA096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2.0699999999999998</c:v>
                </c:pt>
                <c:pt idx="2">
                  <c:v>#N/A</c:v>
                </c:pt>
                <c:pt idx="3">
                  <c:v>2.1</c:v>
                </c:pt>
                <c:pt idx="4">
                  <c:v>#N/A</c:v>
                </c:pt>
                <c:pt idx="5">
                  <c:v>3.54</c:v>
                </c:pt>
                <c:pt idx="6">
                  <c:v>#N/A</c:v>
                </c:pt>
                <c:pt idx="7">
                  <c:v>0.48</c:v>
                </c:pt>
                <c:pt idx="8">
                  <c:v>#N/A</c:v>
                </c:pt>
                <c:pt idx="9">
                  <c:v>4.12</c:v>
                </c:pt>
              </c:numCache>
            </c:numRef>
          </c:val>
          <c:extLst>
            <c:ext xmlns:c16="http://schemas.microsoft.com/office/drawing/2014/chart" uri="{C3380CC4-5D6E-409C-BE32-E72D297353CC}">
              <c16:uniqueId val="{00000009-5F30-489D-B30F-3A6EFAA0963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47002</c:v>
                </c:pt>
                <c:pt idx="5">
                  <c:v>47369</c:v>
                </c:pt>
                <c:pt idx="8">
                  <c:v>43168</c:v>
                </c:pt>
                <c:pt idx="11">
                  <c:v>40865</c:v>
                </c:pt>
                <c:pt idx="14">
                  <c:v>39530</c:v>
                </c:pt>
              </c:numCache>
            </c:numRef>
          </c:val>
          <c:extLst>
            <c:ext xmlns:c16="http://schemas.microsoft.com/office/drawing/2014/chart" uri="{C3380CC4-5D6E-409C-BE32-E72D297353CC}">
              <c16:uniqueId val="{00000000-0212-42D3-BED1-92F86DD0CA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9</c:v>
                </c:pt>
                <c:pt idx="9">
                  <c:v>2</c:v>
                </c:pt>
                <c:pt idx="12">
                  <c:v>1</c:v>
                </c:pt>
              </c:numCache>
            </c:numRef>
          </c:val>
          <c:extLst>
            <c:ext xmlns:c16="http://schemas.microsoft.com/office/drawing/2014/chart" uri="{C3380CC4-5D6E-409C-BE32-E72D297353CC}">
              <c16:uniqueId val="{00000001-0212-42D3-BED1-92F86DD0CA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1249</c:v>
                </c:pt>
                <c:pt idx="3">
                  <c:v>1122</c:v>
                </c:pt>
                <c:pt idx="6">
                  <c:v>911</c:v>
                </c:pt>
                <c:pt idx="9">
                  <c:v>681</c:v>
                </c:pt>
                <c:pt idx="12">
                  <c:v>376</c:v>
                </c:pt>
              </c:numCache>
            </c:numRef>
          </c:val>
          <c:extLst>
            <c:ext xmlns:c16="http://schemas.microsoft.com/office/drawing/2014/chart" uri="{C3380CC4-5D6E-409C-BE32-E72D297353CC}">
              <c16:uniqueId val="{00000002-0212-42D3-BED1-92F86DD0CA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12-42D3-BED1-92F86DD0CA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12-42D3-BED1-92F86DD0CA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1667</c:v>
                </c:pt>
                <c:pt idx="3">
                  <c:v>2000</c:v>
                </c:pt>
                <c:pt idx="6">
                  <c:v>2333</c:v>
                </c:pt>
                <c:pt idx="9">
                  <c:v>2750</c:v>
                </c:pt>
                <c:pt idx="12">
                  <c:v>3083</c:v>
                </c:pt>
              </c:numCache>
            </c:numRef>
          </c:val>
          <c:extLst>
            <c:ext xmlns:c16="http://schemas.microsoft.com/office/drawing/2014/chart" uri="{C3380CC4-5D6E-409C-BE32-E72D297353CC}">
              <c16:uniqueId val="{00000005-0212-42D3-BED1-92F86DD0CA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12-42D3-BED1-92F86DD0CA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63273</c:v>
                </c:pt>
                <c:pt idx="3">
                  <c:v>61179</c:v>
                </c:pt>
                <c:pt idx="6">
                  <c:v>58255</c:v>
                </c:pt>
                <c:pt idx="9">
                  <c:v>58153</c:v>
                </c:pt>
                <c:pt idx="12">
                  <c:v>57984</c:v>
                </c:pt>
              </c:numCache>
            </c:numRef>
          </c:val>
          <c:extLst>
            <c:ext xmlns:c16="http://schemas.microsoft.com/office/drawing/2014/chart" uri="{C3380CC4-5D6E-409C-BE32-E72D297353CC}">
              <c16:uniqueId val="{00000007-0212-42D3-BED1-92F86DD0CA9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19187</c:v>
                </c:pt>
                <c:pt idx="2">
                  <c:v>#N/A</c:v>
                </c:pt>
                <c:pt idx="3">
                  <c:v>#N/A</c:v>
                </c:pt>
                <c:pt idx="4">
                  <c:v>16932</c:v>
                </c:pt>
                <c:pt idx="5">
                  <c:v>#N/A</c:v>
                </c:pt>
                <c:pt idx="6">
                  <c:v>#N/A</c:v>
                </c:pt>
                <c:pt idx="7">
                  <c:v>18340</c:v>
                </c:pt>
                <c:pt idx="8">
                  <c:v>#N/A</c:v>
                </c:pt>
                <c:pt idx="9">
                  <c:v>#N/A</c:v>
                </c:pt>
                <c:pt idx="10">
                  <c:v>20721</c:v>
                </c:pt>
                <c:pt idx="11">
                  <c:v>#N/A</c:v>
                </c:pt>
                <c:pt idx="12">
                  <c:v>#N/A</c:v>
                </c:pt>
                <c:pt idx="13">
                  <c:v>21914</c:v>
                </c:pt>
                <c:pt idx="14">
                  <c:v>#N/A</c:v>
                </c:pt>
              </c:numCache>
            </c:numRef>
          </c:val>
          <c:smooth val="0"/>
          <c:extLst>
            <c:ext xmlns:c16="http://schemas.microsoft.com/office/drawing/2014/chart" uri="{C3380CC4-5D6E-409C-BE32-E72D297353CC}">
              <c16:uniqueId val="{00000008-0212-42D3-BED1-92F86DD0CA9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502537</c:v>
                </c:pt>
                <c:pt idx="5">
                  <c:v>492469</c:v>
                </c:pt>
                <c:pt idx="8">
                  <c:v>493511</c:v>
                </c:pt>
                <c:pt idx="11">
                  <c:v>488386</c:v>
                </c:pt>
                <c:pt idx="14">
                  <c:v>471732</c:v>
                </c:pt>
              </c:numCache>
            </c:numRef>
          </c:val>
          <c:extLst>
            <c:ext xmlns:c16="http://schemas.microsoft.com/office/drawing/2014/chart" uri="{C3380CC4-5D6E-409C-BE32-E72D297353CC}">
              <c16:uniqueId val="{00000000-98D2-4821-A8B6-909D70477F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13892</c:v>
                </c:pt>
                <c:pt idx="5">
                  <c:v>12297</c:v>
                </c:pt>
                <c:pt idx="8">
                  <c:v>13048</c:v>
                </c:pt>
                <c:pt idx="11">
                  <c:v>13473</c:v>
                </c:pt>
                <c:pt idx="14">
                  <c:v>12642</c:v>
                </c:pt>
              </c:numCache>
            </c:numRef>
          </c:val>
          <c:extLst>
            <c:ext xmlns:c16="http://schemas.microsoft.com/office/drawing/2014/chart" uri="{C3380CC4-5D6E-409C-BE32-E72D297353CC}">
              <c16:uniqueId val="{00000001-98D2-4821-A8B6-909D70477F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55656</c:v>
                </c:pt>
                <c:pt idx="5">
                  <c:v>57673</c:v>
                </c:pt>
                <c:pt idx="8">
                  <c:v>62336</c:v>
                </c:pt>
                <c:pt idx="11">
                  <c:v>78774</c:v>
                </c:pt>
                <c:pt idx="14">
                  <c:v>83749</c:v>
                </c:pt>
              </c:numCache>
            </c:numRef>
          </c:val>
          <c:extLst>
            <c:ext xmlns:c16="http://schemas.microsoft.com/office/drawing/2014/chart" uri="{C3380CC4-5D6E-409C-BE32-E72D297353CC}">
              <c16:uniqueId val="{00000002-98D2-4821-A8B6-909D70477F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18</c:v>
                </c:pt>
                <c:pt idx="6">
                  <c:v>0</c:v>
                </c:pt>
                <c:pt idx="9">
                  <c:v>412</c:v>
                </c:pt>
                <c:pt idx="12">
                  <c:v>0</c:v>
                </c:pt>
              </c:numCache>
            </c:numRef>
          </c:val>
          <c:extLst>
            <c:ext xmlns:c16="http://schemas.microsoft.com/office/drawing/2014/chart" uri="{C3380CC4-5D6E-409C-BE32-E72D297353CC}">
              <c16:uniqueId val="{00000003-98D2-4821-A8B6-909D70477F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D2-4821-A8B6-909D70477F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557</c:v>
                </c:pt>
                <c:pt idx="3">
                  <c:v>540</c:v>
                </c:pt>
                <c:pt idx="6">
                  <c:v>460</c:v>
                </c:pt>
                <c:pt idx="9">
                  <c:v>304</c:v>
                </c:pt>
                <c:pt idx="12">
                  <c:v>388</c:v>
                </c:pt>
              </c:numCache>
            </c:numRef>
          </c:val>
          <c:extLst>
            <c:ext xmlns:c16="http://schemas.microsoft.com/office/drawing/2014/chart" uri="{C3380CC4-5D6E-409C-BE32-E72D297353CC}">
              <c16:uniqueId val="{00000005-98D2-4821-A8B6-909D70477F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105217</c:v>
                </c:pt>
                <c:pt idx="3">
                  <c:v>104420</c:v>
                </c:pt>
                <c:pt idx="6">
                  <c:v>102958</c:v>
                </c:pt>
                <c:pt idx="9">
                  <c:v>97549</c:v>
                </c:pt>
                <c:pt idx="12">
                  <c:v>95960</c:v>
                </c:pt>
              </c:numCache>
            </c:numRef>
          </c:val>
          <c:extLst>
            <c:ext xmlns:c16="http://schemas.microsoft.com/office/drawing/2014/chart" uri="{C3380CC4-5D6E-409C-BE32-E72D297353CC}">
              <c16:uniqueId val="{00000006-98D2-4821-A8B6-909D70477F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D2-4821-A8B6-909D70477F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8D2-4821-A8B6-909D70477F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3735</c:v>
                </c:pt>
                <c:pt idx="3">
                  <c:v>2552</c:v>
                </c:pt>
                <c:pt idx="6">
                  <c:v>1694</c:v>
                </c:pt>
                <c:pt idx="9">
                  <c:v>1085</c:v>
                </c:pt>
                <c:pt idx="12">
                  <c:v>775</c:v>
                </c:pt>
              </c:numCache>
            </c:numRef>
          </c:val>
          <c:extLst>
            <c:ext xmlns:c16="http://schemas.microsoft.com/office/drawing/2014/chart" uri="{C3380CC4-5D6E-409C-BE32-E72D297353CC}">
              <c16:uniqueId val="{00000009-98D2-4821-A8B6-909D70477F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699034</c:v>
                </c:pt>
                <c:pt idx="3">
                  <c:v>697940</c:v>
                </c:pt>
                <c:pt idx="6">
                  <c:v>727236</c:v>
                </c:pt>
                <c:pt idx="9">
                  <c:v>752966</c:v>
                </c:pt>
                <c:pt idx="12">
                  <c:v>774249</c:v>
                </c:pt>
              </c:numCache>
            </c:numRef>
          </c:val>
          <c:extLst>
            <c:ext xmlns:c16="http://schemas.microsoft.com/office/drawing/2014/chart" uri="{C3380CC4-5D6E-409C-BE32-E72D297353CC}">
              <c16:uniqueId val="{0000000A-98D2-4821-A8B6-909D70477FC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236457</c:v>
                </c:pt>
                <c:pt idx="2">
                  <c:v>#N/A</c:v>
                </c:pt>
                <c:pt idx="3">
                  <c:v>#N/A</c:v>
                </c:pt>
                <c:pt idx="4">
                  <c:v>243031</c:v>
                </c:pt>
                <c:pt idx="5">
                  <c:v>#N/A</c:v>
                </c:pt>
                <c:pt idx="6">
                  <c:v>#N/A</c:v>
                </c:pt>
                <c:pt idx="7">
                  <c:v>263453</c:v>
                </c:pt>
                <c:pt idx="8">
                  <c:v>#N/A</c:v>
                </c:pt>
                <c:pt idx="9">
                  <c:v>#N/A</c:v>
                </c:pt>
                <c:pt idx="10">
                  <c:v>271683</c:v>
                </c:pt>
                <c:pt idx="11">
                  <c:v>#N/A</c:v>
                </c:pt>
                <c:pt idx="12">
                  <c:v>#N/A</c:v>
                </c:pt>
                <c:pt idx="13">
                  <c:v>303250</c:v>
                </c:pt>
                <c:pt idx="14">
                  <c:v>#N/A</c:v>
                </c:pt>
              </c:numCache>
            </c:numRef>
          </c:val>
          <c:smooth val="0"/>
          <c:extLst>
            <c:ext xmlns:c16="http://schemas.microsoft.com/office/drawing/2014/chart" uri="{C3380CC4-5D6E-409C-BE32-E72D297353CC}">
              <c16:uniqueId val="{0000000B-98D2-4821-A8B6-909D70477FC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17731</c:v>
                </c:pt>
                <c:pt idx="1">
                  <c:v>18741</c:v>
                </c:pt>
                <c:pt idx="2">
                  <c:v>18004</c:v>
                </c:pt>
              </c:numCache>
            </c:numRef>
          </c:val>
          <c:extLst>
            <c:ext xmlns:c16="http://schemas.microsoft.com/office/drawing/2014/chart" uri="{C3380CC4-5D6E-409C-BE32-E72D297353CC}">
              <c16:uniqueId val="{00000000-66CC-403A-8A35-2DA17731DA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10684</c:v>
                </c:pt>
                <c:pt idx="1">
                  <c:v>17283</c:v>
                </c:pt>
                <c:pt idx="2">
                  <c:v>15929</c:v>
                </c:pt>
              </c:numCache>
            </c:numRef>
          </c:val>
          <c:extLst>
            <c:ext xmlns:c16="http://schemas.microsoft.com/office/drawing/2014/chart" uri="{C3380CC4-5D6E-409C-BE32-E72D297353CC}">
              <c16:uniqueId val="{00000001-66CC-403A-8A35-2DA17731DA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33156</c:v>
                </c:pt>
                <c:pt idx="1">
                  <c:v>37265</c:v>
                </c:pt>
                <c:pt idx="2">
                  <c:v>38801</c:v>
                </c:pt>
              </c:numCache>
            </c:numRef>
          </c:val>
          <c:extLst>
            <c:ext xmlns:c16="http://schemas.microsoft.com/office/drawing/2014/chart" uri="{C3380CC4-5D6E-409C-BE32-E72D297353CC}">
              <c16:uniqueId val="{00000002-66CC-403A-8A35-2DA17731DA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{0E1CC403-98BF-4E3B-B008-FC75BE4CD667}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81A-4801-856B-BE3EF3C0F2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{25D0041E-7946-44EF-A7C1-B31772AE1230}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1A-4801-856B-BE3EF3C0F2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{5048885A-43F2-4BB6-9145-52AF5F7AC0AD}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1A-4801-856B-BE3EF3C0F2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{EEBDABAC-F968-4110-8124-573F4BD5A846}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1A-4801-856B-BE3EF3C0F2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{1BDFEBF2-9C28-4AC2-818B-5B0E1A30CF37}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1A-4801-856B-BE3EF3C0F20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{EA00BB84-C876-4346-9CB1-39046904E633}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81A-4801-856B-BE3EF3C0F20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{86CA24C3-2EDB-4736-B063-BC27B6548B0A}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81A-4801-856B-BE3EF3C0F20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{8D3DB09F-0B72-4DF6-AD0D-9ED2FA000128}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81A-4801-856B-BE3EF3C0F20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{37B8D73B-1F44-4811-B66A-586BBA36FD80}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81A-4801-856B-BE3EF3C0F2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56.6</c:v>
                </c:pt>
                <c:pt idx="16">
                  <c:v>58.5</c:v>
                </c:pt>
                <c:pt idx="24">
                  <c:v>60</c:v>
                </c:pt>
                <c:pt idx="32">
                  <c:v>59.8</c:v>
                </c:pt>
              </c:numCache>
            </c:numRef>
          </c:xVal>
          <c:yVal>
            <c:numRef>
              <c:f>公会計指標分析・財政指標組合せ分析表!$BP$51:$DC$51</c:f>
              <c:numCache>
                <c:formatCode>#,##0.0;"▲ "#,##0.0</c:formatCode>
                <c:ptCount val="40"/>
                <c:pt idx="0">
                  <c:v>111.6</c:v>
                </c:pt>
                <c:pt idx="8">
                  <c:v>115</c:v>
                </c:pt>
                <c:pt idx="16">
                  <c:v>120.1</c:v>
                </c:pt>
                <c:pt idx="24">
                  <c:v>117</c:v>
                </c:pt>
                <c:pt idx="32">
                  <c:v>133.30000000000001</c:v>
                </c:pt>
              </c:numCache>
            </c:numRef>
          </c:yVal>
          <c:smooth val="0"/>
          <c:extLst>
            <c:ext xmlns:c16="http://schemas.microsoft.com/office/drawing/2014/chart" uri="{C3380CC4-5D6E-409C-BE32-E72D297353CC}">
              <c16:uniqueId val="{00000009-481A-4801-856B-BE3EF3C0F20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{7E113ACB-AC8C-4D1D-B2C4-415DDCA0E384}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81A-4801-856B-BE3EF3C0F2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{E8AAC5FF-B218-4FF1-906D-9ADCAD38DBCE}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1A-4801-856B-BE3EF3C0F2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{4997D709-7BB8-418A-8697-AA3A6C0799FF}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1A-4801-856B-BE3EF3C0F2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{24650412-2E82-4843-85DB-80DE31A3ABEA}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1A-4801-856B-BE3EF3C0F2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{499E9FDD-455D-4071-A923-C194CF39743D}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1A-4801-856B-BE3EF3C0F20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{0F3ED6B2-BD37-43AD-BD00-3D8A3766460A}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81A-4801-856B-BE3EF3C0F20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{1C66F5B5-019D-4ADE-90F8-378389F3A9FC}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81A-4801-856B-BE3EF3C0F20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{47CF31C3-0F74-4091-974F-7B1E1BF1E9D1}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81A-4801-856B-BE3EF3C0F20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{605263B5-1B40-4F61-B350-5C5CA62139A7}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81A-4801-856B-BE3EF3C0F2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57.1</c:v>
                </c:pt>
                <c:pt idx="16">
                  <c:v>58.4</c:v>
                </c:pt>
                <c:pt idx="24">
                  <c:v>59</c:v>
                </c:pt>
                <c:pt idx="32">
                  <c:v>59.9</c:v>
                </c:pt>
              </c:numCache>
            </c:numRef>
          </c:xVal>
          <c:yVal>
            <c:numRef>
              <c:f>公会計指標分析・財政指標組合せ分析表!$BP$55:$DC$55</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481A-4801-856B-BE3EF3C0F20B}"/>
            </c:ext>
          </c:extLst>
        </c:ser>
        <c:dLbls>
          <c:showLegendKey val="0"/>
          <c:showVal val="1"/>
          <c:showCatName val="0"/>
          <c:showSerName val="0"/>
          <c:showPercent val="0"/>
          <c:showBubbleSize val="0"/>
        </c:dLbls>
        <c:axId val="46179840"/>
        <c:axId val="46181760"/>
      </c:scatterChart>
      <c:valAx>
        <c:axId val="46179840"/>
        <c:scaling>
          <c:orientation val="maxMin"/>
          <c:max val="61"/>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{76036984-BE79-4BC0-9484-81EF741F0F61}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61D-48C7-967B-80A386A640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{5855A9D4-0FCF-4C35-9905-A35727191244}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1D-48C7-967B-80A386A640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{C459A625-4468-4CC4-91C5-2ADC5ED7268B}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1D-48C7-967B-80A386A640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{C3464264-07B5-4702-8134-76616D345157}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1D-48C7-967B-80A386A640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{E17197A3-F90F-49FB-B55E-3F5018C910C3}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1D-48C7-967B-80A386A6406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{5FCCD423-A8B9-45AF-A16D-65BFD7481AFF}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61D-48C7-967B-80A386A64067}"/>
                </c:ext>
              </c:extLst>
            </c:dLbl>
            <c:dLbl>
              <c:idx val="16"/>
              <c:layout>
                <c:manualLayout>
                  <c:x val="-4.4905057365901176E-2"/>
                  <c:y val="-5.557254674441591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{A8641166-BEE0-4A83-8425-EDC532068B92}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61D-48C7-967B-80A386A64067}"/>
                </c:ext>
              </c:extLst>
            </c:dLbl>
            <c:dLbl>
              <c:idx val="24"/>
              <c:layout>
                <c:manualLayout>
                  <c:x val="-1.8235628084249993E-2"/>
                  <c:y val="-6.926074743117201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{48E0BC22-71CC-4C7E-AB71-DA20BA30D828}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61D-48C7-967B-80A386A6406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{DF456B46-6795-493B-A936-E3FEC72CE979}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61D-48C7-967B-80A386A640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c:v>
                </c:pt>
                <c:pt idx="16">
                  <c:v>8.4</c:v>
                </c:pt>
                <c:pt idx="24">
                  <c:v>8.4</c:v>
                </c:pt>
                <c:pt idx="32">
                  <c:v>8.9</c:v>
                </c:pt>
              </c:numCache>
            </c:numRef>
          </c:xVal>
          <c:yVal>
            <c:numRef>
              <c:f>公会計指標分析・財政指標組合せ分析表!$BP$73:$DC$73</c:f>
              <c:numCache>
                <c:formatCode>#,##0.0;"▲ "#,##0.0</c:formatCode>
                <c:ptCount val="40"/>
                <c:pt idx="0">
                  <c:v>111.6</c:v>
                </c:pt>
                <c:pt idx="8">
                  <c:v>115</c:v>
                </c:pt>
                <c:pt idx="16">
                  <c:v>120.1</c:v>
                </c:pt>
                <c:pt idx="24">
                  <c:v>117</c:v>
                </c:pt>
                <c:pt idx="32">
                  <c:v>133.30000000000001</c:v>
                </c:pt>
              </c:numCache>
            </c:numRef>
          </c:yVal>
          <c:smooth val="0"/>
          <c:extLst>
            <c:ext xmlns:c16="http://schemas.microsoft.com/office/drawing/2014/chart" uri="{C3380CC4-5D6E-409C-BE32-E72D297353CC}">
              <c16:uniqueId val="{00000009-361D-48C7-967B-80A386A6406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{EFD5413E-46AE-4A8E-9395-72FBC17BA291}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61D-48C7-967B-80A386A640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{ECE5C29C-0730-4CEB-9527-CC537E31AE83}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1D-48C7-967B-80A386A640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{BD0E662E-23B1-4B0A-8CF9-3029807C397C}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1D-48C7-967B-80A386A640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{59BA5FB7-4956-4779-9264-C914AF0E7095}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1D-48C7-967B-80A386A640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{4FF3C1CA-14CC-4043-B1EB-FBD685C9B5C8}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1D-48C7-967B-80A386A6406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{5E07F8F9-D237-4C16-B0DB-4BAB67E69368}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61D-48C7-967B-80A386A6406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{7FE12D15-8E7F-45E7-91B9-9BAD97A6B28A}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61D-48C7-967B-80A386A6406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{0444A5EB-2CCD-4A14-A625-2081240D0731}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61D-48C7-967B-80A386A6406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{732D1AE9-5E58-4FA9-86A0-559846523B2A}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61D-48C7-967B-80A386A640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11.1</c:v>
                </c:pt>
                <c:pt idx="16">
                  <c:v>10.7</c:v>
                </c:pt>
                <c:pt idx="24">
                  <c:v>10.7</c:v>
                </c:pt>
                <c:pt idx="32">
                  <c:v>10.7</c:v>
                </c:pt>
              </c:numCache>
            </c:numRef>
          </c:xVal>
          <c:yVal>
            <c:numRef>
              <c:f>公会計指標分析・財政指標組合せ分析表!$BP$77:$DC$77</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361D-48C7-967B-80A386A64067}"/>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67DC582-A5E6-49AE-B047-478017018B92}"/>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12C95CA-B2A8-48DC-8E79-805647B18F46}"/>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5B77120-3589-412C-8715-8FD621C81814}"/>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4452117-A915-41E1-AF17-A6DB9F9DB5EA}"/>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0449A9E-DE01-4AE7-831A-84354F46B6E9}"/>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21C42B0-E96B-4089-AA0E-ADE057397F1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4C14A8D-2C91-43DF-96DC-16863FBFA32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38FB2EE-2B87-45ED-A8B5-78D2DEC67BF8}"/>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6F5F0DF-ECB1-49DC-9481-2AE9EDAAA951}"/>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5D4964C-9070-4708-B0F9-D5CCB5916663}"/>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806,877
799,092
2,440.67
613,699,133
595,781,190
11,080,506
266,020,003
760,417,763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71E4169-329B-40B6-9B43-504072546233}"/>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7C8CCEE-8930-4CAA-9AC7-EB2680849032}"/>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DB736B7-8ACE-4203-9D17-45F31D4F6961}"/>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4D69420-DBDE-443A-A1CB-58ABB4621393}"/>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4D67692-9E48-4413-AA1C-F69226E921D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090FA90-E79D-4368-9EAA-4ED9FE23590E}"/>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64C97D-6FB7-4C81-B755-BEDD8CEA4565}"/>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1B8FB6F-0885-4719-8662-2F5F29043A9E}"/>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F001F44-1842-4F61-BB02-08EC79CF6281}"/>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E272EA0-677D-4E2C-92BF-CEB91A0B96B8}"/>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B55578F-1F4D-4B6B-81FE-0375A3E192D4}"/>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03FF485-5CE2-4B6B-97B5-2635FAB1BECB}"/>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00B824C-DB97-4A21-B899-0FB8B21DA69F}"/>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78BF30-91A9-468E-88BD-17F77005B3B8}"/>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388EE5D-54CC-4E85-91AC-C8ECE114A044}"/>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AC78A15-DCAC-4959-A0C3-9BD695865844}"/>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C042710-08A2-4C62-83D3-244D9025480A}"/>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B8CDB20D-0F16-4200-BFA1-D937509AD96B}"/>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7B0B8935-2DB0-4883-98D9-09CCC016CF48}"/>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3E7CD5B5-66C4-4DCC-93A4-B55F4CFC8F35}"/>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E28553C0-77A3-4AA6-8A5C-EC3D2D4EC22E}"/>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DB301C14-B423-474F-B26B-BA824D5A6484}"/>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FF18B9B7-588D-49F9-9AE7-BE6CE1EDDECE}"/>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4DE15436-C418-4051-8077-B989F07B4BE7}"/>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742DCE2-C3FD-4597-BEDB-433BB89FEA0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586D7A2-4416-4BDF-AB56-84BBC1AA4580}"/>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DE1A820F-0B4C-44A8-B9D5-4F4DBB1B1537}"/>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C575D69-64DE-4CAD-9A4F-12840F6A1A23}"/>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6F2BA82-7E54-42CD-9088-818A51D4DAE5}"/>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F70EC39-220B-40F7-8063-09D5FB7DA84F}"/>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A400798-EEFA-4BC1-8E86-2DC8DF5D9782}"/>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C10B43FE-ED9E-4526-8BC3-AD8BEBD96A5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41B38EEF-DE87-4193-ACF3-60DB702245E3}"/>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FD81DBC3-547F-48A6-9FE7-8C9C98F0F882}"/>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4EEE996-12BD-4A87-B8B1-951F51F48DEA}"/>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基準財政需要額、基準財政収入額ともに増加したことにより、財政力指数は増減はなく、グループ内平均から</a:t>
          </a:r>
          <a:r>
            <a:rPr kumimoji="1" lang="en-US" altLang="ja-JP" sz="1000" b="0" i="0" baseline="0">
              <a:solidFill>
                <a:schemeClr val="dk1"/>
              </a:solidFill>
              <a:effectLst/>
              <a:latin typeface="+mn-lt"/>
              <a:ea typeface="+mn-ea"/>
              <a:cs typeface="+mn-cs"/>
            </a:rPr>
            <a:t>0.01</a:t>
          </a:r>
          <a:r>
            <a:rPr kumimoji="1" lang="ja-JP" altLang="ja-JP" sz="1000" b="0" i="0" baseline="0">
              <a:solidFill>
                <a:schemeClr val="dk1"/>
              </a:solidFill>
              <a:effectLst/>
              <a:latin typeface="+mn-lt"/>
              <a:ea typeface="+mn-ea"/>
              <a:cs typeface="+mn-cs"/>
            </a:rPr>
            <a:t>ポイント低い</a:t>
          </a:r>
          <a:r>
            <a:rPr kumimoji="1" lang="en-US" altLang="ja-JP" sz="1000" b="0" i="0" baseline="0">
              <a:solidFill>
                <a:schemeClr val="dk1"/>
              </a:solidFill>
              <a:effectLst/>
              <a:latin typeface="+mn-lt"/>
              <a:ea typeface="+mn-ea"/>
              <a:cs typeface="+mn-cs"/>
            </a:rPr>
            <a:t>0.34</a:t>
          </a:r>
          <a:r>
            <a:rPr kumimoji="1" lang="ja-JP" altLang="ja-JP" sz="1000" b="0" i="0" baseline="0">
              <a:solidFill>
                <a:schemeClr val="dk1"/>
              </a:solidFill>
              <a:effectLst/>
              <a:latin typeface="+mn-lt"/>
              <a:ea typeface="+mn-ea"/>
              <a:cs typeface="+mn-cs"/>
            </a:rPr>
            <a:t>となった。基準財政需要額の増は、臨時財政対策債振替相当額の減、基準財政収入額の増は、特別法人事業譲与税、法人事業税等の増が主な要因である。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今後、社会保障関係経費の増嵩や、国民スポーツ大会・全国障害者スポーツ大会の開催をはじめとした将来の佐賀の発展のために必要な事業の実施により歳出の増加が見込まれるため、県税収入をはじめとする歳入確保対策の強化や徹底した歳出の見直し等を行うことで、安定的かつ弾力的な財政運営に取り組む。</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ED543922-3842-4B81-B9FA-58CC766A35BF}"/>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C4812E62-47D8-4041-9BDE-7B61CEEEAF91}"/>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8E74283A-732D-454F-97E6-DF100BCBE874}"/>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42596312-7406-4C75-A7D8-57FDC5178653}"/>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2A1AA3E-6C72-4EFF-A970-9BDD889FAC22}"/>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2C9D8669-81FA-4333-9D4E-D7C68A52259B}"/>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1777F04E-D155-4DCA-AD66-AAFF8FACBFBC}"/>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F90AD522-0969-4678-8D8F-92DE70B67D45}"/>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A3F4DE0C-5D0F-4E0E-8184-E864070AE4AB}"/>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C393BFD9-598D-4A4B-A7F0-7AD2C5134BF7}"/>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597A6C79-7973-422E-85E6-F05D3FD6FF9A}"/>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69789BCC-FF18-4F65-8649-D7FEA12DAF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BB6824E5-F323-4AE3-96B0-6D8E626F86EC}"/>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1B508B09-E353-4A53-9828-5EAD5519C987}"/>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58D07AB9-5433-45A7-81F6-27265957FD5C}"/>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EC581AA-4403-40E1-9464-2F3EC4A41C95}"/>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4384978-5684-4A99-BF69-A0E93628200B}"/>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EC925F02-6503-46E7-9FB8-9F44C8A29BCE}"/>
            </a:ext>
          </a:extLst>
        </xdr:cNvPr>
        <xdr:cNvCxnSpPr/>
      </xdr:nvCxnSpPr>
      <xdr:spPr>
        <a:xfrm flipV="1">
          <a:off x="4514850" y="5989864"/>
          <a:ext cx="0" cy="1516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2428223F-F39A-410B-9D18-7DC46FC25658}"/>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17ADF33A-FC77-4155-B417-87A95F4B6CB1}"/>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D8BDB569-A70F-4E17-B258-1F0A30436E3E}"/>
            </a:ext>
          </a:extLst>
        </xdr:cNvPr>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4D59825F-AA58-49E9-B4D9-412762C1D882}"/>
            </a:ext>
          </a:extLst>
        </xdr:cNvPr>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9E5F02F6-BE98-40D2-8075-A1F9143D8DDE}"/>
            </a:ext>
          </a:extLst>
        </xdr:cNvPr>
        <xdr:cNvCxnSpPr/>
      </xdr:nvCxnSpPr>
      <xdr:spPr>
        <a:xfrm>
          <a:off x="3752850" y="70011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E1606595-96F0-4B6D-BDD3-B3D044A2DEB8}"/>
            </a:ext>
          </a:extLst>
        </xdr:cNvPr>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3D39F6AA-1E8C-4CE5-ADAE-E68DC49EF2BC}"/>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8E7331B6-1968-4341-A8F4-8F38AF1CE0E0}"/>
            </a:ext>
          </a:extLst>
        </xdr:cNvPr>
        <xdr:cNvCxnSpPr/>
      </xdr:nvCxnSpPr>
      <xdr:spPr>
        <a:xfrm>
          <a:off x="2940050" y="6664053"/>
          <a:ext cx="812800" cy="3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8B4D99C5-B9CC-4950-AC18-01F2A6A2C398}"/>
            </a:ext>
          </a:extLst>
        </xdr:cNvPr>
        <xdr:cNvSpPr/>
      </xdr:nvSpPr>
      <xdr:spPr>
        <a:xfrm>
          <a:off x="3702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60FDF589-1E8E-4D6E-AF69-7EA4DC1E00C5}"/>
            </a:ext>
          </a:extLst>
        </xdr:cNvPr>
        <xdr:cNvSpPr txBox="1"/>
      </xdr:nvSpPr>
      <xdr:spPr>
        <a:xfrm>
          <a:off x="3409950" y="703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1EDE8156-8558-4D23-B1EE-BA354BDEEB06}"/>
            </a:ext>
          </a:extLst>
        </xdr:cNvPr>
        <xdr:cNvCxnSpPr/>
      </xdr:nvCxnSpPr>
      <xdr:spPr>
        <a:xfrm flipV="1">
          <a:off x="2127250" y="6664053"/>
          <a:ext cx="8128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077AAEE7-113D-4E3B-98D9-25613624F089}"/>
            </a:ext>
          </a:extLst>
        </xdr:cNvPr>
        <xdr:cNvSpPr/>
      </xdr:nvSpPr>
      <xdr:spPr>
        <a:xfrm>
          <a:off x="2889250" y="6613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a:extLst>
            <a:ext uri="{FF2B5EF4-FFF2-40B4-BE49-F238E27FC236}">
              <a16:creationId xmlns:a16="http://schemas.microsoft.com/office/drawing/2014/main" id="{A4AF151E-ADD0-41AE-A1FE-1D587CC38A3D}"/>
            </a:ext>
          </a:extLst>
        </xdr:cNvPr>
        <xdr:cNvSpPr txBox="1"/>
      </xdr:nvSpPr>
      <xdr:spPr>
        <a:xfrm>
          <a:off x="2597150" y="669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6E7D113B-1AA5-4553-9232-2D5F4916900F}"/>
            </a:ext>
          </a:extLst>
        </xdr:cNvPr>
        <xdr:cNvCxnSpPr/>
      </xdr:nvCxnSpPr>
      <xdr:spPr>
        <a:xfrm>
          <a:off x="1333500" y="6832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AAF4D41D-A7F3-48A4-A207-E71E2D73D3E1}"/>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A2C6FA5E-37A2-4B78-B663-9D05968C6D44}"/>
            </a:ext>
          </a:extLst>
        </xdr:cNvPr>
        <xdr:cNvSpPr txBox="1"/>
      </xdr:nvSpPr>
      <xdr:spPr>
        <a:xfrm>
          <a:off x="17843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BC7DA691-96FE-4278-B99E-A592B7DE9EDF}"/>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6F480032-E571-43DB-AF3D-FA132A85F0A9}"/>
            </a:ext>
          </a:extLst>
        </xdr:cNvPr>
        <xdr:cNvSpPr txBox="1"/>
      </xdr:nvSpPr>
      <xdr:spPr>
        <a:xfrm>
          <a:off x="9715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E9DD6A2-7D82-421C-8A7B-DABB75F03F9D}"/>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730FC26-7813-4239-869B-1AADF9CFCEDA}"/>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E25C2CE-E992-4050-9D73-32FEC4A715B8}"/>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1DB4515-F8B5-4FC6-8139-9C4B5877326B}"/>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1EDB546-3409-4734-AF05-C6FBA23358B5}"/>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EA8FBFDE-275C-4E88-AD0D-82A8DC8C10D1}"/>
            </a:ext>
          </a:extLst>
        </xdr:cNvPr>
        <xdr:cNvSpPr/>
      </xdr:nvSpPr>
      <xdr:spPr>
        <a:xfrm>
          <a:off x="4464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C6B2707E-00E2-4C82-AE1E-723749C421BF}"/>
            </a:ext>
          </a:extLst>
        </xdr:cNvPr>
        <xdr:cNvSpPr txBox="1"/>
      </xdr:nvSpPr>
      <xdr:spPr>
        <a:xfrm>
          <a:off x="458470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604E27F-6C92-4188-B619-955A10AFA31B}"/>
            </a:ext>
          </a:extLst>
        </xdr:cNvPr>
        <xdr:cNvSpPr/>
      </xdr:nvSpPr>
      <xdr:spPr>
        <a:xfrm>
          <a:off x="3702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1" name="テキスト ボックス 90">
          <a:extLst>
            <a:ext uri="{FF2B5EF4-FFF2-40B4-BE49-F238E27FC236}">
              <a16:creationId xmlns:a16="http://schemas.microsoft.com/office/drawing/2014/main" id="{50A1F4E6-80DF-4871-B22D-94C369387FE6}"/>
            </a:ext>
          </a:extLst>
        </xdr:cNvPr>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BB22B010-F669-4CC8-9E02-A9D4C25A90B5}"/>
            </a:ext>
          </a:extLst>
        </xdr:cNvPr>
        <xdr:cNvSpPr/>
      </xdr:nvSpPr>
      <xdr:spPr>
        <a:xfrm>
          <a:off x="2889250" y="661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FD3E87F4-FA51-4118-BC63-AB79DC3F0EAD}"/>
            </a:ext>
          </a:extLst>
        </xdr:cNvPr>
        <xdr:cNvSpPr txBox="1"/>
      </xdr:nvSpPr>
      <xdr:spPr>
        <a:xfrm>
          <a:off x="259715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8859D34D-D860-49D5-98F9-D1F875E240F0}"/>
            </a:ext>
          </a:extLst>
        </xdr:cNvPr>
        <xdr:cNvSpPr/>
      </xdr:nvSpPr>
      <xdr:spPr>
        <a:xfrm>
          <a:off x="20955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2821A0DB-ECC1-44CC-BF14-E5D07630E411}"/>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4DAAC141-D912-493A-B375-86FDCAA46304}"/>
            </a:ext>
          </a:extLst>
        </xdr:cNvPr>
        <xdr:cNvSpPr/>
      </xdr:nvSpPr>
      <xdr:spPr>
        <a:xfrm>
          <a:off x="12827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9DEE0A69-78F7-426A-BCCD-D8E8BA1E8D2C}"/>
            </a:ext>
          </a:extLst>
        </xdr:cNvPr>
        <xdr:cNvSpPr txBox="1"/>
      </xdr:nvSpPr>
      <xdr:spPr>
        <a:xfrm>
          <a:off x="9715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1B4C5C63-E0C0-4436-A89F-F433ACD39CB3}"/>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666C7AF8-620B-4007-9110-F3C5C731305F}"/>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3A874197-E804-46FF-ABB2-33D1E6DB84C3}"/>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A98972D-A743-464B-94B9-F3B2AEC15867}"/>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55F671E-4A90-457C-B57F-70288A5B4EA8}"/>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1B7EF1E-FEA7-4604-8E24-22CB5DB38423}"/>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623AAC6-6870-45DB-BFF5-4D69B64116A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403342AE-A912-4EBA-80D8-A6C8B239AE2C}"/>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7E1D89EC-6A4E-45F7-ABE6-29F35ADD8014}"/>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786CE66A-0E25-45A3-A61B-FEF69C1F14B5}"/>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FA3CBC85-A6BC-4498-BAAD-58622B36A3BF}"/>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経常収支比率は、グループ内平均と同水準。</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年度は、普通交付税や臨時財政対策債の減など、経常的な歳入が減少したことにより、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ポイント増加した（</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年度は、普通交付税の再算定があったため一時的に減少したもの）。</a:t>
          </a:r>
          <a:endParaRPr lang="ja-JP" altLang="ja-JP" sz="1400">
            <a:effectLst/>
          </a:endParaRPr>
        </a:p>
        <a:p>
          <a:r>
            <a:rPr kumimoji="1" lang="ja-JP" altLang="ja-JP" sz="1100">
              <a:solidFill>
                <a:schemeClr val="dk1"/>
              </a:solidFill>
              <a:effectLst/>
              <a:latin typeface="+mn-lt"/>
              <a:ea typeface="+mn-ea"/>
              <a:cs typeface="+mn-cs"/>
            </a:rPr>
            <a:t>　今後、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」に基づき、財政健全化を図っていく。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E730F0C3-1321-4AF0-AFCB-192BB0A273D2}"/>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35797AE0-6A99-43E4-8F9E-33A9A516DB0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FC3FC2C8-890C-4C9F-AD49-C805A72EBDE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B1FB104B-9E98-4B5A-93CE-BB122BFAFF75}"/>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3DD3197C-C202-42F0-AA22-A389CCFBCB1A}"/>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E1561555-146E-40C4-A895-96731C7EEBA3}"/>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97D98605-7966-4CD3-9999-BBBAE9706DA9}"/>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A8BC6BFB-C548-44FF-B9D5-65DA6D9630F1}"/>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49610CE1-BFD0-479E-BCE6-6C0FA1970847}"/>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5FA3A669-5F92-4459-852C-4055F85681BD}"/>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77561E21-F4E7-483D-B817-6315EE1CA20C}"/>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6F0ADAC7-6BAE-4467-9E2D-E75E9D43620B}"/>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8AA5CC23-68B2-456B-90A5-A65E2523B4DA}"/>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81CDE441-B48A-407D-86F4-24456B09680D}"/>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B7B450F5-CD11-4CFA-B72F-976235736C77}"/>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FF020F3-9604-4FAF-A7C7-78D26E87E071}"/>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0C7B3B9-09D8-4904-B5D1-9413F36FC855}"/>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A5C4E210-4806-4A21-AC20-09112B7138D2}"/>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58965</xdr:rowOff>
    </xdr:from>
    <xdr:to>
      <xdr:col>23</xdr:col>
      <xdr:colOff>133350</xdr:colOff>
      <xdr:row>67</xdr:row>
      <xdr:rowOff>135165</xdr:rowOff>
    </xdr:to>
    <xdr:cxnSp macro="">
      <xdr:nvCxnSpPr>
        <xdr:cNvPr id="127" name="直線コネクタ 126">
          <a:extLst>
            <a:ext uri="{FF2B5EF4-FFF2-40B4-BE49-F238E27FC236}">
              <a16:creationId xmlns:a16="http://schemas.microsoft.com/office/drawing/2014/main" id="{6C0CF00D-582F-4657-A66B-01FBC79B8E11}"/>
            </a:ext>
          </a:extLst>
        </xdr:cNvPr>
        <xdr:cNvCxnSpPr/>
      </xdr:nvCxnSpPr>
      <xdr:spPr>
        <a:xfrm flipV="1">
          <a:off x="4514850" y="9949725"/>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107242</xdr:rowOff>
    </xdr:from>
    <xdr:ext cx="762000" cy="259045"/>
    <xdr:sp macro="" textlink="">
      <xdr:nvSpPr>
        <xdr:cNvPr id="128" name="財政構造の弾力性最小値テキスト">
          <a:extLst>
            <a:ext uri="{FF2B5EF4-FFF2-40B4-BE49-F238E27FC236}">
              <a16:creationId xmlns:a16="http://schemas.microsoft.com/office/drawing/2014/main" id="{7C907CA1-4C0B-4464-84CE-255235B20E49}"/>
            </a:ext>
          </a:extLst>
        </xdr:cNvPr>
        <xdr:cNvSpPr txBox="1"/>
      </xdr:nvSpPr>
      <xdr:spPr>
        <a:xfrm>
          <a:off x="4584700" y="1133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135165</xdr:rowOff>
    </xdr:from>
    <xdr:to>
      <xdr:col>24</xdr:col>
      <xdr:colOff>12700</xdr:colOff>
      <xdr:row>67</xdr:row>
      <xdr:rowOff>135165</xdr:rowOff>
    </xdr:to>
    <xdr:cxnSp macro="">
      <xdr:nvCxnSpPr>
        <xdr:cNvPr id="129" name="直線コネクタ 128">
          <a:extLst>
            <a:ext uri="{FF2B5EF4-FFF2-40B4-BE49-F238E27FC236}">
              <a16:creationId xmlns:a16="http://schemas.microsoft.com/office/drawing/2014/main" id="{E284E279-7BB7-4CFF-8970-5DF9973CFAB9}"/>
            </a:ext>
          </a:extLst>
        </xdr:cNvPr>
        <xdr:cNvCxnSpPr/>
      </xdr:nvCxnSpPr>
      <xdr:spPr>
        <a:xfrm>
          <a:off x="4425950" y="11367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145342</xdr:rowOff>
    </xdr:from>
    <xdr:ext cx="762000" cy="259045"/>
    <xdr:sp macro="" textlink="">
      <xdr:nvSpPr>
        <xdr:cNvPr id="130" name="財政構造の弾力性最大値テキスト">
          <a:extLst>
            <a:ext uri="{FF2B5EF4-FFF2-40B4-BE49-F238E27FC236}">
              <a16:creationId xmlns:a16="http://schemas.microsoft.com/office/drawing/2014/main" id="{25B14EC5-5DB2-4C12-94EA-3E7B4699E085}"/>
            </a:ext>
          </a:extLst>
        </xdr:cNvPr>
        <xdr:cNvSpPr txBox="1"/>
      </xdr:nvSpPr>
      <xdr:spPr>
        <a:xfrm>
          <a:off x="4584700" y="970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58965</xdr:rowOff>
    </xdr:from>
    <xdr:to>
      <xdr:col>24</xdr:col>
      <xdr:colOff>12700</xdr:colOff>
      <xdr:row>59</xdr:row>
      <xdr:rowOff>58965</xdr:rowOff>
    </xdr:to>
    <xdr:cxnSp macro="">
      <xdr:nvCxnSpPr>
        <xdr:cNvPr id="131" name="直線コネクタ 130">
          <a:extLst>
            <a:ext uri="{FF2B5EF4-FFF2-40B4-BE49-F238E27FC236}">
              <a16:creationId xmlns:a16="http://schemas.microsoft.com/office/drawing/2014/main" id="{8C4302A6-2653-47FC-A096-43AC6FCA7C57}"/>
            </a:ext>
          </a:extLst>
        </xdr:cNvPr>
        <xdr:cNvCxnSpPr/>
      </xdr:nvCxnSpPr>
      <xdr:spPr>
        <a:xfrm>
          <a:off x="4425950" y="994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63</xdr:row>
      <xdr:rowOff>79828</xdr:rowOff>
    </xdr:to>
    <xdr:cxnSp macro="">
      <xdr:nvCxnSpPr>
        <xdr:cNvPr id="132" name="直線コネクタ 131">
          <a:extLst>
            <a:ext uri="{FF2B5EF4-FFF2-40B4-BE49-F238E27FC236}">
              <a16:creationId xmlns:a16="http://schemas.microsoft.com/office/drawing/2014/main" id="{1F939C8F-989F-4F4C-8902-64A6607A5370}"/>
            </a:ext>
          </a:extLst>
        </xdr:cNvPr>
        <xdr:cNvCxnSpPr/>
      </xdr:nvCxnSpPr>
      <xdr:spPr>
        <a:xfrm>
          <a:off x="3752850" y="9850120"/>
          <a:ext cx="762000" cy="7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148062</xdr:rowOff>
    </xdr:from>
    <xdr:ext cx="762000" cy="259045"/>
    <xdr:sp macro="" textlink="">
      <xdr:nvSpPr>
        <xdr:cNvPr id="133" name="財政構造の弾力性平均値テキスト">
          <a:extLst>
            <a:ext uri="{FF2B5EF4-FFF2-40B4-BE49-F238E27FC236}">
              <a16:creationId xmlns:a16="http://schemas.microsoft.com/office/drawing/2014/main" id="{262B1B02-F84A-441B-8CF3-A01CDB67AC35}"/>
            </a:ext>
          </a:extLst>
        </xdr:cNvPr>
        <xdr:cNvSpPr txBox="1"/>
      </xdr:nvSpPr>
      <xdr:spPr>
        <a:xfrm>
          <a:off x="4584700" y="10374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131535</xdr:rowOff>
    </xdr:from>
    <xdr:to>
      <xdr:col>23</xdr:col>
      <xdr:colOff>184150</xdr:colOff>
      <xdr:row>63</xdr:row>
      <xdr:rowOff>61685</xdr:rowOff>
    </xdr:to>
    <xdr:sp macro="" textlink="">
      <xdr:nvSpPr>
        <xdr:cNvPr id="134" name="フローチャート: 判断 133">
          <a:extLst>
            <a:ext uri="{FF2B5EF4-FFF2-40B4-BE49-F238E27FC236}">
              <a16:creationId xmlns:a16="http://schemas.microsoft.com/office/drawing/2014/main" id="{9EFFE395-03D0-4EAE-A204-08FDFD5C8931}"/>
            </a:ext>
          </a:extLst>
        </xdr:cNvPr>
        <xdr:cNvSpPr/>
      </xdr:nvSpPr>
      <xdr:spPr>
        <a:xfrm>
          <a:off x="4464050" y="1052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63</xdr:row>
      <xdr:rowOff>131535</xdr:rowOff>
    </xdr:to>
    <xdr:cxnSp macro="">
      <xdr:nvCxnSpPr>
        <xdr:cNvPr id="135" name="直線コネクタ 134">
          <a:extLst>
            <a:ext uri="{FF2B5EF4-FFF2-40B4-BE49-F238E27FC236}">
              <a16:creationId xmlns:a16="http://schemas.microsoft.com/office/drawing/2014/main" id="{61AA1AD9-D8DC-45B1-B1CB-ED4D29A081A7}"/>
            </a:ext>
          </a:extLst>
        </xdr:cNvPr>
        <xdr:cNvCxnSpPr/>
      </xdr:nvCxnSpPr>
      <xdr:spPr>
        <a:xfrm flipV="1">
          <a:off x="2940050" y="9850120"/>
          <a:ext cx="812800" cy="8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109765</xdr:rowOff>
    </xdr:from>
    <xdr:to>
      <xdr:col>19</xdr:col>
      <xdr:colOff>184150</xdr:colOff>
      <xdr:row>58</xdr:row>
      <xdr:rowOff>39915</xdr:rowOff>
    </xdr:to>
    <xdr:sp macro="" textlink="">
      <xdr:nvSpPr>
        <xdr:cNvPr id="136" name="フローチャート: 判断 135">
          <a:extLst>
            <a:ext uri="{FF2B5EF4-FFF2-40B4-BE49-F238E27FC236}">
              <a16:creationId xmlns:a16="http://schemas.microsoft.com/office/drawing/2014/main" id="{E49EE1A3-0389-4457-B538-BCEA70B213C9}"/>
            </a:ext>
          </a:extLst>
        </xdr:cNvPr>
        <xdr:cNvSpPr/>
      </xdr:nvSpPr>
      <xdr:spPr>
        <a:xfrm>
          <a:off x="3702050" y="966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50092</xdr:rowOff>
    </xdr:from>
    <xdr:ext cx="736600" cy="259045"/>
    <xdr:sp macro="" textlink="">
      <xdr:nvSpPr>
        <xdr:cNvPr id="137" name="テキスト ボックス 136">
          <a:extLst>
            <a:ext uri="{FF2B5EF4-FFF2-40B4-BE49-F238E27FC236}">
              <a16:creationId xmlns:a16="http://schemas.microsoft.com/office/drawing/2014/main" id="{72C2BA42-A94C-4AE6-960C-97DD57A64012}"/>
            </a:ext>
          </a:extLst>
        </xdr:cNvPr>
        <xdr:cNvSpPr txBox="1"/>
      </xdr:nvSpPr>
      <xdr:spPr>
        <a:xfrm>
          <a:off x="3409950" y="9437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131535</xdr:rowOff>
    </xdr:from>
    <xdr:to>
      <xdr:col>15</xdr:col>
      <xdr:colOff>82550</xdr:colOff>
      <xdr:row>64</xdr:row>
      <xdr:rowOff>132443</xdr:rowOff>
    </xdr:to>
    <xdr:cxnSp macro="">
      <xdr:nvCxnSpPr>
        <xdr:cNvPr id="138" name="直線コネクタ 137">
          <a:extLst>
            <a:ext uri="{FF2B5EF4-FFF2-40B4-BE49-F238E27FC236}">
              <a16:creationId xmlns:a16="http://schemas.microsoft.com/office/drawing/2014/main" id="{F6353DD1-3CBF-4C7D-AFA9-8566501BD71A}"/>
            </a:ext>
          </a:extLst>
        </xdr:cNvPr>
        <xdr:cNvCxnSpPr/>
      </xdr:nvCxnSpPr>
      <xdr:spPr>
        <a:xfrm flipV="1">
          <a:off x="2127250" y="10692855"/>
          <a:ext cx="812800" cy="1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133350</xdr:rowOff>
    </xdr:from>
    <xdr:to>
      <xdr:col>15</xdr:col>
      <xdr:colOff>133350</xdr:colOff>
      <xdr:row>65</xdr:row>
      <xdr:rowOff>63500</xdr:rowOff>
    </xdr:to>
    <xdr:sp macro="" textlink="">
      <xdr:nvSpPr>
        <xdr:cNvPr id="139" name="フローチャート: 判断 138">
          <a:extLst>
            <a:ext uri="{FF2B5EF4-FFF2-40B4-BE49-F238E27FC236}">
              <a16:creationId xmlns:a16="http://schemas.microsoft.com/office/drawing/2014/main" id="{64D43C91-6655-47E6-B303-0E47AA1B7883}"/>
            </a:ext>
          </a:extLst>
        </xdr:cNvPr>
        <xdr:cNvSpPr/>
      </xdr:nvSpPr>
      <xdr:spPr>
        <a:xfrm>
          <a:off x="2889250" y="1086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40" name="テキスト ボックス 139">
          <a:extLst>
            <a:ext uri="{FF2B5EF4-FFF2-40B4-BE49-F238E27FC236}">
              <a16:creationId xmlns:a16="http://schemas.microsoft.com/office/drawing/2014/main" id="{75CEDBE8-FB00-436A-9EDC-2B608E474EA9}"/>
            </a:ext>
          </a:extLst>
        </xdr:cNvPr>
        <xdr:cNvSpPr txBox="1"/>
      </xdr:nvSpPr>
      <xdr:spPr>
        <a:xfrm>
          <a:off x="2597150" y="1094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79828</xdr:rowOff>
    </xdr:from>
    <xdr:to>
      <xdr:col>11</xdr:col>
      <xdr:colOff>31750</xdr:colOff>
      <xdr:row>64</xdr:row>
      <xdr:rowOff>132443</xdr:rowOff>
    </xdr:to>
    <xdr:cxnSp macro="">
      <xdr:nvCxnSpPr>
        <xdr:cNvPr id="141" name="直線コネクタ 140">
          <a:extLst>
            <a:ext uri="{FF2B5EF4-FFF2-40B4-BE49-F238E27FC236}">
              <a16:creationId xmlns:a16="http://schemas.microsoft.com/office/drawing/2014/main" id="{7730B486-43B5-44ED-89EC-CC02FF6A3449}"/>
            </a:ext>
          </a:extLst>
        </xdr:cNvPr>
        <xdr:cNvCxnSpPr/>
      </xdr:nvCxnSpPr>
      <xdr:spPr>
        <a:xfrm>
          <a:off x="1333500" y="10641148"/>
          <a:ext cx="793750" cy="2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82550</xdr:rowOff>
    </xdr:from>
    <xdr:to>
      <xdr:col>11</xdr:col>
      <xdr:colOff>82550</xdr:colOff>
      <xdr:row>66</xdr:row>
      <xdr:rowOff>12700</xdr:rowOff>
    </xdr:to>
    <xdr:sp macro="" textlink="">
      <xdr:nvSpPr>
        <xdr:cNvPr id="142" name="フローチャート: 判断 141">
          <a:extLst>
            <a:ext uri="{FF2B5EF4-FFF2-40B4-BE49-F238E27FC236}">
              <a16:creationId xmlns:a16="http://schemas.microsoft.com/office/drawing/2014/main" id="{676709D2-5B4B-4C88-8723-1C63C74D85ED}"/>
            </a:ext>
          </a:extLst>
        </xdr:cNvPr>
        <xdr:cNvSpPr/>
      </xdr:nvSpPr>
      <xdr:spPr>
        <a:xfrm>
          <a:off x="2095500" y="109791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43" name="テキスト ボックス 142">
          <a:extLst>
            <a:ext uri="{FF2B5EF4-FFF2-40B4-BE49-F238E27FC236}">
              <a16:creationId xmlns:a16="http://schemas.microsoft.com/office/drawing/2014/main" id="{4DC60C50-1714-4350-A4AE-FE20E3C9089F}"/>
            </a:ext>
          </a:extLst>
        </xdr:cNvPr>
        <xdr:cNvSpPr txBox="1"/>
      </xdr:nvSpPr>
      <xdr:spPr>
        <a:xfrm>
          <a:off x="1784350" y="1106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167822</xdr:rowOff>
    </xdr:from>
    <xdr:to>
      <xdr:col>7</xdr:col>
      <xdr:colOff>31750</xdr:colOff>
      <xdr:row>65</xdr:row>
      <xdr:rowOff>97972</xdr:rowOff>
    </xdr:to>
    <xdr:sp macro="" textlink="">
      <xdr:nvSpPr>
        <xdr:cNvPr id="144" name="フローチャート: 判断 143">
          <a:extLst>
            <a:ext uri="{FF2B5EF4-FFF2-40B4-BE49-F238E27FC236}">
              <a16:creationId xmlns:a16="http://schemas.microsoft.com/office/drawing/2014/main" id="{54C3644F-BDA6-453A-A998-916F267E1176}"/>
            </a:ext>
          </a:extLst>
        </xdr:cNvPr>
        <xdr:cNvSpPr/>
      </xdr:nvSpPr>
      <xdr:spPr>
        <a:xfrm>
          <a:off x="1282700" y="1089678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82749</xdr:rowOff>
    </xdr:from>
    <xdr:ext cx="762000" cy="259045"/>
    <xdr:sp macro="" textlink="">
      <xdr:nvSpPr>
        <xdr:cNvPr id="145" name="テキスト ボックス 144">
          <a:extLst>
            <a:ext uri="{FF2B5EF4-FFF2-40B4-BE49-F238E27FC236}">
              <a16:creationId xmlns:a16="http://schemas.microsoft.com/office/drawing/2014/main" id="{F6F54B91-90AF-4EAB-8BDB-626F87AD3493}"/>
            </a:ext>
          </a:extLst>
        </xdr:cNvPr>
        <xdr:cNvSpPr txBox="1"/>
      </xdr:nvSpPr>
      <xdr:spPr>
        <a:xfrm>
          <a:off x="971550" y="1097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91A7528-D523-47CC-93EA-9DA6C9BEC653}"/>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BE71232-96AC-450A-8480-0187DE90E37D}"/>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B965D07-28AE-4DC7-80D9-18BD9C65353A}"/>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7D1B37A-8071-411D-980A-D1D2C62F815C}"/>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9F12F55-FAC2-431A-B1C4-E6250AE117FF}"/>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29028</xdr:rowOff>
    </xdr:from>
    <xdr:to>
      <xdr:col>23</xdr:col>
      <xdr:colOff>184150</xdr:colOff>
      <xdr:row>63</xdr:row>
      <xdr:rowOff>130628</xdr:rowOff>
    </xdr:to>
    <xdr:sp macro="" textlink="">
      <xdr:nvSpPr>
        <xdr:cNvPr id="151" name="楕円 150">
          <a:extLst>
            <a:ext uri="{FF2B5EF4-FFF2-40B4-BE49-F238E27FC236}">
              <a16:creationId xmlns:a16="http://schemas.microsoft.com/office/drawing/2014/main" id="{DCA75694-88B4-4928-AE35-47EED772C53C}"/>
            </a:ext>
          </a:extLst>
        </xdr:cNvPr>
        <xdr:cNvSpPr/>
      </xdr:nvSpPr>
      <xdr:spPr>
        <a:xfrm>
          <a:off x="4464050" y="105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1105</xdr:rowOff>
    </xdr:from>
    <xdr:ext cx="762000" cy="259045"/>
    <xdr:sp macro="" textlink="">
      <xdr:nvSpPr>
        <xdr:cNvPr id="152" name="財政構造の弾力性該当値テキスト">
          <a:extLst>
            <a:ext uri="{FF2B5EF4-FFF2-40B4-BE49-F238E27FC236}">
              <a16:creationId xmlns:a16="http://schemas.microsoft.com/office/drawing/2014/main" id="{D35C33E0-ECB8-4324-9B90-43A3AAF9ADE0}"/>
            </a:ext>
          </a:extLst>
        </xdr:cNvPr>
        <xdr:cNvSpPr txBox="1"/>
      </xdr:nvSpPr>
      <xdr:spPr>
        <a:xfrm>
          <a:off x="4584700" y="1056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76200</xdr:rowOff>
    </xdr:from>
    <xdr:to>
      <xdr:col>19</xdr:col>
      <xdr:colOff>184150</xdr:colOff>
      <xdr:row>59</xdr:row>
      <xdr:rowOff>6350</xdr:rowOff>
    </xdr:to>
    <xdr:sp macro="" textlink="">
      <xdr:nvSpPr>
        <xdr:cNvPr id="153" name="楕円 152">
          <a:extLst>
            <a:ext uri="{FF2B5EF4-FFF2-40B4-BE49-F238E27FC236}">
              <a16:creationId xmlns:a16="http://schemas.microsoft.com/office/drawing/2014/main" id="{22B6AB59-D92A-46C1-A67F-030D4A99803F}"/>
            </a:ext>
          </a:extLst>
        </xdr:cNvPr>
        <xdr:cNvSpPr/>
      </xdr:nvSpPr>
      <xdr:spPr>
        <a:xfrm>
          <a:off x="3702050" y="979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162577</xdr:rowOff>
    </xdr:from>
    <xdr:ext cx="736600" cy="259045"/>
    <xdr:sp macro="" textlink="">
      <xdr:nvSpPr>
        <xdr:cNvPr id="154" name="テキスト ボックス 153">
          <a:extLst>
            <a:ext uri="{FF2B5EF4-FFF2-40B4-BE49-F238E27FC236}">
              <a16:creationId xmlns:a16="http://schemas.microsoft.com/office/drawing/2014/main" id="{FC2B16E5-59AE-4C8F-AB02-5FE2DA31BA00}"/>
            </a:ext>
          </a:extLst>
        </xdr:cNvPr>
        <xdr:cNvSpPr txBox="1"/>
      </xdr:nvSpPr>
      <xdr:spPr>
        <a:xfrm>
          <a:off x="340995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80735</xdr:rowOff>
    </xdr:from>
    <xdr:to>
      <xdr:col>15</xdr:col>
      <xdr:colOff>133350</xdr:colOff>
      <xdr:row>64</xdr:row>
      <xdr:rowOff>10885</xdr:rowOff>
    </xdr:to>
    <xdr:sp macro="" textlink="">
      <xdr:nvSpPr>
        <xdr:cNvPr id="155" name="楕円 154">
          <a:extLst>
            <a:ext uri="{FF2B5EF4-FFF2-40B4-BE49-F238E27FC236}">
              <a16:creationId xmlns:a16="http://schemas.microsoft.com/office/drawing/2014/main" id="{E76A4F00-8FDF-495A-A04F-DD0E934B23E6}"/>
            </a:ext>
          </a:extLst>
        </xdr:cNvPr>
        <xdr:cNvSpPr/>
      </xdr:nvSpPr>
      <xdr:spPr>
        <a:xfrm>
          <a:off x="2889250" y="1064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21062</xdr:rowOff>
    </xdr:from>
    <xdr:ext cx="762000" cy="259045"/>
    <xdr:sp macro="" textlink="">
      <xdr:nvSpPr>
        <xdr:cNvPr id="156" name="テキスト ボックス 155">
          <a:extLst>
            <a:ext uri="{FF2B5EF4-FFF2-40B4-BE49-F238E27FC236}">
              <a16:creationId xmlns:a16="http://schemas.microsoft.com/office/drawing/2014/main" id="{1ED50353-913D-446C-BD91-0D863B2E14DB}"/>
            </a:ext>
          </a:extLst>
        </xdr:cNvPr>
        <xdr:cNvSpPr txBox="1"/>
      </xdr:nvSpPr>
      <xdr:spPr>
        <a:xfrm>
          <a:off x="2597150" y="104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81643</xdr:rowOff>
    </xdr:from>
    <xdr:to>
      <xdr:col>11</xdr:col>
      <xdr:colOff>82550</xdr:colOff>
      <xdr:row>65</xdr:row>
      <xdr:rowOff>11793</xdr:rowOff>
    </xdr:to>
    <xdr:sp macro="" textlink="">
      <xdr:nvSpPr>
        <xdr:cNvPr id="157" name="楕円 156">
          <a:extLst>
            <a:ext uri="{FF2B5EF4-FFF2-40B4-BE49-F238E27FC236}">
              <a16:creationId xmlns:a16="http://schemas.microsoft.com/office/drawing/2014/main" id="{11B00EC2-77E9-4106-804E-04DB21172FD5}"/>
            </a:ext>
          </a:extLst>
        </xdr:cNvPr>
        <xdr:cNvSpPr/>
      </xdr:nvSpPr>
      <xdr:spPr>
        <a:xfrm>
          <a:off x="2095500" y="108106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58" name="テキスト ボックス 157">
          <a:extLst>
            <a:ext uri="{FF2B5EF4-FFF2-40B4-BE49-F238E27FC236}">
              <a16:creationId xmlns:a16="http://schemas.microsoft.com/office/drawing/2014/main" id="{B19996E3-3FE0-4817-985A-CDA30A29FFF1}"/>
            </a:ext>
          </a:extLst>
        </xdr:cNvPr>
        <xdr:cNvSpPr txBox="1"/>
      </xdr:nvSpPr>
      <xdr:spPr>
        <a:xfrm>
          <a:off x="1784350" y="1058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29028</xdr:rowOff>
    </xdr:from>
    <xdr:to>
      <xdr:col>7</xdr:col>
      <xdr:colOff>31750</xdr:colOff>
      <xdr:row>63</xdr:row>
      <xdr:rowOff>130628</xdr:rowOff>
    </xdr:to>
    <xdr:sp macro="" textlink="">
      <xdr:nvSpPr>
        <xdr:cNvPr id="159" name="楕円 158">
          <a:extLst>
            <a:ext uri="{FF2B5EF4-FFF2-40B4-BE49-F238E27FC236}">
              <a16:creationId xmlns:a16="http://schemas.microsoft.com/office/drawing/2014/main" id="{470BFCB1-BB12-408D-8998-85D8325CAFE8}"/>
            </a:ext>
          </a:extLst>
        </xdr:cNvPr>
        <xdr:cNvSpPr/>
      </xdr:nvSpPr>
      <xdr:spPr>
        <a:xfrm>
          <a:off x="1282700" y="105903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140805</xdr:rowOff>
    </xdr:from>
    <xdr:ext cx="762000" cy="259045"/>
    <xdr:sp macro="" textlink="">
      <xdr:nvSpPr>
        <xdr:cNvPr id="160" name="テキスト ボックス 159">
          <a:extLst>
            <a:ext uri="{FF2B5EF4-FFF2-40B4-BE49-F238E27FC236}">
              <a16:creationId xmlns:a16="http://schemas.microsoft.com/office/drawing/2014/main" id="{7871DA98-69A5-4BE9-9911-54884FF4C31F}"/>
            </a:ext>
          </a:extLst>
        </xdr:cNvPr>
        <xdr:cNvSpPr txBox="1"/>
      </xdr:nvSpPr>
      <xdr:spPr>
        <a:xfrm>
          <a:off x="971550" y="1036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F6B3867-3013-4FAE-9930-0D705A8EE2D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2DB5CBBC-F381-492C-9D2A-4ADA1F161B42}"/>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3162C8F0-FE78-46BE-AC26-726D2CD233B6}"/>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F25D4EF-42EC-4232-80A4-377DD3247256}"/>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2439D21-6623-4AD2-89BD-B09D183ECF51}"/>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73B31B5-7165-478F-A411-E0A363C265BD}"/>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4F1D73CC-EA80-4F8A-8638-B252330ADC8C}"/>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EBD75F8-D4D0-449B-A1D4-357F07795B94}"/>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8174D21B-970C-4A50-B764-5B6751DCD4CB}"/>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E7794649-CE8F-4C93-8EBE-017FB0398377}"/>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E098E4E6-ED2C-44E5-A191-52233CBC99E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グループ内平均と比較して高い水準となっているが、これは人口規模が小さいため、住民一人当たりの人件費が類似団体と比較して多いことが主な要因である。</a:t>
          </a:r>
          <a:endParaRPr lang="ja-JP" altLang="ja-JP" sz="1400">
            <a:effectLst/>
          </a:endParaRPr>
        </a:p>
        <a:p>
          <a:r>
            <a:rPr kumimoji="1" lang="ja-JP" altLang="ja-JP" sz="1100">
              <a:solidFill>
                <a:schemeClr val="dk1"/>
              </a:solidFill>
              <a:effectLst/>
              <a:latin typeface="+mn-lt"/>
              <a:ea typeface="+mn-ea"/>
              <a:cs typeface="+mn-cs"/>
            </a:rPr>
            <a:t>　引き続き、「佐賀県行財政運営計画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の取組にもある総人件費の適切な管理に基づき、効率的かつ機動的な人員配置により、限られた経営資源の効果的な活用を図る。また、職員給与等においては、国や他県の状況、社会情勢を踏まえ、適切な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6941CFDF-FB32-41E4-AA16-F22910889561}"/>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E2EFF8D0-4127-44D0-8BBF-675B6F862B61}"/>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F50D88BD-FD46-47C6-A000-59C6E56D9BEB}"/>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51080307-5A01-486F-854C-7A9D4B8FB91E}"/>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748CB6DA-E8E7-4A1F-9941-C07B883D5CFF}"/>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C63ECB9-3267-470A-9317-06EBFDDADBEC}"/>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38DE12D4-018D-47C5-944C-65945FCF277C}"/>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7BA8A6A7-A335-41FD-8306-C027D6E301F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5642C288-2710-4431-BFAD-4AF55E42D68D}"/>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B39B21A-F16F-4A4B-A9BE-6D3AD6453CBF}"/>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BDF632E9-B2E2-4976-9F41-7310951AA589}"/>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B510873E-6038-45FC-AB3E-620460E4556C}"/>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6F79698-46BE-43C9-A6E8-0A67EE500AFE}"/>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18E38587-FF64-4933-967C-08FCBEF51BF5}"/>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7CA5FFD5-26F1-4278-B7BB-97688A2C8422}"/>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83258C20-5254-4088-9673-03287FD85998}"/>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94751E1D-40EC-4D86-B805-5B76E5222613}"/>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5805E227-ED41-4693-AC0C-6B04EE9B7E61}"/>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90" name="直線コネクタ 189">
          <a:extLst>
            <a:ext uri="{FF2B5EF4-FFF2-40B4-BE49-F238E27FC236}">
              <a16:creationId xmlns:a16="http://schemas.microsoft.com/office/drawing/2014/main" id="{7DBAC0F1-B969-4128-A059-DED9B493EB0F}"/>
            </a:ext>
          </a:extLst>
        </xdr:cNvPr>
        <xdr:cNvCxnSpPr/>
      </xdr:nvCxnSpPr>
      <xdr:spPr>
        <a:xfrm flipV="1">
          <a:off x="4514850" y="13472593"/>
          <a:ext cx="0" cy="1522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91" name="人件費・物件費等の状況最小値テキスト">
          <a:extLst>
            <a:ext uri="{FF2B5EF4-FFF2-40B4-BE49-F238E27FC236}">
              <a16:creationId xmlns:a16="http://schemas.microsoft.com/office/drawing/2014/main" id="{CB5C97E7-DDA7-4714-A7CB-7DBE127DB208}"/>
            </a:ext>
          </a:extLst>
        </xdr:cNvPr>
        <xdr:cNvSpPr txBox="1"/>
      </xdr:nvSpPr>
      <xdr:spPr>
        <a:xfrm>
          <a:off x="4584700" y="149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2" name="直線コネクタ 191">
          <a:extLst>
            <a:ext uri="{FF2B5EF4-FFF2-40B4-BE49-F238E27FC236}">
              <a16:creationId xmlns:a16="http://schemas.microsoft.com/office/drawing/2014/main" id="{5EACFCBF-75B6-41CF-AC5F-EC24EE1479A4}"/>
            </a:ext>
          </a:extLst>
        </xdr:cNvPr>
        <xdr:cNvCxnSpPr/>
      </xdr:nvCxnSpPr>
      <xdr:spPr>
        <a:xfrm>
          <a:off x="4425950" y="1499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3" name="人件費・物件費等の状況最大値テキスト">
          <a:extLst>
            <a:ext uri="{FF2B5EF4-FFF2-40B4-BE49-F238E27FC236}">
              <a16:creationId xmlns:a16="http://schemas.microsoft.com/office/drawing/2014/main" id="{6AC5D2FA-0470-4049-8D85-A2085154A3DE}"/>
            </a:ext>
          </a:extLst>
        </xdr:cNvPr>
        <xdr:cNvSpPr txBox="1"/>
      </xdr:nvSpPr>
      <xdr:spPr>
        <a:xfrm>
          <a:off x="4584700" y="132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4" name="直線コネクタ 193">
          <a:extLst>
            <a:ext uri="{FF2B5EF4-FFF2-40B4-BE49-F238E27FC236}">
              <a16:creationId xmlns:a16="http://schemas.microsoft.com/office/drawing/2014/main" id="{2E7A333B-F2CB-49CE-94A8-D1228C1275E9}"/>
            </a:ext>
          </a:extLst>
        </xdr:cNvPr>
        <xdr:cNvCxnSpPr/>
      </xdr:nvCxnSpPr>
      <xdr:spPr>
        <a:xfrm>
          <a:off x="4425950" y="1347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40436</xdr:rowOff>
    </xdr:from>
    <xdr:to>
      <xdr:col>23</xdr:col>
      <xdr:colOff>133350</xdr:colOff>
      <xdr:row>85</xdr:row>
      <xdr:rowOff>164103</xdr:rowOff>
    </xdr:to>
    <xdr:cxnSp macro="">
      <xdr:nvCxnSpPr>
        <xdr:cNvPr id="195" name="直線コネクタ 194">
          <a:extLst>
            <a:ext uri="{FF2B5EF4-FFF2-40B4-BE49-F238E27FC236}">
              <a16:creationId xmlns:a16="http://schemas.microsoft.com/office/drawing/2014/main" id="{4DEAC84A-BE51-455E-8D5C-ADFC99492502}"/>
            </a:ext>
          </a:extLst>
        </xdr:cNvPr>
        <xdr:cNvCxnSpPr/>
      </xdr:nvCxnSpPr>
      <xdr:spPr>
        <a:xfrm>
          <a:off x="3752850" y="14289836"/>
          <a:ext cx="762000" cy="1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166048</xdr:rowOff>
    </xdr:from>
    <xdr:ext cx="762000" cy="259045"/>
    <xdr:sp macro="" textlink="">
      <xdr:nvSpPr>
        <xdr:cNvPr id="196" name="人件費・物件費等の状況平均値テキスト">
          <a:extLst>
            <a:ext uri="{FF2B5EF4-FFF2-40B4-BE49-F238E27FC236}">
              <a16:creationId xmlns:a16="http://schemas.microsoft.com/office/drawing/2014/main" id="{79312FF4-729C-4D2F-93DE-A0DE4A60ADD9}"/>
            </a:ext>
          </a:extLst>
        </xdr:cNvPr>
        <xdr:cNvSpPr txBox="1"/>
      </xdr:nvSpPr>
      <xdr:spPr>
        <a:xfrm>
          <a:off x="4584700" y="14080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7" name="フローチャート: 判断 196">
          <a:extLst>
            <a:ext uri="{FF2B5EF4-FFF2-40B4-BE49-F238E27FC236}">
              <a16:creationId xmlns:a16="http://schemas.microsoft.com/office/drawing/2014/main" id="{E9FA84EF-D2B6-4B6E-B628-4446D5E68A4F}"/>
            </a:ext>
          </a:extLst>
        </xdr:cNvPr>
        <xdr:cNvSpPr/>
      </xdr:nvSpPr>
      <xdr:spPr>
        <a:xfrm>
          <a:off x="4464050" y="1423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128845</xdr:rowOff>
    </xdr:from>
    <xdr:to>
      <xdr:col>19</xdr:col>
      <xdr:colOff>133350</xdr:colOff>
      <xdr:row>85</xdr:row>
      <xdr:rowOff>40436</xdr:rowOff>
    </xdr:to>
    <xdr:cxnSp macro="">
      <xdr:nvCxnSpPr>
        <xdr:cNvPr id="198" name="直線コネクタ 197">
          <a:extLst>
            <a:ext uri="{FF2B5EF4-FFF2-40B4-BE49-F238E27FC236}">
              <a16:creationId xmlns:a16="http://schemas.microsoft.com/office/drawing/2014/main" id="{F59C5348-4827-485F-8F3C-E4A2812A6FBA}"/>
            </a:ext>
          </a:extLst>
        </xdr:cNvPr>
        <xdr:cNvCxnSpPr/>
      </xdr:nvCxnSpPr>
      <xdr:spPr>
        <a:xfrm>
          <a:off x="2940050" y="14210605"/>
          <a:ext cx="812800" cy="7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9" name="フローチャート: 判断 198">
          <a:extLst>
            <a:ext uri="{FF2B5EF4-FFF2-40B4-BE49-F238E27FC236}">
              <a16:creationId xmlns:a16="http://schemas.microsoft.com/office/drawing/2014/main" id="{71D3ED8E-3E8D-4E09-A091-5644FED7A849}"/>
            </a:ext>
          </a:extLst>
        </xdr:cNvPr>
        <xdr:cNvSpPr/>
      </xdr:nvSpPr>
      <xdr:spPr>
        <a:xfrm>
          <a:off x="3702050" y="141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5721</xdr:rowOff>
    </xdr:from>
    <xdr:ext cx="736600" cy="259045"/>
    <xdr:sp macro="" textlink="">
      <xdr:nvSpPr>
        <xdr:cNvPr id="200" name="テキスト ボックス 199">
          <a:extLst>
            <a:ext uri="{FF2B5EF4-FFF2-40B4-BE49-F238E27FC236}">
              <a16:creationId xmlns:a16="http://schemas.microsoft.com/office/drawing/2014/main" id="{30D3DF75-1BCF-4FD5-98E5-B3E760A7F2A1}"/>
            </a:ext>
          </a:extLst>
        </xdr:cNvPr>
        <xdr:cNvSpPr txBox="1"/>
      </xdr:nvSpPr>
      <xdr:spPr>
        <a:xfrm>
          <a:off x="3409950" y="13919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60851</xdr:rowOff>
    </xdr:from>
    <xdr:to>
      <xdr:col>15</xdr:col>
      <xdr:colOff>82550</xdr:colOff>
      <xdr:row>84</xdr:row>
      <xdr:rowOff>128845</xdr:rowOff>
    </xdr:to>
    <xdr:cxnSp macro="">
      <xdr:nvCxnSpPr>
        <xdr:cNvPr id="201" name="直線コネクタ 200">
          <a:extLst>
            <a:ext uri="{FF2B5EF4-FFF2-40B4-BE49-F238E27FC236}">
              <a16:creationId xmlns:a16="http://schemas.microsoft.com/office/drawing/2014/main" id="{D53ECADD-9BFD-458D-A504-E4855A408D20}"/>
            </a:ext>
          </a:extLst>
        </xdr:cNvPr>
        <xdr:cNvCxnSpPr/>
      </xdr:nvCxnSpPr>
      <xdr:spPr>
        <a:xfrm>
          <a:off x="2127250" y="14142611"/>
          <a:ext cx="812800" cy="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2" name="フローチャート: 判断 201">
          <a:extLst>
            <a:ext uri="{FF2B5EF4-FFF2-40B4-BE49-F238E27FC236}">
              <a16:creationId xmlns:a16="http://schemas.microsoft.com/office/drawing/2014/main" id="{0A7373B0-F2A2-48CB-A507-472A23CF593A}"/>
            </a:ext>
          </a:extLst>
        </xdr:cNvPr>
        <xdr:cNvSpPr/>
      </xdr:nvSpPr>
      <xdr:spPr>
        <a:xfrm>
          <a:off x="2889250" y="1404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67121</xdr:rowOff>
    </xdr:from>
    <xdr:ext cx="762000" cy="259045"/>
    <xdr:sp macro="" textlink="">
      <xdr:nvSpPr>
        <xdr:cNvPr id="203" name="テキスト ボックス 202">
          <a:extLst>
            <a:ext uri="{FF2B5EF4-FFF2-40B4-BE49-F238E27FC236}">
              <a16:creationId xmlns:a16="http://schemas.microsoft.com/office/drawing/2014/main" id="{0089816E-8FD2-4D12-B435-6ECE67604481}"/>
            </a:ext>
          </a:extLst>
        </xdr:cNvPr>
        <xdr:cNvSpPr txBox="1"/>
      </xdr:nvSpPr>
      <xdr:spPr>
        <a:xfrm>
          <a:off x="2597150" y="138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60851</xdr:rowOff>
    </xdr:from>
    <xdr:to>
      <xdr:col>11</xdr:col>
      <xdr:colOff>31750</xdr:colOff>
      <xdr:row>84</xdr:row>
      <xdr:rowOff>68813</xdr:rowOff>
    </xdr:to>
    <xdr:cxnSp macro="">
      <xdr:nvCxnSpPr>
        <xdr:cNvPr id="204" name="直線コネクタ 203">
          <a:extLst>
            <a:ext uri="{FF2B5EF4-FFF2-40B4-BE49-F238E27FC236}">
              <a16:creationId xmlns:a16="http://schemas.microsoft.com/office/drawing/2014/main" id="{39381A4D-7798-49A0-9CF3-EF87CFEE32F8}"/>
            </a:ext>
          </a:extLst>
        </xdr:cNvPr>
        <xdr:cNvCxnSpPr/>
      </xdr:nvCxnSpPr>
      <xdr:spPr>
        <a:xfrm flipV="1">
          <a:off x="1333500" y="14142611"/>
          <a:ext cx="79375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5" name="フローチャート: 判断 204">
          <a:extLst>
            <a:ext uri="{FF2B5EF4-FFF2-40B4-BE49-F238E27FC236}">
              <a16:creationId xmlns:a16="http://schemas.microsoft.com/office/drawing/2014/main" id="{BC95139F-BB13-4347-9BB5-A50508998199}"/>
            </a:ext>
          </a:extLst>
        </xdr:cNvPr>
        <xdr:cNvSpPr/>
      </xdr:nvSpPr>
      <xdr:spPr>
        <a:xfrm>
          <a:off x="2095500" y="139500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147739</xdr:rowOff>
    </xdr:from>
    <xdr:ext cx="762000" cy="259045"/>
    <xdr:sp macro="" textlink="">
      <xdr:nvSpPr>
        <xdr:cNvPr id="206" name="テキスト ボックス 205">
          <a:extLst>
            <a:ext uri="{FF2B5EF4-FFF2-40B4-BE49-F238E27FC236}">
              <a16:creationId xmlns:a16="http://schemas.microsoft.com/office/drawing/2014/main" id="{B06B8812-0E3A-42C1-9D48-149903CAF20A}"/>
            </a:ext>
          </a:extLst>
        </xdr:cNvPr>
        <xdr:cNvSpPr txBox="1"/>
      </xdr:nvSpPr>
      <xdr:spPr>
        <a:xfrm>
          <a:off x="1784350" y="1372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7" name="フローチャート: 判断 206">
          <a:extLst>
            <a:ext uri="{FF2B5EF4-FFF2-40B4-BE49-F238E27FC236}">
              <a16:creationId xmlns:a16="http://schemas.microsoft.com/office/drawing/2014/main" id="{5A662CE1-B5F8-4982-94EB-60B0B63BBEBE}"/>
            </a:ext>
          </a:extLst>
        </xdr:cNvPr>
        <xdr:cNvSpPr/>
      </xdr:nvSpPr>
      <xdr:spPr>
        <a:xfrm>
          <a:off x="1282700" y="13933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131176</xdr:rowOff>
    </xdr:from>
    <xdr:ext cx="762000" cy="259045"/>
    <xdr:sp macro="" textlink="">
      <xdr:nvSpPr>
        <xdr:cNvPr id="208" name="テキスト ボックス 207">
          <a:extLst>
            <a:ext uri="{FF2B5EF4-FFF2-40B4-BE49-F238E27FC236}">
              <a16:creationId xmlns:a16="http://schemas.microsoft.com/office/drawing/2014/main" id="{73A3D352-8F29-4F5A-BE3C-609CC6D36B50}"/>
            </a:ext>
          </a:extLst>
        </xdr:cNvPr>
        <xdr:cNvSpPr txBox="1"/>
      </xdr:nvSpPr>
      <xdr:spPr>
        <a:xfrm>
          <a:off x="971550" y="1371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E051F3D-45B4-42E9-8B3F-A6AFF413662C}"/>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BB22142-2945-4C73-B8E6-1145867ED0F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EEB1503-034E-4245-A8FB-EDE255E4B08E}"/>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C5B525D-6DCC-43CC-85E8-0299C4FB1063}"/>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47A3FC3-09AF-4539-BEF3-51103A9B0499}"/>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113303</xdr:rowOff>
    </xdr:from>
    <xdr:to>
      <xdr:col>23</xdr:col>
      <xdr:colOff>184150</xdr:colOff>
      <xdr:row>86</xdr:row>
      <xdr:rowOff>43453</xdr:rowOff>
    </xdr:to>
    <xdr:sp macro="" textlink="">
      <xdr:nvSpPr>
        <xdr:cNvPr id="214" name="楕円 213">
          <a:extLst>
            <a:ext uri="{FF2B5EF4-FFF2-40B4-BE49-F238E27FC236}">
              <a16:creationId xmlns:a16="http://schemas.microsoft.com/office/drawing/2014/main" id="{91F42F64-33DA-4A95-BE4D-79733EB42D22}"/>
            </a:ext>
          </a:extLst>
        </xdr:cNvPr>
        <xdr:cNvSpPr/>
      </xdr:nvSpPr>
      <xdr:spPr>
        <a:xfrm>
          <a:off x="4464050" y="14362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85380</xdr:rowOff>
    </xdr:from>
    <xdr:ext cx="762000" cy="259045"/>
    <xdr:sp macro="" textlink="">
      <xdr:nvSpPr>
        <xdr:cNvPr id="215" name="人件費・物件費等の状況該当値テキスト">
          <a:extLst>
            <a:ext uri="{FF2B5EF4-FFF2-40B4-BE49-F238E27FC236}">
              <a16:creationId xmlns:a16="http://schemas.microsoft.com/office/drawing/2014/main" id="{8259664E-BE3D-43B6-A609-19B4A2E6750A}"/>
            </a:ext>
          </a:extLst>
        </xdr:cNvPr>
        <xdr:cNvSpPr txBox="1"/>
      </xdr:nvSpPr>
      <xdr:spPr>
        <a:xfrm>
          <a:off x="4584700" y="143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161086</xdr:rowOff>
    </xdr:from>
    <xdr:to>
      <xdr:col>19</xdr:col>
      <xdr:colOff>184150</xdr:colOff>
      <xdr:row>85</xdr:row>
      <xdr:rowOff>91236</xdr:rowOff>
    </xdr:to>
    <xdr:sp macro="" textlink="">
      <xdr:nvSpPr>
        <xdr:cNvPr id="216" name="楕円 215">
          <a:extLst>
            <a:ext uri="{FF2B5EF4-FFF2-40B4-BE49-F238E27FC236}">
              <a16:creationId xmlns:a16="http://schemas.microsoft.com/office/drawing/2014/main" id="{DA02E989-0DD1-46D8-9514-1FDBF38224C6}"/>
            </a:ext>
          </a:extLst>
        </xdr:cNvPr>
        <xdr:cNvSpPr/>
      </xdr:nvSpPr>
      <xdr:spPr>
        <a:xfrm>
          <a:off x="3702050" y="1424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76013</xdr:rowOff>
    </xdr:from>
    <xdr:ext cx="736600" cy="259045"/>
    <xdr:sp macro="" textlink="">
      <xdr:nvSpPr>
        <xdr:cNvPr id="217" name="テキスト ボックス 216">
          <a:extLst>
            <a:ext uri="{FF2B5EF4-FFF2-40B4-BE49-F238E27FC236}">
              <a16:creationId xmlns:a16="http://schemas.microsoft.com/office/drawing/2014/main" id="{CEBB9A95-9F96-4763-8ED6-99784002D1F0}"/>
            </a:ext>
          </a:extLst>
        </xdr:cNvPr>
        <xdr:cNvSpPr txBox="1"/>
      </xdr:nvSpPr>
      <xdr:spPr>
        <a:xfrm>
          <a:off x="3409950" y="14325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78045</xdr:rowOff>
    </xdr:from>
    <xdr:to>
      <xdr:col>15</xdr:col>
      <xdr:colOff>133350</xdr:colOff>
      <xdr:row>85</xdr:row>
      <xdr:rowOff>8195</xdr:rowOff>
    </xdr:to>
    <xdr:sp macro="" textlink="">
      <xdr:nvSpPr>
        <xdr:cNvPr id="218" name="楕円 217">
          <a:extLst>
            <a:ext uri="{FF2B5EF4-FFF2-40B4-BE49-F238E27FC236}">
              <a16:creationId xmlns:a16="http://schemas.microsoft.com/office/drawing/2014/main" id="{530ABA42-01D7-4053-960A-8F757A1DAA4D}"/>
            </a:ext>
          </a:extLst>
        </xdr:cNvPr>
        <xdr:cNvSpPr/>
      </xdr:nvSpPr>
      <xdr:spPr>
        <a:xfrm>
          <a:off x="2889250" y="14159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164422</xdr:rowOff>
    </xdr:from>
    <xdr:ext cx="762000" cy="259045"/>
    <xdr:sp macro="" textlink="">
      <xdr:nvSpPr>
        <xdr:cNvPr id="219" name="テキスト ボックス 218">
          <a:extLst>
            <a:ext uri="{FF2B5EF4-FFF2-40B4-BE49-F238E27FC236}">
              <a16:creationId xmlns:a16="http://schemas.microsoft.com/office/drawing/2014/main" id="{6A4C3C67-999A-48AB-80C8-136035339125}"/>
            </a:ext>
          </a:extLst>
        </xdr:cNvPr>
        <xdr:cNvSpPr txBox="1"/>
      </xdr:nvSpPr>
      <xdr:spPr>
        <a:xfrm>
          <a:off x="2597150" y="1424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10051</xdr:rowOff>
    </xdr:from>
    <xdr:to>
      <xdr:col>11</xdr:col>
      <xdr:colOff>82550</xdr:colOff>
      <xdr:row>84</xdr:row>
      <xdr:rowOff>111651</xdr:rowOff>
    </xdr:to>
    <xdr:sp macro="" textlink="">
      <xdr:nvSpPr>
        <xdr:cNvPr id="220" name="楕円 219">
          <a:extLst>
            <a:ext uri="{FF2B5EF4-FFF2-40B4-BE49-F238E27FC236}">
              <a16:creationId xmlns:a16="http://schemas.microsoft.com/office/drawing/2014/main" id="{104ECC6C-6746-4FD8-8920-07A2D89D8B7B}"/>
            </a:ext>
          </a:extLst>
        </xdr:cNvPr>
        <xdr:cNvSpPr/>
      </xdr:nvSpPr>
      <xdr:spPr>
        <a:xfrm>
          <a:off x="2095500" y="14091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96428</xdr:rowOff>
    </xdr:from>
    <xdr:ext cx="762000" cy="259045"/>
    <xdr:sp macro="" textlink="">
      <xdr:nvSpPr>
        <xdr:cNvPr id="221" name="テキスト ボックス 220">
          <a:extLst>
            <a:ext uri="{FF2B5EF4-FFF2-40B4-BE49-F238E27FC236}">
              <a16:creationId xmlns:a16="http://schemas.microsoft.com/office/drawing/2014/main" id="{2D42959E-B3BD-4964-BB23-AEA89865C313}"/>
            </a:ext>
          </a:extLst>
        </xdr:cNvPr>
        <xdr:cNvSpPr txBox="1"/>
      </xdr:nvSpPr>
      <xdr:spPr>
        <a:xfrm>
          <a:off x="1784350" y="1417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18013</xdr:rowOff>
    </xdr:from>
    <xdr:to>
      <xdr:col>7</xdr:col>
      <xdr:colOff>31750</xdr:colOff>
      <xdr:row>84</xdr:row>
      <xdr:rowOff>119613</xdr:rowOff>
    </xdr:to>
    <xdr:sp macro="" textlink="">
      <xdr:nvSpPr>
        <xdr:cNvPr id="222" name="楕円 221">
          <a:extLst>
            <a:ext uri="{FF2B5EF4-FFF2-40B4-BE49-F238E27FC236}">
              <a16:creationId xmlns:a16="http://schemas.microsoft.com/office/drawing/2014/main" id="{FA08C32F-D7AC-49A1-B087-C6E92B566905}"/>
            </a:ext>
          </a:extLst>
        </xdr:cNvPr>
        <xdr:cNvSpPr/>
      </xdr:nvSpPr>
      <xdr:spPr>
        <a:xfrm>
          <a:off x="1282700" y="14099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104390</xdr:rowOff>
    </xdr:from>
    <xdr:ext cx="762000" cy="259045"/>
    <xdr:sp macro="" textlink="">
      <xdr:nvSpPr>
        <xdr:cNvPr id="223" name="テキスト ボックス 222">
          <a:extLst>
            <a:ext uri="{FF2B5EF4-FFF2-40B4-BE49-F238E27FC236}">
              <a16:creationId xmlns:a16="http://schemas.microsoft.com/office/drawing/2014/main" id="{B7F96A0A-61FA-42B7-B025-2E13628D2B43}"/>
            </a:ext>
          </a:extLst>
        </xdr:cNvPr>
        <xdr:cNvSpPr txBox="1"/>
      </xdr:nvSpPr>
      <xdr:spPr>
        <a:xfrm>
          <a:off x="971550" y="141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60207DC-E802-47B2-9E08-E5B98BC3A3D9}"/>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B9D29381-D175-4B74-B008-31A5E04985C4}"/>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9BB5018A-5F77-46D4-B90B-05F844A3E65E}"/>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BCFDB2F0-6789-4C49-A726-81F802DF7542}"/>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FC42E30B-9FDF-4121-9F8F-F2F5EADE4068}"/>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3CB11648-95C3-46B2-B7F2-11916D00A12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57C9CD3-82CA-4924-825D-11932EFA98A1}"/>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B28B889-2670-4AFF-B98F-6738F42CF9A1}"/>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2FD85A5F-85C2-4840-9358-67A63AB20B51}"/>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14ACE15-195D-4132-A46D-8CA6DA1DA954}"/>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D4E5C92-D44F-4347-B5C5-9E398B57689B}"/>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本県のラスパイレス指数は、前年から変動なし。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給与制度の総合的見直し以降、国家公務員は、主に手当を引き上げることにより官民格差を解消したところ、本県は、主に給料を引き上げることで公民較差を解消することとしていたことから、給料のみを比較するラスパイレス指数は高止まりの状況が続いてい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その後、本県の給与改定が、国の改定率よりも低い率での改定となったことや組織の新陳代謝等により、逓減し、</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以下の数値を維持している。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B8339554-9C9B-46FA-A18C-BC6C97D5A3FD}"/>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96B33C1D-D864-4F6B-9D66-9DE11FB22884}"/>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E0D0B5F5-7F7C-4912-BE5E-209A89ED17BF}"/>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BCBEC02C-1368-4181-9B63-BCB991819FF2}"/>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C7025D4E-D916-4E5E-ACED-E9584B545A45}"/>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CF308DDE-365F-4611-87D1-55080A9B3F43}"/>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80AA7DDB-EE7F-4CC1-9208-AC95C55E1D5E}"/>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1BF1B012-DFF1-4F15-AC9D-6D6FE7E8D637}"/>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1FC89B5A-E597-411E-8D01-BAA51369D1A7}"/>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13DEC6EB-BE3C-4B3D-B45B-066B325AC905}"/>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3487E409-1F17-4E47-98A0-9516D7897B17}"/>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E53E30D5-5C4F-4F5B-B01A-7EB8B89D4CAE}"/>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8CF7A705-A336-48F2-8A09-E494B58976DF}"/>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F6FE28F3-EA66-4B96-8A9F-E04EDED6ED18}"/>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E904E4E3-9150-4955-80BD-855BEEDD6A0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732E2EF0-1F7A-45FD-AF03-C87D46DD77A5}"/>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C5BEC72F-556A-4E84-A96F-6CA1ED90C0CC}"/>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D744DD02-8509-47BC-843D-E237F0B4D7FF}"/>
            </a:ext>
          </a:extLst>
        </xdr:cNvPr>
        <xdr:cNvCxnSpPr/>
      </xdr:nvCxnSpPr>
      <xdr:spPr>
        <a:xfrm flipV="1">
          <a:off x="15474950" y="13541829"/>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6B021F42-D63F-4812-8707-36DCF9E432B2}"/>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1B6F5783-F296-4C25-91A4-52F58260F76D}"/>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5" name="給与水準   （国との比較）最大値テキスト">
          <a:extLst>
            <a:ext uri="{FF2B5EF4-FFF2-40B4-BE49-F238E27FC236}">
              <a16:creationId xmlns:a16="http://schemas.microsoft.com/office/drawing/2014/main" id="{4AE7E2D1-8D58-4AA6-85CF-06939208CF4D}"/>
            </a:ext>
          </a:extLst>
        </xdr:cNvPr>
        <xdr:cNvSpPr txBox="1"/>
      </xdr:nvSpPr>
      <xdr:spPr>
        <a:xfrm>
          <a:off x="15563850" y="132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6" name="直線コネクタ 255">
          <a:extLst>
            <a:ext uri="{FF2B5EF4-FFF2-40B4-BE49-F238E27FC236}">
              <a16:creationId xmlns:a16="http://schemas.microsoft.com/office/drawing/2014/main" id="{D742575F-82BE-45AB-8506-B9A2A979C27D}"/>
            </a:ext>
          </a:extLst>
        </xdr:cNvPr>
        <xdr:cNvCxnSpPr/>
      </xdr:nvCxnSpPr>
      <xdr:spPr>
        <a:xfrm>
          <a:off x="15405100" y="13541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4699E238-AED3-45BB-8188-FD594CF21CBB}"/>
            </a:ext>
          </a:extLst>
        </xdr:cNvPr>
        <xdr:cNvCxnSpPr/>
      </xdr:nvCxnSpPr>
      <xdr:spPr>
        <a:xfrm>
          <a:off x="14712950" y="1475232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8" name="給与水準   （国との比較）平均値テキスト">
          <a:extLst>
            <a:ext uri="{FF2B5EF4-FFF2-40B4-BE49-F238E27FC236}">
              <a16:creationId xmlns:a16="http://schemas.microsoft.com/office/drawing/2014/main" id="{333E78E1-6FBC-44DB-9861-0150803DD4C8}"/>
            </a:ext>
          </a:extLst>
        </xdr:cNvPr>
        <xdr:cNvSpPr txBox="1"/>
      </xdr:nvSpPr>
      <xdr:spPr>
        <a:xfrm>
          <a:off x="15563850" y="142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64FFBC20-7496-4747-9BFB-439614B9C99D}"/>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34471</xdr:rowOff>
    </xdr:to>
    <xdr:cxnSp macro="">
      <xdr:nvCxnSpPr>
        <xdr:cNvPr id="260" name="直線コネクタ 259">
          <a:extLst>
            <a:ext uri="{FF2B5EF4-FFF2-40B4-BE49-F238E27FC236}">
              <a16:creationId xmlns:a16="http://schemas.microsoft.com/office/drawing/2014/main" id="{DF7DF410-6D66-4F19-B18E-B9132A3AFC0A}"/>
            </a:ext>
          </a:extLst>
        </xdr:cNvPr>
        <xdr:cNvCxnSpPr/>
      </xdr:nvCxnSpPr>
      <xdr:spPr>
        <a:xfrm flipV="1">
          <a:off x="13903960" y="14752320"/>
          <a:ext cx="80899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E8C2B801-1AB6-42D9-B82C-368F1B72906D}"/>
            </a:ext>
          </a:extLst>
        </xdr:cNvPr>
        <xdr:cNvSpPr/>
      </xdr:nvSpPr>
      <xdr:spPr>
        <a:xfrm>
          <a:off x="14665960" y="143337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a:extLst>
            <a:ext uri="{FF2B5EF4-FFF2-40B4-BE49-F238E27FC236}">
              <a16:creationId xmlns:a16="http://schemas.microsoft.com/office/drawing/2014/main" id="{9E515DAA-6498-4934-B0A7-180664947D03}"/>
            </a:ext>
          </a:extLst>
        </xdr:cNvPr>
        <xdr:cNvSpPr txBox="1"/>
      </xdr:nvSpPr>
      <xdr:spPr>
        <a:xfrm>
          <a:off x="14370050" y="1410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103414</xdr:rowOff>
    </xdr:to>
    <xdr:cxnSp macro="">
      <xdr:nvCxnSpPr>
        <xdr:cNvPr id="263" name="直線コネクタ 262">
          <a:extLst>
            <a:ext uri="{FF2B5EF4-FFF2-40B4-BE49-F238E27FC236}">
              <a16:creationId xmlns:a16="http://schemas.microsoft.com/office/drawing/2014/main" id="{8642E633-CD9C-4872-8499-2E61DF22B5D3}"/>
            </a:ext>
          </a:extLst>
        </xdr:cNvPr>
        <xdr:cNvCxnSpPr/>
      </xdr:nvCxnSpPr>
      <xdr:spPr>
        <a:xfrm flipV="1">
          <a:off x="13106400" y="14786791"/>
          <a:ext cx="79756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8122999E-D701-4E47-954F-23A9F355F2E1}"/>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3CA1F4F6-D61E-4D61-9A71-F8040B6A8E16}"/>
            </a:ext>
          </a:extLst>
        </xdr:cNvPr>
        <xdr:cNvSpPr txBox="1"/>
      </xdr:nvSpPr>
      <xdr:spPr>
        <a:xfrm>
          <a:off x="13557250" y="141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35379</xdr:rowOff>
    </xdr:to>
    <xdr:cxnSp macro="">
      <xdr:nvCxnSpPr>
        <xdr:cNvPr id="266" name="直線コネクタ 265">
          <a:extLst>
            <a:ext uri="{FF2B5EF4-FFF2-40B4-BE49-F238E27FC236}">
              <a16:creationId xmlns:a16="http://schemas.microsoft.com/office/drawing/2014/main" id="{0C4505BF-6C26-46B5-93DF-82384269E3E1}"/>
            </a:ext>
          </a:extLst>
        </xdr:cNvPr>
        <xdr:cNvCxnSpPr/>
      </xdr:nvCxnSpPr>
      <xdr:spPr>
        <a:xfrm flipV="1">
          <a:off x="12293600" y="14855734"/>
          <a:ext cx="8128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454A5703-0F6D-49C7-B472-EC6045FAD573}"/>
            </a:ext>
          </a:extLst>
        </xdr:cNvPr>
        <xdr:cNvSpPr/>
      </xdr:nvSpPr>
      <xdr:spPr>
        <a:xfrm>
          <a:off x="13055600" y="142992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2CE6FB5C-C082-459D-BBE2-0D5B4043B419}"/>
            </a:ext>
          </a:extLst>
        </xdr:cNvPr>
        <xdr:cNvSpPr txBox="1"/>
      </xdr:nvSpPr>
      <xdr:spPr>
        <a:xfrm>
          <a:off x="12763500" y="1407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a:extLst>
            <a:ext uri="{FF2B5EF4-FFF2-40B4-BE49-F238E27FC236}">
              <a16:creationId xmlns:a16="http://schemas.microsoft.com/office/drawing/2014/main" id="{8CEAADB9-1E9A-4432-8949-291D46A78C58}"/>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64543772-DFD8-4B74-BEAF-97D271BF4D8A}"/>
            </a:ext>
          </a:extLst>
        </xdr:cNvPr>
        <xdr:cNvSpPr txBox="1"/>
      </xdr:nvSpPr>
      <xdr:spPr>
        <a:xfrm>
          <a:off x="11950700" y="1417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CEB7967-7F41-453C-8AF4-94ACEFCD320D}"/>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A845968-35EA-4BBD-9EB1-8B6134C80924}"/>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B9F3BBB-CDC4-4C16-98A8-3B8F711838F7}"/>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880B1D1-A5E2-49C1-88DA-E2A6FF299044}"/>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795947A-C78C-479C-B92B-5E00C4668B07}"/>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2E5E6492-D739-4A02-A7D8-C8E4445CEC46}"/>
            </a:ext>
          </a:extLst>
        </xdr:cNvPr>
        <xdr:cNvSpPr/>
      </xdr:nvSpPr>
      <xdr:spPr>
        <a:xfrm>
          <a:off x="15427960" y="14705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C38641EE-EACE-4ADF-BD3D-53A0DFD1BBFB}"/>
            </a:ext>
          </a:extLst>
        </xdr:cNvPr>
        <xdr:cNvSpPr txBox="1"/>
      </xdr:nvSpPr>
      <xdr:spPr>
        <a:xfrm>
          <a:off x="15563850" y="1467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683F6444-D843-43E6-9FEE-947AF03CA559}"/>
            </a:ext>
          </a:extLst>
        </xdr:cNvPr>
        <xdr:cNvSpPr/>
      </xdr:nvSpPr>
      <xdr:spPr>
        <a:xfrm>
          <a:off x="14665960" y="14705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500E65DA-2595-4227-9DA8-CF6F23CA99DC}"/>
            </a:ext>
          </a:extLst>
        </xdr:cNvPr>
        <xdr:cNvSpPr txBox="1"/>
      </xdr:nvSpPr>
      <xdr:spPr>
        <a:xfrm>
          <a:off x="14370050" y="14787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a:extLst>
            <a:ext uri="{FF2B5EF4-FFF2-40B4-BE49-F238E27FC236}">
              <a16:creationId xmlns:a16="http://schemas.microsoft.com/office/drawing/2014/main" id="{4038D40B-D84E-4C80-B52E-F4FDF6917BC5}"/>
            </a:ext>
          </a:extLst>
        </xdr:cNvPr>
        <xdr:cNvSpPr/>
      </xdr:nvSpPr>
      <xdr:spPr>
        <a:xfrm>
          <a:off x="13868400" y="1473980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A948CAAF-A831-441B-91D2-A4DAC9AE2DA4}"/>
            </a:ext>
          </a:extLst>
        </xdr:cNvPr>
        <xdr:cNvSpPr txBox="1"/>
      </xdr:nvSpPr>
      <xdr:spPr>
        <a:xfrm>
          <a:off x="13557250" y="148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2" name="楕円 281">
          <a:extLst>
            <a:ext uri="{FF2B5EF4-FFF2-40B4-BE49-F238E27FC236}">
              <a16:creationId xmlns:a16="http://schemas.microsoft.com/office/drawing/2014/main" id="{8D37C53B-848F-49BE-9957-57F01B39AFBF}"/>
            </a:ext>
          </a:extLst>
        </xdr:cNvPr>
        <xdr:cNvSpPr/>
      </xdr:nvSpPr>
      <xdr:spPr>
        <a:xfrm>
          <a:off x="13055600" y="1480493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F9F40AB3-7AC2-4E19-8A81-CF090FDD8638}"/>
            </a:ext>
          </a:extLst>
        </xdr:cNvPr>
        <xdr:cNvSpPr txBox="1"/>
      </xdr:nvSpPr>
      <xdr:spPr>
        <a:xfrm>
          <a:off x="12763500" y="1489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4" name="楕円 283">
          <a:extLst>
            <a:ext uri="{FF2B5EF4-FFF2-40B4-BE49-F238E27FC236}">
              <a16:creationId xmlns:a16="http://schemas.microsoft.com/office/drawing/2014/main" id="{E04324EB-1F02-48A6-9E47-177D6C8C2C45}"/>
            </a:ext>
          </a:extLst>
        </xdr:cNvPr>
        <xdr:cNvSpPr/>
      </xdr:nvSpPr>
      <xdr:spPr>
        <a:xfrm>
          <a:off x="12242800" y="14908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5" name="テキスト ボックス 284">
          <a:extLst>
            <a:ext uri="{FF2B5EF4-FFF2-40B4-BE49-F238E27FC236}">
              <a16:creationId xmlns:a16="http://schemas.microsoft.com/office/drawing/2014/main" id="{F3B5C109-B93A-4FB9-8FF2-087E47DDC67F}"/>
            </a:ext>
          </a:extLst>
        </xdr:cNvPr>
        <xdr:cNvSpPr txBox="1"/>
      </xdr:nvSpPr>
      <xdr:spPr>
        <a:xfrm>
          <a:off x="11950700" y="1499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2FEA1FFE-0187-4959-9319-36541EDA6287}"/>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411C7ADE-5D97-4FEE-A116-A3458BC91221}"/>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20707696-8E42-4C98-B0A6-DF176C76A08A}"/>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CB1819B7-F42D-4729-B8D6-EE2E4ECF720E}"/>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E723CDA3-F308-4489-A3D5-5C7D9E186FA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AD2F5AB5-5E25-47DB-9E8E-0806D153B862}"/>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E368A3D-4595-4C2C-AD5F-A6C10CEBEEB3}"/>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769344F-1BF1-4D02-9EED-587FB2A0551A}"/>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E87CA3BD-42F2-4AC4-9AAF-E8F684F3E374}"/>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BA46B1D6-3841-4E9D-BCFB-7A500AF94E23}"/>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8BC40FD4-0396-401D-953B-490FC0AEE6DD}"/>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年度以降、人口</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万人当たりの職員数は微増し続けている。</a:t>
          </a:r>
          <a:endParaRPr lang="ja-JP" altLang="ja-JP" sz="1000">
            <a:effectLst/>
          </a:endParaRPr>
        </a:p>
        <a:p>
          <a:r>
            <a:rPr kumimoji="1" lang="ja-JP" altLang="ja-JP" sz="1000">
              <a:solidFill>
                <a:schemeClr val="dk1"/>
              </a:solidFill>
              <a:effectLst/>
              <a:latin typeface="+mn-lt"/>
              <a:ea typeface="+mn-ea"/>
              <a:cs typeface="+mn-cs"/>
            </a:rPr>
            <a:t>　主な要因は、令和６年度に開催する国民スポーツ大会・全国障害者スポーツ大会に向けて、任期付を含め、職員を積極的に採用しているため。</a:t>
          </a:r>
          <a:endParaRPr lang="ja-JP" altLang="ja-JP" sz="1000">
            <a:effectLst/>
          </a:endParaRPr>
        </a:p>
        <a:p>
          <a:r>
            <a:rPr kumimoji="1" lang="ja-JP" altLang="ja-JP" sz="1000">
              <a:solidFill>
                <a:schemeClr val="dk1"/>
              </a:solidFill>
              <a:effectLst/>
              <a:latin typeface="+mn-lt"/>
              <a:ea typeface="+mn-ea"/>
              <a:cs typeface="+mn-cs"/>
            </a:rPr>
            <a:t>　よって、今後も開催年度まで職員数は微増することが見込まれるものの、大会終了後には、任期付職員の退職等により、職員数は減少する見込み。</a:t>
          </a:r>
          <a:endParaRPr lang="ja-JP" altLang="ja-JP" sz="1000">
            <a:effectLst/>
          </a:endParaRPr>
        </a:p>
        <a:p>
          <a:r>
            <a:rPr kumimoji="1" lang="ja-JP" altLang="ja-JP" sz="1000">
              <a:solidFill>
                <a:schemeClr val="dk1"/>
              </a:solidFill>
              <a:effectLst/>
              <a:latin typeface="+mn-lt"/>
              <a:ea typeface="+mn-ea"/>
              <a:cs typeface="+mn-cs"/>
            </a:rPr>
            <a:t>　また、令和５年３月に策定した「佐賀県行財政運営計画</a:t>
          </a:r>
          <a:r>
            <a:rPr kumimoji="1" lang="en-US" altLang="ja-JP" sz="1000">
              <a:solidFill>
                <a:schemeClr val="dk1"/>
              </a:solidFill>
              <a:effectLst/>
              <a:latin typeface="+mn-lt"/>
              <a:ea typeface="+mn-ea"/>
              <a:cs typeface="+mn-cs"/>
            </a:rPr>
            <a:t>2023</a:t>
          </a:r>
          <a:r>
            <a:rPr kumimoji="1" lang="ja-JP" altLang="ja-JP" sz="1000">
              <a:solidFill>
                <a:schemeClr val="dk1"/>
              </a:solidFill>
              <a:effectLst/>
              <a:latin typeface="+mn-lt"/>
              <a:ea typeface="+mn-ea"/>
              <a:cs typeface="+mn-cs"/>
            </a:rPr>
            <a:t>」に基づき、社会経済情勢の変化や多様化・高度化する県民ニーズ、危機事象等に適切に対応するため、限られた経営資源（人員）を適切に管理し、定数管理の適正化に努める。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DB9C6DE1-6CB6-44EB-B523-ADC3DB58331F}"/>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4FD076C-EB65-48F3-86C8-961410393A96}"/>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FA77A5C-F5FB-4996-8F4A-53A2D374FF63}"/>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BC07CF8A-8208-471A-B129-CCC743C953E1}"/>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E45CBF99-1C23-4015-854B-D540BDCD910E}"/>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67580156-6849-48DA-B924-981648C62A9E}"/>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8CB199F8-EBE2-4AAF-8B43-C97026513D85}"/>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1C57E20F-A26F-42CD-865D-962D3B82739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93D2549C-430D-497E-9730-EC68C332D23A}"/>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ED3C0458-18DB-43ED-AEB1-8B233D311D62}"/>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FBC6FEA7-79DE-49F7-BD53-A2B9E4D06EB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4DD87283-107F-48E3-B079-1BDCB8627178}"/>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94ACF339-0989-46B8-A6FB-C860D2E25427}"/>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9AC4908D-953E-4C4C-AFFC-17586256AD2F}"/>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56F7981-040D-4E8B-8CAB-0C7A4F682EDD}"/>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8C67008C-1E9E-4A06-B0C8-6C17B4B518D9}"/>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3" name="直線コネクタ 312">
          <a:extLst>
            <a:ext uri="{FF2B5EF4-FFF2-40B4-BE49-F238E27FC236}">
              <a16:creationId xmlns:a16="http://schemas.microsoft.com/office/drawing/2014/main" id="{8671AF35-C8AC-4433-8F0D-D9019B17B156}"/>
            </a:ext>
          </a:extLst>
        </xdr:cNvPr>
        <xdr:cNvCxnSpPr/>
      </xdr:nvCxnSpPr>
      <xdr:spPr>
        <a:xfrm flipV="1">
          <a:off x="15474950" y="10042225"/>
          <a:ext cx="0" cy="110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4" name="定員管理の状況最小値テキスト">
          <a:extLst>
            <a:ext uri="{FF2B5EF4-FFF2-40B4-BE49-F238E27FC236}">
              <a16:creationId xmlns:a16="http://schemas.microsoft.com/office/drawing/2014/main" id="{FABE56E3-66C8-456B-8A51-C1F0C3E38A73}"/>
            </a:ext>
          </a:extLst>
        </xdr:cNvPr>
        <xdr:cNvSpPr txBox="1"/>
      </xdr:nvSpPr>
      <xdr:spPr>
        <a:xfrm>
          <a:off x="15563850" y="111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5" name="直線コネクタ 314">
          <a:extLst>
            <a:ext uri="{FF2B5EF4-FFF2-40B4-BE49-F238E27FC236}">
              <a16:creationId xmlns:a16="http://schemas.microsoft.com/office/drawing/2014/main" id="{D247C251-52CB-4BC7-8D8B-393A1F616501}"/>
            </a:ext>
          </a:extLst>
        </xdr:cNvPr>
        <xdr:cNvCxnSpPr/>
      </xdr:nvCxnSpPr>
      <xdr:spPr>
        <a:xfrm>
          <a:off x="15405100" y="11149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6" name="定員管理の状況最大値テキスト">
          <a:extLst>
            <a:ext uri="{FF2B5EF4-FFF2-40B4-BE49-F238E27FC236}">
              <a16:creationId xmlns:a16="http://schemas.microsoft.com/office/drawing/2014/main" id="{862E8715-0B00-4C87-B348-440A77F5EEDD}"/>
            </a:ext>
          </a:extLst>
        </xdr:cNvPr>
        <xdr:cNvSpPr txBox="1"/>
      </xdr:nvSpPr>
      <xdr:spPr>
        <a:xfrm>
          <a:off x="15563850" y="978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7" name="直線コネクタ 316">
          <a:extLst>
            <a:ext uri="{FF2B5EF4-FFF2-40B4-BE49-F238E27FC236}">
              <a16:creationId xmlns:a16="http://schemas.microsoft.com/office/drawing/2014/main" id="{58414E6D-8092-49BD-9336-E6FC8A06681B}"/>
            </a:ext>
          </a:extLst>
        </xdr:cNvPr>
        <xdr:cNvCxnSpPr/>
      </xdr:nvCxnSpPr>
      <xdr:spPr>
        <a:xfrm>
          <a:off x="15405100" y="10042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137573</xdr:rowOff>
    </xdr:from>
    <xdr:to>
      <xdr:col>81</xdr:col>
      <xdr:colOff>44450</xdr:colOff>
      <xdr:row>65</xdr:row>
      <xdr:rowOff>170048</xdr:rowOff>
    </xdr:to>
    <xdr:cxnSp macro="">
      <xdr:nvCxnSpPr>
        <xdr:cNvPr id="318" name="直線コネクタ 317">
          <a:extLst>
            <a:ext uri="{FF2B5EF4-FFF2-40B4-BE49-F238E27FC236}">
              <a16:creationId xmlns:a16="http://schemas.microsoft.com/office/drawing/2014/main" id="{D895594B-26C1-40B4-9C56-A15BBD09DCCA}"/>
            </a:ext>
          </a:extLst>
        </xdr:cNvPr>
        <xdr:cNvCxnSpPr/>
      </xdr:nvCxnSpPr>
      <xdr:spPr>
        <a:xfrm>
          <a:off x="14712950" y="11034173"/>
          <a:ext cx="762000" cy="3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9" name="定員管理の状況平均値テキスト">
          <a:extLst>
            <a:ext uri="{FF2B5EF4-FFF2-40B4-BE49-F238E27FC236}">
              <a16:creationId xmlns:a16="http://schemas.microsoft.com/office/drawing/2014/main" id="{8544B9A7-5320-4C26-96BB-E36E9B0E24A4}"/>
            </a:ext>
          </a:extLst>
        </xdr:cNvPr>
        <xdr:cNvSpPr txBox="1"/>
      </xdr:nvSpPr>
      <xdr:spPr>
        <a:xfrm>
          <a:off x="15563850" y="1058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20" name="フローチャート: 判断 319">
          <a:extLst>
            <a:ext uri="{FF2B5EF4-FFF2-40B4-BE49-F238E27FC236}">
              <a16:creationId xmlns:a16="http://schemas.microsoft.com/office/drawing/2014/main" id="{0CFC940C-42FD-4E58-AE7D-94238A70EC65}"/>
            </a:ext>
          </a:extLst>
        </xdr:cNvPr>
        <xdr:cNvSpPr/>
      </xdr:nvSpPr>
      <xdr:spPr>
        <a:xfrm>
          <a:off x="15427960" y="10734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113121</xdr:rowOff>
    </xdr:from>
    <xdr:to>
      <xdr:col>77</xdr:col>
      <xdr:colOff>44450</xdr:colOff>
      <xdr:row>65</xdr:row>
      <xdr:rowOff>137573</xdr:rowOff>
    </xdr:to>
    <xdr:cxnSp macro="">
      <xdr:nvCxnSpPr>
        <xdr:cNvPr id="321" name="直線コネクタ 320">
          <a:extLst>
            <a:ext uri="{FF2B5EF4-FFF2-40B4-BE49-F238E27FC236}">
              <a16:creationId xmlns:a16="http://schemas.microsoft.com/office/drawing/2014/main" id="{89C0D89B-44E2-41DE-9596-079B6C73DBD3}"/>
            </a:ext>
          </a:extLst>
        </xdr:cNvPr>
        <xdr:cNvCxnSpPr/>
      </xdr:nvCxnSpPr>
      <xdr:spPr>
        <a:xfrm>
          <a:off x="13903960" y="11009721"/>
          <a:ext cx="80899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2" name="フローチャート: 判断 321">
          <a:extLst>
            <a:ext uri="{FF2B5EF4-FFF2-40B4-BE49-F238E27FC236}">
              <a16:creationId xmlns:a16="http://schemas.microsoft.com/office/drawing/2014/main" id="{839DDA76-5731-434F-95E5-B05E63851496}"/>
            </a:ext>
          </a:extLst>
        </xdr:cNvPr>
        <xdr:cNvSpPr/>
      </xdr:nvSpPr>
      <xdr:spPr>
        <a:xfrm>
          <a:off x="14665960" y="10802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13433</xdr:rowOff>
    </xdr:from>
    <xdr:ext cx="736600" cy="259045"/>
    <xdr:sp macro="" textlink="">
      <xdr:nvSpPr>
        <xdr:cNvPr id="323" name="テキスト ボックス 322">
          <a:extLst>
            <a:ext uri="{FF2B5EF4-FFF2-40B4-BE49-F238E27FC236}">
              <a16:creationId xmlns:a16="http://schemas.microsoft.com/office/drawing/2014/main" id="{D829E1DB-E86F-413A-A94C-3E464EFA97D7}"/>
            </a:ext>
          </a:extLst>
        </xdr:cNvPr>
        <xdr:cNvSpPr txBox="1"/>
      </xdr:nvSpPr>
      <xdr:spPr>
        <a:xfrm>
          <a:off x="14370050" y="1057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70994</xdr:rowOff>
    </xdr:from>
    <xdr:to>
      <xdr:col>72</xdr:col>
      <xdr:colOff>203200</xdr:colOff>
      <xdr:row>65</xdr:row>
      <xdr:rowOff>113121</xdr:rowOff>
    </xdr:to>
    <xdr:cxnSp macro="">
      <xdr:nvCxnSpPr>
        <xdr:cNvPr id="324" name="直線コネクタ 323">
          <a:extLst>
            <a:ext uri="{FF2B5EF4-FFF2-40B4-BE49-F238E27FC236}">
              <a16:creationId xmlns:a16="http://schemas.microsoft.com/office/drawing/2014/main" id="{030452DB-4853-43A3-9EC8-E4319B500AF1}"/>
            </a:ext>
          </a:extLst>
        </xdr:cNvPr>
        <xdr:cNvCxnSpPr/>
      </xdr:nvCxnSpPr>
      <xdr:spPr>
        <a:xfrm>
          <a:off x="13106400" y="10967594"/>
          <a:ext cx="79756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5" name="フローチャート: 判断 324">
          <a:extLst>
            <a:ext uri="{FF2B5EF4-FFF2-40B4-BE49-F238E27FC236}">
              <a16:creationId xmlns:a16="http://schemas.microsoft.com/office/drawing/2014/main" id="{7C413C3C-3A5C-41A9-861B-4AF6FD54D0BB}"/>
            </a:ext>
          </a:extLst>
        </xdr:cNvPr>
        <xdr:cNvSpPr/>
      </xdr:nvSpPr>
      <xdr:spPr>
        <a:xfrm>
          <a:off x="13868400" y="1077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154840</xdr:rowOff>
    </xdr:from>
    <xdr:ext cx="762000" cy="259045"/>
    <xdr:sp macro="" textlink="">
      <xdr:nvSpPr>
        <xdr:cNvPr id="326" name="テキスト ボックス 325">
          <a:extLst>
            <a:ext uri="{FF2B5EF4-FFF2-40B4-BE49-F238E27FC236}">
              <a16:creationId xmlns:a16="http://schemas.microsoft.com/office/drawing/2014/main" id="{2EF880B9-96AD-4E1E-9538-C8A0914867D0}"/>
            </a:ext>
          </a:extLst>
        </xdr:cNvPr>
        <xdr:cNvSpPr txBox="1"/>
      </xdr:nvSpPr>
      <xdr:spPr>
        <a:xfrm>
          <a:off x="13557250" y="105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17868</xdr:rowOff>
    </xdr:from>
    <xdr:to>
      <xdr:col>68</xdr:col>
      <xdr:colOff>152400</xdr:colOff>
      <xdr:row>65</xdr:row>
      <xdr:rowOff>70994</xdr:rowOff>
    </xdr:to>
    <xdr:cxnSp macro="">
      <xdr:nvCxnSpPr>
        <xdr:cNvPr id="327" name="直線コネクタ 326">
          <a:extLst>
            <a:ext uri="{FF2B5EF4-FFF2-40B4-BE49-F238E27FC236}">
              <a16:creationId xmlns:a16="http://schemas.microsoft.com/office/drawing/2014/main" id="{0F8F975F-7AAC-4AF2-8D0D-24838B01B9FC}"/>
            </a:ext>
          </a:extLst>
        </xdr:cNvPr>
        <xdr:cNvCxnSpPr/>
      </xdr:nvCxnSpPr>
      <xdr:spPr>
        <a:xfrm>
          <a:off x="12293600" y="10914468"/>
          <a:ext cx="8128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8" name="フローチャート: 判断 327">
          <a:extLst>
            <a:ext uri="{FF2B5EF4-FFF2-40B4-BE49-F238E27FC236}">
              <a16:creationId xmlns:a16="http://schemas.microsoft.com/office/drawing/2014/main" id="{02CFF1E8-0A8B-4C67-B5F8-6A7177DFA441}"/>
            </a:ext>
          </a:extLst>
        </xdr:cNvPr>
        <xdr:cNvSpPr/>
      </xdr:nvSpPr>
      <xdr:spPr>
        <a:xfrm>
          <a:off x="13055600" y="106369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15912</xdr:rowOff>
    </xdr:from>
    <xdr:ext cx="762000" cy="259045"/>
    <xdr:sp macro="" textlink="">
      <xdr:nvSpPr>
        <xdr:cNvPr id="329" name="テキスト ボックス 328">
          <a:extLst>
            <a:ext uri="{FF2B5EF4-FFF2-40B4-BE49-F238E27FC236}">
              <a16:creationId xmlns:a16="http://schemas.microsoft.com/office/drawing/2014/main" id="{E51B300D-F2B9-47E1-82BA-B558E0BF80AB}"/>
            </a:ext>
          </a:extLst>
        </xdr:cNvPr>
        <xdr:cNvSpPr txBox="1"/>
      </xdr:nvSpPr>
      <xdr:spPr>
        <a:xfrm>
          <a:off x="12763500" y="104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30" name="フローチャート: 判断 329">
          <a:extLst>
            <a:ext uri="{FF2B5EF4-FFF2-40B4-BE49-F238E27FC236}">
              <a16:creationId xmlns:a16="http://schemas.microsoft.com/office/drawing/2014/main" id="{975A451D-B28C-456F-8409-226E22D19D0E}"/>
            </a:ext>
          </a:extLst>
        </xdr:cNvPr>
        <xdr:cNvSpPr/>
      </xdr:nvSpPr>
      <xdr:spPr>
        <a:xfrm>
          <a:off x="12242800" y="10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161583</xdr:rowOff>
    </xdr:from>
    <xdr:ext cx="762000" cy="259045"/>
    <xdr:sp macro="" textlink="">
      <xdr:nvSpPr>
        <xdr:cNvPr id="331" name="テキスト ボックス 330">
          <a:extLst>
            <a:ext uri="{FF2B5EF4-FFF2-40B4-BE49-F238E27FC236}">
              <a16:creationId xmlns:a16="http://schemas.microsoft.com/office/drawing/2014/main" id="{0EA516D8-1D49-4A3C-9B65-A46E00A99DFC}"/>
            </a:ext>
          </a:extLst>
        </xdr:cNvPr>
        <xdr:cNvSpPr txBox="1"/>
      </xdr:nvSpPr>
      <xdr:spPr>
        <a:xfrm>
          <a:off x="11950700" y="1038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AB29E76-7918-4ED7-BA52-416F65D6FFC4}"/>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9310C67-07E7-4017-8596-0D66D5C4C5E8}"/>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7B1F321-9163-4D34-B661-6AF7DD77E68B}"/>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4898078-77E6-4366-8E01-E41FA629CA47}"/>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BA79165-5405-4FC0-AFB5-16936C30B99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119248</xdr:rowOff>
    </xdr:from>
    <xdr:to>
      <xdr:col>81</xdr:col>
      <xdr:colOff>95250</xdr:colOff>
      <xdr:row>66</xdr:row>
      <xdr:rowOff>49398</xdr:rowOff>
    </xdr:to>
    <xdr:sp macro="" textlink="">
      <xdr:nvSpPr>
        <xdr:cNvPr id="337" name="楕円 336">
          <a:extLst>
            <a:ext uri="{FF2B5EF4-FFF2-40B4-BE49-F238E27FC236}">
              <a16:creationId xmlns:a16="http://schemas.microsoft.com/office/drawing/2014/main" id="{344C3F5C-91E5-44EC-9D59-5A951798CD16}"/>
            </a:ext>
          </a:extLst>
        </xdr:cNvPr>
        <xdr:cNvSpPr/>
      </xdr:nvSpPr>
      <xdr:spPr>
        <a:xfrm>
          <a:off x="15427960" y="110158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15125</xdr:rowOff>
    </xdr:from>
    <xdr:ext cx="762000" cy="259045"/>
    <xdr:sp macro="" textlink="">
      <xdr:nvSpPr>
        <xdr:cNvPr id="338" name="定員管理の状況該当値テキスト">
          <a:extLst>
            <a:ext uri="{FF2B5EF4-FFF2-40B4-BE49-F238E27FC236}">
              <a16:creationId xmlns:a16="http://schemas.microsoft.com/office/drawing/2014/main" id="{619B8F32-F88C-4334-9328-98ABA20E901B}"/>
            </a:ext>
          </a:extLst>
        </xdr:cNvPr>
        <xdr:cNvSpPr txBox="1"/>
      </xdr:nvSpPr>
      <xdr:spPr>
        <a:xfrm>
          <a:off x="15563850" y="1091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86773</xdr:rowOff>
    </xdr:from>
    <xdr:to>
      <xdr:col>77</xdr:col>
      <xdr:colOff>95250</xdr:colOff>
      <xdr:row>66</xdr:row>
      <xdr:rowOff>16923</xdr:rowOff>
    </xdr:to>
    <xdr:sp macro="" textlink="">
      <xdr:nvSpPr>
        <xdr:cNvPr id="339" name="楕円 338">
          <a:extLst>
            <a:ext uri="{FF2B5EF4-FFF2-40B4-BE49-F238E27FC236}">
              <a16:creationId xmlns:a16="http://schemas.microsoft.com/office/drawing/2014/main" id="{2DF996F7-4304-409E-94A9-E550667D157F}"/>
            </a:ext>
          </a:extLst>
        </xdr:cNvPr>
        <xdr:cNvSpPr/>
      </xdr:nvSpPr>
      <xdr:spPr>
        <a:xfrm>
          <a:off x="14665960" y="109833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1700</xdr:rowOff>
    </xdr:from>
    <xdr:ext cx="736600" cy="259045"/>
    <xdr:sp macro="" textlink="">
      <xdr:nvSpPr>
        <xdr:cNvPr id="340" name="テキスト ボックス 339">
          <a:extLst>
            <a:ext uri="{FF2B5EF4-FFF2-40B4-BE49-F238E27FC236}">
              <a16:creationId xmlns:a16="http://schemas.microsoft.com/office/drawing/2014/main" id="{250ECF15-9D09-442E-9ED4-DA8E9FA5836F}"/>
            </a:ext>
          </a:extLst>
        </xdr:cNvPr>
        <xdr:cNvSpPr txBox="1"/>
      </xdr:nvSpPr>
      <xdr:spPr>
        <a:xfrm>
          <a:off x="14370050" y="1106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62321</xdr:rowOff>
    </xdr:from>
    <xdr:to>
      <xdr:col>73</xdr:col>
      <xdr:colOff>44450</xdr:colOff>
      <xdr:row>65</xdr:row>
      <xdr:rowOff>163921</xdr:rowOff>
    </xdr:to>
    <xdr:sp macro="" textlink="">
      <xdr:nvSpPr>
        <xdr:cNvPr id="341" name="楕円 340">
          <a:extLst>
            <a:ext uri="{FF2B5EF4-FFF2-40B4-BE49-F238E27FC236}">
              <a16:creationId xmlns:a16="http://schemas.microsoft.com/office/drawing/2014/main" id="{0B965C86-FBCA-4AC9-9460-39B4F99083F9}"/>
            </a:ext>
          </a:extLst>
        </xdr:cNvPr>
        <xdr:cNvSpPr/>
      </xdr:nvSpPr>
      <xdr:spPr>
        <a:xfrm>
          <a:off x="13868400" y="10958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148698</xdr:rowOff>
    </xdr:from>
    <xdr:ext cx="762000" cy="259045"/>
    <xdr:sp macro="" textlink="">
      <xdr:nvSpPr>
        <xdr:cNvPr id="342" name="テキスト ボックス 341">
          <a:extLst>
            <a:ext uri="{FF2B5EF4-FFF2-40B4-BE49-F238E27FC236}">
              <a16:creationId xmlns:a16="http://schemas.microsoft.com/office/drawing/2014/main" id="{9082BB05-9B4E-47B4-BD87-A1912A67E5B6}"/>
            </a:ext>
          </a:extLst>
        </xdr:cNvPr>
        <xdr:cNvSpPr txBox="1"/>
      </xdr:nvSpPr>
      <xdr:spPr>
        <a:xfrm>
          <a:off x="13557250" y="1104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20194</xdr:rowOff>
    </xdr:from>
    <xdr:to>
      <xdr:col>68</xdr:col>
      <xdr:colOff>203200</xdr:colOff>
      <xdr:row>65</xdr:row>
      <xdr:rowOff>121794</xdr:rowOff>
    </xdr:to>
    <xdr:sp macro="" textlink="">
      <xdr:nvSpPr>
        <xdr:cNvPr id="343" name="楕円 342">
          <a:extLst>
            <a:ext uri="{FF2B5EF4-FFF2-40B4-BE49-F238E27FC236}">
              <a16:creationId xmlns:a16="http://schemas.microsoft.com/office/drawing/2014/main" id="{ACCFD709-DB71-4256-9166-911E134087BF}"/>
            </a:ext>
          </a:extLst>
        </xdr:cNvPr>
        <xdr:cNvSpPr/>
      </xdr:nvSpPr>
      <xdr:spPr>
        <a:xfrm>
          <a:off x="13055600" y="1091679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106571</xdr:rowOff>
    </xdr:from>
    <xdr:ext cx="762000" cy="259045"/>
    <xdr:sp macro="" textlink="">
      <xdr:nvSpPr>
        <xdr:cNvPr id="344" name="テキスト ボックス 343">
          <a:extLst>
            <a:ext uri="{FF2B5EF4-FFF2-40B4-BE49-F238E27FC236}">
              <a16:creationId xmlns:a16="http://schemas.microsoft.com/office/drawing/2014/main" id="{2E2AB460-B45E-4A69-A09A-AFAB59D3C119}"/>
            </a:ext>
          </a:extLst>
        </xdr:cNvPr>
        <xdr:cNvSpPr txBox="1"/>
      </xdr:nvSpPr>
      <xdr:spPr>
        <a:xfrm>
          <a:off x="12763500" y="1100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138518</xdr:rowOff>
    </xdr:from>
    <xdr:to>
      <xdr:col>64</xdr:col>
      <xdr:colOff>152400</xdr:colOff>
      <xdr:row>65</xdr:row>
      <xdr:rowOff>68668</xdr:rowOff>
    </xdr:to>
    <xdr:sp macro="" textlink="">
      <xdr:nvSpPr>
        <xdr:cNvPr id="345" name="楕円 344">
          <a:extLst>
            <a:ext uri="{FF2B5EF4-FFF2-40B4-BE49-F238E27FC236}">
              <a16:creationId xmlns:a16="http://schemas.microsoft.com/office/drawing/2014/main" id="{4C6E0EC5-8C3D-4973-BF8E-EE4B6499B51E}"/>
            </a:ext>
          </a:extLst>
        </xdr:cNvPr>
        <xdr:cNvSpPr/>
      </xdr:nvSpPr>
      <xdr:spPr>
        <a:xfrm>
          <a:off x="12242800" y="10867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53445</xdr:rowOff>
    </xdr:from>
    <xdr:ext cx="762000" cy="259045"/>
    <xdr:sp macro="" textlink="">
      <xdr:nvSpPr>
        <xdr:cNvPr id="346" name="テキスト ボックス 345">
          <a:extLst>
            <a:ext uri="{FF2B5EF4-FFF2-40B4-BE49-F238E27FC236}">
              <a16:creationId xmlns:a16="http://schemas.microsoft.com/office/drawing/2014/main" id="{64209035-8603-477D-AA7B-FCD3DA7DD8B6}"/>
            </a:ext>
          </a:extLst>
        </xdr:cNvPr>
        <xdr:cNvSpPr txBox="1"/>
      </xdr:nvSpPr>
      <xdr:spPr>
        <a:xfrm>
          <a:off x="11950700" y="1095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5A82F72-8920-4763-A216-BCC21BEB1F5A}"/>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2637A6B9-FE8C-4490-AE3F-44DF8C649F98}"/>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B5101F9D-EC42-4BD1-9D8C-F34A7B645E1E}"/>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B3885A2-71B4-4BFB-BD37-250381D5A925}"/>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C122DAA-65DC-4EA9-9B98-ADFD15958386}"/>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C2F2B00-0BD1-417C-91B5-F18FDAB6D742}"/>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155D0699-10FB-4F3E-A1DE-72B79E9EDCD5}"/>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44072C00-2EEF-43EB-80B9-CBB10008AB74}"/>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2E261E03-5B00-418F-88A5-23419B2AA9D4}"/>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6A63C7B8-B417-4482-A604-057330FFA2DB}"/>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3D76EB89-F467-408C-BBF9-746025720D8F}"/>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実質公債費比率は、都道府県平均、グループ内平均を下回っている。</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年度が</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ポイント増加した主な要因は、算定の分子に充当する公債費等交付税措置額が減少したためである。</a:t>
          </a:r>
          <a:endParaRPr lang="ja-JP" altLang="ja-JP" sz="1000">
            <a:effectLst/>
          </a:endParaRPr>
        </a:p>
        <a:p>
          <a:r>
            <a:rPr kumimoji="1" lang="ja-JP" altLang="ja-JP" sz="1000">
              <a:solidFill>
                <a:schemeClr val="dk1"/>
              </a:solidFill>
              <a:effectLst/>
              <a:latin typeface="+mn-lt"/>
              <a:ea typeface="+mn-ea"/>
              <a:cs typeface="+mn-cs"/>
            </a:rPr>
            <a:t>　国民スポーツ大会・全国障害者スポーツ大会の開催にむけた施設整備をはじめとした将来の佐賀の発展のために必要な大型事業の実施による公債費の増加が見込まれるため、</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2B77B309-CEB1-4DE0-8997-40BA8317093E}"/>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7DBDAAAD-9132-4D97-9B98-8E02EF995BED}"/>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84A73499-F215-49AA-BE17-87AD5F50D24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CB25E6C8-4BD7-4442-A0CF-5F060A4BA2C8}"/>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5C95C525-F137-4BA7-A4BD-8C116C3C84DB}"/>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C4D848F3-5141-478D-8CAA-069482D27FF8}"/>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57025ACC-81CB-42B0-90A8-79101D10477F}"/>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F458F0B0-B92D-4489-86E0-41EA532A436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D1AFA835-ACA2-4863-B1CD-DD7EEC3872F3}"/>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7C516EA0-A0AB-4490-A674-317153D8DF7A}"/>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22CAD6A7-D94E-4DFB-B2D0-DAAFF76C8A5B}"/>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ED0027FB-D72F-4D5F-8D37-C4733F7C365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1704E487-35F9-4E4D-B27D-274CD23EDC0F}"/>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4C1B654-7B86-4A23-88E7-8DAA50FB099F}"/>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DF7DC96B-6440-47F3-A503-3892853C7CCF}"/>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5CCB9933-4753-42DA-9307-92D8E1E555D9}"/>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DE54459F-B4AD-4F58-8CB4-24BB836C859B}"/>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FD483800-DC0D-4C66-A6BB-2158DF58136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6" name="直線コネクタ 375">
          <a:extLst>
            <a:ext uri="{FF2B5EF4-FFF2-40B4-BE49-F238E27FC236}">
              <a16:creationId xmlns:a16="http://schemas.microsoft.com/office/drawing/2014/main" id="{A285AAD4-1E2B-4A31-9CD2-97DF4A39A359}"/>
            </a:ext>
          </a:extLst>
        </xdr:cNvPr>
        <xdr:cNvCxnSpPr/>
      </xdr:nvCxnSpPr>
      <xdr:spPr>
        <a:xfrm flipV="1">
          <a:off x="15474950" y="6206308"/>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7" name="公債費負担の状況最小値テキスト">
          <a:extLst>
            <a:ext uri="{FF2B5EF4-FFF2-40B4-BE49-F238E27FC236}">
              <a16:creationId xmlns:a16="http://schemas.microsoft.com/office/drawing/2014/main" id="{8BEDBAE6-94BE-4A24-A2CD-49E5138A0549}"/>
            </a:ext>
          </a:extLst>
        </xdr:cNvPr>
        <xdr:cNvSpPr txBox="1"/>
      </xdr:nvSpPr>
      <xdr:spPr>
        <a:xfrm>
          <a:off x="1556385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8" name="直線コネクタ 377">
          <a:extLst>
            <a:ext uri="{FF2B5EF4-FFF2-40B4-BE49-F238E27FC236}">
              <a16:creationId xmlns:a16="http://schemas.microsoft.com/office/drawing/2014/main" id="{EFABE93D-A50A-4726-8302-652A9303B9A2}"/>
            </a:ext>
          </a:extLst>
        </xdr:cNvPr>
        <xdr:cNvCxnSpPr/>
      </xdr:nvCxnSpPr>
      <xdr:spPr>
        <a:xfrm>
          <a:off x="1540510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9" name="公債費負担の状況最大値テキスト">
          <a:extLst>
            <a:ext uri="{FF2B5EF4-FFF2-40B4-BE49-F238E27FC236}">
              <a16:creationId xmlns:a16="http://schemas.microsoft.com/office/drawing/2014/main" id="{49195D27-ECE7-4B9C-A1DA-5CCCA4D62159}"/>
            </a:ext>
          </a:extLst>
        </xdr:cNvPr>
        <xdr:cNvSpPr txBox="1"/>
      </xdr:nvSpPr>
      <xdr:spPr>
        <a:xfrm>
          <a:off x="1556385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80" name="直線コネクタ 379">
          <a:extLst>
            <a:ext uri="{FF2B5EF4-FFF2-40B4-BE49-F238E27FC236}">
              <a16:creationId xmlns:a16="http://schemas.microsoft.com/office/drawing/2014/main" id="{871D82DF-1264-4990-AA2B-51160D004587}"/>
            </a:ext>
          </a:extLst>
        </xdr:cNvPr>
        <xdr:cNvCxnSpPr/>
      </xdr:nvCxnSpPr>
      <xdr:spPr>
        <a:xfrm>
          <a:off x="15405100" y="620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107950</xdr:rowOff>
    </xdr:to>
    <xdr:cxnSp macro="">
      <xdr:nvCxnSpPr>
        <xdr:cNvPr id="381" name="直線コネクタ 380">
          <a:extLst>
            <a:ext uri="{FF2B5EF4-FFF2-40B4-BE49-F238E27FC236}">
              <a16:creationId xmlns:a16="http://schemas.microsoft.com/office/drawing/2014/main" id="{7E54B0C7-2FE8-436F-B794-98740A5DD9E4}"/>
            </a:ext>
          </a:extLst>
        </xdr:cNvPr>
        <xdr:cNvCxnSpPr/>
      </xdr:nvCxnSpPr>
      <xdr:spPr>
        <a:xfrm>
          <a:off x="14712950" y="6392092"/>
          <a:ext cx="762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82" name="公債費負担の状況平均値テキスト">
          <a:extLst>
            <a:ext uri="{FF2B5EF4-FFF2-40B4-BE49-F238E27FC236}">
              <a16:creationId xmlns:a16="http://schemas.microsoft.com/office/drawing/2014/main" id="{06785FDA-8C72-471B-80E5-06BC52862FE2}"/>
            </a:ext>
          </a:extLst>
        </xdr:cNvPr>
        <xdr:cNvSpPr txBox="1"/>
      </xdr:nvSpPr>
      <xdr:spPr>
        <a:xfrm>
          <a:off x="15563850" y="670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3" name="フローチャート: 判断 382">
          <a:extLst>
            <a:ext uri="{FF2B5EF4-FFF2-40B4-BE49-F238E27FC236}">
              <a16:creationId xmlns:a16="http://schemas.microsoft.com/office/drawing/2014/main" id="{6C835A90-93BC-44C8-817F-6D7606999624}"/>
            </a:ext>
          </a:extLst>
        </xdr:cNvPr>
        <xdr:cNvSpPr/>
      </xdr:nvSpPr>
      <xdr:spPr>
        <a:xfrm>
          <a:off x="15427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21772</xdr:rowOff>
    </xdr:to>
    <xdr:cxnSp macro="">
      <xdr:nvCxnSpPr>
        <xdr:cNvPr id="384" name="直線コネクタ 383">
          <a:extLst>
            <a:ext uri="{FF2B5EF4-FFF2-40B4-BE49-F238E27FC236}">
              <a16:creationId xmlns:a16="http://schemas.microsoft.com/office/drawing/2014/main" id="{4EBF1825-F7F4-4972-8911-EFDFBF9B8BA0}"/>
            </a:ext>
          </a:extLst>
        </xdr:cNvPr>
        <xdr:cNvCxnSpPr/>
      </xdr:nvCxnSpPr>
      <xdr:spPr>
        <a:xfrm>
          <a:off x="13903960" y="6392092"/>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5" name="フローチャート: 判断 384">
          <a:extLst>
            <a:ext uri="{FF2B5EF4-FFF2-40B4-BE49-F238E27FC236}">
              <a16:creationId xmlns:a16="http://schemas.microsoft.com/office/drawing/2014/main" id="{890E0D71-A7C5-4D7B-941F-EEF7EACD68DA}"/>
            </a:ext>
          </a:extLst>
        </xdr:cNvPr>
        <xdr:cNvSpPr/>
      </xdr:nvSpPr>
      <xdr:spPr>
        <a:xfrm>
          <a:off x="14665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6" name="テキスト ボックス 385">
          <a:extLst>
            <a:ext uri="{FF2B5EF4-FFF2-40B4-BE49-F238E27FC236}">
              <a16:creationId xmlns:a16="http://schemas.microsoft.com/office/drawing/2014/main" id="{0A3F8250-09D4-4BC7-A40D-C85B0EA4051F}"/>
            </a:ext>
          </a:extLst>
        </xdr:cNvPr>
        <xdr:cNvSpPr txBox="1"/>
      </xdr:nvSpPr>
      <xdr:spPr>
        <a:xfrm>
          <a:off x="14370050" y="681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125185</xdr:rowOff>
    </xdr:to>
    <xdr:cxnSp macro="">
      <xdr:nvCxnSpPr>
        <xdr:cNvPr id="387" name="直線コネクタ 386">
          <a:extLst>
            <a:ext uri="{FF2B5EF4-FFF2-40B4-BE49-F238E27FC236}">
              <a16:creationId xmlns:a16="http://schemas.microsoft.com/office/drawing/2014/main" id="{C5B1A0EA-2F42-4433-81CB-1B00628F8876}"/>
            </a:ext>
          </a:extLst>
        </xdr:cNvPr>
        <xdr:cNvCxnSpPr/>
      </xdr:nvCxnSpPr>
      <xdr:spPr>
        <a:xfrm flipV="1">
          <a:off x="13106400" y="6392092"/>
          <a:ext cx="79756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8" name="フローチャート: 判断 387">
          <a:extLst>
            <a:ext uri="{FF2B5EF4-FFF2-40B4-BE49-F238E27FC236}">
              <a16:creationId xmlns:a16="http://schemas.microsoft.com/office/drawing/2014/main" id="{C63F5410-51CB-4905-A797-7ABA7FA71A32}"/>
            </a:ext>
          </a:extLst>
        </xdr:cNvPr>
        <xdr:cNvSpPr/>
      </xdr:nvSpPr>
      <xdr:spPr>
        <a:xfrm>
          <a:off x="13868400" y="6730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110870</xdr:rowOff>
    </xdr:from>
    <xdr:ext cx="762000" cy="259045"/>
    <xdr:sp macro="" textlink="">
      <xdr:nvSpPr>
        <xdr:cNvPr id="389" name="テキスト ボックス 388">
          <a:extLst>
            <a:ext uri="{FF2B5EF4-FFF2-40B4-BE49-F238E27FC236}">
              <a16:creationId xmlns:a16="http://schemas.microsoft.com/office/drawing/2014/main" id="{F437651A-16AE-4255-8333-4DDAEFA61931}"/>
            </a:ext>
          </a:extLst>
        </xdr:cNvPr>
        <xdr:cNvSpPr txBox="1"/>
      </xdr:nvSpPr>
      <xdr:spPr>
        <a:xfrm>
          <a:off x="13557250" y="68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22678</xdr:rowOff>
    </xdr:to>
    <xdr:cxnSp macro="">
      <xdr:nvCxnSpPr>
        <xdr:cNvPr id="390" name="直線コネクタ 389">
          <a:extLst>
            <a:ext uri="{FF2B5EF4-FFF2-40B4-BE49-F238E27FC236}">
              <a16:creationId xmlns:a16="http://schemas.microsoft.com/office/drawing/2014/main" id="{E69CCE20-6099-43D0-8038-EA6DCA2064FF}"/>
            </a:ext>
          </a:extLst>
        </xdr:cNvPr>
        <xdr:cNvCxnSpPr/>
      </xdr:nvCxnSpPr>
      <xdr:spPr>
        <a:xfrm flipV="1">
          <a:off x="12293600" y="6495505"/>
          <a:ext cx="8128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91" name="フローチャート: 判断 390">
          <a:extLst>
            <a:ext uri="{FF2B5EF4-FFF2-40B4-BE49-F238E27FC236}">
              <a16:creationId xmlns:a16="http://schemas.microsoft.com/office/drawing/2014/main" id="{61834656-EC5C-4AD1-8DAA-38DB052BFED4}"/>
            </a:ext>
          </a:extLst>
        </xdr:cNvPr>
        <xdr:cNvSpPr/>
      </xdr:nvSpPr>
      <xdr:spPr>
        <a:xfrm>
          <a:off x="13055600" y="679903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8362</xdr:rowOff>
    </xdr:from>
    <xdr:ext cx="762000" cy="259045"/>
    <xdr:sp macro="" textlink="">
      <xdr:nvSpPr>
        <xdr:cNvPr id="392" name="テキスト ボックス 391">
          <a:extLst>
            <a:ext uri="{FF2B5EF4-FFF2-40B4-BE49-F238E27FC236}">
              <a16:creationId xmlns:a16="http://schemas.microsoft.com/office/drawing/2014/main" id="{0AA0574E-E5C4-4004-B168-5D5EB114B7EC}"/>
            </a:ext>
          </a:extLst>
        </xdr:cNvPr>
        <xdr:cNvSpPr txBox="1"/>
      </xdr:nvSpPr>
      <xdr:spPr>
        <a:xfrm>
          <a:off x="12763500" y="68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3" name="フローチャート: 判断 392">
          <a:extLst>
            <a:ext uri="{FF2B5EF4-FFF2-40B4-BE49-F238E27FC236}">
              <a16:creationId xmlns:a16="http://schemas.microsoft.com/office/drawing/2014/main" id="{FEF94136-C079-473E-896F-CA65C7C98589}"/>
            </a:ext>
          </a:extLst>
        </xdr:cNvPr>
        <xdr:cNvSpPr/>
      </xdr:nvSpPr>
      <xdr:spPr>
        <a:xfrm>
          <a:off x="122428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903CCFFD-67D2-4374-9AF7-0C25AD11E041}"/>
            </a:ext>
          </a:extLst>
        </xdr:cNvPr>
        <xdr:cNvSpPr txBox="1"/>
      </xdr:nvSpPr>
      <xdr:spPr>
        <a:xfrm>
          <a:off x="1195070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B7CD776-98F5-44D4-927E-C99654CA48CF}"/>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8856DE2-308E-410F-81C4-F17DBB9B5AE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65BF998-4FFE-467D-A37F-A81AAE508C0F}"/>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99E3171-4C72-47D1-A8F7-EA3C7E43C604}"/>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18190C0-9EE2-4897-8901-262C5C5D2CA1}"/>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a:extLst>
            <a:ext uri="{FF2B5EF4-FFF2-40B4-BE49-F238E27FC236}">
              <a16:creationId xmlns:a16="http://schemas.microsoft.com/office/drawing/2014/main" id="{C1E690A8-9F02-46EF-9030-27F5268868F7}"/>
            </a:ext>
          </a:extLst>
        </xdr:cNvPr>
        <xdr:cNvSpPr/>
      </xdr:nvSpPr>
      <xdr:spPr>
        <a:xfrm>
          <a:off x="15427960" y="64274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a:extLst>
            <a:ext uri="{FF2B5EF4-FFF2-40B4-BE49-F238E27FC236}">
              <a16:creationId xmlns:a16="http://schemas.microsoft.com/office/drawing/2014/main" id="{BA711FE3-8233-431B-88E6-D74F6475D736}"/>
            </a:ext>
          </a:extLst>
        </xdr:cNvPr>
        <xdr:cNvSpPr txBox="1"/>
      </xdr:nvSpPr>
      <xdr:spPr>
        <a:xfrm>
          <a:off x="1556385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2" name="楕円 401">
          <a:extLst>
            <a:ext uri="{FF2B5EF4-FFF2-40B4-BE49-F238E27FC236}">
              <a16:creationId xmlns:a16="http://schemas.microsoft.com/office/drawing/2014/main" id="{95C000AC-1011-448E-8843-354F7D3B0F50}"/>
            </a:ext>
          </a:extLst>
        </xdr:cNvPr>
        <xdr:cNvSpPr/>
      </xdr:nvSpPr>
      <xdr:spPr>
        <a:xfrm>
          <a:off x="14665960" y="634510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3" name="テキスト ボックス 402">
          <a:extLst>
            <a:ext uri="{FF2B5EF4-FFF2-40B4-BE49-F238E27FC236}">
              <a16:creationId xmlns:a16="http://schemas.microsoft.com/office/drawing/2014/main" id="{A91DC147-C96F-4903-8724-42673173005E}"/>
            </a:ext>
          </a:extLst>
        </xdr:cNvPr>
        <xdr:cNvSpPr txBox="1"/>
      </xdr:nvSpPr>
      <xdr:spPr>
        <a:xfrm>
          <a:off x="14370050" y="6117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4" name="楕円 403">
          <a:extLst>
            <a:ext uri="{FF2B5EF4-FFF2-40B4-BE49-F238E27FC236}">
              <a16:creationId xmlns:a16="http://schemas.microsoft.com/office/drawing/2014/main" id="{03E74B57-5C0E-4FFD-B2B9-6615601D70F4}"/>
            </a:ext>
          </a:extLst>
        </xdr:cNvPr>
        <xdr:cNvSpPr/>
      </xdr:nvSpPr>
      <xdr:spPr>
        <a:xfrm>
          <a:off x="13868400" y="63451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5" name="テキスト ボックス 404">
          <a:extLst>
            <a:ext uri="{FF2B5EF4-FFF2-40B4-BE49-F238E27FC236}">
              <a16:creationId xmlns:a16="http://schemas.microsoft.com/office/drawing/2014/main" id="{4F6B9A9A-4B8B-402A-A2FD-A131F2CC4DA4}"/>
            </a:ext>
          </a:extLst>
        </xdr:cNvPr>
        <xdr:cNvSpPr txBox="1"/>
      </xdr:nvSpPr>
      <xdr:spPr>
        <a:xfrm>
          <a:off x="13557250" y="611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06" name="楕円 405">
          <a:extLst>
            <a:ext uri="{FF2B5EF4-FFF2-40B4-BE49-F238E27FC236}">
              <a16:creationId xmlns:a16="http://schemas.microsoft.com/office/drawing/2014/main" id="{DB1CEA90-ED12-4163-A895-5CB6286E6914}"/>
            </a:ext>
          </a:extLst>
        </xdr:cNvPr>
        <xdr:cNvSpPr/>
      </xdr:nvSpPr>
      <xdr:spPr>
        <a:xfrm>
          <a:off x="13055600" y="644470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07" name="テキスト ボックス 406">
          <a:extLst>
            <a:ext uri="{FF2B5EF4-FFF2-40B4-BE49-F238E27FC236}">
              <a16:creationId xmlns:a16="http://schemas.microsoft.com/office/drawing/2014/main" id="{9950E42F-4389-47C0-BDF1-D663458CB262}"/>
            </a:ext>
          </a:extLst>
        </xdr:cNvPr>
        <xdr:cNvSpPr txBox="1"/>
      </xdr:nvSpPr>
      <xdr:spPr>
        <a:xfrm>
          <a:off x="12763500" y="62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8" name="楕円 407">
          <a:extLst>
            <a:ext uri="{FF2B5EF4-FFF2-40B4-BE49-F238E27FC236}">
              <a16:creationId xmlns:a16="http://schemas.microsoft.com/office/drawing/2014/main" id="{1EFDFC1A-46B3-45C4-8A08-C61D19C1B957}"/>
            </a:ext>
          </a:extLst>
        </xdr:cNvPr>
        <xdr:cNvSpPr/>
      </xdr:nvSpPr>
      <xdr:spPr>
        <a:xfrm>
          <a:off x="12242800" y="6513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09" name="テキスト ボックス 408">
          <a:extLst>
            <a:ext uri="{FF2B5EF4-FFF2-40B4-BE49-F238E27FC236}">
              <a16:creationId xmlns:a16="http://schemas.microsoft.com/office/drawing/2014/main" id="{0A88146F-A98B-4518-B493-B0B9ABF3D236}"/>
            </a:ext>
          </a:extLst>
        </xdr:cNvPr>
        <xdr:cNvSpPr txBox="1"/>
      </xdr:nvSpPr>
      <xdr:spPr>
        <a:xfrm>
          <a:off x="11950700" y="628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2B8663A-9BC2-4B8F-B10D-7C1AB2D59CB5}"/>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11" name="テキスト ボックス 410">
          <a:extLst>
            <a:ext uri="{FF2B5EF4-FFF2-40B4-BE49-F238E27FC236}">
              <a16:creationId xmlns:a16="http://schemas.microsoft.com/office/drawing/2014/main" id="{A7A99C5B-71F7-45E2-A87F-77BFBF80B1D2}"/>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2" name="テキスト ボックス 411">
          <a:extLst>
            <a:ext uri="{FF2B5EF4-FFF2-40B4-BE49-F238E27FC236}">
              <a16:creationId xmlns:a16="http://schemas.microsoft.com/office/drawing/2014/main" id="{A01CADF1-F1EB-4F45-B271-A0D617D70D1F}"/>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31C6C7FB-EC85-4153-A085-599A36430DB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6A6F2842-D74C-4531-9FA1-CAC208531BDF}"/>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53CBE6E7-C08D-42B1-A74D-92259B82B946}"/>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278F7333-A5F9-4226-AC5E-698E4CB574D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97EB3A19-8622-4B91-97D0-2726E0D8634C}"/>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1237279-4F8B-4A8A-A1A9-166FFEEA01EA}"/>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9F042564-804B-4989-A107-0E9EAB2BD2AF}"/>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F54C966E-81A1-4F00-A45C-D6FAAC54CD06}"/>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将来負担比率は、都道府県平均、グループ内平均を下回っている。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ポイント増加した主な要因は、算定の分子にあたる将来負担額の増及び地方債現在高等にかかる交付税措置見込額が減少したことである。　</a:t>
          </a:r>
          <a:endParaRPr lang="ja-JP" altLang="ja-JP" sz="1400">
            <a:effectLst/>
          </a:endParaRPr>
        </a:p>
        <a:p>
          <a:r>
            <a:rPr kumimoji="1" lang="ja-JP" altLang="ja-JP" sz="1100">
              <a:solidFill>
                <a:schemeClr val="dk1"/>
              </a:solidFill>
              <a:effectLst/>
              <a:latin typeface="+mn-lt"/>
              <a:ea typeface="+mn-ea"/>
              <a:cs typeface="+mn-cs"/>
            </a:rPr>
            <a:t>今後、社会保障関係経費の増嵩や、国民スポーツ大会・全国障害者スポーツ大会の開催をはじめとした将来の佐賀の発展のために必要な事業の実施により歳出の増加が見込まれるため、県税収入をはじめとする歳入確保対策の強化や徹底した歳出の見直し等を行うことで、安定的かつ弾力的な財政運営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B7E79952-B7D4-48B7-BA52-A0D29AAA8D55}"/>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9429C4CA-2787-487F-95A6-FE9072725C2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C4F2BADD-345E-4BA0-963A-55EEC138386F}"/>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5992A382-CDD3-426C-A3DE-6EB8E49A8363}"/>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DDA77763-890D-48C5-AB9B-4A3CB38C4FF9}"/>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8EB3162E-86E2-44E9-82ED-877B360FCBCD}"/>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222370FA-986F-4D2F-9C24-3CBE26137E6D}"/>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1BEACBD-D461-4DF9-B9DB-89021CC60B2D}"/>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749374DE-6ECA-459C-B90B-8AB4D01F7C03}"/>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3D7A4807-1503-4F82-9623-87AD0059BB5F}"/>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CD84CD2D-72B7-48D0-A57E-189EF77C3301}"/>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EC753307-AE8C-4E88-82F6-6439B1912D8F}"/>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56EABE54-6D88-4239-8EB7-FA35E51B42DA}"/>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4" name="直線コネクタ 433">
          <a:extLst>
            <a:ext uri="{FF2B5EF4-FFF2-40B4-BE49-F238E27FC236}">
              <a16:creationId xmlns:a16="http://schemas.microsoft.com/office/drawing/2014/main" id="{9DC7E92E-F0F0-49F8-9121-C8A31161B6C4}"/>
            </a:ext>
          </a:extLst>
        </xdr:cNvPr>
        <xdr:cNvCxnSpPr/>
      </xdr:nvCxnSpPr>
      <xdr:spPr>
        <a:xfrm flipV="1">
          <a:off x="15474950" y="2518943"/>
          <a:ext cx="0" cy="103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5" name="将来負担の状況最小値テキスト">
          <a:extLst>
            <a:ext uri="{FF2B5EF4-FFF2-40B4-BE49-F238E27FC236}">
              <a16:creationId xmlns:a16="http://schemas.microsoft.com/office/drawing/2014/main" id="{419FAAE1-4E57-462E-8DDA-C5104BB69EBC}"/>
            </a:ext>
          </a:extLst>
        </xdr:cNvPr>
        <xdr:cNvSpPr txBox="1"/>
      </xdr:nvSpPr>
      <xdr:spPr>
        <a:xfrm>
          <a:off x="15563850" y="35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6" name="直線コネクタ 435">
          <a:extLst>
            <a:ext uri="{FF2B5EF4-FFF2-40B4-BE49-F238E27FC236}">
              <a16:creationId xmlns:a16="http://schemas.microsoft.com/office/drawing/2014/main" id="{3C06A475-B726-4F0B-87E3-7F0C1F7C19F5}"/>
            </a:ext>
          </a:extLst>
        </xdr:cNvPr>
        <xdr:cNvCxnSpPr/>
      </xdr:nvCxnSpPr>
      <xdr:spPr>
        <a:xfrm>
          <a:off x="15405100" y="3551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7" name="将来負担の状況最大値テキスト">
          <a:extLst>
            <a:ext uri="{FF2B5EF4-FFF2-40B4-BE49-F238E27FC236}">
              <a16:creationId xmlns:a16="http://schemas.microsoft.com/office/drawing/2014/main" id="{4353D15C-3880-472A-A1D2-F7D6E10949C4}"/>
            </a:ext>
          </a:extLst>
        </xdr:cNvPr>
        <xdr:cNvSpPr txBox="1"/>
      </xdr:nvSpPr>
      <xdr:spPr>
        <a:xfrm>
          <a:off x="1556385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8" name="直線コネクタ 437">
          <a:extLst>
            <a:ext uri="{FF2B5EF4-FFF2-40B4-BE49-F238E27FC236}">
              <a16:creationId xmlns:a16="http://schemas.microsoft.com/office/drawing/2014/main" id="{FCF72AFC-24B6-4A43-9A9A-3DED31591622}"/>
            </a:ext>
          </a:extLst>
        </xdr:cNvPr>
        <xdr:cNvCxnSpPr/>
      </xdr:nvCxnSpPr>
      <xdr:spPr>
        <a:xfrm>
          <a:off x="15405100" y="2518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101092</xdr:rowOff>
    </xdr:from>
    <xdr:to>
      <xdr:col>81</xdr:col>
      <xdr:colOff>44450</xdr:colOff>
      <xdr:row>18</xdr:row>
      <xdr:rowOff>8306</xdr:rowOff>
    </xdr:to>
    <xdr:cxnSp macro="">
      <xdr:nvCxnSpPr>
        <xdr:cNvPr id="439" name="直線コネクタ 438">
          <a:extLst>
            <a:ext uri="{FF2B5EF4-FFF2-40B4-BE49-F238E27FC236}">
              <a16:creationId xmlns:a16="http://schemas.microsoft.com/office/drawing/2014/main" id="{38A50079-24A2-4D33-A84F-DE02FA04214C}"/>
            </a:ext>
          </a:extLst>
        </xdr:cNvPr>
        <xdr:cNvCxnSpPr/>
      </xdr:nvCxnSpPr>
      <xdr:spPr>
        <a:xfrm>
          <a:off x="14712950" y="2950972"/>
          <a:ext cx="76200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68089</xdr:rowOff>
    </xdr:from>
    <xdr:ext cx="762000" cy="259045"/>
    <xdr:sp macro="" textlink="">
      <xdr:nvSpPr>
        <xdr:cNvPr id="440" name="将来負担の状況平均値テキスト">
          <a:extLst>
            <a:ext uri="{FF2B5EF4-FFF2-40B4-BE49-F238E27FC236}">
              <a16:creationId xmlns:a16="http://schemas.microsoft.com/office/drawing/2014/main" id="{448155C7-C79F-4453-9D6E-2158FED06311}"/>
            </a:ext>
          </a:extLst>
        </xdr:cNvPr>
        <xdr:cNvSpPr txBox="1"/>
      </xdr:nvSpPr>
      <xdr:spPr>
        <a:xfrm>
          <a:off x="15563850" y="3085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41" name="フローチャート: 判断 440">
          <a:extLst>
            <a:ext uri="{FF2B5EF4-FFF2-40B4-BE49-F238E27FC236}">
              <a16:creationId xmlns:a16="http://schemas.microsoft.com/office/drawing/2014/main" id="{870137A3-2C6F-42E1-8BB7-48BB5443EEF4}"/>
            </a:ext>
          </a:extLst>
        </xdr:cNvPr>
        <xdr:cNvSpPr/>
      </xdr:nvSpPr>
      <xdr:spPr>
        <a:xfrm>
          <a:off x="15427960" y="31135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101092</xdr:rowOff>
    </xdr:from>
    <xdr:to>
      <xdr:col>77</xdr:col>
      <xdr:colOff>44450</xdr:colOff>
      <xdr:row>17</xdr:row>
      <xdr:rowOff>116053</xdr:rowOff>
    </xdr:to>
    <xdr:cxnSp macro="">
      <xdr:nvCxnSpPr>
        <xdr:cNvPr id="442" name="直線コネクタ 441">
          <a:extLst>
            <a:ext uri="{FF2B5EF4-FFF2-40B4-BE49-F238E27FC236}">
              <a16:creationId xmlns:a16="http://schemas.microsoft.com/office/drawing/2014/main" id="{71A07F5D-5DB0-45BC-9FA8-7F6B2B059A4E}"/>
            </a:ext>
          </a:extLst>
        </xdr:cNvPr>
        <xdr:cNvCxnSpPr/>
      </xdr:nvCxnSpPr>
      <xdr:spPr>
        <a:xfrm flipV="1">
          <a:off x="13903960" y="2950972"/>
          <a:ext cx="80899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3" name="フローチャート: 判断 442">
          <a:extLst>
            <a:ext uri="{FF2B5EF4-FFF2-40B4-BE49-F238E27FC236}">
              <a16:creationId xmlns:a16="http://schemas.microsoft.com/office/drawing/2014/main" id="{84DCE7A5-BE94-468A-9C30-215AF9EEA2F9}"/>
            </a:ext>
          </a:extLst>
        </xdr:cNvPr>
        <xdr:cNvSpPr/>
      </xdr:nvSpPr>
      <xdr:spPr>
        <a:xfrm>
          <a:off x="14665960" y="308023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149089</xdr:rowOff>
    </xdr:from>
    <xdr:ext cx="736600" cy="259045"/>
    <xdr:sp macro="" textlink="">
      <xdr:nvSpPr>
        <xdr:cNvPr id="444" name="テキスト ボックス 443">
          <a:extLst>
            <a:ext uri="{FF2B5EF4-FFF2-40B4-BE49-F238E27FC236}">
              <a16:creationId xmlns:a16="http://schemas.microsoft.com/office/drawing/2014/main" id="{7B653F59-642E-4F62-8968-1DF5EA9BB865}"/>
            </a:ext>
          </a:extLst>
        </xdr:cNvPr>
        <xdr:cNvSpPr txBox="1"/>
      </xdr:nvSpPr>
      <xdr:spPr>
        <a:xfrm>
          <a:off x="14370050" y="31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91440</xdr:rowOff>
    </xdr:from>
    <xdr:to>
      <xdr:col>72</xdr:col>
      <xdr:colOff>203200</xdr:colOff>
      <xdr:row>17</xdr:row>
      <xdr:rowOff>116053</xdr:rowOff>
    </xdr:to>
    <xdr:cxnSp macro="">
      <xdr:nvCxnSpPr>
        <xdr:cNvPr id="445" name="直線コネクタ 444">
          <a:extLst>
            <a:ext uri="{FF2B5EF4-FFF2-40B4-BE49-F238E27FC236}">
              <a16:creationId xmlns:a16="http://schemas.microsoft.com/office/drawing/2014/main" id="{0FE61CFE-6B4A-4F7C-8D82-AF4480F86ADE}"/>
            </a:ext>
          </a:extLst>
        </xdr:cNvPr>
        <xdr:cNvCxnSpPr/>
      </xdr:nvCxnSpPr>
      <xdr:spPr>
        <a:xfrm>
          <a:off x="13106400" y="2941320"/>
          <a:ext cx="79756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6" name="フローチャート: 判断 445">
          <a:extLst>
            <a:ext uri="{FF2B5EF4-FFF2-40B4-BE49-F238E27FC236}">
              <a16:creationId xmlns:a16="http://schemas.microsoft.com/office/drawing/2014/main" id="{E79F8214-5D5D-46B1-8D7F-F24AFE36ED23}"/>
            </a:ext>
          </a:extLst>
        </xdr:cNvPr>
        <xdr:cNvSpPr/>
      </xdr:nvSpPr>
      <xdr:spPr>
        <a:xfrm>
          <a:off x="13868400" y="314345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40860</xdr:rowOff>
    </xdr:from>
    <xdr:ext cx="762000" cy="259045"/>
    <xdr:sp macro="" textlink="">
      <xdr:nvSpPr>
        <xdr:cNvPr id="447" name="テキスト ボックス 446">
          <a:extLst>
            <a:ext uri="{FF2B5EF4-FFF2-40B4-BE49-F238E27FC236}">
              <a16:creationId xmlns:a16="http://schemas.microsoft.com/office/drawing/2014/main" id="{8E5CB57A-018A-4C58-B876-E373BCE6C372}"/>
            </a:ext>
          </a:extLst>
        </xdr:cNvPr>
        <xdr:cNvSpPr txBox="1"/>
      </xdr:nvSpPr>
      <xdr:spPr>
        <a:xfrm>
          <a:off x="13557250" y="32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75032</xdr:rowOff>
    </xdr:from>
    <xdr:to>
      <xdr:col>68</xdr:col>
      <xdr:colOff>152400</xdr:colOff>
      <xdr:row>17</xdr:row>
      <xdr:rowOff>91440</xdr:rowOff>
    </xdr:to>
    <xdr:cxnSp macro="">
      <xdr:nvCxnSpPr>
        <xdr:cNvPr id="448" name="直線コネクタ 447">
          <a:extLst>
            <a:ext uri="{FF2B5EF4-FFF2-40B4-BE49-F238E27FC236}">
              <a16:creationId xmlns:a16="http://schemas.microsoft.com/office/drawing/2014/main" id="{7EF19561-8545-4457-A9E0-FE8183D6900F}"/>
            </a:ext>
          </a:extLst>
        </xdr:cNvPr>
        <xdr:cNvCxnSpPr/>
      </xdr:nvCxnSpPr>
      <xdr:spPr>
        <a:xfrm>
          <a:off x="12293600" y="2924912"/>
          <a:ext cx="8128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9" name="フローチャート: 判断 448">
          <a:extLst>
            <a:ext uri="{FF2B5EF4-FFF2-40B4-BE49-F238E27FC236}">
              <a16:creationId xmlns:a16="http://schemas.microsoft.com/office/drawing/2014/main" id="{9E0A7791-79F2-4E6F-B826-E0E9F5084F6A}"/>
            </a:ext>
          </a:extLst>
        </xdr:cNvPr>
        <xdr:cNvSpPr/>
      </xdr:nvSpPr>
      <xdr:spPr>
        <a:xfrm>
          <a:off x="13055600" y="316661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50" name="テキスト ボックス 449">
          <a:extLst>
            <a:ext uri="{FF2B5EF4-FFF2-40B4-BE49-F238E27FC236}">
              <a16:creationId xmlns:a16="http://schemas.microsoft.com/office/drawing/2014/main" id="{878CC857-0EC4-4DDC-8FAA-85772B72C137}"/>
            </a:ext>
          </a:extLst>
        </xdr:cNvPr>
        <xdr:cNvSpPr txBox="1"/>
      </xdr:nvSpPr>
      <xdr:spPr>
        <a:xfrm>
          <a:off x="127635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51" name="フローチャート: 判断 450">
          <a:extLst>
            <a:ext uri="{FF2B5EF4-FFF2-40B4-BE49-F238E27FC236}">
              <a16:creationId xmlns:a16="http://schemas.microsoft.com/office/drawing/2014/main" id="{0A32C404-23E9-4F9D-849F-B2DF104FAF5C}"/>
            </a:ext>
          </a:extLst>
        </xdr:cNvPr>
        <xdr:cNvSpPr/>
      </xdr:nvSpPr>
      <xdr:spPr>
        <a:xfrm>
          <a:off x="12242800" y="316130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58716</xdr:rowOff>
    </xdr:from>
    <xdr:ext cx="762000" cy="259045"/>
    <xdr:sp macro="" textlink="">
      <xdr:nvSpPr>
        <xdr:cNvPr id="452" name="テキスト ボックス 451">
          <a:extLst>
            <a:ext uri="{FF2B5EF4-FFF2-40B4-BE49-F238E27FC236}">
              <a16:creationId xmlns:a16="http://schemas.microsoft.com/office/drawing/2014/main" id="{547DBDEF-FC54-4C8D-8F1D-CF5BBC7A7DA0}"/>
            </a:ext>
          </a:extLst>
        </xdr:cNvPr>
        <xdr:cNvSpPr txBox="1"/>
      </xdr:nvSpPr>
      <xdr:spPr>
        <a:xfrm>
          <a:off x="11950700" y="324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6B91A807-C87B-43F0-AF5D-C6F3CCCA2B94}"/>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3B5142F-94AC-4513-9760-5AF038E9F1C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C5B3C93-D1A5-4BBE-B3E9-7BE3FC1D0A08}"/>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FC6EDCA-80AC-45DD-8122-0C720157B119}"/>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F674FB4-CE1A-46B4-8513-0AA2DC0FAAC6}"/>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128956</xdr:rowOff>
    </xdr:from>
    <xdr:to>
      <xdr:col>81</xdr:col>
      <xdr:colOff>95250</xdr:colOff>
      <xdr:row>18</xdr:row>
      <xdr:rowOff>59106</xdr:rowOff>
    </xdr:to>
    <xdr:sp macro="" textlink="">
      <xdr:nvSpPr>
        <xdr:cNvPr id="458" name="楕円 457">
          <a:extLst>
            <a:ext uri="{FF2B5EF4-FFF2-40B4-BE49-F238E27FC236}">
              <a16:creationId xmlns:a16="http://schemas.microsoft.com/office/drawing/2014/main" id="{FD4FE41D-F133-41EB-B257-2217CB5FF479}"/>
            </a:ext>
          </a:extLst>
        </xdr:cNvPr>
        <xdr:cNvSpPr/>
      </xdr:nvSpPr>
      <xdr:spPr>
        <a:xfrm>
          <a:off x="15427960" y="29788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145483</xdr:rowOff>
    </xdr:from>
    <xdr:ext cx="762000" cy="259045"/>
    <xdr:sp macro="" textlink="">
      <xdr:nvSpPr>
        <xdr:cNvPr id="459" name="将来負担の状況該当値テキスト">
          <a:extLst>
            <a:ext uri="{FF2B5EF4-FFF2-40B4-BE49-F238E27FC236}">
              <a16:creationId xmlns:a16="http://schemas.microsoft.com/office/drawing/2014/main" id="{C4DEF19F-3275-4ACF-BA60-7DD07B0AC032}"/>
            </a:ext>
          </a:extLst>
        </xdr:cNvPr>
        <xdr:cNvSpPr txBox="1"/>
      </xdr:nvSpPr>
      <xdr:spPr>
        <a:xfrm>
          <a:off x="15563850" y="282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50292</xdr:rowOff>
    </xdr:from>
    <xdr:to>
      <xdr:col>77</xdr:col>
      <xdr:colOff>95250</xdr:colOff>
      <xdr:row>17</xdr:row>
      <xdr:rowOff>151892</xdr:rowOff>
    </xdr:to>
    <xdr:sp macro="" textlink="">
      <xdr:nvSpPr>
        <xdr:cNvPr id="460" name="楕円 459">
          <a:extLst>
            <a:ext uri="{FF2B5EF4-FFF2-40B4-BE49-F238E27FC236}">
              <a16:creationId xmlns:a16="http://schemas.microsoft.com/office/drawing/2014/main" id="{CAD70EA6-B0E7-49AE-87F3-5E54345641CF}"/>
            </a:ext>
          </a:extLst>
        </xdr:cNvPr>
        <xdr:cNvSpPr/>
      </xdr:nvSpPr>
      <xdr:spPr>
        <a:xfrm>
          <a:off x="14665960" y="29001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162069</xdr:rowOff>
    </xdr:from>
    <xdr:ext cx="736600" cy="259045"/>
    <xdr:sp macro="" textlink="">
      <xdr:nvSpPr>
        <xdr:cNvPr id="461" name="テキスト ボックス 460">
          <a:extLst>
            <a:ext uri="{FF2B5EF4-FFF2-40B4-BE49-F238E27FC236}">
              <a16:creationId xmlns:a16="http://schemas.microsoft.com/office/drawing/2014/main" id="{05936BB1-CF3E-45F6-A8A2-1A88767AED90}"/>
            </a:ext>
          </a:extLst>
        </xdr:cNvPr>
        <xdr:cNvSpPr txBox="1"/>
      </xdr:nvSpPr>
      <xdr:spPr>
        <a:xfrm>
          <a:off x="14370050" y="267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65253</xdr:rowOff>
    </xdr:from>
    <xdr:to>
      <xdr:col>73</xdr:col>
      <xdr:colOff>44450</xdr:colOff>
      <xdr:row>17</xdr:row>
      <xdr:rowOff>166853</xdr:rowOff>
    </xdr:to>
    <xdr:sp macro="" textlink="">
      <xdr:nvSpPr>
        <xdr:cNvPr id="462" name="楕円 461">
          <a:extLst>
            <a:ext uri="{FF2B5EF4-FFF2-40B4-BE49-F238E27FC236}">
              <a16:creationId xmlns:a16="http://schemas.microsoft.com/office/drawing/2014/main" id="{4F10E880-B9D6-4CEA-838A-8C223DDC02DC}"/>
            </a:ext>
          </a:extLst>
        </xdr:cNvPr>
        <xdr:cNvSpPr/>
      </xdr:nvSpPr>
      <xdr:spPr>
        <a:xfrm>
          <a:off x="13868400" y="29151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5580</xdr:rowOff>
    </xdr:from>
    <xdr:ext cx="762000" cy="259045"/>
    <xdr:sp macro="" textlink="">
      <xdr:nvSpPr>
        <xdr:cNvPr id="463" name="テキスト ボックス 462">
          <a:extLst>
            <a:ext uri="{FF2B5EF4-FFF2-40B4-BE49-F238E27FC236}">
              <a16:creationId xmlns:a16="http://schemas.microsoft.com/office/drawing/2014/main" id="{108D35F7-E499-4826-8EC1-A6EE03A200D7}"/>
            </a:ext>
          </a:extLst>
        </xdr:cNvPr>
        <xdr:cNvSpPr txBox="1"/>
      </xdr:nvSpPr>
      <xdr:spPr>
        <a:xfrm>
          <a:off x="13557250" y="26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64" name="楕円 463">
          <a:extLst>
            <a:ext uri="{FF2B5EF4-FFF2-40B4-BE49-F238E27FC236}">
              <a16:creationId xmlns:a16="http://schemas.microsoft.com/office/drawing/2014/main" id="{5A294393-03F1-4B9E-B0ED-A8C96BB82BDC}"/>
            </a:ext>
          </a:extLst>
        </xdr:cNvPr>
        <xdr:cNvSpPr/>
      </xdr:nvSpPr>
      <xdr:spPr>
        <a:xfrm>
          <a:off x="13055600" y="289052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152417</xdr:rowOff>
    </xdr:from>
    <xdr:ext cx="762000" cy="259045"/>
    <xdr:sp macro="" textlink="">
      <xdr:nvSpPr>
        <xdr:cNvPr id="465" name="テキスト ボックス 464">
          <a:extLst>
            <a:ext uri="{FF2B5EF4-FFF2-40B4-BE49-F238E27FC236}">
              <a16:creationId xmlns:a16="http://schemas.microsoft.com/office/drawing/2014/main" id="{9E77A565-009E-4074-8800-26915F537618}"/>
            </a:ext>
          </a:extLst>
        </xdr:cNvPr>
        <xdr:cNvSpPr txBox="1"/>
      </xdr:nvSpPr>
      <xdr:spPr>
        <a:xfrm>
          <a:off x="12763500" y="266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24232</xdr:rowOff>
    </xdr:from>
    <xdr:to>
      <xdr:col>64</xdr:col>
      <xdr:colOff>152400</xdr:colOff>
      <xdr:row>17</xdr:row>
      <xdr:rowOff>125832</xdr:rowOff>
    </xdr:to>
    <xdr:sp macro="" textlink="">
      <xdr:nvSpPr>
        <xdr:cNvPr id="466" name="楕円 465">
          <a:extLst>
            <a:ext uri="{FF2B5EF4-FFF2-40B4-BE49-F238E27FC236}">
              <a16:creationId xmlns:a16="http://schemas.microsoft.com/office/drawing/2014/main" id="{30A18BD2-55BA-4235-AEAE-15C392F1DB0A}"/>
            </a:ext>
          </a:extLst>
        </xdr:cNvPr>
        <xdr:cNvSpPr/>
      </xdr:nvSpPr>
      <xdr:spPr>
        <a:xfrm>
          <a:off x="12242800" y="28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136009</xdr:rowOff>
    </xdr:from>
    <xdr:ext cx="762000" cy="259045"/>
    <xdr:sp macro="" textlink="">
      <xdr:nvSpPr>
        <xdr:cNvPr id="467" name="テキスト ボックス 466">
          <a:extLst>
            <a:ext uri="{FF2B5EF4-FFF2-40B4-BE49-F238E27FC236}">
              <a16:creationId xmlns:a16="http://schemas.microsoft.com/office/drawing/2014/main" id="{2BB4C52D-6B04-44A5-9C0F-9E5CE50D6291}"/>
            </a:ext>
          </a:extLst>
        </xdr:cNvPr>
        <xdr:cNvSpPr txBox="1"/>
      </xdr:nvSpPr>
      <xdr:spPr>
        <a:xfrm>
          <a:off x="11950700" y="265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806,877
799,092
2,440.67
613,699,133
595,781,190
11,080,506
266,020,003
760,417,763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a:t>
          </a:r>
          <a:r>
            <a:rPr kumimoji="1" lang="en-US" altLang="ja-JP" sz="950">
              <a:solidFill>
                <a:schemeClr val="dk1"/>
              </a:solidFill>
              <a:effectLst/>
              <a:latin typeface="+mn-lt"/>
              <a:ea typeface="+mn-ea"/>
              <a:cs typeface="+mn-cs"/>
            </a:rPr>
            <a:t>R4</a:t>
          </a:r>
          <a:r>
            <a:rPr kumimoji="1" lang="ja-JP" altLang="ja-JP" sz="950">
              <a:solidFill>
                <a:schemeClr val="dk1"/>
              </a:solidFill>
              <a:effectLst/>
              <a:latin typeface="+mn-lt"/>
              <a:ea typeface="+mn-ea"/>
              <a:cs typeface="+mn-cs"/>
            </a:rPr>
            <a:t>年度は、</a:t>
          </a:r>
          <a:r>
            <a:rPr kumimoji="1" lang="ja-JP" altLang="en-US" sz="950">
              <a:solidFill>
                <a:schemeClr val="dk1"/>
              </a:solidFill>
              <a:effectLst/>
              <a:latin typeface="+mn-lt"/>
              <a:ea typeface="+mn-ea"/>
              <a:cs typeface="+mn-cs"/>
            </a:rPr>
            <a:t>期末・勤勉手当、会計年度任用職員人件費の増等により</a:t>
          </a:r>
          <a:r>
            <a:rPr kumimoji="1" lang="ja-JP" altLang="ja-JP" sz="950">
              <a:solidFill>
                <a:schemeClr val="dk1"/>
              </a:solidFill>
              <a:effectLst/>
              <a:latin typeface="+mn-lt"/>
              <a:ea typeface="+mn-ea"/>
              <a:cs typeface="+mn-cs"/>
            </a:rPr>
            <a:t>、人件費の歳出決算額が</a:t>
          </a:r>
          <a:r>
            <a:rPr kumimoji="1" lang="ja-JP" altLang="en-US" sz="950">
              <a:solidFill>
                <a:schemeClr val="dk1"/>
              </a:solidFill>
              <a:effectLst/>
              <a:latin typeface="+mn-lt"/>
              <a:ea typeface="+mn-ea"/>
              <a:cs typeface="+mn-cs"/>
            </a:rPr>
            <a:t>増加したこと</a:t>
          </a:r>
          <a:r>
            <a:rPr kumimoji="1" lang="ja-JP" altLang="ja-JP" sz="950">
              <a:solidFill>
                <a:schemeClr val="dk1"/>
              </a:solidFill>
              <a:effectLst/>
              <a:latin typeface="+mn-lt"/>
              <a:ea typeface="+mn-ea"/>
              <a:cs typeface="+mn-cs"/>
            </a:rPr>
            <a:t>、分母となる経常一般財源等総額が、普通交付税や</a:t>
          </a:r>
          <a:r>
            <a:rPr kumimoji="1" lang="ja-JP" altLang="en-US" sz="950">
              <a:solidFill>
                <a:schemeClr val="dk1"/>
              </a:solidFill>
              <a:effectLst/>
              <a:latin typeface="+mn-lt"/>
              <a:ea typeface="+mn-ea"/>
              <a:cs typeface="+mn-cs"/>
            </a:rPr>
            <a:t>臨時財政対策債の減</a:t>
          </a:r>
          <a:r>
            <a:rPr kumimoji="1" lang="ja-JP" altLang="ja-JP" sz="950">
              <a:solidFill>
                <a:schemeClr val="dk1"/>
              </a:solidFill>
              <a:effectLst/>
              <a:latin typeface="+mn-lt"/>
              <a:ea typeface="+mn-ea"/>
              <a:cs typeface="+mn-cs"/>
            </a:rPr>
            <a:t>などで</a:t>
          </a:r>
          <a:r>
            <a:rPr kumimoji="1" lang="ja-JP" altLang="en-US" sz="950">
              <a:solidFill>
                <a:schemeClr val="dk1"/>
              </a:solidFill>
              <a:effectLst/>
              <a:latin typeface="+mn-lt"/>
              <a:ea typeface="+mn-ea"/>
              <a:cs typeface="+mn-cs"/>
            </a:rPr>
            <a:t>減少</a:t>
          </a:r>
          <a:r>
            <a:rPr kumimoji="1" lang="ja-JP" altLang="ja-JP" sz="950">
              <a:solidFill>
                <a:schemeClr val="dk1"/>
              </a:solidFill>
              <a:effectLst/>
              <a:latin typeface="+mn-lt"/>
              <a:ea typeface="+mn-ea"/>
              <a:cs typeface="+mn-cs"/>
            </a:rPr>
            <a:t>したことにより、経常収支比率は</a:t>
          </a:r>
          <a:r>
            <a:rPr kumimoji="1" lang="en-US" altLang="ja-JP" sz="950">
              <a:solidFill>
                <a:schemeClr val="dk1"/>
              </a:solidFill>
              <a:effectLst/>
              <a:latin typeface="+mn-lt"/>
              <a:ea typeface="+mn-ea"/>
              <a:cs typeface="+mn-cs"/>
            </a:rPr>
            <a:t>1.8</a:t>
          </a:r>
          <a:r>
            <a:rPr kumimoji="1" lang="ja-JP" altLang="ja-JP" sz="950">
              <a:solidFill>
                <a:schemeClr val="dk1"/>
              </a:solidFill>
              <a:effectLst/>
              <a:latin typeface="+mn-lt"/>
              <a:ea typeface="+mn-ea"/>
              <a:cs typeface="+mn-cs"/>
            </a:rPr>
            <a:t>ポイント</a:t>
          </a:r>
          <a:r>
            <a:rPr kumimoji="1" lang="ja-JP" altLang="en-US" sz="950">
              <a:solidFill>
                <a:schemeClr val="dk1"/>
              </a:solidFill>
              <a:effectLst/>
              <a:latin typeface="+mn-lt"/>
              <a:ea typeface="+mn-ea"/>
              <a:cs typeface="+mn-cs"/>
            </a:rPr>
            <a:t>増加</a:t>
          </a:r>
          <a:r>
            <a:rPr kumimoji="1" lang="ja-JP" altLang="ja-JP" sz="950">
              <a:solidFill>
                <a:schemeClr val="dk1"/>
              </a:solidFill>
              <a:effectLst/>
              <a:latin typeface="+mn-lt"/>
              <a:ea typeface="+mn-ea"/>
              <a:cs typeface="+mn-cs"/>
            </a:rPr>
            <a:t>している。</a:t>
          </a:r>
          <a:endParaRPr lang="ja-JP" altLang="ja-JP" sz="950">
            <a:effectLst/>
          </a:endParaRPr>
        </a:p>
        <a:p>
          <a:r>
            <a:rPr kumimoji="1" lang="ja-JP" altLang="ja-JP" sz="950">
              <a:solidFill>
                <a:schemeClr val="dk1"/>
              </a:solidFill>
              <a:effectLst/>
              <a:latin typeface="+mn-lt"/>
              <a:ea typeface="+mn-ea"/>
              <a:cs typeface="+mn-cs"/>
            </a:rPr>
            <a:t>　グループ内平均に比べ高い割合で推移しているため、引き続き、総人件費の適切な管理に基づき、効率的で機能的な人員配置により、限られた経営資源</a:t>
          </a:r>
          <a:r>
            <a:rPr kumimoji="1" lang="ja-JP" altLang="en-US" sz="950">
              <a:solidFill>
                <a:schemeClr val="dk1"/>
              </a:solidFill>
              <a:effectLst/>
              <a:latin typeface="+mn-lt"/>
              <a:ea typeface="+mn-ea"/>
              <a:cs typeface="+mn-cs"/>
            </a:rPr>
            <a:t>効果</a:t>
          </a:r>
          <a:r>
            <a:rPr kumimoji="1" lang="ja-JP" altLang="ja-JP" sz="950">
              <a:solidFill>
                <a:schemeClr val="dk1"/>
              </a:solidFill>
              <a:effectLst/>
              <a:latin typeface="+mn-lt"/>
              <a:ea typeface="+mn-ea"/>
              <a:cs typeface="+mn-cs"/>
            </a:rPr>
            <a:t>的な活用を図</a:t>
          </a:r>
          <a:r>
            <a:rPr kumimoji="1" lang="ja-JP" altLang="en-US" sz="950">
              <a:solidFill>
                <a:schemeClr val="dk1"/>
              </a:solidFill>
              <a:effectLst/>
              <a:latin typeface="+mn-lt"/>
              <a:ea typeface="+mn-ea"/>
              <a:cs typeface="+mn-cs"/>
            </a:rPr>
            <a:t>る。また、</a:t>
          </a:r>
          <a:r>
            <a:rPr kumimoji="1" lang="ja-JP" altLang="ja-JP" sz="950">
              <a:solidFill>
                <a:schemeClr val="dk1"/>
              </a:solidFill>
              <a:effectLst/>
              <a:latin typeface="+mn-lt"/>
              <a:ea typeface="+mn-ea"/>
              <a:cs typeface="+mn-cs"/>
            </a:rPr>
            <a:t>職員給与等においては、国や他県の状況、社会情勢の変化を踏まえ、適切な見直しを行っていく。</a:t>
          </a:r>
          <a:endParaRPr lang="ja-JP" altLang="ja-JP" sz="95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151493</xdr:rowOff>
    </xdr:from>
    <xdr:to>
      <xdr:col>24</xdr:col>
      <xdr:colOff>25400</xdr:colOff>
      <xdr:row>39</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4951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151493</xdr:rowOff>
    </xdr:from>
    <xdr:to>
      <xdr:col>19</xdr:col>
      <xdr:colOff>187325</xdr:colOff>
      <xdr:row>40</xdr:row>
      <xdr:rowOff>110672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49514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163484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110672</xdr:rowOff>
    </xdr:from>
    <xdr:to>
      <xdr:col>15</xdr:col>
      <xdr:colOff>98425</xdr:colOff>
      <xdr:row>40</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968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903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100693</xdr:rowOff>
    </xdr:from>
    <xdr:to>
      <xdr:col>20</xdr:col>
      <xdr:colOff>38100</xdr:colOff>
      <xdr:row>38</xdr:row>
      <xdr:rowOff>30843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59872</xdr:rowOff>
    </xdr:from>
    <xdr:to>
      <xdr:col>15</xdr:col>
      <xdr:colOff>149225</xdr:colOff>
      <xdr:row>40</xdr:row>
      <xdr:rowOff>161472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146249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サンライズパーク管理運営費の増や防災ヘリコプター</a:t>
          </a:r>
          <a:r>
            <a:rPr kumimoji="1" lang="ja-JP" altLang="en-US" sz="1100">
              <a:solidFill>
                <a:schemeClr val="dk1"/>
              </a:solidFill>
              <a:effectLst/>
              <a:latin typeface="+mn-lt"/>
              <a:ea typeface="+mn-ea"/>
              <a:cs typeface="+mn-cs"/>
            </a:rPr>
            <a:t>点検整備費</a:t>
          </a:r>
          <a:r>
            <a:rPr kumimoji="1" lang="ja-JP" altLang="ja-JP" sz="1100">
              <a:solidFill>
                <a:schemeClr val="dk1"/>
              </a:solidFill>
              <a:effectLst/>
              <a:latin typeface="+mn-lt"/>
              <a:ea typeface="+mn-ea"/>
              <a:cs typeface="+mn-cs"/>
            </a:rPr>
            <a:t>の増などにより、物件費の歳出決算額が増えた</a:t>
          </a:r>
          <a:r>
            <a:rPr kumimoji="1" lang="ja-JP" altLang="en-US" sz="1100">
              <a:solidFill>
                <a:schemeClr val="dk1"/>
              </a:solidFill>
              <a:effectLst/>
              <a:latin typeface="+mn-lt"/>
              <a:ea typeface="+mn-ea"/>
              <a:cs typeface="+mn-cs"/>
            </a:rPr>
            <a:t>ことにより、経常収支比率は</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グループ内平均に比べ高い割合で推移しており、事業の選択と集中や効果的な事業執行、事業の見直しを行うことで、財政健全化を図っていく。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131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13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19</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近年は、対象施設の増に伴う障害者自立支援給付費及び障害児通所給付費の増などにより</a:t>
          </a:r>
          <a:r>
            <a:rPr kumimoji="1" lang="ja-JP" altLang="ja-JP" sz="1100">
              <a:solidFill>
                <a:schemeClr val="dk1"/>
              </a:solidFill>
              <a:effectLst/>
              <a:latin typeface="+mn-lt"/>
              <a:ea typeface="+mn-ea"/>
              <a:cs typeface="+mn-cs"/>
            </a:rPr>
            <a:t>歳出決算額が増加</a:t>
          </a:r>
          <a:r>
            <a:rPr kumimoji="1" lang="ja-JP" altLang="en-US" sz="1100">
              <a:solidFill>
                <a:schemeClr val="dk1"/>
              </a:solidFill>
              <a:effectLst/>
              <a:latin typeface="+mn-lt"/>
              <a:ea typeface="+mn-ea"/>
              <a:cs typeface="+mn-cs"/>
            </a:rPr>
            <a:t>しているため、経常収支比率も増加傾向にある。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今後も社会保障関係経費の増加が見込まれることから、その動向に注視していく。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繰出金や維持補修費について、</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は同程度で推移している。</a:t>
          </a:r>
          <a:endParaRPr lang="ja-JP" altLang="ja-JP" sz="1400">
            <a:effectLst/>
          </a:endParaRPr>
        </a:p>
        <a:p>
          <a:r>
            <a:rPr kumimoji="1" lang="ja-JP" altLang="ja-JP" sz="1100">
              <a:solidFill>
                <a:schemeClr val="dk1"/>
              </a:solidFill>
              <a:effectLst/>
              <a:latin typeface="+mn-lt"/>
              <a:ea typeface="+mn-ea"/>
              <a:cs typeface="+mn-cs"/>
            </a:rPr>
            <a:t>　グループ内平均よりも低い割合で推移しているものの、引き続き、</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年度に策定した「佐賀県ファシリティマネジメント基本方針」に基づき、県有施設の長寿命化を図り、適切な維持管理などに努めていく。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110507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年度は、高齢者の増加に伴う後期高齢者医療事業費の増</a:t>
          </a:r>
          <a:r>
            <a:rPr kumimoji="1" lang="ja-JP" altLang="en-US" sz="1100">
              <a:solidFill>
                <a:schemeClr val="dk1"/>
              </a:solidFill>
              <a:effectLst/>
              <a:latin typeface="+mn-lt"/>
              <a:ea typeface="+mn-ea"/>
              <a:cs typeface="+mn-cs"/>
            </a:rPr>
            <a:t>や、認定こども園の増加に伴う施設型給付費県負担金の増</a:t>
          </a:r>
          <a:r>
            <a:rPr kumimoji="1" lang="ja-JP" altLang="ja-JP" sz="1100">
              <a:solidFill>
                <a:schemeClr val="dk1"/>
              </a:solidFill>
              <a:effectLst/>
              <a:latin typeface="+mn-lt"/>
              <a:ea typeface="+mn-ea"/>
              <a:cs typeface="+mn-cs"/>
            </a:rPr>
            <a:t>などにより、補助費等の歳出決算額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補助費等の傾向としては、今後も社会保障関係経費の増加により、上昇が見込まれることから、社会保障の充実には適切に対応しつつ、補助金等の重点化や見直しを行うことで、財政健全化に努めていく。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37</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2039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31750</xdr:rowOff>
    </xdr:from>
    <xdr:to>
      <xdr:col>78</xdr:col>
      <xdr:colOff>69850</xdr:colOff>
      <xdr:row>37</xdr:row>
      <xdr:rowOff>50800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203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3893800" y="6394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203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92727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152400</xdr:rowOff>
    </xdr:from>
    <xdr:to>
      <xdr:col>78</xdr:col>
      <xdr:colOff>120650</xdr:colOff>
      <xdr:row>36</xdr:row>
      <xdr:rowOff>82550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92727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111777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借換債の活用による公債費の平準化を進めてきたが、大型事業や災害</a:t>
          </a:r>
          <a:r>
            <a:rPr kumimoji="1" lang="ja-JP" altLang="en-US" sz="1100">
              <a:solidFill>
                <a:schemeClr val="dk1"/>
              </a:solidFill>
              <a:effectLst/>
              <a:latin typeface="+mn-lt"/>
              <a:ea typeface="+mn-ea"/>
              <a:cs typeface="+mn-cs"/>
            </a:rPr>
            <a:t>復旧事業</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元利償還金の増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年度は対前年比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グループ内平均と比較して、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ポイント下回っているものの、引き続き、県債残高やプライマリーバランスに留意しながら、県債の有効活用と公債費の平準化に取り組んでいく。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120650</xdr:rowOff>
    </xdr:from>
    <xdr:to>
      <xdr:col>24</xdr:col>
      <xdr:colOff>25400</xdr:colOff>
      <xdr:row>78</xdr:row>
      <xdr:rowOff>76200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22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120650</xdr:rowOff>
    </xdr:from>
    <xdr:to>
      <xdr:col>19</xdr:col>
      <xdr:colOff>187325</xdr:colOff>
      <xdr:row>78</xdr:row>
      <xdr:rowOff>101600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22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101600</xdr:rowOff>
    </xdr:from>
    <xdr:to>
      <xdr:col>15</xdr:col>
      <xdr:colOff>98425</xdr:colOff>
      <xdr:row>78</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47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82550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53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25400</xdr:rowOff>
    </xdr:from>
    <xdr:to>
      <xdr:col>24</xdr:col>
      <xdr:colOff>76200</xdr:colOff>
      <xdr:row>78</xdr:row>
      <xdr:rowOff>127000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69850</xdr:rowOff>
    </xdr:from>
    <xdr:to>
      <xdr:col>20</xdr:col>
      <xdr:colOff>38100</xdr:colOff>
      <xdr:row>78</xdr:row>
      <xdr:rowOff>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10177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50800</xdr:rowOff>
    </xdr:from>
    <xdr:to>
      <xdr:col>15</xdr:col>
      <xdr:colOff>149225</xdr:colOff>
      <xdr:row>78</xdr:row>
      <xdr:rowOff>152400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31750</xdr:rowOff>
    </xdr:from>
    <xdr:to>
      <xdr:col>6</xdr:col>
      <xdr:colOff>171450</xdr:colOff>
      <xdr:row>79</xdr:row>
      <xdr:rowOff>133350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年度は、後期高齢者医療事業費の増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施設型給付費県負担金の増などにより歳出決算額自体は増加した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グループ内平均と比較して高い水準となっているが、今後も、「佐賀県行財政運営計画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」に基づき、財政健全化に努めていく。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77</xdr:row>
      <xdr:rowOff>153670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30733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77</xdr:row>
      <xdr:rowOff>161289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30733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27939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893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78</xdr:row>
      <xdr:rowOff>27939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2486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78757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152817</xdr:rowOff>
    </xdr:from>
    <xdr:to>
      <xdr:col>29</xdr:col>
      <xdr:colOff>127000</xdr:colOff>
      <xdr:row>12</xdr:row>
      <xdr:rowOff>31224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86392"/>
          <a:ext cx="647700" cy="4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27727</xdr:rowOff>
    </xdr:from>
    <xdr:to>
      <xdr:col>26</xdr:col>
      <xdr:colOff>50800</xdr:colOff>
      <xdr:row>12</xdr:row>
      <xdr:rowOff>31224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132752"/>
          <a:ext cx="698500" cy="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94530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7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27727</xdr:rowOff>
    </xdr:from>
    <xdr:to>
      <xdr:col>22</xdr:col>
      <xdr:colOff>114300</xdr:colOff>
      <xdr:row>12</xdr:row>
      <xdr:rowOff>44597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132752"/>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93684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44597</xdr:rowOff>
    </xdr:from>
    <xdr:to>
      <xdr:col>18</xdr:col>
      <xdr:colOff>177800</xdr:colOff>
      <xdr:row>12</xdr:row>
      <xdr:rowOff>49284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49622"/>
          <a:ext cx="698500" cy="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107446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102017</xdr:rowOff>
    </xdr:from>
    <xdr:to>
      <xdr:col>29</xdr:col>
      <xdr:colOff>177800</xdr:colOff>
      <xdr:row>12</xdr:row>
      <xdr:rowOff>32167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3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10594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151874</xdr:rowOff>
    </xdr:from>
    <xdr:to>
      <xdr:col>26</xdr:col>
      <xdr:colOff>101600</xdr:colOff>
      <xdr:row>12</xdr:row>
      <xdr:rowOff>82024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8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92201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54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148377</xdr:rowOff>
    </xdr:from>
    <xdr:to>
      <xdr:col>22</xdr:col>
      <xdr:colOff>165100</xdr:colOff>
      <xdr:row>12</xdr:row>
      <xdr:rowOff>78527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08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88704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165247</xdr:rowOff>
    </xdr:from>
    <xdr:to>
      <xdr:col>19</xdr:col>
      <xdr:colOff>38100</xdr:colOff>
      <xdr:row>12</xdr:row>
      <xdr:rowOff>95397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09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105574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8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169934</xdr:rowOff>
    </xdr:from>
    <xdr:to>
      <xdr:col>15</xdr:col>
      <xdr:colOff>101600</xdr:colOff>
      <xdr:row>12</xdr:row>
      <xdr:rowOff>100084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0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110261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87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3556</xdr:rowOff>
    </xdr:from>
    <xdr:to>
      <xdr:col>29</xdr:col>
      <xdr:colOff>127000</xdr:colOff>
      <xdr:row>36</xdr:row>
      <xdr:rowOff>97796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56806"/>
          <a:ext cx="647700" cy="94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4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97796</xdr:rowOff>
    </xdr:from>
    <xdr:to>
      <xdr:col>26</xdr:col>
      <xdr:colOff>50800</xdr:colOff>
      <xdr:row>37</xdr:row>
      <xdr:rowOff>103340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51046"/>
          <a:ext cx="698500" cy="17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103340</xdr:rowOff>
    </xdr:from>
    <xdr:to>
      <xdr:col>22</xdr:col>
      <xdr:colOff>114300</xdr:colOff>
      <xdr:row>37</xdr:row>
      <xdr:rowOff>209696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28040"/>
          <a:ext cx="698500" cy="106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77392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61220</xdr:rowOff>
    </xdr:from>
    <xdr:to>
      <xdr:col>18</xdr:col>
      <xdr:colOff>177800</xdr:colOff>
      <xdr:row>37</xdr:row>
      <xdr:rowOff>209696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185920"/>
          <a:ext cx="698500" cy="148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137971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53446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295656</xdr:rowOff>
    </xdr:from>
    <xdr:to>
      <xdr:col>29</xdr:col>
      <xdr:colOff>177800</xdr:colOff>
      <xdr:row>36</xdr:row>
      <xdr:rowOff>54356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0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267733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7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46996</xdr:rowOff>
    </xdr:from>
    <xdr:to>
      <xdr:col>26</xdr:col>
      <xdr:colOff>101600</xdr:colOff>
      <xdr:row>36</xdr:row>
      <xdr:rowOff>148596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00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133373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8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52540</xdr:rowOff>
    </xdr:from>
    <xdr:to>
      <xdr:col>22</xdr:col>
      <xdr:colOff>165100</xdr:colOff>
      <xdr:row>37</xdr:row>
      <xdr:rowOff>154140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7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138917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6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158896</xdr:rowOff>
    </xdr:from>
    <xdr:to>
      <xdr:col>19</xdr:col>
      <xdr:colOff>38100</xdr:colOff>
      <xdr:row>37</xdr:row>
      <xdr:rowOff>260496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28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245273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3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10420</xdr:rowOff>
    </xdr:from>
    <xdr:to>
      <xdr:col>15</xdr:col>
      <xdr:colOff>101600</xdr:colOff>
      <xdr:row>37</xdr:row>
      <xdr:rowOff>112020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3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96797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2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806,877
799,092
2,440.67
613,699,133
595,781,190
11,080,506
266,020,003
760,417,763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114554</xdr:rowOff>
    </xdr:from>
    <xdr:to>
      <xdr:col>24</xdr:col>
      <xdr:colOff>63500</xdr:colOff>
      <xdr:row>31</xdr:row>
      <xdr:rowOff>160914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29504"/>
          <a:ext cx="8382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160914</xdr:rowOff>
    </xdr:from>
    <xdr:to>
      <xdr:col>19</xdr:col>
      <xdr:colOff>177800</xdr:colOff>
      <xdr:row>31</xdr:row>
      <xdr:rowOff>163223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75864"/>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144503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163223</xdr:rowOff>
    </xdr:from>
    <xdr:to>
      <xdr:col>15</xdr:col>
      <xdr:colOff>50800</xdr:colOff>
      <xdr:row>32</xdr:row>
      <xdr:rowOff>48694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78173"/>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164299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21994</xdr:rowOff>
    </xdr:from>
    <xdr:to>
      <xdr:col>10</xdr:col>
      <xdr:colOff>114300</xdr:colOff>
      <xdr:row>32</xdr:row>
      <xdr:rowOff>48694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508394"/>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18452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63754</xdr:rowOff>
    </xdr:from>
    <xdr:to>
      <xdr:col>24</xdr:col>
      <xdr:colOff>114300</xdr:colOff>
      <xdr:row>31</xdr:row>
      <xdr:rowOff>165354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16781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110114</xdr:rowOff>
    </xdr:from>
    <xdr:to>
      <xdr:col>20</xdr:col>
      <xdr:colOff>38100</xdr:colOff>
      <xdr:row>32</xdr:row>
      <xdr:rowOff>40264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56791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20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112423</xdr:rowOff>
    </xdr:from>
    <xdr:to>
      <xdr:col>15</xdr:col>
      <xdr:colOff>101600</xdr:colOff>
      <xdr:row>32</xdr:row>
      <xdr:rowOff>42573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59100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0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169344</xdr:rowOff>
    </xdr:from>
    <xdr:to>
      <xdr:col>10</xdr:col>
      <xdr:colOff>165100</xdr:colOff>
      <xdr:row>32</xdr:row>
      <xdr:rowOff>99494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116021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142644</xdr:rowOff>
    </xdr:from>
    <xdr:to>
      <xdr:col>6</xdr:col>
      <xdr:colOff>38100</xdr:colOff>
      <xdr:row>32</xdr:row>
      <xdr:rowOff>72794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89321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23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132385</xdr:rowOff>
    </xdr:from>
    <xdr:to>
      <xdr:col>24</xdr:col>
      <xdr:colOff>62865</xdr:colOff>
      <xdr:row>59</xdr:row>
      <xdr:rowOff>22428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33435"/>
          <a:ext cx="1270" cy="160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26255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22428</xdr:rowOff>
    </xdr:from>
    <xdr:to>
      <xdr:col>24</xdr:col>
      <xdr:colOff>152400</xdr:colOff>
      <xdr:row>59</xdr:row>
      <xdr:rowOff>22428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3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79062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132385</xdr:rowOff>
    </xdr:from>
    <xdr:to>
      <xdr:col>24</xdr:col>
      <xdr:colOff>152400</xdr:colOff>
      <xdr:row>49</xdr:row>
      <xdr:rowOff>132385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3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30276</xdr:rowOff>
    </xdr:from>
    <xdr:to>
      <xdr:col>24</xdr:col>
      <xdr:colOff>63500</xdr:colOff>
      <xdr:row>57</xdr:row>
      <xdr:rowOff>47879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31476"/>
          <a:ext cx="838200" cy="18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48265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0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25388</xdr:rowOff>
    </xdr:from>
    <xdr:to>
      <xdr:col>24</xdr:col>
      <xdr:colOff>114300</xdr:colOff>
      <xdr:row>55</xdr:row>
      <xdr:rowOff>126988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47879</xdr:rowOff>
    </xdr:from>
    <xdr:to>
      <xdr:col>19</xdr:col>
      <xdr:colOff>177800</xdr:colOff>
      <xdr:row>58</xdr:row>
      <xdr:rowOff>56909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0529"/>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5690</xdr:rowOff>
    </xdr:from>
    <xdr:to>
      <xdr:col>20</xdr:col>
      <xdr:colOff>38100</xdr:colOff>
      <xdr:row>57</xdr:row>
      <xdr:rowOff>107290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98417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8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56909</xdr:rowOff>
    </xdr:from>
    <xdr:to>
      <xdr:col>15</xdr:col>
      <xdr:colOff>50800</xdr:colOff>
      <xdr:row>59</xdr:row>
      <xdr:rowOff>3949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01009"/>
          <a:ext cx="889000" cy="1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56286</xdr:rowOff>
    </xdr:from>
    <xdr:to>
      <xdr:col>15</xdr:col>
      <xdr:colOff>101600</xdr:colOff>
      <xdr:row>58</xdr:row>
      <xdr:rowOff>157886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149013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140386</xdr:rowOff>
    </xdr:from>
    <xdr:to>
      <xdr:col>10</xdr:col>
      <xdr:colOff>114300</xdr:colOff>
      <xdr:row>59</xdr:row>
      <xdr:rowOff>3949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084486"/>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14757</xdr:rowOff>
    </xdr:from>
    <xdr:to>
      <xdr:col>10</xdr:col>
      <xdr:colOff>165100</xdr:colOff>
      <xdr:row>59</xdr:row>
      <xdr:rowOff>116357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1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107484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2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46761</xdr:rowOff>
    </xdr:from>
    <xdr:to>
      <xdr:col>6</xdr:col>
      <xdr:colOff>38100</xdr:colOff>
      <xdr:row>59</xdr:row>
      <xdr:rowOff>148361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1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139488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2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150926</xdr:rowOff>
    </xdr:from>
    <xdr:to>
      <xdr:col>24</xdr:col>
      <xdr:colOff>114300</xdr:colOff>
      <xdr:row>56</xdr:row>
      <xdr:rowOff>81076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129353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168529</xdr:rowOff>
    </xdr:from>
    <xdr:to>
      <xdr:col>20</xdr:col>
      <xdr:colOff>38100</xdr:colOff>
      <xdr:row>57</xdr:row>
      <xdr:rowOff>98679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115206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5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6109</xdr:rowOff>
    </xdr:from>
    <xdr:to>
      <xdr:col>15</xdr:col>
      <xdr:colOff>101600</xdr:colOff>
      <xdr:row>58</xdr:row>
      <xdr:rowOff>107709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124236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124599</xdr:rowOff>
    </xdr:from>
    <xdr:to>
      <xdr:col>10</xdr:col>
      <xdr:colOff>165100</xdr:colOff>
      <xdr:row>59</xdr:row>
      <xdr:rowOff>54749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71276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89586</xdr:rowOff>
    </xdr:from>
    <xdr:to>
      <xdr:col>6</xdr:col>
      <xdr:colOff>38100</xdr:colOff>
      <xdr:row>59</xdr:row>
      <xdr:rowOff>19736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36263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131318</xdr:rowOff>
    </xdr:from>
    <xdr:to>
      <xdr:col>24</xdr:col>
      <xdr:colOff>63500</xdr:colOff>
      <xdr:row>77</xdr:row>
      <xdr:rowOff>134693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2968"/>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15657</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70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134693</xdr:rowOff>
    </xdr:from>
    <xdr:to>
      <xdr:col>19</xdr:col>
      <xdr:colOff>177800</xdr:colOff>
      <xdr:row>77</xdr:row>
      <xdr:rowOff>160165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6343"/>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87284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154614</xdr:rowOff>
    </xdr:from>
    <xdr:to>
      <xdr:col>15</xdr:col>
      <xdr:colOff>50800</xdr:colOff>
      <xdr:row>77</xdr:row>
      <xdr:rowOff>160165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626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154614</xdr:rowOff>
    </xdr:from>
    <xdr:to>
      <xdr:col>10</xdr:col>
      <xdr:colOff>114300</xdr:colOff>
      <xdr:row>78</xdr:row>
      <xdr:rowOff>9942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6264"/>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77922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30025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80518</xdr:rowOff>
    </xdr:from>
    <xdr:to>
      <xdr:col>24</xdr:col>
      <xdr:colOff>114300</xdr:colOff>
      <xdr:row>78</xdr:row>
      <xdr:rowOff>10668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166895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83893</xdr:rowOff>
    </xdr:from>
    <xdr:to>
      <xdr:col>20</xdr:col>
      <xdr:colOff>38100</xdr:colOff>
      <xdr:row>78</xdr:row>
      <xdr:rowOff>14043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5170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3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109365</xdr:rowOff>
    </xdr:from>
    <xdr:to>
      <xdr:col>15</xdr:col>
      <xdr:colOff>101600</xdr:colOff>
      <xdr:row>78</xdr:row>
      <xdr:rowOff>39515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30642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103814</xdr:rowOff>
    </xdr:from>
    <xdr:to>
      <xdr:col>10</xdr:col>
      <xdr:colOff>165100</xdr:colOff>
      <xdr:row>78</xdr:row>
      <xdr:rowOff>33964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25091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130592</xdr:rowOff>
    </xdr:from>
    <xdr:to>
      <xdr:col>6</xdr:col>
      <xdr:colOff>38100</xdr:colOff>
      <xdr:row>78</xdr:row>
      <xdr:rowOff>60742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51869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104539</xdr:rowOff>
    </xdr:from>
    <xdr:to>
      <xdr:col>24</xdr:col>
      <xdr:colOff>63500</xdr:colOff>
      <xdr:row>94</xdr:row>
      <xdr:rowOff>165173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49389"/>
          <a:ext cx="838200" cy="2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165173</xdr:rowOff>
    </xdr:from>
    <xdr:to>
      <xdr:col>19</xdr:col>
      <xdr:colOff>177800</xdr:colOff>
      <xdr:row>96</xdr:row>
      <xdr:rowOff>11793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81473"/>
          <a:ext cx="889000" cy="1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61992</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65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11793</xdr:rowOff>
    </xdr:from>
    <xdr:to>
      <xdr:col>15</xdr:col>
      <xdr:colOff>50800</xdr:colOff>
      <xdr:row>96</xdr:row>
      <xdr:rowOff>32148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70993"/>
          <a:ext cx="8890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108258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5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32148</xdr:rowOff>
    </xdr:from>
    <xdr:to>
      <xdr:col>10</xdr:col>
      <xdr:colOff>114300</xdr:colOff>
      <xdr:row>96</xdr:row>
      <xdr:rowOff>143836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91348"/>
          <a:ext cx="8890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132315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20953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53739</xdr:rowOff>
    </xdr:from>
    <xdr:to>
      <xdr:col>24</xdr:col>
      <xdr:colOff>114300</xdr:colOff>
      <xdr:row>93</xdr:row>
      <xdr:rowOff>155339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76616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5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114373</xdr:rowOff>
    </xdr:from>
    <xdr:to>
      <xdr:col>20</xdr:col>
      <xdr:colOff>38100</xdr:colOff>
      <xdr:row>95</xdr:row>
      <xdr:rowOff>44523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61050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60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132443</xdr:rowOff>
    </xdr:from>
    <xdr:to>
      <xdr:col>15</xdr:col>
      <xdr:colOff>101600</xdr:colOff>
      <xdr:row>96</xdr:row>
      <xdr:rowOff>62593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79120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1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152798</xdr:rowOff>
    </xdr:from>
    <xdr:to>
      <xdr:col>10</xdr:col>
      <xdr:colOff>165100</xdr:colOff>
      <xdr:row>96</xdr:row>
      <xdr:rowOff>82948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99475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1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93036</xdr:rowOff>
    </xdr:from>
    <xdr:to>
      <xdr:col>6</xdr:col>
      <xdr:colOff>38100</xdr:colOff>
      <xdr:row>97</xdr:row>
      <xdr:rowOff>23186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39713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2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80378</xdr:rowOff>
    </xdr:from>
    <xdr:to>
      <xdr:col>55</xdr:col>
      <xdr:colOff>0</xdr:colOff>
      <xdr:row>32</xdr:row>
      <xdr:rowOff>20142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395328"/>
          <a:ext cx="8382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80378</xdr:rowOff>
    </xdr:from>
    <xdr:to>
      <xdr:col>50</xdr:col>
      <xdr:colOff>114300</xdr:colOff>
      <xdr:row>34</xdr:row>
      <xdr:rowOff>81921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395328"/>
          <a:ext cx="889000" cy="5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81921</xdr:rowOff>
    </xdr:from>
    <xdr:to>
      <xdr:col>45</xdr:col>
      <xdr:colOff>177800</xdr:colOff>
      <xdr:row>38</xdr:row>
      <xdr:rowOff>109792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11221"/>
          <a:ext cx="889000" cy="7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109792</xdr:rowOff>
    </xdr:from>
    <xdr:to>
      <xdr:col>41</xdr:col>
      <xdr:colOff>50800</xdr:colOff>
      <xdr:row>38</xdr:row>
      <xdr:rowOff>154140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24892"/>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75144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140792</xdr:rowOff>
    </xdr:from>
    <xdr:to>
      <xdr:col>55</xdr:col>
      <xdr:colOff>50800</xdr:colOff>
      <xdr:row>32</xdr:row>
      <xdr:rowOff>70942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4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119219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3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29578</xdr:rowOff>
    </xdr:from>
    <xdr:to>
      <xdr:col>50</xdr:col>
      <xdr:colOff>165100</xdr:colOff>
      <xdr:row>31</xdr:row>
      <xdr:rowOff>131178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3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122305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4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31121</xdr:rowOff>
    </xdr:from>
    <xdr:to>
      <xdr:col>46</xdr:col>
      <xdr:colOff>38100</xdr:colOff>
      <xdr:row>34</xdr:row>
      <xdr:rowOff>132721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123848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5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58992</xdr:rowOff>
    </xdr:from>
    <xdr:to>
      <xdr:col>41</xdr:col>
      <xdr:colOff>101600</xdr:colOff>
      <xdr:row>38</xdr:row>
      <xdr:rowOff>160592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151719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66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103340</xdr:rowOff>
    </xdr:from>
    <xdr:to>
      <xdr:col>36</xdr:col>
      <xdr:colOff>165100</xdr:colOff>
      <xdr:row>39</xdr:row>
      <xdr:rowOff>33490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24617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71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157264</xdr:rowOff>
    </xdr:from>
    <xdr:to>
      <xdr:col>55</xdr:col>
      <xdr:colOff>0</xdr:colOff>
      <xdr:row>50</xdr:row>
      <xdr:rowOff>111525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558314"/>
          <a:ext cx="838200" cy="12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143698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0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111525</xdr:rowOff>
    </xdr:from>
    <xdr:to>
      <xdr:col>50</xdr:col>
      <xdr:colOff>114300</xdr:colOff>
      <xdr:row>51</xdr:row>
      <xdr:rowOff>155587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8684025"/>
          <a:ext cx="889000" cy="2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78891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27095" y="933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155587</xdr:rowOff>
    </xdr:from>
    <xdr:to>
      <xdr:col>45</xdr:col>
      <xdr:colOff>177800</xdr:colOff>
      <xdr:row>55</xdr:row>
      <xdr:rowOff>85255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8899537"/>
          <a:ext cx="889000" cy="6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136459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85255</xdr:rowOff>
    </xdr:from>
    <xdr:to>
      <xdr:col>41</xdr:col>
      <xdr:colOff>50800</xdr:colOff>
      <xdr:row>56</xdr:row>
      <xdr:rowOff>124003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15005"/>
          <a:ext cx="8890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170635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106464</xdr:rowOff>
    </xdr:from>
    <xdr:to>
      <xdr:col>55</xdr:col>
      <xdr:colOff>50800</xdr:colOff>
      <xdr:row>50</xdr:row>
      <xdr:rowOff>36614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5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59491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46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60725</xdr:rowOff>
    </xdr:from>
    <xdr:to>
      <xdr:col>50</xdr:col>
      <xdr:colOff>165100</xdr:colOff>
      <xdr:row>50</xdr:row>
      <xdr:rowOff>162325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86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7402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27095" y="840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104787</xdr:rowOff>
    </xdr:from>
    <xdr:to>
      <xdr:col>46</xdr:col>
      <xdr:colOff>38100</xdr:colOff>
      <xdr:row>52</xdr:row>
      <xdr:rowOff>34937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88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51464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62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34455</xdr:rowOff>
    </xdr:from>
    <xdr:to>
      <xdr:col>41</xdr:col>
      <xdr:colOff>101600</xdr:colOff>
      <xdr:row>55</xdr:row>
      <xdr:rowOff>136055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152582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23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73203</xdr:rowOff>
    </xdr:from>
    <xdr:to>
      <xdr:col>36</xdr:col>
      <xdr:colOff>165100</xdr:colOff>
      <xdr:row>57</xdr:row>
      <xdr:rowOff>3353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165930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76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165018</xdr:rowOff>
    </xdr:from>
    <xdr:to>
      <xdr:col>55</xdr:col>
      <xdr:colOff>0</xdr:colOff>
      <xdr:row>76</xdr:row>
      <xdr:rowOff>39212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852318"/>
          <a:ext cx="838200" cy="2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82478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59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39212</xdr:rowOff>
    </xdr:from>
    <xdr:to>
      <xdr:col>50</xdr:col>
      <xdr:colOff>114300</xdr:colOff>
      <xdr:row>77</xdr:row>
      <xdr:rowOff>15056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69412"/>
          <a:ext cx="889000" cy="1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164793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15056</xdr:rowOff>
    </xdr:from>
    <xdr:to>
      <xdr:col>45</xdr:col>
      <xdr:colOff>177800</xdr:colOff>
      <xdr:row>78</xdr:row>
      <xdr:rowOff>57308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16706"/>
          <a:ext cx="889000" cy="2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57308</xdr:rowOff>
    </xdr:from>
    <xdr:to>
      <xdr:col>41</xdr:col>
      <xdr:colOff>50800</xdr:colOff>
      <xdr:row>78</xdr:row>
      <xdr:rowOff>68529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30408"/>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121931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114218</xdr:rowOff>
    </xdr:from>
    <xdr:to>
      <xdr:col>55</xdr:col>
      <xdr:colOff>50800</xdr:colOff>
      <xdr:row>75</xdr:row>
      <xdr:rowOff>44368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8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92645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7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159862</xdr:rowOff>
    </xdr:from>
    <xdr:to>
      <xdr:col>50</xdr:col>
      <xdr:colOff>165100</xdr:colOff>
      <xdr:row>76</xdr:row>
      <xdr:rowOff>90012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81139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1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135706</xdr:rowOff>
    </xdr:from>
    <xdr:to>
      <xdr:col>46</xdr:col>
      <xdr:colOff>38100</xdr:colOff>
      <xdr:row>77</xdr:row>
      <xdr:rowOff>65856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56983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6508</xdr:rowOff>
    </xdr:from>
    <xdr:to>
      <xdr:col>41</xdr:col>
      <xdr:colOff>101600</xdr:colOff>
      <xdr:row>78</xdr:row>
      <xdr:rowOff>108108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99235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4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17729</xdr:rowOff>
    </xdr:from>
    <xdr:to>
      <xdr:col>36</xdr:col>
      <xdr:colOff>165100</xdr:colOff>
      <xdr:row>78</xdr:row>
      <xdr:rowOff>119329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110456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48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27629</xdr:rowOff>
    </xdr:from>
    <xdr:to>
      <xdr:col>55</xdr:col>
      <xdr:colOff>0</xdr:colOff>
      <xdr:row>91</xdr:row>
      <xdr:rowOff>86074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5629579"/>
          <a:ext cx="8382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130782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27629</xdr:rowOff>
    </xdr:from>
    <xdr:to>
      <xdr:col>50</xdr:col>
      <xdr:colOff>114300</xdr:colOff>
      <xdr:row>91</xdr:row>
      <xdr:rowOff>89294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5629579"/>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119220</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89294</xdr:rowOff>
    </xdr:from>
    <xdr:to>
      <xdr:col>45</xdr:col>
      <xdr:colOff>177800</xdr:colOff>
      <xdr:row>93</xdr:row>
      <xdr:rowOff>122459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5691244"/>
          <a:ext cx="889000" cy="37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132383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122459</xdr:rowOff>
    </xdr:from>
    <xdr:to>
      <xdr:col>41</xdr:col>
      <xdr:colOff>50800</xdr:colOff>
      <xdr:row>94</xdr:row>
      <xdr:rowOff>70910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067309"/>
          <a:ext cx="889000" cy="1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170597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35286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35274</xdr:rowOff>
    </xdr:from>
    <xdr:to>
      <xdr:col>55</xdr:col>
      <xdr:colOff>50800</xdr:colOff>
      <xdr:row>91</xdr:row>
      <xdr:rowOff>136874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56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159751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148279</xdr:rowOff>
    </xdr:from>
    <xdr:to>
      <xdr:col>50</xdr:col>
      <xdr:colOff>165100</xdr:colOff>
      <xdr:row>91</xdr:row>
      <xdr:rowOff>78429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55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94956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53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38494</xdr:rowOff>
    </xdr:from>
    <xdr:to>
      <xdr:col>46</xdr:col>
      <xdr:colOff>38100</xdr:colOff>
      <xdr:row>91</xdr:row>
      <xdr:rowOff>140094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56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156621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4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71659</xdr:rowOff>
    </xdr:from>
    <xdr:to>
      <xdr:col>41</xdr:col>
      <xdr:colOff>101600</xdr:colOff>
      <xdr:row>94</xdr:row>
      <xdr:rowOff>1809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0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18336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7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20110</xdr:rowOff>
    </xdr:from>
    <xdr:to>
      <xdr:col>36</xdr:col>
      <xdr:colOff>165100</xdr:colOff>
      <xdr:row>94</xdr:row>
      <xdr:rowOff>121710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1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138237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59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38842</xdr:rowOff>
    </xdr:from>
    <xdr:to>
      <xdr:col>85</xdr:col>
      <xdr:colOff>127000</xdr:colOff>
      <xdr:row>36</xdr:row>
      <xdr:rowOff>61702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21104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36375</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08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38842</xdr:rowOff>
    </xdr:from>
    <xdr:to>
      <xdr:col>81</xdr:col>
      <xdr:colOff>50800</xdr:colOff>
      <xdr:row>36</xdr:row>
      <xdr:rowOff>78527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211042"/>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12966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78527</xdr:rowOff>
    </xdr:from>
    <xdr:to>
      <xdr:col>76</xdr:col>
      <xdr:colOff>114300</xdr:colOff>
      <xdr:row>37</xdr:row>
      <xdr:rowOff>43825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250727"/>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43825</xdr:rowOff>
    </xdr:from>
    <xdr:to>
      <xdr:col>71</xdr:col>
      <xdr:colOff>177800</xdr:colOff>
      <xdr:row>38</xdr:row>
      <xdr:rowOff>44008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387475"/>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10902</xdr:rowOff>
    </xdr:from>
    <xdr:to>
      <xdr:col>85</xdr:col>
      <xdr:colOff>177800</xdr:colOff>
      <xdr:row>36</xdr:row>
      <xdr:rowOff>112502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1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33779</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03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159492</xdr:rowOff>
    </xdr:from>
    <xdr:to>
      <xdr:col>81</xdr:col>
      <xdr:colOff>101600</xdr:colOff>
      <xdr:row>36</xdr:row>
      <xdr:rowOff>89642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1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106169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33728" y="59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27727</xdr:rowOff>
    </xdr:from>
    <xdr:to>
      <xdr:col>76</xdr:col>
      <xdr:colOff>165100</xdr:colOff>
      <xdr:row>36</xdr:row>
      <xdr:rowOff>129327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1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120454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9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164475</xdr:rowOff>
    </xdr:from>
    <xdr:to>
      <xdr:col>72</xdr:col>
      <xdr:colOff>38100</xdr:colOff>
      <xdr:row>37</xdr:row>
      <xdr:rowOff>94625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85752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164658</xdr:rowOff>
    </xdr:from>
    <xdr:to>
      <xdr:col>67</xdr:col>
      <xdr:colOff>101600</xdr:colOff>
      <xdr:row>38</xdr:row>
      <xdr:rowOff>94808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85935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0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153370</xdr:rowOff>
    </xdr:from>
    <xdr:to>
      <xdr:col>85</xdr:col>
      <xdr:colOff>127000</xdr:colOff>
      <xdr:row>74</xdr:row>
      <xdr:rowOff>11753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5481300" y="12669220"/>
          <a:ext cx="8382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109092</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62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11753</xdr:rowOff>
    </xdr:from>
    <xdr:to>
      <xdr:col>81</xdr:col>
      <xdr:colOff>50800</xdr:colOff>
      <xdr:row>74</xdr:row>
      <xdr:rowOff>47506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2699053"/>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7848</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165806</xdr:rowOff>
    </xdr:from>
    <xdr:to>
      <xdr:col>76</xdr:col>
      <xdr:colOff>114300</xdr:colOff>
      <xdr:row>74</xdr:row>
      <xdr:rowOff>47506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2681656"/>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58460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134739</xdr:rowOff>
    </xdr:from>
    <xdr:to>
      <xdr:col>71</xdr:col>
      <xdr:colOff>177800</xdr:colOff>
      <xdr:row>73</xdr:row>
      <xdr:rowOff>165806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2650589"/>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39737</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5470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102570</xdr:rowOff>
    </xdr:from>
    <xdr:to>
      <xdr:col>85</xdr:col>
      <xdr:colOff>177800</xdr:colOff>
      <xdr:row>74</xdr:row>
      <xdr:rowOff>32720</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2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125447</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24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132403</xdr:rowOff>
    </xdr:from>
    <xdr:to>
      <xdr:col>81</xdr:col>
      <xdr:colOff>101600</xdr:colOff>
      <xdr:row>74</xdr:row>
      <xdr:rowOff>62553</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26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53680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27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168156</xdr:rowOff>
    </xdr:from>
    <xdr:to>
      <xdr:col>76</xdr:col>
      <xdr:colOff>165100</xdr:colOff>
      <xdr:row>74</xdr:row>
      <xdr:rowOff>98306</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26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89433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115006</xdr:rowOff>
    </xdr:from>
    <xdr:to>
      <xdr:col>72</xdr:col>
      <xdr:colOff>38100</xdr:colOff>
      <xdr:row>74</xdr:row>
      <xdr:rowOff>45156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26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36283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83939</xdr:rowOff>
    </xdr:from>
    <xdr:to>
      <xdr:col>67</xdr:col>
      <xdr:colOff>101600</xdr:colOff>
      <xdr:row>74</xdr:row>
      <xdr:rowOff>14089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25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5216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102347</xdr:rowOff>
    </xdr:from>
    <xdr:to>
      <xdr:col>85</xdr:col>
      <xdr:colOff>127000</xdr:colOff>
      <xdr:row>94</xdr:row>
      <xdr:rowOff>136911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5704297"/>
          <a:ext cx="838200" cy="54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102347</xdr:rowOff>
    </xdr:from>
    <xdr:to>
      <xdr:col>81</xdr:col>
      <xdr:colOff>50800</xdr:colOff>
      <xdr:row>92</xdr:row>
      <xdr:rowOff>17810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5704297"/>
          <a:ext cx="889000" cy="8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56059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01411" y="15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17810</xdr:rowOff>
    </xdr:from>
    <xdr:to>
      <xdr:col>76</xdr:col>
      <xdr:colOff>114300</xdr:colOff>
      <xdr:row>96</xdr:row>
      <xdr:rowOff>62021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5791210"/>
          <a:ext cx="889000" cy="7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124608</xdr:rowOff>
    </xdr:from>
    <xdr:to>
      <xdr:col>76</xdr:col>
      <xdr:colOff>165100</xdr:colOff>
      <xdr:row>95</xdr:row>
      <xdr:rowOff>54758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2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45885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63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62021</xdr:rowOff>
    </xdr:from>
    <xdr:to>
      <xdr:col>71</xdr:col>
      <xdr:colOff>177800</xdr:colOff>
      <xdr:row>96</xdr:row>
      <xdr:rowOff>118258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2814300" y="16521221"/>
          <a:ext cx="889000" cy="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150943</xdr:rowOff>
    </xdr:from>
    <xdr:to>
      <xdr:col>72</xdr:col>
      <xdr:colOff>38100</xdr:colOff>
      <xdr:row>96</xdr:row>
      <xdr:rowOff>81093</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97620</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2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118343</xdr:rowOff>
    </xdr:from>
    <xdr:to>
      <xdr:col>67</xdr:col>
      <xdr:colOff>101600</xdr:colOff>
      <xdr:row>96</xdr:row>
      <xdr:rowOff>48493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65020</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86111</xdr:rowOff>
    </xdr:from>
    <xdr:to>
      <xdr:col>85</xdr:col>
      <xdr:colOff>177800</xdr:colOff>
      <xdr:row>95</xdr:row>
      <xdr:rowOff>16261</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64538</xdr:rowOff>
    </xdr:from>
    <xdr:ext cx="534377"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1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51547</xdr:rowOff>
    </xdr:from>
    <xdr:to>
      <xdr:col>81</xdr:col>
      <xdr:colOff>101600</xdr:colOff>
      <xdr:row>91</xdr:row>
      <xdr:rowOff>153147</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56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144274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01411" y="1574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138460</xdr:rowOff>
    </xdr:from>
    <xdr:to>
      <xdr:col>76</xdr:col>
      <xdr:colOff>165100</xdr:colOff>
      <xdr:row>92</xdr:row>
      <xdr:rowOff>68610</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57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85137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55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11221</xdr:rowOff>
    </xdr:from>
    <xdr:to>
      <xdr:col>72</xdr:col>
      <xdr:colOff>38100</xdr:colOff>
      <xdr:row>96</xdr:row>
      <xdr:rowOff>112821</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4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103948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5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67458</xdr:rowOff>
    </xdr:from>
    <xdr:to>
      <xdr:col>67</xdr:col>
      <xdr:colOff>101600</xdr:colOff>
      <xdr:row>96</xdr:row>
      <xdr:rowOff>169058</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5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160185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61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249299"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501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92727</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85950" y="643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135890</xdr:rowOff>
    </xdr:from>
    <xdr:to>
      <xdr:col>107</xdr:col>
      <xdr:colOff>50800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5107940"/>
          <a:ext cx="8890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77487</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3096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135890</xdr:rowOff>
    </xdr:from>
    <xdr:to>
      <xdr:col>102</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5107940"/>
          <a:ext cx="8890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113047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85090</xdr:rowOff>
    </xdr:from>
    <xdr:to>
      <xdr:col>102</xdr:col>
      <xdr:colOff>165100</xdr:colOff>
      <xdr:row>30</xdr:row>
      <xdr:rowOff>15240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31767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483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123774</xdr:rowOff>
    </xdr:from>
    <xdr:to>
      <xdr:col>116</xdr:col>
      <xdr:colOff>62864</xdr:colOff>
      <xdr:row>59</xdr:row>
      <xdr:rowOff>13119</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22159595" y="8867724"/>
          <a:ext cx="1269" cy="12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16946</xdr:rowOff>
    </xdr:from>
    <xdr:ext cx="469744" cy="259045"/>
    <xdr:sp macro="" textlink="">
      <xdr:nvSpPr>
        <xdr:cNvPr id="766" name="貸付金最小値テキスト">
          <a:extLst>
            <a:ext uri="{FF2B5EF4-FFF2-40B4-BE49-F238E27FC236}">
              <a16:creationId xmlns:a16="http://schemas.microsoft.com/office/drawing/2014/main" id="{00000000-0008-0000-0600-0000FE020000}"/>
            </a:ext>
          </a:extLst>
        </xdr:cNvPr>
        <xdr:cNvSpPr txBox="1"/>
      </xdr:nvSpPr>
      <xdr:spPr>
        <a:xfrm>
          <a:off x="22212300" y="101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13119</xdr:rowOff>
    </xdr:from>
    <xdr:to>
      <xdr:col>116</xdr:col>
      <xdr:colOff>152400</xdr:colOff>
      <xdr:row>59</xdr:row>
      <xdr:rowOff>13119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2072600" y="1012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70451</xdr:rowOff>
    </xdr:from>
    <xdr:ext cx="599010" cy="259045"/>
    <xdr:sp macro="" textlink="">
      <xdr:nvSpPr>
        <xdr:cNvPr id="768" name="貸付金最大値テキスト">
          <a:extLst>
            <a:ext uri="{FF2B5EF4-FFF2-40B4-BE49-F238E27FC236}">
              <a16:creationId xmlns:a16="http://schemas.microsoft.com/office/drawing/2014/main" id="{00000000-0008-0000-0600-000000030000}"/>
            </a:ext>
          </a:extLst>
        </xdr:cNvPr>
        <xdr:cNvSpPr txBox="1"/>
      </xdr:nvSpPr>
      <xdr:spPr>
        <a:xfrm>
          <a:off x="22212300" y="864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123774</xdr:rowOff>
    </xdr:from>
    <xdr:to>
      <xdr:col>116</xdr:col>
      <xdr:colOff>152400</xdr:colOff>
      <xdr:row>51</xdr:row>
      <xdr:rowOff>123774</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886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60389</xdr:rowOff>
    </xdr:from>
    <xdr:to>
      <xdr:col>116</xdr:col>
      <xdr:colOff>63500</xdr:colOff>
      <xdr:row>52</xdr:row>
      <xdr:rowOff>73051</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1323300" y="8975789"/>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129608</xdr:rowOff>
    </xdr:from>
    <xdr:ext cx="534377" cy="259045"/>
    <xdr:sp macro="" textlink="">
      <xdr:nvSpPr>
        <xdr:cNvPr id="771" name="貸付金平均値テキスト">
          <a:extLst>
            <a:ext uri="{FF2B5EF4-FFF2-40B4-BE49-F238E27FC236}">
              <a16:creationId xmlns:a16="http://schemas.microsoft.com/office/drawing/2014/main" id="{00000000-0008-0000-0600-000003030000}"/>
            </a:ext>
          </a:extLst>
        </xdr:cNvPr>
        <xdr:cNvSpPr txBox="1"/>
      </xdr:nvSpPr>
      <xdr:spPr>
        <a:xfrm>
          <a:off x="22212300" y="938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151181</xdr:rowOff>
    </xdr:from>
    <xdr:to>
      <xdr:col>116</xdr:col>
      <xdr:colOff>114300</xdr:colOff>
      <xdr:row>55</xdr:row>
      <xdr:rowOff>81331</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22110700" y="940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56604</xdr:rowOff>
    </xdr:from>
    <xdr:to>
      <xdr:col>111</xdr:col>
      <xdr:colOff>177800</xdr:colOff>
      <xdr:row>52</xdr:row>
      <xdr:rowOff>73051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0434300" y="8800554"/>
          <a:ext cx="889000" cy="1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142672</xdr:rowOff>
    </xdr:from>
    <xdr:to>
      <xdr:col>112</xdr:col>
      <xdr:colOff>38100</xdr:colOff>
      <xdr:row>55</xdr:row>
      <xdr:rowOff>72822</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12725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63949</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43411" y="94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56604</xdr:rowOff>
    </xdr:from>
    <xdr:to>
      <xdr:col>107</xdr:col>
      <xdr:colOff>50800</xdr:colOff>
      <xdr:row>57</xdr:row>
      <xdr:rowOff>19685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19545300" y="8800554"/>
          <a:ext cx="889000" cy="99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5004</xdr:rowOff>
    </xdr:from>
    <xdr:to>
      <xdr:col>107</xdr:col>
      <xdr:colOff>101600</xdr:colOff>
      <xdr:row>54</xdr:row>
      <xdr:rowOff>106604</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0383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97731</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671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19685</xdr:rowOff>
    </xdr:from>
    <xdr:to>
      <xdr:col>102</xdr:col>
      <xdr:colOff>114300</xdr:colOff>
      <xdr:row>57</xdr:row>
      <xdr:rowOff>31293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8656300" y="9792335"/>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68605</xdr:rowOff>
    </xdr:from>
    <xdr:to>
      <xdr:col>102</xdr:col>
      <xdr:colOff>165100</xdr:colOff>
      <xdr:row>56</xdr:row>
      <xdr:rowOff>170205</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19494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15282</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278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30569</xdr:rowOff>
    </xdr:from>
    <xdr:to>
      <xdr:col>98</xdr:col>
      <xdr:colOff>38100</xdr:colOff>
      <xdr:row>56</xdr:row>
      <xdr:rowOff>132169</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8605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148696</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389111" y="94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9589</xdr:rowOff>
    </xdr:from>
    <xdr:to>
      <xdr:col>116</xdr:col>
      <xdr:colOff>114300</xdr:colOff>
      <xdr:row>52</xdr:row>
      <xdr:rowOff>111189</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2110700" y="89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95966</xdr:rowOff>
    </xdr:from>
    <xdr:ext cx="534377" cy="259045"/>
    <xdr:sp macro="" textlink="">
      <xdr:nvSpPr>
        <xdr:cNvPr id="790" name="貸付金該当値テキスト">
          <a:extLst>
            <a:ext uri="{FF2B5EF4-FFF2-40B4-BE49-F238E27FC236}">
              <a16:creationId xmlns:a16="http://schemas.microsoft.com/office/drawing/2014/main" id="{00000000-0008-0000-0600-000016030000}"/>
            </a:ext>
          </a:extLst>
        </xdr:cNvPr>
        <xdr:cNvSpPr txBox="1"/>
      </xdr:nvSpPr>
      <xdr:spPr>
        <a:xfrm>
          <a:off x="22212300" y="88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22251</xdr:rowOff>
    </xdr:from>
    <xdr:to>
      <xdr:col>112</xdr:col>
      <xdr:colOff>38100</xdr:colOff>
      <xdr:row>52</xdr:row>
      <xdr:rowOff>123851</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1272500" y="89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140378</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43411" y="87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5804</xdr:rowOff>
    </xdr:from>
    <xdr:to>
      <xdr:col>107</xdr:col>
      <xdr:colOff>101600</xdr:colOff>
      <xdr:row>51</xdr:row>
      <xdr:rowOff>107404</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0383500" y="87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49</xdr:row>
      <xdr:rowOff>123931</xdr:rowOff>
    </xdr:from>
    <xdr:ext cx="59901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34795" y="852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140335</xdr:rowOff>
    </xdr:from>
    <xdr:to>
      <xdr:col>102</xdr:col>
      <xdr:colOff>165100</xdr:colOff>
      <xdr:row>57</xdr:row>
      <xdr:rowOff>70485</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19494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61612</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151943</xdr:rowOff>
    </xdr:from>
    <xdr:to>
      <xdr:col>98</xdr:col>
      <xdr:colOff>38100</xdr:colOff>
      <xdr:row>57</xdr:row>
      <xdr:rowOff>82093</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8605500" y="97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73220</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8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10160</xdr:rowOff>
    </xdr:from>
    <xdr:to>
      <xdr:col>116</xdr:col>
      <xdr:colOff>63500</xdr:colOff>
      <xdr:row>75</xdr:row>
      <xdr:rowOff>36830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1323300" y="128689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117619</xdr:rowOff>
    </xdr:from>
    <xdr:ext cx="469744"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80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36830</xdr:rowOff>
    </xdr:from>
    <xdr:to>
      <xdr:col>111</xdr:col>
      <xdr:colOff>177800</xdr:colOff>
      <xdr:row>75</xdr:row>
      <xdr:rowOff>128651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0434300" y="12895580"/>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52070</xdr:rowOff>
    </xdr:from>
    <xdr:to>
      <xdr:col>107</xdr:col>
      <xdr:colOff>50800</xdr:colOff>
      <xdr:row>75</xdr:row>
      <xdr:rowOff>128651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9545300" y="12910820"/>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83583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52070</xdr:rowOff>
    </xdr:from>
    <xdr:to>
      <xdr:col>102</xdr:col>
      <xdr:colOff>114300</xdr:colOff>
      <xdr:row>75</xdr:row>
      <xdr:rowOff>140081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2910820"/>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29862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156354</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232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130810</xdr:rowOff>
    </xdr:from>
    <xdr:to>
      <xdr:col>116</xdr:col>
      <xdr:colOff>114300</xdr:colOff>
      <xdr:row>75</xdr:row>
      <xdr:rowOff>60960</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28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153687</xdr:rowOff>
    </xdr:from>
    <xdr:ext cx="469744"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26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157480</xdr:rowOff>
    </xdr:from>
    <xdr:to>
      <xdr:col>112</xdr:col>
      <xdr:colOff>38100</xdr:colOff>
      <xdr:row>75</xdr:row>
      <xdr:rowOff>87630</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28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78757</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29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77851</xdr:rowOff>
    </xdr:from>
    <xdr:to>
      <xdr:col>107</xdr:col>
      <xdr:colOff>101600</xdr:colOff>
      <xdr:row>76</xdr:row>
      <xdr:rowOff>8001</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29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170578</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99428" y="1302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1270</xdr:rowOff>
    </xdr:from>
    <xdr:to>
      <xdr:col>102</xdr:col>
      <xdr:colOff>165100</xdr:colOff>
      <xdr:row>75</xdr:row>
      <xdr:rowOff>102870</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93997</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428" y="129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89281</xdr:rowOff>
    </xdr:from>
    <xdr:to>
      <xdr:col>98</xdr:col>
      <xdr:colOff>38100</xdr:colOff>
      <xdr:row>76</xdr:row>
      <xdr:rowOff>19431</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29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10558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21428" y="130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歳出決算の総額は、住民一人当たり</a:t>
          </a:r>
          <a:r>
            <a:rPr kumimoji="1" lang="en-US" altLang="ja-JP" sz="1000">
              <a:solidFill>
                <a:schemeClr val="dk1"/>
              </a:solidFill>
              <a:effectLst/>
              <a:latin typeface="+mn-lt"/>
              <a:ea typeface="+mn-ea"/>
              <a:cs typeface="+mn-cs"/>
            </a:rPr>
            <a:t>738,379</a:t>
          </a:r>
          <a:r>
            <a:rPr kumimoji="1" lang="ja-JP" altLang="en-US" sz="1000">
              <a:solidFill>
                <a:schemeClr val="dk1"/>
              </a:solidFill>
              <a:effectLst/>
              <a:latin typeface="+mn-lt"/>
              <a:ea typeface="+mn-ea"/>
              <a:cs typeface="+mn-cs"/>
            </a:rPr>
            <a:t>円となっている。</a:t>
          </a:r>
          <a:r>
            <a:rPr kumimoji="1" lang="ja-JP" altLang="ja-JP" sz="1000">
              <a:solidFill>
                <a:schemeClr val="dk1"/>
              </a:solidFill>
              <a:effectLst/>
              <a:latin typeface="+mn-lt"/>
              <a:ea typeface="+mn-ea"/>
              <a:cs typeface="+mn-cs"/>
            </a:rPr>
            <a:t>主な構成要素である人件費</a:t>
          </a:r>
          <a:r>
            <a:rPr kumimoji="1" lang="ja-JP" altLang="en-US" sz="1000">
              <a:solidFill>
                <a:schemeClr val="dk1"/>
              </a:solidFill>
              <a:effectLst/>
              <a:latin typeface="+mn-lt"/>
              <a:ea typeface="+mn-ea"/>
              <a:cs typeface="+mn-cs"/>
            </a:rPr>
            <a:t>について</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153,600</a:t>
          </a:r>
          <a:r>
            <a:rPr kumimoji="1" lang="ja-JP" altLang="ja-JP" sz="1000">
              <a:solidFill>
                <a:schemeClr val="dk1"/>
              </a:solidFill>
              <a:effectLst/>
              <a:latin typeface="+mn-lt"/>
              <a:ea typeface="+mn-ea"/>
              <a:cs typeface="+mn-cs"/>
            </a:rPr>
            <a:t>円となっている。同一グループ内において、人口規模が小さいため、住民一人当たりの人件費はグループ平均に比べ高くなっている。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物件費</a:t>
          </a:r>
          <a:r>
            <a:rPr kumimoji="1" lang="ja-JP" altLang="en-US" sz="1000">
              <a:solidFill>
                <a:schemeClr val="dk1"/>
              </a:solidFill>
              <a:effectLst/>
              <a:latin typeface="+mn-lt"/>
              <a:ea typeface="+mn-ea"/>
              <a:cs typeface="+mn-cs"/>
            </a:rPr>
            <a:t>、扶助費、</a:t>
          </a:r>
          <a:r>
            <a:rPr kumimoji="1" lang="ja-JP" altLang="ja-JP" sz="1000">
              <a:solidFill>
                <a:schemeClr val="dk1"/>
              </a:solidFill>
              <a:effectLst/>
              <a:latin typeface="+mn-lt"/>
              <a:ea typeface="+mn-ea"/>
              <a:cs typeface="+mn-cs"/>
            </a:rPr>
            <a:t>補助費等については、</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年度から、</a:t>
          </a:r>
          <a:r>
            <a:rPr kumimoji="1" lang="ja-JP" altLang="ja-JP" sz="1000">
              <a:solidFill>
                <a:schemeClr val="dk1"/>
              </a:solidFill>
              <a:effectLst/>
              <a:latin typeface="+mn-lt"/>
              <a:ea typeface="+mn-ea"/>
              <a:cs typeface="+mn-cs"/>
            </a:rPr>
            <a:t>新型コロナウイルス感染症に対応するための事業実施に伴い</a:t>
          </a:r>
          <a:r>
            <a:rPr kumimoji="1" lang="ja-JP" altLang="en-US" sz="1000">
              <a:solidFill>
                <a:schemeClr val="dk1"/>
              </a:solidFill>
              <a:effectLst/>
              <a:latin typeface="+mn-lt"/>
              <a:ea typeface="+mn-ea"/>
              <a:cs typeface="+mn-cs"/>
            </a:rPr>
            <a:t>高い水準となっている</a:t>
          </a:r>
          <a:r>
            <a:rPr kumimoji="1" lang="ja-JP" altLang="ja-JP" sz="1000">
              <a:solidFill>
                <a:schemeClr val="dk1"/>
              </a:solidFill>
              <a:effectLst/>
              <a:latin typeface="+mn-lt"/>
              <a:ea typeface="+mn-ea"/>
              <a:cs typeface="+mn-cs"/>
            </a:rPr>
            <a:t>。</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・普通建設事業費</a:t>
          </a:r>
          <a:r>
            <a:rPr kumimoji="1" lang="ja-JP" altLang="en-US" sz="1000">
              <a:solidFill>
                <a:schemeClr val="dk1"/>
              </a:solidFill>
              <a:effectLst/>
              <a:latin typeface="+mn-lt"/>
              <a:ea typeface="+mn-ea"/>
              <a:cs typeface="+mn-cs"/>
            </a:rPr>
            <a:t>について</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164,078</a:t>
          </a:r>
          <a:r>
            <a:rPr kumimoji="1" lang="ja-JP" altLang="en-US" sz="1000">
              <a:solidFill>
                <a:schemeClr val="dk1"/>
              </a:solidFill>
              <a:effectLst/>
              <a:latin typeface="+mn-lt"/>
              <a:ea typeface="+mn-ea"/>
              <a:cs typeface="+mn-cs"/>
            </a:rPr>
            <a:t>円となっており、同一</a:t>
          </a:r>
          <a:r>
            <a:rPr kumimoji="1" lang="ja-JP" altLang="ja-JP" sz="1000">
              <a:solidFill>
                <a:schemeClr val="dk1"/>
              </a:solidFill>
              <a:effectLst/>
              <a:latin typeface="+mn-lt"/>
              <a:ea typeface="+mn-ea"/>
              <a:cs typeface="+mn-cs"/>
            </a:rPr>
            <a:t>グループ</a:t>
          </a:r>
          <a:r>
            <a:rPr kumimoji="1" lang="ja-JP" altLang="en-US" sz="1000">
              <a:solidFill>
                <a:schemeClr val="dk1"/>
              </a:solidFill>
              <a:effectLst/>
              <a:latin typeface="+mn-lt"/>
              <a:ea typeface="+mn-ea"/>
              <a:cs typeface="+mn-cs"/>
            </a:rPr>
            <a:t>内で高水準と</a:t>
          </a:r>
          <a:r>
            <a:rPr kumimoji="1" lang="ja-JP" altLang="ja-JP" sz="1000">
              <a:solidFill>
                <a:schemeClr val="dk1"/>
              </a:solidFill>
              <a:effectLst/>
              <a:latin typeface="+mn-lt"/>
              <a:ea typeface="+mn-ea"/>
              <a:cs typeface="+mn-cs"/>
            </a:rPr>
            <a:t>なっている</a:t>
          </a:r>
          <a:r>
            <a:rPr kumimoji="1" lang="ja-JP" altLang="en-US" sz="1000">
              <a:solidFill>
                <a:schemeClr val="dk1"/>
              </a:solidFill>
              <a:effectLst/>
              <a:latin typeface="+mn-lt"/>
              <a:ea typeface="+mn-ea"/>
              <a:cs typeface="+mn-cs"/>
            </a:rPr>
            <a:t>。これは</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SAGA</a:t>
          </a:r>
          <a:r>
            <a:rPr kumimoji="1" lang="ja-JP" altLang="ja-JP" sz="1000">
              <a:solidFill>
                <a:schemeClr val="dk1"/>
              </a:solidFill>
              <a:effectLst/>
              <a:latin typeface="+mn-lt"/>
              <a:ea typeface="+mn-ea"/>
              <a:cs typeface="+mn-cs"/>
            </a:rPr>
            <a:t>サンライズパーク整備事業など</a:t>
          </a:r>
          <a:r>
            <a:rPr kumimoji="1" lang="ja-JP" altLang="en-US" sz="1000">
              <a:solidFill>
                <a:schemeClr val="dk1"/>
              </a:solidFill>
              <a:effectLst/>
              <a:latin typeface="+mn-lt"/>
              <a:ea typeface="+mn-ea"/>
              <a:cs typeface="+mn-cs"/>
            </a:rPr>
            <a:t>の大型事業が増加したことによるもの</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SAGA</a:t>
          </a:r>
          <a:r>
            <a:rPr kumimoji="1" lang="ja-JP" altLang="ja-JP" sz="1000">
              <a:solidFill>
                <a:schemeClr val="dk1"/>
              </a:solidFill>
              <a:effectLst/>
              <a:latin typeface="+mn-lt"/>
              <a:ea typeface="+mn-ea"/>
              <a:cs typeface="+mn-cs"/>
            </a:rPr>
            <a:t>サンライズパーク整備事業や</a:t>
          </a:r>
          <a:r>
            <a:rPr kumimoji="1" lang="ja-JP" altLang="en-US" sz="1000">
              <a:solidFill>
                <a:schemeClr val="dk1"/>
              </a:solidFill>
              <a:effectLst/>
              <a:latin typeface="+mn-lt"/>
              <a:ea typeface="+mn-ea"/>
              <a:cs typeface="+mn-cs"/>
            </a:rPr>
            <a:t>防災行政通信ネットワーク整備事業費</a:t>
          </a:r>
          <a:r>
            <a:rPr kumimoji="1" lang="ja-JP" altLang="ja-JP" sz="1000">
              <a:solidFill>
                <a:schemeClr val="dk1"/>
              </a:solidFill>
              <a:effectLst/>
              <a:latin typeface="+mn-lt"/>
              <a:ea typeface="+mn-ea"/>
              <a:cs typeface="+mn-cs"/>
            </a:rPr>
            <a:t>などの増に伴い前年度比で</a:t>
          </a:r>
          <a:r>
            <a:rPr kumimoji="1" lang="en-US" altLang="ja-JP" sz="1000">
              <a:solidFill>
                <a:schemeClr val="dk1"/>
              </a:solidFill>
              <a:effectLst/>
              <a:latin typeface="+mn-lt"/>
              <a:ea typeface="+mn-ea"/>
              <a:cs typeface="+mn-cs"/>
            </a:rPr>
            <a:t>6,599</a:t>
          </a:r>
          <a:r>
            <a:rPr kumimoji="1" lang="ja-JP" altLang="ja-JP" sz="1000">
              <a:solidFill>
                <a:schemeClr val="dk1"/>
              </a:solidFill>
              <a:effectLst/>
              <a:latin typeface="+mn-lt"/>
              <a:ea typeface="+mn-ea"/>
              <a:cs typeface="+mn-cs"/>
            </a:rPr>
            <a:t>円増加している。</a:t>
          </a:r>
          <a:endParaRPr lang="ja-JP" altLang="ja-JP" sz="1000">
            <a:effectLst/>
          </a:endParaRPr>
        </a:p>
        <a:p>
          <a:pPr eaLnBrk="1" fontAlgn="auto" latinLnBrk="0" hangingPunct="1"/>
          <a:r>
            <a:rPr lang="ja-JP" altLang="en-US" sz="1000">
              <a:effectLst/>
            </a:rPr>
            <a:t>・積立金については、</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15,061</a:t>
          </a:r>
          <a:r>
            <a:rPr kumimoji="1" lang="ja-JP" altLang="ja-JP" sz="1000">
              <a:solidFill>
                <a:schemeClr val="dk1"/>
              </a:solidFill>
              <a:effectLst/>
              <a:latin typeface="+mn-lt"/>
              <a:ea typeface="+mn-ea"/>
              <a:cs typeface="+mn-cs"/>
            </a:rPr>
            <a:t>円となって</a:t>
          </a:r>
          <a:r>
            <a:rPr kumimoji="1" lang="ja-JP" altLang="en-US" sz="1000">
              <a:solidFill>
                <a:schemeClr val="dk1"/>
              </a:solidFill>
              <a:effectLst/>
              <a:latin typeface="+mn-lt"/>
              <a:ea typeface="+mn-ea"/>
              <a:cs typeface="+mn-cs"/>
            </a:rPr>
            <a:t>いる。</a:t>
          </a:r>
          <a:r>
            <a:rPr kumimoji="1" lang="en-US" altLang="ja-JP" sz="1000">
              <a:solidFill>
                <a:schemeClr val="dk1"/>
              </a:solidFill>
              <a:effectLst/>
              <a:latin typeface="+mn-lt"/>
              <a:ea typeface="+mn-ea"/>
              <a:cs typeface="+mn-cs"/>
            </a:rPr>
            <a:t>R4</a:t>
          </a:r>
          <a:r>
            <a:rPr kumimoji="1" lang="ja-JP" altLang="en-US" sz="1000">
              <a:solidFill>
                <a:schemeClr val="dk1"/>
              </a:solidFill>
              <a:effectLst/>
              <a:latin typeface="+mn-lt"/>
              <a:ea typeface="+mn-ea"/>
              <a:cs typeface="+mn-cs"/>
            </a:rPr>
            <a:t>年度は、</a:t>
          </a:r>
          <a:r>
            <a:rPr lang="ja-JP" altLang="en-US" sz="1000">
              <a:effectLst/>
            </a:rPr>
            <a:t>県債管理基金や大規模施設整備基金への積立金の減等に伴い</a:t>
          </a:r>
          <a:r>
            <a:rPr lang="en-US" altLang="ja-JP" sz="1000">
              <a:effectLst/>
            </a:rPr>
            <a:t>12,006</a:t>
          </a:r>
          <a:r>
            <a:rPr lang="ja-JP" altLang="en-US" sz="1000">
              <a:effectLst/>
            </a:rPr>
            <a:t>円減少している。</a:t>
          </a:r>
          <a:endParaRPr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・貸付金については、住民一人当たり</a:t>
          </a:r>
          <a:r>
            <a:rPr kumimoji="1" lang="en-US" altLang="ja-JP" sz="1000">
              <a:solidFill>
                <a:schemeClr val="dk1"/>
              </a:solidFill>
              <a:effectLst/>
              <a:latin typeface="+mn-lt"/>
              <a:ea typeface="+mn-ea"/>
              <a:cs typeface="+mn-cs"/>
            </a:rPr>
            <a:t>93,245</a:t>
          </a:r>
          <a:r>
            <a:rPr kumimoji="1" lang="ja-JP" altLang="ja-JP" sz="1000">
              <a:solidFill>
                <a:schemeClr val="dk1"/>
              </a:solidFill>
              <a:effectLst/>
              <a:latin typeface="+mn-lt"/>
              <a:ea typeface="+mn-ea"/>
              <a:cs typeface="+mn-cs"/>
            </a:rPr>
            <a:t>円となっており、同一グループ内で高水準となっている。これは</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年度に新型コロナウイルス感染症対応の中小企業事業資金貸付金が増加したことが主な要因である。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806,877
799,092
2,440.67
613,699,133
595,781,190
11,080,506
266,020,003
760,417,763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73406</xdr:rowOff>
    </xdr:from>
    <xdr:to>
      <xdr:col>24</xdr:col>
      <xdr:colOff>63500</xdr:colOff>
      <xdr:row>33</xdr:row>
      <xdr:rowOff>45974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59806"/>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116840</xdr:rowOff>
    </xdr:from>
    <xdr:to>
      <xdr:col>19</xdr:col>
      <xdr:colOff>177800</xdr:colOff>
      <xdr:row>33</xdr:row>
      <xdr:rowOff>45974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032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64262</xdr:rowOff>
    </xdr:from>
    <xdr:to>
      <xdr:col>15</xdr:col>
      <xdr:colOff>50800</xdr:colOff>
      <xdr:row>32</xdr:row>
      <xdr:rowOff>116840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5066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33037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64262</xdr:rowOff>
    </xdr:from>
    <xdr:to>
      <xdr:col>10</xdr:col>
      <xdr:colOff>114300</xdr:colOff>
      <xdr:row>33</xdr:row>
      <xdr:rowOff>34544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5066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151909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22606</xdr:rowOff>
    </xdr:from>
    <xdr:to>
      <xdr:col>24</xdr:col>
      <xdr:colOff>114300</xdr:colOff>
      <xdr:row>32</xdr:row>
      <xdr:rowOff>124206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108983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166624</xdr:rowOff>
    </xdr:from>
    <xdr:to>
      <xdr:col>20</xdr:col>
      <xdr:colOff>38100</xdr:colOff>
      <xdr:row>33</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113301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66040</xdr:rowOff>
    </xdr:from>
    <xdr:to>
      <xdr:col>15</xdr:col>
      <xdr:colOff>101600</xdr:colOff>
      <xdr:row>32</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13462</xdr:rowOff>
    </xdr:from>
    <xdr:to>
      <xdr:col>10</xdr:col>
      <xdr:colOff>165100</xdr:colOff>
      <xdr:row>32</xdr:row>
      <xdr:rowOff>115062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131589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155194</xdr:rowOff>
    </xdr:from>
    <xdr:to>
      <xdr:col>6</xdr:col>
      <xdr:colOff>38100</xdr:colOff>
      <xdr:row>33</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101871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44557</xdr:rowOff>
    </xdr:from>
    <xdr:to>
      <xdr:col>24</xdr:col>
      <xdr:colOff>62865</xdr:colOff>
      <xdr:row>59</xdr:row>
      <xdr:rowOff>62388</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88507"/>
          <a:ext cx="1270" cy="138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66215</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62388</xdr:rowOff>
    </xdr:from>
    <xdr:to>
      <xdr:col>24</xdr:col>
      <xdr:colOff>152400</xdr:colOff>
      <xdr:row>59</xdr:row>
      <xdr:rowOff>62388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7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162684</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44557</xdr:rowOff>
    </xdr:from>
    <xdr:to>
      <xdr:col>24</xdr:col>
      <xdr:colOff>152400</xdr:colOff>
      <xdr:row>51</xdr:row>
      <xdr:rowOff>44557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88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31527</xdr:rowOff>
    </xdr:from>
    <xdr:to>
      <xdr:col>24</xdr:col>
      <xdr:colOff>63500</xdr:colOff>
      <xdr:row>55</xdr:row>
      <xdr:rowOff>44374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8946927"/>
          <a:ext cx="838200" cy="52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70390</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0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91963</xdr:rowOff>
    </xdr:from>
    <xdr:to>
      <xdr:col>24</xdr:col>
      <xdr:colOff>114300</xdr:colOff>
      <xdr:row>56</xdr:row>
      <xdr:rowOff>22113</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2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31527</xdr:rowOff>
    </xdr:from>
    <xdr:to>
      <xdr:col>19</xdr:col>
      <xdr:colOff>177800</xdr:colOff>
      <xdr:row>53</xdr:row>
      <xdr:rowOff>50637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8946927"/>
          <a:ext cx="889000" cy="19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168727</xdr:rowOff>
    </xdr:from>
    <xdr:to>
      <xdr:col>20</xdr:col>
      <xdr:colOff>38100</xdr:colOff>
      <xdr:row>52</xdr:row>
      <xdr:rowOff>98877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891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90004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0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50637</xdr:rowOff>
    </xdr:from>
    <xdr:to>
      <xdr:col>15</xdr:col>
      <xdr:colOff>50800</xdr:colOff>
      <xdr:row>56</xdr:row>
      <xdr:rowOff>152547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137487"/>
          <a:ext cx="889000" cy="6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56621</xdr:rowOff>
    </xdr:from>
    <xdr:to>
      <xdr:col>15</xdr:col>
      <xdr:colOff>101600</xdr:colOff>
      <xdr:row>56</xdr:row>
      <xdr:rowOff>158221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65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149348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7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152547</xdr:rowOff>
    </xdr:from>
    <xdr:to>
      <xdr:col>10</xdr:col>
      <xdr:colOff>114300</xdr:colOff>
      <xdr:row>57</xdr:row>
      <xdr:rowOff>18314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53747"/>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20137</xdr:rowOff>
    </xdr:from>
    <xdr:to>
      <xdr:col>10</xdr:col>
      <xdr:colOff>165100</xdr:colOff>
      <xdr:row>57</xdr:row>
      <xdr:rowOff>121737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112864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8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27681</xdr:rowOff>
    </xdr:from>
    <xdr:to>
      <xdr:col>6</xdr:col>
      <xdr:colOff>38100</xdr:colOff>
      <xdr:row>57</xdr:row>
      <xdr:rowOff>129281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120408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8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165024</xdr:rowOff>
    </xdr:from>
    <xdr:to>
      <xdr:col>24</xdr:col>
      <xdr:colOff>114300</xdr:colOff>
      <xdr:row>55</xdr:row>
      <xdr:rowOff>95174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4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16451</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27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152177</xdr:rowOff>
    </xdr:from>
    <xdr:to>
      <xdr:col>20</xdr:col>
      <xdr:colOff>38100</xdr:colOff>
      <xdr:row>52</xdr:row>
      <xdr:rowOff>82327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88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98854</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867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171287</xdr:rowOff>
    </xdr:from>
    <xdr:to>
      <xdr:col>15</xdr:col>
      <xdr:colOff>101600</xdr:colOff>
      <xdr:row>53</xdr:row>
      <xdr:rowOff>101437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08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117964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886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101747</xdr:rowOff>
    </xdr:from>
    <xdr:to>
      <xdr:col>10</xdr:col>
      <xdr:colOff>165100</xdr:colOff>
      <xdr:row>57</xdr:row>
      <xdr:rowOff>31897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48424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47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138964</xdr:rowOff>
    </xdr:from>
    <xdr:to>
      <xdr:col>6</xdr:col>
      <xdr:colOff>38100</xdr:colOff>
      <xdr:row>57</xdr:row>
      <xdr:rowOff>69114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85641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5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17170</xdr:rowOff>
    </xdr:from>
    <xdr:to>
      <xdr:col>24</xdr:col>
      <xdr:colOff>63500</xdr:colOff>
      <xdr:row>73</xdr:row>
      <xdr:rowOff>102712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3797300" y="12533020"/>
          <a:ext cx="838200" cy="8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23537</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367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13832</xdr:rowOff>
    </xdr:from>
    <xdr:to>
      <xdr:col>19</xdr:col>
      <xdr:colOff>177800</xdr:colOff>
      <xdr:row>73</xdr:row>
      <xdr:rowOff>17170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2908300" y="1252968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99194</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6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13832</xdr:rowOff>
    </xdr:from>
    <xdr:to>
      <xdr:col>15</xdr:col>
      <xdr:colOff>50800</xdr:colOff>
      <xdr:row>75</xdr:row>
      <xdr:rowOff>132614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019300" y="12529682"/>
          <a:ext cx="889000" cy="46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647</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132614</xdr:rowOff>
    </xdr:from>
    <xdr:to>
      <xdr:col>10</xdr:col>
      <xdr:colOff>114300</xdr:colOff>
      <xdr:row>77</xdr:row>
      <xdr:rowOff>45425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2991364"/>
          <a:ext cx="889000" cy="25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83283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31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100179</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29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51912</xdr:rowOff>
    </xdr:from>
    <xdr:to>
      <xdr:col>24</xdr:col>
      <xdr:colOff>114300</xdr:colOff>
      <xdr:row>73</xdr:row>
      <xdr:rowOff>153512</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256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30339</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254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137820</xdr:rowOff>
    </xdr:from>
    <xdr:to>
      <xdr:col>20</xdr:col>
      <xdr:colOff>38100</xdr:colOff>
      <xdr:row>73</xdr:row>
      <xdr:rowOff>67970</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24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84497</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22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134482</xdr:rowOff>
    </xdr:from>
    <xdr:to>
      <xdr:col>15</xdr:col>
      <xdr:colOff>101600</xdr:colOff>
      <xdr:row>73</xdr:row>
      <xdr:rowOff>64632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24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55759</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257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81814</xdr:rowOff>
    </xdr:from>
    <xdr:to>
      <xdr:col>10</xdr:col>
      <xdr:colOff>165100</xdr:colOff>
      <xdr:row>76</xdr:row>
      <xdr:rowOff>11964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29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28491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27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166075</xdr:rowOff>
    </xdr:from>
    <xdr:to>
      <xdr:col>6</xdr:col>
      <xdr:colOff>38100</xdr:colOff>
      <xdr:row>77</xdr:row>
      <xdr:rowOff>96225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1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87352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32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94095</xdr:rowOff>
    </xdr:from>
    <xdr:to>
      <xdr:col>24</xdr:col>
      <xdr:colOff>62865</xdr:colOff>
      <xdr:row>94</xdr:row>
      <xdr:rowOff>170884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24595"/>
          <a:ext cx="1270" cy="76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3261</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170884</xdr:rowOff>
    </xdr:from>
    <xdr:to>
      <xdr:col>24</xdr:col>
      <xdr:colOff>152400</xdr:colOff>
      <xdr:row>94</xdr:row>
      <xdr:rowOff>170884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28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40772</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2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94095</xdr:rowOff>
    </xdr:from>
    <xdr:to>
      <xdr:col>24</xdr:col>
      <xdr:colOff>152400</xdr:colOff>
      <xdr:row>90</xdr:row>
      <xdr:rowOff>94095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114097</xdr:rowOff>
    </xdr:from>
    <xdr:to>
      <xdr:col>24</xdr:col>
      <xdr:colOff>63500</xdr:colOff>
      <xdr:row>93</xdr:row>
      <xdr:rowOff>157302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6058947"/>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12527</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78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161100</xdr:rowOff>
    </xdr:from>
    <xdr:to>
      <xdr:col>24</xdr:col>
      <xdr:colOff>114300</xdr:colOff>
      <xdr:row>93</xdr:row>
      <xdr:rowOff>91250</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5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114097</xdr:rowOff>
    </xdr:from>
    <xdr:to>
      <xdr:col>19</xdr:col>
      <xdr:colOff>177800</xdr:colOff>
      <xdr:row>95</xdr:row>
      <xdr:rowOff>35040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058947"/>
          <a:ext cx="889000" cy="2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100292</xdr:rowOff>
    </xdr:from>
    <xdr:to>
      <xdr:col>20</xdr:col>
      <xdr:colOff>38100</xdr:colOff>
      <xdr:row>94</xdr:row>
      <xdr:rowOff>30442</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21569</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61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35040</xdr:rowOff>
    </xdr:from>
    <xdr:to>
      <xdr:col>15</xdr:col>
      <xdr:colOff>50800</xdr:colOff>
      <xdr:row>97</xdr:row>
      <xdr:rowOff>86416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322790"/>
          <a:ext cx="889000" cy="3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105493</xdr:rowOff>
    </xdr:from>
    <xdr:to>
      <xdr:col>15</xdr:col>
      <xdr:colOff>101600</xdr:colOff>
      <xdr:row>95</xdr:row>
      <xdr:rowOff>35643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52170</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59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86416</xdr:rowOff>
    </xdr:from>
    <xdr:to>
      <xdr:col>10</xdr:col>
      <xdr:colOff>114300</xdr:colOff>
      <xdr:row>97</xdr:row>
      <xdr:rowOff>113564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717066"/>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112388</xdr:rowOff>
    </xdr:from>
    <xdr:to>
      <xdr:col>10</xdr:col>
      <xdr:colOff>165100</xdr:colOff>
      <xdr:row>97</xdr:row>
      <xdr:rowOff>42538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59065</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2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108846</xdr:rowOff>
    </xdr:from>
    <xdr:to>
      <xdr:col>6</xdr:col>
      <xdr:colOff>38100</xdr:colOff>
      <xdr:row>97</xdr:row>
      <xdr:rowOff>38996</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55523</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63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106502</xdr:rowOff>
    </xdr:from>
    <xdr:to>
      <xdr:col>24</xdr:col>
      <xdr:colOff>114300</xdr:colOff>
      <xdr:row>94</xdr:row>
      <xdr:rowOff>36652</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0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84929</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0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63297</xdr:rowOff>
    </xdr:from>
    <xdr:to>
      <xdr:col>20</xdr:col>
      <xdr:colOff>38100</xdr:colOff>
      <xdr:row>93</xdr:row>
      <xdr:rowOff>164897</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60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9974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155690</xdr:rowOff>
    </xdr:from>
    <xdr:to>
      <xdr:col>15</xdr:col>
      <xdr:colOff>101600</xdr:colOff>
      <xdr:row>95</xdr:row>
      <xdr:rowOff>85840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2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76967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35616</xdr:rowOff>
    </xdr:from>
    <xdr:to>
      <xdr:col>10</xdr:col>
      <xdr:colOff>165100</xdr:colOff>
      <xdr:row>97</xdr:row>
      <xdr:rowOff>137216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6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128343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62764</xdr:rowOff>
    </xdr:from>
    <xdr:to>
      <xdr:col>6</xdr:col>
      <xdr:colOff>38100</xdr:colOff>
      <xdr:row>97</xdr:row>
      <xdr:rowOff>164364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6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155491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0" name="労働費グラフ枠">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2" name="労働費最小値テキスト">
          <a:extLst>
            <a:ext uri="{FF2B5EF4-FFF2-40B4-BE49-F238E27FC236}">
              <a16:creationId xmlns:a16="http://schemas.microsoft.com/office/drawing/2014/main" id="{00000000-0008-0000-0700-000010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4" name="労働費最大値テキスト">
          <a:extLst>
            <a:ext uri="{FF2B5EF4-FFF2-40B4-BE49-F238E27FC236}">
              <a16:creationId xmlns:a16="http://schemas.microsoft.com/office/drawing/2014/main" id="{00000000-0008-0000-0700-000012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49175</xdr:rowOff>
    </xdr:from>
    <xdr:to>
      <xdr:col>55</xdr:col>
      <xdr:colOff>0</xdr:colOff>
      <xdr:row>37</xdr:row>
      <xdr:rowOff>82093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9639300" y="6392825"/>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77" name="労働費平均値テキスト">
          <a:extLst>
            <a:ext uri="{FF2B5EF4-FFF2-40B4-BE49-F238E27FC236}">
              <a16:creationId xmlns:a16="http://schemas.microsoft.com/office/drawing/2014/main" id="{00000000-0008-0000-0700-000015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78" name="フローチャート: 判断 277">
          <a:extLst>
            <a:ext uri="{FF2B5EF4-FFF2-40B4-BE49-F238E27FC236}">
              <a16:creationId xmlns:a16="http://schemas.microsoft.com/office/drawing/2014/main" id="{00000000-0008-0000-0700-000016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xdr:rowOff>
    </xdr:from>
    <xdr:to>
      <xdr:col>50</xdr:col>
      <xdr:colOff>114300</xdr:colOff>
      <xdr:row>37</xdr:row>
      <xdr:rowOff>82093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8750300" y="6357620"/>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13174</xdr:rowOff>
    </xdr:from>
    <xdr:ext cx="469744"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93917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13970</xdr:rowOff>
    </xdr:from>
    <xdr:to>
      <xdr:col>45</xdr:col>
      <xdr:colOff>177800</xdr:colOff>
      <xdr:row>37</xdr:row>
      <xdr:rowOff>16713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7861300" y="635762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16256</xdr:rowOff>
    </xdr:from>
    <xdr:to>
      <xdr:col>41</xdr:col>
      <xdr:colOff>50800</xdr:colOff>
      <xdr:row>37</xdr:row>
      <xdr:rowOff>16713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972300" y="635990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68038</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7626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169825</xdr:rowOff>
    </xdr:from>
    <xdr:to>
      <xdr:col>55</xdr:col>
      <xdr:colOff>50800</xdr:colOff>
      <xdr:row>37</xdr:row>
      <xdr:rowOff>99975</xdr:rowOff>
    </xdr:to>
    <xdr:sp macro="" textlink="">
      <xdr:nvSpPr>
        <xdr:cNvPr id="295" name="楕円 294">
          <a:extLst>
            <a:ext uri="{FF2B5EF4-FFF2-40B4-BE49-F238E27FC236}">
              <a16:creationId xmlns:a16="http://schemas.microsoft.com/office/drawing/2014/main" id="{00000000-0008-0000-0700-000027010000}"/>
            </a:ext>
          </a:extLst>
        </xdr:cNvPr>
        <xdr:cNvSpPr/>
      </xdr:nvSpPr>
      <xdr:spPr>
        <a:xfrm>
          <a:off x="10426700" y="63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148252</xdr:rowOff>
    </xdr:from>
    <xdr:ext cx="469744" cy="259045"/>
    <xdr:sp macro="" textlink="">
      <xdr:nvSpPr>
        <xdr:cNvPr id="296" name="労働費該当値テキスト">
          <a:extLst>
            <a:ext uri="{FF2B5EF4-FFF2-40B4-BE49-F238E27FC236}">
              <a16:creationId xmlns:a16="http://schemas.microsoft.com/office/drawing/2014/main" id="{00000000-0008-0000-0700-000028010000}"/>
            </a:ext>
          </a:extLst>
        </xdr:cNvPr>
        <xdr:cNvSpPr txBox="1"/>
      </xdr:nvSpPr>
      <xdr:spPr>
        <a:xfrm>
          <a:off x="10528300" y="63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31293</xdr:rowOff>
    </xdr:from>
    <xdr:to>
      <xdr:col>50</xdr:col>
      <xdr:colOff>165100</xdr:colOff>
      <xdr:row>37</xdr:row>
      <xdr:rowOff>132893</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9588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124020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391728" y="64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134620</xdr:rowOff>
    </xdr:from>
    <xdr:to>
      <xdr:col>46</xdr:col>
      <xdr:colOff>38100</xdr:colOff>
      <xdr:row>37</xdr:row>
      <xdr:rowOff>64770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869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55897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137363</xdr:rowOff>
    </xdr:from>
    <xdr:to>
      <xdr:col>41</xdr:col>
      <xdr:colOff>101600</xdr:colOff>
      <xdr:row>37</xdr:row>
      <xdr:rowOff>67513</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7810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58640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136906</xdr:rowOff>
    </xdr:from>
    <xdr:to>
      <xdr:col>36</xdr:col>
      <xdr:colOff>165100</xdr:colOff>
      <xdr:row>37</xdr:row>
      <xdr:rowOff>67056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6921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58183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2" name="直線コネクタ 311">
          <a:extLst>
            <a:ext uri="{FF2B5EF4-FFF2-40B4-BE49-F238E27FC236}">
              <a16:creationId xmlns:a16="http://schemas.microsoft.com/office/drawing/2014/main" id="{00000000-0008-0000-0700-00003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0" name="農林水産業費最小値テキスト">
          <a:extLst>
            <a:ext uri="{FF2B5EF4-FFF2-40B4-BE49-F238E27FC236}">
              <a16:creationId xmlns:a16="http://schemas.microsoft.com/office/drawing/2014/main" id="{00000000-0008-0000-0700-00004A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2" name="農林水産業費最大値テキスト">
          <a:extLst>
            <a:ext uri="{FF2B5EF4-FFF2-40B4-BE49-F238E27FC236}">
              <a16:creationId xmlns:a16="http://schemas.microsoft.com/office/drawing/2014/main" id="{00000000-0008-0000-0700-00004C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19456</xdr:rowOff>
    </xdr:from>
    <xdr:to>
      <xdr:col>55</xdr:col>
      <xdr:colOff>0</xdr:colOff>
      <xdr:row>57</xdr:row>
      <xdr:rowOff>1201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9639300" y="9620656"/>
          <a:ext cx="838200" cy="1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17296</xdr:rowOff>
    </xdr:from>
    <xdr:ext cx="534377" cy="259045"/>
    <xdr:sp macro="" textlink="">
      <xdr:nvSpPr>
        <xdr:cNvPr id="335" name="農林水産業費平均値テキスト">
          <a:extLst>
            <a:ext uri="{FF2B5EF4-FFF2-40B4-BE49-F238E27FC236}">
              <a16:creationId xmlns:a16="http://schemas.microsoft.com/office/drawing/2014/main" id="{00000000-0008-0000-0700-00004F010000}"/>
            </a:ext>
          </a:extLst>
        </xdr:cNvPr>
        <xdr:cNvSpPr txBox="1"/>
      </xdr:nvSpPr>
      <xdr:spPr>
        <a:xfrm>
          <a:off x="10528300" y="96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1201</xdr:rowOff>
    </xdr:from>
    <xdr:to>
      <xdr:col>50</xdr:col>
      <xdr:colOff>114300</xdr:colOff>
      <xdr:row>57</xdr:row>
      <xdr:rowOff>23539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8750300" y="9773851"/>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99193</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93594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23539</xdr:rowOff>
    </xdr:from>
    <xdr:to>
      <xdr:col>45</xdr:col>
      <xdr:colOff>177800</xdr:colOff>
      <xdr:row>57</xdr:row>
      <xdr:rowOff>44798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7861300" y="9796189"/>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93315</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8483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44798</xdr:rowOff>
    </xdr:from>
    <xdr:to>
      <xdr:col>41</xdr:col>
      <xdr:colOff>50800</xdr:colOff>
      <xdr:row>57</xdr:row>
      <xdr:rowOff>167981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6972300" y="9817448"/>
          <a:ext cx="889000" cy="1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148310</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7594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50207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705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140106</xdr:rowOff>
    </xdr:from>
    <xdr:to>
      <xdr:col>55</xdr:col>
      <xdr:colOff>50800</xdr:colOff>
      <xdr:row>56</xdr:row>
      <xdr:rowOff>70256</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104267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162983</xdr:rowOff>
    </xdr:from>
    <xdr:ext cx="534377" cy="259045"/>
    <xdr:sp macro="" textlink="">
      <xdr:nvSpPr>
        <xdr:cNvPr id="354" name="農林水産業費該当値テキスト">
          <a:extLst>
            <a:ext uri="{FF2B5EF4-FFF2-40B4-BE49-F238E27FC236}">
              <a16:creationId xmlns:a16="http://schemas.microsoft.com/office/drawing/2014/main" id="{00000000-0008-0000-0700-000062010000}"/>
            </a:ext>
          </a:extLst>
        </xdr:cNvPr>
        <xdr:cNvSpPr txBox="1"/>
      </xdr:nvSpPr>
      <xdr:spPr>
        <a:xfrm>
          <a:off x="10528300" y="94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121851</xdr:rowOff>
    </xdr:from>
    <xdr:to>
      <xdr:col>50</xdr:col>
      <xdr:colOff>165100</xdr:colOff>
      <xdr:row>57</xdr:row>
      <xdr:rowOff>52001</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9588500" y="97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43128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59411" y="98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144189</xdr:rowOff>
    </xdr:from>
    <xdr:to>
      <xdr:col>46</xdr:col>
      <xdr:colOff>38100</xdr:colOff>
      <xdr:row>57</xdr:row>
      <xdr:rowOff>74339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8699500" y="97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65466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165448</xdr:rowOff>
    </xdr:from>
    <xdr:to>
      <xdr:col>41</xdr:col>
      <xdr:colOff>101600</xdr:colOff>
      <xdr:row>57</xdr:row>
      <xdr:rowOff>95598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7810500" y="97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117181</xdr:rowOff>
    </xdr:from>
    <xdr:to>
      <xdr:col>36</xdr:col>
      <xdr:colOff>165100</xdr:colOff>
      <xdr:row>58</xdr:row>
      <xdr:rowOff>47331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6921500" y="98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38458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162661</xdr:rowOff>
    </xdr:from>
    <xdr:to>
      <xdr:col>54</xdr:col>
      <xdr:colOff>189865</xdr:colOff>
      <xdr:row>79</xdr:row>
      <xdr:rowOff>75476</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335611"/>
          <a:ext cx="1270" cy="128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79303</xdr:rowOff>
    </xdr:from>
    <xdr:ext cx="534377"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6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75476</xdr:rowOff>
    </xdr:from>
    <xdr:to>
      <xdr:col>55</xdr:col>
      <xdr:colOff>88900</xdr:colOff>
      <xdr:row>79</xdr:row>
      <xdr:rowOff>75476</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620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109338</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211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162661</xdr:rowOff>
    </xdr:from>
    <xdr:to>
      <xdr:col>55</xdr:col>
      <xdr:colOff>88900</xdr:colOff>
      <xdr:row>71</xdr:row>
      <xdr:rowOff>162661</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33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154762</xdr:rowOff>
    </xdr:from>
    <xdr:to>
      <xdr:col>55</xdr:col>
      <xdr:colOff>0</xdr:colOff>
      <xdr:row>71</xdr:row>
      <xdr:rowOff>162661</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2327712"/>
          <a:ext cx="8382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35221</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893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56794</xdr:rowOff>
    </xdr:from>
    <xdr:to>
      <xdr:col>55</xdr:col>
      <xdr:colOff>50800</xdr:colOff>
      <xdr:row>75</xdr:row>
      <xdr:rowOff>158393</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9155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139674</xdr:rowOff>
    </xdr:from>
    <xdr:to>
      <xdr:col>50</xdr:col>
      <xdr:colOff>114300</xdr:colOff>
      <xdr:row>71</xdr:row>
      <xdr:rowOff>154762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231262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138557</xdr:rowOff>
    </xdr:from>
    <xdr:to>
      <xdr:col>50</xdr:col>
      <xdr:colOff>165100</xdr:colOff>
      <xdr:row>75</xdr:row>
      <xdr:rowOff>68707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59834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91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139674</xdr:rowOff>
    </xdr:from>
    <xdr:to>
      <xdr:col>45</xdr:col>
      <xdr:colOff>177800</xdr:colOff>
      <xdr:row>78</xdr:row>
      <xdr:rowOff>107353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2312624"/>
          <a:ext cx="889000" cy="11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38697</xdr:rowOff>
    </xdr:from>
    <xdr:to>
      <xdr:col>46</xdr:col>
      <xdr:colOff>38100</xdr:colOff>
      <xdr:row>75</xdr:row>
      <xdr:rowOff>140297</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131424</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90945</xdr:rowOff>
    </xdr:from>
    <xdr:to>
      <xdr:col>41</xdr:col>
      <xdr:colOff>50800</xdr:colOff>
      <xdr:row>78</xdr:row>
      <xdr:rowOff>107353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972300" y="1346404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66751</xdr:rowOff>
    </xdr:from>
    <xdr:to>
      <xdr:col>41</xdr:col>
      <xdr:colOff>101600</xdr:colOff>
      <xdr:row>78</xdr:row>
      <xdr:rowOff>168351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159478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31051</xdr:rowOff>
    </xdr:from>
    <xdr:to>
      <xdr:col>36</xdr:col>
      <xdr:colOff>165100</xdr:colOff>
      <xdr:row>78</xdr:row>
      <xdr:rowOff>132651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149178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111861</xdr:rowOff>
    </xdr:from>
    <xdr:to>
      <xdr:col>55</xdr:col>
      <xdr:colOff>50800</xdr:colOff>
      <xdr:row>72</xdr:row>
      <xdr:rowOff>42011</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2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64888</xdr:rowOff>
    </xdr:from>
    <xdr:ext cx="599010"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23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103962</xdr:rowOff>
    </xdr:from>
    <xdr:to>
      <xdr:col>50</xdr:col>
      <xdr:colOff>165100</xdr:colOff>
      <xdr:row>72</xdr:row>
      <xdr:rowOff>34112</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2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70</xdr:row>
      <xdr:rowOff>50639</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27095" y="1205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88874</xdr:rowOff>
    </xdr:from>
    <xdr:to>
      <xdr:col>46</xdr:col>
      <xdr:colOff>38100</xdr:colOff>
      <xdr:row>72</xdr:row>
      <xdr:rowOff>19024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2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35551</xdr:rowOff>
    </xdr:from>
    <xdr:ext cx="59901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50795" y="1203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56553</xdr:rowOff>
    </xdr:from>
    <xdr:to>
      <xdr:col>41</xdr:col>
      <xdr:colOff>101600</xdr:colOff>
      <xdr:row>78</xdr:row>
      <xdr:rowOff>158153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34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3230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40145</xdr:rowOff>
    </xdr:from>
    <xdr:to>
      <xdr:col>36</xdr:col>
      <xdr:colOff>165100</xdr:colOff>
      <xdr:row>78</xdr:row>
      <xdr:rowOff>141745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4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132872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2" name="土木費最小値テキスト">
          <a:extLst>
            <a:ext uri="{FF2B5EF4-FFF2-40B4-BE49-F238E27FC236}">
              <a16:creationId xmlns:a16="http://schemas.microsoft.com/office/drawing/2014/main" id="{00000000-0008-0000-0700-0000BA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4" name="土木費最大値テキスト">
          <a:extLst>
            <a:ext uri="{FF2B5EF4-FFF2-40B4-BE49-F238E27FC236}">
              <a16:creationId xmlns:a16="http://schemas.microsoft.com/office/drawing/2014/main" id="{00000000-0008-0000-0700-0000BC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63861</xdr:rowOff>
    </xdr:from>
    <xdr:to>
      <xdr:col>55</xdr:col>
      <xdr:colOff>0</xdr:colOff>
      <xdr:row>94</xdr:row>
      <xdr:rowOff>89027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9639300" y="16180161"/>
          <a:ext cx="8382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56163</xdr:rowOff>
    </xdr:from>
    <xdr:ext cx="534377" cy="259045"/>
    <xdr:sp macro="" textlink="">
      <xdr:nvSpPr>
        <xdr:cNvPr id="447" name="土木費平均値テキスト">
          <a:extLst>
            <a:ext uri="{FF2B5EF4-FFF2-40B4-BE49-F238E27FC236}">
              <a16:creationId xmlns:a16="http://schemas.microsoft.com/office/drawing/2014/main" id="{00000000-0008-0000-0700-0000BF010000}"/>
            </a:ext>
          </a:extLst>
        </xdr:cNvPr>
        <xdr:cNvSpPr txBox="1"/>
      </xdr:nvSpPr>
      <xdr:spPr>
        <a:xfrm>
          <a:off x="10528300" y="16172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56280</xdr:rowOff>
    </xdr:from>
    <xdr:to>
      <xdr:col>50</xdr:col>
      <xdr:colOff>114300</xdr:colOff>
      <xdr:row>94</xdr:row>
      <xdr:rowOff>89027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8750300" y="16172580"/>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79069</xdr:rowOff>
    </xdr:from>
    <xdr:ext cx="534377"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93594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56280</xdr:rowOff>
    </xdr:from>
    <xdr:to>
      <xdr:col>45</xdr:col>
      <xdr:colOff>177800</xdr:colOff>
      <xdr:row>96</xdr:row>
      <xdr:rowOff>12618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7861300" y="16172580"/>
          <a:ext cx="889000" cy="29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143203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8483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12618</xdr:rowOff>
    </xdr:from>
    <xdr:to>
      <xdr:col>41</xdr:col>
      <xdr:colOff>50800</xdr:colOff>
      <xdr:row>96</xdr:row>
      <xdr:rowOff>87731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6972300" y="16471818"/>
          <a:ext cx="889000" cy="7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141704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7594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7051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13061</xdr:rowOff>
    </xdr:from>
    <xdr:to>
      <xdr:col>55</xdr:col>
      <xdr:colOff>50800</xdr:colOff>
      <xdr:row>94</xdr:row>
      <xdr:rowOff>114661</xdr:rowOff>
    </xdr:to>
    <xdr:sp macro="" textlink="">
      <xdr:nvSpPr>
        <xdr:cNvPr id="465" name="楕円 464">
          <a:extLst>
            <a:ext uri="{FF2B5EF4-FFF2-40B4-BE49-F238E27FC236}">
              <a16:creationId xmlns:a16="http://schemas.microsoft.com/office/drawing/2014/main" id="{00000000-0008-0000-0700-0000D1010000}"/>
            </a:ext>
          </a:extLst>
        </xdr:cNvPr>
        <xdr:cNvSpPr/>
      </xdr:nvSpPr>
      <xdr:spPr>
        <a:xfrm>
          <a:off x="10426700" y="161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35938</xdr:rowOff>
    </xdr:from>
    <xdr:ext cx="534377" cy="259045"/>
    <xdr:sp macro="" textlink="">
      <xdr:nvSpPr>
        <xdr:cNvPr id="466" name="土木費該当値テキスト">
          <a:extLst>
            <a:ext uri="{FF2B5EF4-FFF2-40B4-BE49-F238E27FC236}">
              <a16:creationId xmlns:a16="http://schemas.microsoft.com/office/drawing/2014/main" id="{00000000-0008-0000-0700-0000D2010000}"/>
            </a:ext>
          </a:extLst>
        </xdr:cNvPr>
        <xdr:cNvSpPr txBox="1"/>
      </xdr:nvSpPr>
      <xdr:spPr>
        <a:xfrm>
          <a:off x="10528300" y="1598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38227</xdr:rowOff>
    </xdr:from>
    <xdr:to>
      <xdr:col>50</xdr:col>
      <xdr:colOff>165100</xdr:colOff>
      <xdr:row>94</xdr:row>
      <xdr:rowOff>139827</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9588500" y="161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130954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59411" y="162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5480</xdr:rowOff>
    </xdr:from>
    <xdr:to>
      <xdr:col>46</xdr:col>
      <xdr:colOff>38100</xdr:colOff>
      <xdr:row>94</xdr:row>
      <xdr:rowOff>107080</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8699500" y="161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123607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58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133268</xdr:rowOff>
    </xdr:from>
    <xdr:to>
      <xdr:col>41</xdr:col>
      <xdr:colOff>101600</xdr:colOff>
      <xdr:row>96</xdr:row>
      <xdr:rowOff>63418</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7810500" y="164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54545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36931</xdr:rowOff>
    </xdr:from>
    <xdr:to>
      <xdr:col>36</xdr:col>
      <xdr:colOff>165100</xdr:colOff>
      <xdr:row>96</xdr:row>
      <xdr:rowOff>138531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6921500" y="164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129658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8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111942</xdr:rowOff>
    </xdr:from>
    <xdr:to>
      <xdr:col>85</xdr:col>
      <xdr:colOff>127000</xdr:colOff>
      <xdr:row>36</xdr:row>
      <xdr:rowOff>131699</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112692"/>
          <a:ext cx="838200" cy="19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151909</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61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84183</xdr:rowOff>
    </xdr:from>
    <xdr:to>
      <xdr:col>81</xdr:col>
      <xdr:colOff>50800</xdr:colOff>
      <xdr:row>36</xdr:row>
      <xdr:rowOff>131699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256383"/>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148897</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152763</xdr:rowOff>
    </xdr:from>
    <xdr:to>
      <xdr:col>76</xdr:col>
      <xdr:colOff>114300</xdr:colOff>
      <xdr:row>36</xdr:row>
      <xdr:rowOff>84183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15351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155665</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152763</xdr:rowOff>
    </xdr:from>
    <xdr:to>
      <xdr:col>71</xdr:col>
      <xdr:colOff>177800</xdr:colOff>
      <xdr:row>36</xdr:row>
      <xdr:rowOff>2050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153513"/>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10340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61142</xdr:rowOff>
    </xdr:from>
    <xdr:to>
      <xdr:col>85</xdr:col>
      <xdr:colOff>177800</xdr:colOff>
      <xdr:row>35</xdr:row>
      <xdr:rowOff>162742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84019</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59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80899</xdr:rowOff>
    </xdr:from>
    <xdr:to>
      <xdr:col>81</xdr:col>
      <xdr:colOff>101600</xdr:colOff>
      <xdr:row>37</xdr:row>
      <xdr:rowOff>11049</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2176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3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33383</xdr:rowOff>
    </xdr:from>
    <xdr:to>
      <xdr:col>76</xdr:col>
      <xdr:colOff>165100</xdr:colOff>
      <xdr:row>36</xdr:row>
      <xdr:rowOff>134983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101963</xdr:rowOff>
    </xdr:from>
    <xdr:to>
      <xdr:col>72</xdr:col>
      <xdr:colOff>38100</xdr:colOff>
      <xdr:row>36</xdr:row>
      <xdr:rowOff>32113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48640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122700</xdr:rowOff>
    </xdr:from>
    <xdr:to>
      <xdr:col>67</xdr:col>
      <xdr:colOff>101600</xdr:colOff>
      <xdr:row>36</xdr:row>
      <xdr:rowOff>52850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1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69377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19818</xdr:rowOff>
    </xdr:from>
    <xdr:to>
      <xdr:col>85</xdr:col>
      <xdr:colOff>127000</xdr:colOff>
      <xdr:row>51</xdr:row>
      <xdr:rowOff>153950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5481300" y="8763768"/>
          <a:ext cx="838200" cy="1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69004</xdr:rowOff>
    </xdr:from>
    <xdr:ext cx="599010"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498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153950</xdr:rowOff>
    </xdr:from>
    <xdr:to>
      <xdr:col>81</xdr:col>
      <xdr:colOff>50800</xdr:colOff>
      <xdr:row>53</xdr:row>
      <xdr:rowOff>76282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8897900"/>
          <a:ext cx="889000" cy="26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103808</xdr:rowOff>
    </xdr:from>
    <xdr:ext cx="599010"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169095"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76282</xdr:rowOff>
    </xdr:from>
    <xdr:to>
      <xdr:col>76</xdr:col>
      <xdr:colOff>114300</xdr:colOff>
      <xdr:row>54</xdr:row>
      <xdr:rowOff>138061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163132"/>
          <a:ext cx="889000" cy="2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128154</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292795" y="955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138061</xdr:rowOff>
    </xdr:from>
    <xdr:to>
      <xdr:col>71</xdr:col>
      <xdr:colOff>177800</xdr:colOff>
      <xdr:row>55</xdr:row>
      <xdr:rowOff>7360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396361"/>
          <a:ext cx="889000" cy="4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26255</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03795" y="962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24902</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14795" y="96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140468</xdr:rowOff>
    </xdr:from>
    <xdr:to>
      <xdr:col>85</xdr:col>
      <xdr:colOff>177800</xdr:colOff>
      <xdr:row>51</xdr:row>
      <xdr:rowOff>70618</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8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93495</xdr:rowOff>
    </xdr:from>
    <xdr:ext cx="599010"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866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103150</xdr:rowOff>
    </xdr:from>
    <xdr:to>
      <xdr:col>81</xdr:col>
      <xdr:colOff>101600</xdr:colOff>
      <xdr:row>52</xdr:row>
      <xdr:rowOff>33300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88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49827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69095" y="862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25482</xdr:rowOff>
    </xdr:from>
    <xdr:to>
      <xdr:col>76</xdr:col>
      <xdr:colOff>165100</xdr:colOff>
      <xdr:row>53</xdr:row>
      <xdr:rowOff>127082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1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143609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888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87261</xdr:rowOff>
    </xdr:from>
    <xdr:to>
      <xdr:col>72</xdr:col>
      <xdr:colOff>38100</xdr:colOff>
      <xdr:row>55</xdr:row>
      <xdr:rowOff>17411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3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33938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1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128010</xdr:rowOff>
    </xdr:from>
    <xdr:to>
      <xdr:col>67</xdr:col>
      <xdr:colOff>101600</xdr:colOff>
      <xdr:row>55</xdr:row>
      <xdr:rowOff>58160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3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74687</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1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38841</xdr:rowOff>
    </xdr:from>
    <xdr:to>
      <xdr:col>85</xdr:col>
      <xdr:colOff>127000</xdr:colOff>
      <xdr:row>76</xdr:row>
      <xdr:rowOff>61702</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306904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36374</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066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38841</xdr:rowOff>
    </xdr:from>
    <xdr:to>
      <xdr:col>81</xdr:col>
      <xdr:colOff>50800</xdr:colOff>
      <xdr:row>76</xdr:row>
      <xdr:rowOff>78527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3069041"/>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12919</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78527</xdr:rowOff>
    </xdr:from>
    <xdr:to>
      <xdr:col>76</xdr:col>
      <xdr:colOff>114300</xdr:colOff>
      <xdr:row>77</xdr:row>
      <xdr:rowOff>43825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108727"/>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43825</xdr:rowOff>
    </xdr:from>
    <xdr:to>
      <xdr:col>71</xdr:col>
      <xdr:colOff>177800</xdr:colOff>
      <xdr:row>78</xdr:row>
      <xdr:rowOff>44008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245475"/>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97848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10902</xdr:rowOff>
    </xdr:from>
    <xdr:to>
      <xdr:col>85</xdr:col>
      <xdr:colOff>177800</xdr:colOff>
      <xdr:row>76</xdr:row>
      <xdr:rowOff>112502</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0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33779</xdr:rowOff>
    </xdr:from>
    <xdr:ext cx="469744"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289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159491</xdr:rowOff>
    </xdr:from>
    <xdr:to>
      <xdr:col>81</xdr:col>
      <xdr:colOff>101600</xdr:colOff>
      <xdr:row>76</xdr:row>
      <xdr:rowOff>89641</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0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106169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33728" y="1279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27727</xdr:rowOff>
    </xdr:from>
    <xdr:to>
      <xdr:col>76</xdr:col>
      <xdr:colOff>165100</xdr:colOff>
      <xdr:row>76</xdr:row>
      <xdr:rowOff>129327</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120454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164475</xdr:rowOff>
    </xdr:from>
    <xdr:to>
      <xdr:col>72</xdr:col>
      <xdr:colOff>38100</xdr:colOff>
      <xdr:row>77</xdr:row>
      <xdr:rowOff>94625</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85752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8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164658</xdr:rowOff>
    </xdr:from>
    <xdr:to>
      <xdr:col>67</xdr:col>
      <xdr:colOff>101600</xdr:colOff>
      <xdr:row>78</xdr:row>
      <xdr:rowOff>94808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3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85935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4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3" name="公債費最小値テキスト">
          <a:extLst>
            <a:ext uri="{FF2B5EF4-FFF2-40B4-BE49-F238E27FC236}">
              <a16:creationId xmlns:a16="http://schemas.microsoft.com/office/drawing/2014/main" id="{00000000-0008-0000-0700-000097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5" name="公債費最大値テキスト">
          <a:extLst>
            <a:ext uri="{FF2B5EF4-FFF2-40B4-BE49-F238E27FC236}">
              <a16:creationId xmlns:a16="http://schemas.microsoft.com/office/drawing/2014/main" id="{00000000-0008-0000-0700-000099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153324</xdr:rowOff>
    </xdr:from>
    <xdr:to>
      <xdr:col>85</xdr:col>
      <xdr:colOff>127000</xdr:colOff>
      <xdr:row>94</xdr:row>
      <xdr:rowOff>11706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5481300" y="16098174"/>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107356</xdr:rowOff>
    </xdr:from>
    <xdr:ext cx="534377" cy="259045"/>
    <xdr:sp macro="" textlink="">
      <xdr:nvSpPr>
        <xdr:cNvPr id="668" name="公債費平均値テキスト">
          <a:extLst>
            <a:ext uri="{FF2B5EF4-FFF2-40B4-BE49-F238E27FC236}">
              <a16:creationId xmlns:a16="http://schemas.microsoft.com/office/drawing/2014/main" id="{00000000-0008-0000-0700-00009C020000}"/>
            </a:ext>
          </a:extLst>
        </xdr:cNvPr>
        <xdr:cNvSpPr txBox="1"/>
      </xdr:nvSpPr>
      <xdr:spPr>
        <a:xfrm>
          <a:off x="16370300" y="16052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11706</xdr:rowOff>
    </xdr:from>
    <xdr:to>
      <xdr:col>81</xdr:col>
      <xdr:colOff>50800</xdr:colOff>
      <xdr:row>94</xdr:row>
      <xdr:rowOff>47461</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4592300" y="16128006"/>
          <a:ext cx="8890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5562</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52014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165737</xdr:rowOff>
    </xdr:from>
    <xdr:to>
      <xdr:col>76</xdr:col>
      <xdr:colOff>114300</xdr:colOff>
      <xdr:row>94</xdr:row>
      <xdr:rowOff>47461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3703300" y="16110587"/>
          <a:ext cx="889000" cy="5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56379</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4325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134694</xdr:rowOff>
    </xdr:from>
    <xdr:to>
      <xdr:col>71</xdr:col>
      <xdr:colOff>177800</xdr:colOff>
      <xdr:row>93</xdr:row>
      <xdr:rowOff>165737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814300" y="16079544"/>
          <a:ext cx="8890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37315</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3436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3207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547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102524</xdr:rowOff>
    </xdr:from>
    <xdr:to>
      <xdr:col>85</xdr:col>
      <xdr:colOff>177800</xdr:colOff>
      <xdr:row>94</xdr:row>
      <xdr:rowOff>32674</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6268700" y="160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125401</xdr:rowOff>
    </xdr:from>
    <xdr:ext cx="534377" cy="259045"/>
    <xdr:sp macro="" textlink="">
      <xdr:nvSpPr>
        <xdr:cNvPr id="687" name="公債費該当値テキスト">
          <a:extLst>
            <a:ext uri="{FF2B5EF4-FFF2-40B4-BE49-F238E27FC236}">
              <a16:creationId xmlns:a16="http://schemas.microsoft.com/office/drawing/2014/main" id="{00000000-0008-0000-0700-0000AF020000}"/>
            </a:ext>
          </a:extLst>
        </xdr:cNvPr>
        <xdr:cNvSpPr txBox="1"/>
      </xdr:nvSpPr>
      <xdr:spPr>
        <a:xfrm>
          <a:off x="16370300" y="158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132356</xdr:rowOff>
    </xdr:from>
    <xdr:to>
      <xdr:col>81</xdr:col>
      <xdr:colOff>101600</xdr:colOff>
      <xdr:row>94</xdr:row>
      <xdr:rowOff>62506</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5430500" y="160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53633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01411" y="1616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168111</xdr:rowOff>
    </xdr:from>
    <xdr:to>
      <xdr:col>76</xdr:col>
      <xdr:colOff>165100</xdr:colOff>
      <xdr:row>94</xdr:row>
      <xdr:rowOff>98261</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4541500" y="161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89388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114937</xdr:rowOff>
    </xdr:from>
    <xdr:to>
      <xdr:col>72</xdr:col>
      <xdr:colOff>38100</xdr:colOff>
      <xdr:row>94</xdr:row>
      <xdr:rowOff>45087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3652500" y="160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36214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15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83894</xdr:rowOff>
    </xdr:from>
    <xdr:to>
      <xdr:col>67</xdr:col>
      <xdr:colOff>101600</xdr:colOff>
      <xdr:row>94</xdr:row>
      <xdr:rowOff>14044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2763500" y="160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5171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1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・議会費は住民一人当たり</a:t>
          </a:r>
          <a:r>
            <a:rPr kumimoji="1" lang="en-US" altLang="ja-JP" sz="1100">
              <a:solidFill>
                <a:schemeClr val="dk1"/>
              </a:solidFill>
              <a:effectLst/>
              <a:latin typeface="+mn-lt"/>
              <a:ea typeface="+mn-ea"/>
              <a:cs typeface="+mn-cs"/>
            </a:rPr>
            <a:t>1,279</a:t>
          </a:r>
          <a:r>
            <a:rPr kumimoji="1" lang="ja-JP" altLang="ja-JP" sz="1100">
              <a:solidFill>
                <a:schemeClr val="dk1"/>
              </a:solidFill>
              <a:effectLst/>
              <a:latin typeface="+mn-lt"/>
              <a:ea typeface="+mn-ea"/>
              <a:cs typeface="+mn-cs"/>
            </a:rPr>
            <a:t>円となっており、グループ内平均と比べて高い水準となっている。これは類似団体と比較して住民一人当たりの議員定数が多いことが主な要因である。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・総務費は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43,335</a:t>
          </a:r>
          <a:r>
            <a:rPr kumimoji="1" lang="ja-JP" altLang="ja-JP" sz="1100">
              <a:solidFill>
                <a:schemeClr val="dk1"/>
              </a:solidFill>
              <a:effectLst/>
              <a:latin typeface="+mn-lt"/>
              <a:ea typeface="+mn-ea"/>
              <a:cs typeface="+mn-cs"/>
            </a:rPr>
            <a:t>円となっており、前年度に比べて住民一人当たりのコストが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県債管理基金や大規模整備基金への積立金の減</a:t>
          </a:r>
          <a:r>
            <a:rPr kumimoji="1" lang="ja-JP" altLang="ja-JP" sz="1100">
              <a:solidFill>
                <a:schemeClr val="dk1"/>
              </a:solidFill>
              <a:effectLst/>
              <a:latin typeface="+mn-lt"/>
              <a:ea typeface="+mn-ea"/>
              <a:cs typeface="+mn-cs"/>
            </a:rPr>
            <a:t>などが主な要因である。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48,076</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年度以降、高い水準となっている。こ</a:t>
          </a:r>
          <a:r>
            <a:rPr kumimoji="1" lang="ja-JP" altLang="ja-JP" sz="1100">
              <a:solidFill>
                <a:schemeClr val="dk1"/>
              </a:solidFill>
              <a:effectLst/>
              <a:latin typeface="+mn-lt"/>
              <a:ea typeface="+mn-ea"/>
              <a:cs typeface="+mn-cs"/>
            </a:rPr>
            <a:t>れは、新型コロナウイルス感染症に対応するための医療提供体制整備事業の増などが主な要因である。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128,692</a:t>
          </a:r>
          <a:r>
            <a:rPr kumimoji="1" lang="ja-JP" altLang="ja-JP" sz="1100">
              <a:solidFill>
                <a:schemeClr val="dk1"/>
              </a:solidFill>
              <a:effectLst/>
              <a:latin typeface="+mn-lt"/>
              <a:ea typeface="+mn-ea"/>
              <a:cs typeface="+mn-cs"/>
            </a:rPr>
            <a:t>円となっており、グループ内平均と比べて高い水準となっている。これは、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年度に新型コロナウイルス感染症対応の中小企業事業資金貸付金が増加したことが主な要因である。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153,293</a:t>
          </a:r>
          <a:r>
            <a:rPr kumimoji="1" lang="ja-JP" altLang="ja-JP" sz="1100">
              <a:solidFill>
                <a:schemeClr val="dk1"/>
              </a:solidFill>
              <a:effectLst/>
              <a:latin typeface="+mn-lt"/>
              <a:ea typeface="+mn-ea"/>
              <a:cs typeface="+mn-cs"/>
            </a:rPr>
            <a:t>円となっており、前年度に比べて住民一人当たりのコストが上昇し、グループ内平均と比べて高い水準となっている。これは、</a:t>
          </a:r>
          <a:r>
            <a:rPr kumimoji="1" lang="en-US" altLang="ja-JP" sz="1100">
              <a:solidFill>
                <a:schemeClr val="dk1"/>
              </a:solidFill>
              <a:effectLst/>
              <a:latin typeface="+mn-lt"/>
              <a:ea typeface="+mn-ea"/>
              <a:cs typeface="+mn-cs"/>
            </a:rPr>
            <a:t>SAGA2024</a:t>
          </a:r>
          <a:r>
            <a:rPr kumimoji="1" lang="ja-JP" altLang="ja-JP" sz="1100">
              <a:solidFill>
                <a:schemeClr val="dk1"/>
              </a:solidFill>
              <a:effectLst/>
              <a:latin typeface="+mn-lt"/>
              <a:ea typeface="+mn-ea"/>
              <a:cs typeface="+mn-cs"/>
            </a:rPr>
            <a:t>（国民スポーツ大会・全国障害者スポーツ大会）に向けた施設整備等に係る費用の増などが主な要因である。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財政調整基金残高は、「佐賀県行財政運営計画</a:t>
          </a:r>
          <a:r>
            <a:rPr kumimoji="1" lang="en-US" altLang="ja-JP" sz="1050">
              <a:solidFill>
                <a:schemeClr val="dk1"/>
              </a:solidFill>
              <a:effectLst/>
              <a:latin typeface="+mn-lt"/>
              <a:ea typeface="+mn-ea"/>
              <a:cs typeface="+mn-cs"/>
            </a:rPr>
            <a:t>2019</a:t>
          </a:r>
          <a:r>
            <a:rPr kumimoji="1" lang="ja-JP" altLang="ja-JP" sz="1050">
              <a:solidFill>
                <a:schemeClr val="dk1"/>
              </a:solidFill>
              <a:effectLst/>
              <a:latin typeface="+mn-lt"/>
              <a:ea typeface="+mn-ea"/>
              <a:cs typeface="+mn-cs"/>
            </a:rPr>
            <a:t>」の取組方針に基づき、一定額の基金残高の確保に努め</a:t>
          </a:r>
          <a:r>
            <a:rPr kumimoji="1" lang="ja-JP" altLang="en-US" sz="1050">
              <a:solidFill>
                <a:schemeClr val="dk1"/>
              </a:solidFill>
              <a:effectLst/>
              <a:latin typeface="+mn-lt"/>
              <a:ea typeface="+mn-ea"/>
              <a:cs typeface="+mn-cs"/>
            </a:rPr>
            <a:t>た結果、目標である</a:t>
          </a:r>
          <a:r>
            <a:rPr kumimoji="1" lang="en-US" altLang="ja-JP" sz="1050">
              <a:solidFill>
                <a:schemeClr val="dk1"/>
              </a:solidFill>
              <a:effectLst/>
              <a:latin typeface="+mn-lt"/>
              <a:ea typeface="+mn-ea"/>
              <a:cs typeface="+mn-cs"/>
            </a:rPr>
            <a:t>R4</a:t>
          </a:r>
          <a:r>
            <a:rPr kumimoji="1" lang="ja-JP" altLang="en-US" sz="1050">
              <a:solidFill>
                <a:schemeClr val="dk1"/>
              </a:solidFill>
              <a:effectLst/>
              <a:latin typeface="+mn-lt"/>
              <a:ea typeface="+mn-ea"/>
              <a:cs typeface="+mn-cs"/>
            </a:rPr>
            <a:t>年度末残高</a:t>
          </a:r>
          <a:r>
            <a:rPr kumimoji="1" lang="en-US" altLang="ja-JP" sz="1050">
              <a:solidFill>
                <a:schemeClr val="dk1"/>
              </a:solidFill>
              <a:effectLst/>
              <a:latin typeface="+mn-lt"/>
              <a:ea typeface="+mn-ea"/>
              <a:cs typeface="+mn-cs"/>
            </a:rPr>
            <a:t>130</a:t>
          </a:r>
          <a:r>
            <a:rPr kumimoji="1" lang="ja-JP" altLang="en-US" sz="1050">
              <a:solidFill>
                <a:schemeClr val="dk1"/>
              </a:solidFill>
              <a:effectLst/>
              <a:latin typeface="+mn-lt"/>
              <a:ea typeface="+mn-ea"/>
              <a:cs typeface="+mn-cs"/>
            </a:rPr>
            <a:t>億円を上回る</a:t>
          </a:r>
          <a:r>
            <a:rPr kumimoji="1" lang="en-US" altLang="ja-JP" sz="1050">
              <a:solidFill>
                <a:schemeClr val="dk1"/>
              </a:solidFill>
              <a:effectLst/>
              <a:latin typeface="+mn-lt"/>
              <a:ea typeface="+mn-ea"/>
              <a:cs typeface="+mn-cs"/>
            </a:rPr>
            <a:t>180</a:t>
          </a:r>
          <a:r>
            <a:rPr kumimoji="1" lang="ja-JP" altLang="en-US" sz="1050">
              <a:solidFill>
                <a:schemeClr val="dk1"/>
              </a:solidFill>
              <a:effectLst/>
              <a:latin typeface="+mn-lt"/>
              <a:ea typeface="+mn-ea"/>
              <a:cs typeface="+mn-cs"/>
            </a:rPr>
            <a:t>億円を</a:t>
          </a:r>
          <a:r>
            <a:rPr kumimoji="1" lang="ja-JP" altLang="ja-JP" sz="1050">
              <a:solidFill>
                <a:schemeClr val="dk1"/>
              </a:solidFill>
              <a:effectLst/>
              <a:latin typeface="+mn-lt"/>
              <a:ea typeface="+mn-ea"/>
              <a:cs typeface="+mn-cs"/>
            </a:rPr>
            <a:t>確保</a:t>
          </a:r>
          <a:r>
            <a:rPr kumimoji="1" lang="ja-JP" altLang="en-US" sz="1050">
              <a:solidFill>
                <a:schemeClr val="dk1"/>
              </a:solidFill>
              <a:effectLst/>
              <a:latin typeface="+mn-lt"/>
              <a:ea typeface="+mn-ea"/>
              <a:cs typeface="+mn-cs"/>
            </a:rPr>
            <a:t>したところ</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実質収支額は、昭和</a:t>
          </a:r>
          <a:r>
            <a:rPr kumimoji="1" lang="en-US" altLang="ja-JP" sz="1050">
              <a:solidFill>
                <a:schemeClr val="dk1"/>
              </a:solidFill>
              <a:effectLst/>
              <a:latin typeface="+mn-lt"/>
              <a:ea typeface="+mn-ea"/>
              <a:cs typeface="+mn-cs"/>
            </a:rPr>
            <a:t>51</a:t>
          </a:r>
          <a:r>
            <a:rPr kumimoji="1" lang="ja-JP" altLang="ja-JP" sz="1050">
              <a:solidFill>
                <a:schemeClr val="dk1"/>
              </a:solidFill>
              <a:effectLst/>
              <a:latin typeface="+mn-lt"/>
              <a:ea typeface="+mn-ea"/>
              <a:cs typeface="+mn-cs"/>
            </a:rPr>
            <a:t>年度以降黒字となっている。令和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年度に</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した要因は、新型コロナウ</a:t>
          </a:r>
          <a:r>
            <a:rPr kumimoji="1" lang="ja-JP" altLang="en-US" sz="1050">
              <a:solidFill>
                <a:schemeClr val="dk1"/>
              </a:solidFill>
              <a:effectLst/>
              <a:latin typeface="+mn-lt"/>
              <a:ea typeface="+mn-ea"/>
              <a:cs typeface="+mn-cs"/>
            </a:rPr>
            <a:t>イ</a:t>
          </a:r>
          <a:r>
            <a:rPr kumimoji="1" lang="ja-JP" altLang="ja-JP" sz="1050">
              <a:solidFill>
                <a:schemeClr val="dk1"/>
              </a:solidFill>
              <a:effectLst/>
              <a:latin typeface="+mn-lt"/>
              <a:ea typeface="+mn-ea"/>
              <a:cs typeface="+mn-cs"/>
            </a:rPr>
            <a:t>ルス感染症</a:t>
          </a:r>
          <a:r>
            <a:rPr kumimoji="1" lang="ja-JP" altLang="en-US" sz="1050">
              <a:solidFill>
                <a:schemeClr val="dk1"/>
              </a:solidFill>
              <a:effectLst/>
              <a:latin typeface="+mn-lt"/>
              <a:ea typeface="+mn-ea"/>
              <a:cs typeface="+mn-cs"/>
            </a:rPr>
            <a:t>関係の国庫支出金で受入超過が発生したこと、県税や特別交付税が上振れしたことなどが挙げられる。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いずれの会計も黒字であり、連結実質赤字比率は発生していない。</a:t>
          </a:r>
          <a:endParaRPr lang="ja-JP" altLang="ja-JP" sz="1400">
            <a:effectLst/>
          </a:endParaRPr>
        </a:p>
        <a:p>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一般会計の実質収支比率は、新型コロナウ</a:t>
          </a:r>
          <a:r>
            <a:rPr kumimoji="1" lang="ja-JP" altLang="en-US" sz="1100">
              <a:solidFill>
                <a:schemeClr val="dk1"/>
              </a:solidFill>
              <a:effectLst/>
              <a:latin typeface="+mn-lt"/>
              <a:ea typeface="+mn-ea"/>
              <a:cs typeface="+mn-cs"/>
            </a:rPr>
            <a:t>イ</a:t>
          </a:r>
          <a:r>
            <a:rPr kumimoji="1" lang="ja-JP" altLang="ja-JP" sz="1100">
              <a:solidFill>
                <a:schemeClr val="dk1"/>
              </a:solidFill>
              <a:effectLst/>
              <a:latin typeface="+mn-lt"/>
              <a:ea typeface="+mn-ea"/>
              <a:cs typeface="+mn-cs"/>
            </a:rPr>
            <a:t>ルス感染症関係の国庫</a:t>
          </a:r>
          <a:r>
            <a:rPr kumimoji="1" lang="ja-JP" altLang="en-US" sz="1100">
              <a:solidFill>
                <a:schemeClr val="dk1"/>
              </a:solidFill>
              <a:effectLst/>
              <a:latin typeface="+mn-lt"/>
              <a:ea typeface="+mn-ea"/>
              <a:cs typeface="+mn-cs"/>
            </a:rPr>
            <a:t>支出金</a:t>
          </a:r>
          <a:r>
            <a:rPr kumimoji="1" lang="ja-JP" altLang="ja-JP" sz="1100">
              <a:solidFill>
                <a:schemeClr val="dk1"/>
              </a:solidFill>
              <a:effectLst/>
              <a:latin typeface="+mn-lt"/>
              <a:ea typeface="+mn-ea"/>
              <a:cs typeface="+mn-cs"/>
            </a:rPr>
            <a:t>で受入超過が発生したこと、県税や特別交付税が</a:t>
          </a:r>
          <a:r>
            <a:rPr kumimoji="1" lang="ja-JP" altLang="en-US" sz="1100">
              <a:solidFill>
                <a:schemeClr val="dk1"/>
              </a:solidFill>
              <a:effectLst/>
              <a:latin typeface="+mn-lt"/>
              <a:ea typeface="+mn-ea"/>
              <a:cs typeface="+mn-cs"/>
            </a:rPr>
            <a:t>最終予算額から</a:t>
          </a:r>
          <a:r>
            <a:rPr kumimoji="1" lang="ja-JP" altLang="ja-JP" sz="1100">
              <a:solidFill>
                <a:schemeClr val="dk1"/>
              </a:solidFill>
              <a:effectLst/>
              <a:latin typeface="+mn-lt"/>
              <a:ea typeface="+mn-ea"/>
              <a:cs typeface="+mn-cs"/>
            </a:rPr>
            <a:t>上振れしたこと</a:t>
          </a:r>
          <a:r>
            <a:rPr kumimoji="1" lang="ja-JP" altLang="en-US" sz="1100">
              <a:solidFill>
                <a:schemeClr val="dk1"/>
              </a:solidFill>
              <a:effectLst/>
              <a:latin typeface="+mn-lt"/>
              <a:ea typeface="+mn-ea"/>
              <a:cs typeface="+mn-cs"/>
            </a:rPr>
            <a:t>等に伴い、</a:t>
          </a:r>
          <a:r>
            <a:rPr kumimoji="1" lang="en-US" altLang="ja-JP" sz="1100">
              <a:solidFill>
                <a:schemeClr val="dk1"/>
              </a:solidFill>
              <a:effectLst/>
              <a:latin typeface="+mn-lt"/>
              <a:ea typeface="+mn-ea"/>
              <a:cs typeface="+mn-cs"/>
            </a:rPr>
            <a:t>3.64</a:t>
          </a:r>
          <a:r>
            <a:rPr kumimoji="1" lang="ja-JP" altLang="en-US" sz="1100">
              <a:solidFill>
                <a:schemeClr val="dk1"/>
              </a:solidFill>
              <a:effectLst/>
              <a:latin typeface="+mn-lt"/>
              <a:ea typeface="+mn-ea"/>
              <a:cs typeface="+mn-cs"/>
            </a:rPr>
            <a:t>ポイント増加している。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一定の財政健全化は確保できているが、「佐賀県行財政運営計画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」に基づき、引き続き持続可能な財政運営を行っていく。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満期一括償還地方債にかかる年度割相当額が増加したことに加え、算入公債費等が減少したことから、実質公債費比率の分子は増加した。</a:t>
          </a:r>
        </a:p>
        <a:p>
          <a:r>
            <a:rPr kumimoji="1" lang="ja-JP" altLang="en-US" sz="1100">
              <a:latin typeface="+mn-ea"/>
              <a:ea typeface="+mn-ea"/>
            </a:rPr>
            <a:t>　算入公債費等の減少は、年度経過に伴い財源対策債や補正予算債の算入額が減少したことが主な要因である。</a:t>
          </a:r>
        </a:p>
        <a:p>
          <a:r>
            <a:rPr kumimoji="1" lang="ja-JP" altLang="en-US" sz="1100">
              <a:latin typeface="+mn-ea"/>
              <a:ea typeface="+mn-ea"/>
            </a:rPr>
            <a:t>　国民スポーツ大会・全国障害者スポーツ大会の開催にむけた施設整備をはじめとした将来の佐賀の発展のために必要な大型事業の実施により、公債費の増加が見込まれるため、</a:t>
          </a:r>
          <a:r>
            <a:rPr kumimoji="1" lang="en-US" altLang="ja-JP" sz="1100">
              <a:latin typeface="+mn-ea"/>
              <a:ea typeface="+mn-ea"/>
            </a:rPr>
            <a:t>30</a:t>
          </a:r>
          <a:r>
            <a:rPr kumimoji="1" lang="ja-JP" altLang="en-US" sz="1100">
              <a:latin typeface="+mn-ea"/>
              <a:ea typeface="+mn-ea"/>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減債基金積立相当額の積立ルールが</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年償還で毎年度の積立額を発行額の</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分の１として設定しているのに対して、本県においては主に</a:t>
          </a:r>
          <a:r>
            <a:rPr kumimoji="1" lang="en-US" altLang="ja-JP" sz="1000">
              <a:solidFill>
                <a:schemeClr val="dk1"/>
              </a:solidFill>
              <a:effectLst/>
              <a:latin typeface="+mn-ea"/>
              <a:ea typeface="+mn-ea"/>
              <a:cs typeface="+mn-cs"/>
            </a:rPr>
            <a:t>17</a:t>
          </a:r>
          <a:r>
            <a:rPr kumimoji="1" lang="ja-JP" altLang="ja-JP" sz="1000">
              <a:solidFill>
                <a:schemeClr val="dk1"/>
              </a:solidFill>
              <a:effectLst/>
              <a:latin typeface="+mn-ea"/>
              <a:ea typeface="+mn-ea"/>
              <a:cs typeface="+mn-cs"/>
            </a:rPr>
            <a:t>年償還（３年据置）で毎年度の発行額の積立額を</a:t>
          </a:r>
          <a:r>
            <a:rPr kumimoji="1" lang="en-US" altLang="ja-JP" sz="1000">
              <a:solidFill>
                <a:schemeClr val="dk1"/>
              </a:solidFill>
              <a:effectLst/>
              <a:latin typeface="+mn-ea"/>
              <a:ea typeface="+mn-ea"/>
              <a:cs typeface="+mn-cs"/>
            </a:rPr>
            <a:t>17</a:t>
          </a:r>
          <a:r>
            <a:rPr kumimoji="1" lang="ja-JP" altLang="ja-JP" sz="1000">
              <a:solidFill>
                <a:schemeClr val="dk1"/>
              </a:solidFill>
              <a:effectLst/>
              <a:latin typeface="+mn-ea"/>
              <a:ea typeface="+mn-ea"/>
              <a:cs typeface="+mn-cs"/>
            </a:rPr>
            <a:t>分の１として設定しているため、減債基金残高と減債基金積立相当額に乖離が生じている。</a:t>
          </a:r>
          <a:endParaRPr kumimoji="1" lang="ja-JP" altLang="en-US" sz="8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　将来負担額（</a:t>
          </a:r>
          <a:r>
            <a:rPr kumimoji="1" lang="en-US" altLang="ja-JP" sz="1050">
              <a:latin typeface="+mn-ea"/>
              <a:ea typeface="+mn-ea"/>
            </a:rPr>
            <a:t>A</a:t>
          </a:r>
          <a:r>
            <a:rPr kumimoji="1" lang="ja-JP" altLang="en-US" sz="1050">
              <a:latin typeface="+mn-ea"/>
              <a:ea typeface="+mn-ea"/>
            </a:rPr>
            <a:t>）のうち、一般会計等に係る地方債の現在高は増となった一方、充当可能財源等</a:t>
          </a:r>
          <a:r>
            <a:rPr kumimoji="1" lang="en-US" altLang="ja-JP" sz="1050">
              <a:latin typeface="+mn-ea"/>
              <a:ea typeface="+mn-ea"/>
            </a:rPr>
            <a:t>(B)</a:t>
          </a:r>
          <a:r>
            <a:rPr kumimoji="1" lang="ja-JP" altLang="en-US" sz="1050">
              <a:latin typeface="+mn-ea"/>
              <a:ea typeface="+mn-ea"/>
            </a:rPr>
            <a:t>については基準財政需要額算入見込額の減となったことにより、将来負担比率の分子</a:t>
          </a:r>
          <a:r>
            <a:rPr kumimoji="1" lang="en-US" altLang="ja-JP" sz="1050">
              <a:latin typeface="+mn-ea"/>
              <a:ea typeface="+mn-ea"/>
            </a:rPr>
            <a:t>(A)-(B)</a:t>
          </a:r>
          <a:r>
            <a:rPr kumimoji="1" lang="ja-JP" altLang="en-US" sz="1050">
              <a:latin typeface="+mn-ea"/>
              <a:ea typeface="+mn-ea"/>
            </a:rPr>
            <a:t>は増となった。</a:t>
          </a:r>
        </a:p>
        <a:p>
          <a:r>
            <a:rPr kumimoji="1" lang="ja-JP" altLang="en-US" sz="1050">
              <a:latin typeface="+mn-ea"/>
              <a:ea typeface="+mn-ea"/>
            </a:rPr>
            <a:t>　一般会計等に係る地方債の現在高の増加は、一般単独事業債や行政改革推進債等の増加による。</a:t>
          </a:r>
        </a:p>
        <a:p>
          <a:r>
            <a:rPr kumimoji="1" lang="ja-JP" altLang="en-US" sz="1050">
              <a:latin typeface="+mn-ea"/>
              <a:ea typeface="+mn-ea"/>
            </a:rPr>
            <a:t>　充当可能基金の増加は、主として減債基金、</a:t>
          </a:r>
          <a:r>
            <a:rPr kumimoji="1" lang="en-US" altLang="ja-JP" sz="1050">
              <a:latin typeface="+mn-ea"/>
              <a:ea typeface="+mn-ea"/>
            </a:rPr>
            <a:t>SSP</a:t>
          </a:r>
          <a:r>
            <a:rPr kumimoji="1" lang="ja-JP" altLang="en-US" sz="1050">
              <a:latin typeface="+mn-ea"/>
              <a:ea typeface="+mn-ea"/>
            </a:rPr>
            <a:t>育成・</a:t>
          </a:r>
          <a:r>
            <a:rPr kumimoji="1" lang="en-US" altLang="ja-JP" sz="1050">
              <a:latin typeface="+mn-ea"/>
              <a:ea typeface="+mn-ea"/>
            </a:rPr>
            <a:t>SAGA2024</a:t>
          </a:r>
          <a:r>
            <a:rPr kumimoji="1" lang="ja-JP" altLang="en-US" sz="1050">
              <a:latin typeface="+mn-ea"/>
              <a:ea typeface="+mn-ea"/>
            </a:rPr>
            <a:t>運営基金の増加による。</a:t>
          </a:r>
        </a:p>
        <a:p>
          <a:r>
            <a:rPr kumimoji="1" lang="ja-JP" altLang="en-US" sz="1050">
              <a:latin typeface="+mn-ea"/>
              <a:ea typeface="+mn-ea"/>
            </a:rPr>
            <a:t>　基準財政需要額算入見込額の減は、年度経過に伴い臨時財政対策債や事業費補正の算入額が減少したことによる。</a:t>
          </a:r>
          <a:br>
            <a:rPr kumimoji="1" lang="ja-JP" altLang="en-US" sz="1050">
              <a:latin typeface="+mn-ea"/>
              <a:ea typeface="+mn-ea"/>
            </a:rPr>
          </a:br>
          <a:r>
            <a:rPr kumimoji="1" lang="ja-JP" altLang="en-US" sz="1050">
              <a:latin typeface="+mn-ea"/>
              <a:ea typeface="+mn-ea"/>
            </a:rPr>
            <a:t>　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財政調整積立金に決算剰余金を</a:t>
          </a:r>
          <a:r>
            <a:rPr kumimoji="1" lang="en-US" altLang="ja-JP" sz="1300">
              <a:solidFill>
                <a:schemeClr val="dk1"/>
              </a:solidFill>
              <a:effectLst/>
              <a:latin typeface="+mn-ea"/>
              <a:ea typeface="+mn-ea"/>
              <a:cs typeface="+mn-cs"/>
            </a:rPr>
            <a:t>33</a:t>
          </a:r>
          <a:r>
            <a:rPr kumimoji="1" lang="ja-JP" altLang="en-US" sz="1300">
              <a:solidFill>
                <a:schemeClr val="dk1"/>
              </a:solidFill>
              <a:effectLst/>
              <a:latin typeface="+mn-ea"/>
              <a:ea typeface="+mn-ea"/>
              <a:cs typeface="+mn-cs"/>
            </a:rPr>
            <a:t>億円積み立てたこと、</a:t>
          </a:r>
          <a:r>
            <a:rPr kumimoji="1" lang="en-US" altLang="ja-JP" sz="1300">
              <a:solidFill>
                <a:schemeClr val="dk1"/>
              </a:solidFill>
              <a:effectLst/>
              <a:latin typeface="+mn-ea"/>
              <a:ea typeface="+mn-ea"/>
              <a:cs typeface="+mn-cs"/>
            </a:rPr>
            <a:t>SSP</a:t>
          </a:r>
          <a:r>
            <a:rPr kumimoji="1" lang="ja-JP" altLang="en-US" sz="1300">
              <a:solidFill>
                <a:schemeClr val="dk1"/>
              </a:solidFill>
              <a:effectLst/>
              <a:latin typeface="+mn-ea"/>
              <a:ea typeface="+mn-ea"/>
              <a:cs typeface="+mn-cs"/>
            </a:rPr>
            <a:t>育成・</a:t>
          </a:r>
          <a:r>
            <a:rPr kumimoji="1" lang="en-US" altLang="ja-JP" sz="1300">
              <a:solidFill>
                <a:schemeClr val="dk1"/>
              </a:solidFill>
              <a:effectLst/>
              <a:latin typeface="+mn-ea"/>
              <a:ea typeface="+mn-ea"/>
              <a:cs typeface="+mn-cs"/>
            </a:rPr>
            <a:t>SAGA2024</a:t>
          </a:r>
          <a:r>
            <a:rPr kumimoji="1" lang="ja-JP" altLang="en-US" sz="1300">
              <a:solidFill>
                <a:schemeClr val="dk1"/>
              </a:solidFill>
              <a:effectLst/>
              <a:latin typeface="+mn-ea"/>
              <a:ea typeface="+mn-ea"/>
              <a:cs typeface="+mn-cs"/>
            </a:rPr>
            <a:t>運営基金に</a:t>
          </a:r>
          <a:r>
            <a:rPr kumimoji="1" lang="en-US" altLang="ja-JP" sz="1300">
              <a:solidFill>
                <a:schemeClr val="dk1"/>
              </a:solidFill>
              <a:effectLst/>
              <a:latin typeface="+mn-ea"/>
              <a:ea typeface="+mn-ea"/>
              <a:cs typeface="+mn-cs"/>
            </a:rPr>
            <a:t>32</a:t>
          </a:r>
          <a:r>
            <a:rPr kumimoji="1" lang="ja-JP" altLang="en-US" sz="1300">
              <a:solidFill>
                <a:schemeClr val="dk1"/>
              </a:solidFill>
              <a:effectLst/>
              <a:latin typeface="+mn-ea"/>
              <a:ea typeface="+mn-ea"/>
              <a:cs typeface="+mn-cs"/>
            </a:rPr>
            <a:t>億円積み立てた。</a:t>
          </a:r>
          <a:br>
            <a:rPr kumimoji="1" lang="ja-JP" altLang="en-US" sz="1300">
              <a:solidFill>
                <a:schemeClr val="dk1"/>
              </a:solidFill>
              <a:effectLst/>
              <a:latin typeface="+mn-ea"/>
              <a:ea typeface="+mn-ea"/>
              <a:cs typeface="+mn-cs"/>
            </a:rPr>
          </a:br>
          <a:r>
            <a:rPr kumimoji="1" lang="ja-JP" altLang="en-US" sz="1300">
              <a:solidFill>
                <a:schemeClr val="dk1"/>
              </a:solidFill>
              <a:effectLst/>
              <a:latin typeface="+mn-ea"/>
              <a:ea typeface="+mn-ea"/>
              <a:cs typeface="+mn-cs"/>
            </a:rPr>
            <a:t>　一方、財政調整積立金の取り崩し</a:t>
          </a:r>
          <a:r>
            <a:rPr kumimoji="1" lang="en-US" altLang="ja-JP" sz="1300">
              <a:solidFill>
                <a:schemeClr val="dk1"/>
              </a:solidFill>
              <a:effectLst/>
              <a:latin typeface="+mn-ea"/>
              <a:ea typeface="+mn-ea"/>
              <a:cs typeface="+mn-cs"/>
            </a:rPr>
            <a:t>40</a:t>
          </a:r>
          <a:r>
            <a:rPr kumimoji="1" lang="ja-JP" altLang="en-US" sz="1300">
              <a:solidFill>
                <a:schemeClr val="dk1"/>
              </a:solidFill>
              <a:effectLst/>
              <a:latin typeface="+mn-ea"/>
              <a:ea typeface="+mn-ea"/>
              <a:cs typeface="+mn-cs"/>
            </a:rPr>
            <a:t>億円、佐賀県新型コロナウイルス感染症対応中小企業金融支援基金の取崩し</a:t>
          </a:r>
          <a:r>
            <a:rPr kumimoji="1" lang="en-US" altLang="ja-JP" sz="1300">
              <a:solidFill>
                <a:schemeClr val="dk1"/>
              </a:solidFill>
              <a:effectLst/>
              <a:latin typeface="+mn-ea"/>
              <a:ea typeface="+mn-ea"/>
              <a:cs typeface="+mn-cs"/>
            </a:rPr>
            <a:t>16</a:t>
          </a:r>
          <a:r>
            <a:rPr kumimoji="1" lang="ja-JP" altLang="en-US" sz="1300">
              <a:solidFill>
                <a:schemeClr val="dk1"/>
              </a:solidFill>
              <a:effectLst/>
              <a:latin typeface="+mn-ea"/>
              <a:ea typeface="+mn-ea"/>
              <a:cs typeface="+mn-cs"/>
            </a:rPr>
            <a:t>億円、公債費償還のため減債基金を</a:t>
          </a:r>
          <a:r>
            <a:rPr kumimoji="1" lang="en-US" altLang="ja-JP" sz="1300">
              <a:solidFill>
                <a:schemeClr val="dk1"/>
              </a:solidFill>
              <a:effectLst/>
              <a:latin typeface="+mn-ea"/>
              <a:ea typeface="+mn-ea"/>
              <a:cs typeface="+mn-cs"/>
            </a:rPr>
            <a:t>14</a:t>
          </a:r>
          <a:r>
            <a:rPr kumimoji="1" lang="ja-JP" altLang="en-US" sz="1300">
              <a:solidFill>
                <a:schemeClr val="dk1"/>
              </a:solidFill>
              <a:effectLst/>
              <a:latin typeface="+mn-ea"/>
              <a:ea typeface="+mn-ea"/>
              <a:cs typeface="+mn-cs"/>
            </a:rPr>
            <a:t>億円取崩しを行ったこと等により、基金全体としては６億円の減となった。</a:t>
          </a:r>
        </a:p>
        <a:p>
          <a:endParaRPr kumimoji="1" lang="ja-JP" altLang="en-US" sz="1300">
            <a:solidFill>
              <a:schemeClr val="dk1"/>
            </a:solidFill>
            <a:effectLst/>
            <a:latin typeface="+mn-ea"/>
            <a:ea typeface="+mn-ea"/>
            <a:cs typeface="+mn-cs"/>
          </a:endParaRP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br>
            <a:rPr kumimoji="1" lang="ja-JP" altLang="en-US" sz="1300">
              <a:solidFill>
                <a:schemeClr val="dk1"/>
              </a:solidFill>
              <a:effectLst/>
              <a:latin typeface="+mn-ea"/>
              <a:ea typeface="+mn-ea"/>
              <a:cs typeface="+mn-cs"/>
            </a:rPr>
          </a:br>
          <a:r>
            <a:rPr kumimoji="1" lang="ja-JP" altLang="en-US" sz="1300">
              <a:solidFill>
                <a:schemeClr val="dk1"/>
              </a:solidFill>
              <a:effectLst/>
              <a:latin typeface="+mn-ea"/>
              <a:ea typeface="+mn-ea"/>
              <a:cs typeface="+mn-cs"/>
            </a:rPr>
            <a:t>　特定目的基金を戦略的に活用していくとともに、収支改善の取組を進め、令和８年度末（</a:t>
          </a:r>
          <a:r>
            <a:rPr kumimoji="1" lang="en-US" altLang="ja-JP" sz="1300">
              <a:solidFill>
                <a:schemeClr val="dk1"/>
              </a:solidFill>
              <a:effectLst/>
              <a:latin typeface="+mn-ea"/>
              <a:ea typeface="+mn-ea"/>
              <a:cs typeface="+mn-cs"/>
            </a:rPr>
            <a:t>2027</a:t>
          </a:r>
          <a:r>
            <a:rPr kumimoji="1" lang="ja-JP" altLang="en-US" sz="1300">
              <a:solidFill>
                <a:schemeClr val="dk1"/>
              </a:solidFill>
              <a:effectLst/>
              <a:latin typeface="+mn-ea"/>
              <a:ea typeface="+mn-ea"/>
              <a:cs typeface="+mn-cs"/>
            </a:rPr>
            <a:t>年３月末）の財政調整積立金の残高について、約</a:t>
          </a:r>
          <a:r>
            <a:rPr kumimoji="1" lang="en-US" altLang="ja-JP" sz="1300">
              <a:solidFill>
                <a:schemeClr val="dk1"/>
              </a:solidFill>
              <a:effectLst/>
              <a:latin typeface="+mn-ea"/>
              <a:ea typeface="+mn-ea"/>
              <a:cs typeface="+mn-cs"/>
            </a:rPr>
            <a:t>130</a:t>
          </a:r>
          <a:r>
            <a:rPr kumimoji="1" lang="ja-JP" altLang="en-US" sz="1300">
              <a:solidFill>
                <a:schemeClr val="dk1"/>
              </a:solidFill>
              <a:effectLst/>
              <a:latin typeface="+mn-ea"/>
              <a:ea typeface="+mn-ea"/>
              <a:cs typeface="+mn-cs"/>
            </a:rPr>
            <a:t>億円（標準財政規模の５％程度）を確保する目標としている。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p>
        <a:p>
          <a:r>
            <a:rPr kumimoji="1" lang="ja-JP" altLang="en-US" sz="1100">
              <a:solidFill>
                <a:schemeClr val="dk1"/>
              </a:solidFill>
              <a:effectLst/>
              <a:latin typeface="+mn-ea"/>
              <a:ea typeface="+mn-ea"/>
              <a:cs typeface="+mn-cs"/>
            </a:rPr>
            <a:t>・大規模施設整備基金：県が設置する大規模な公用又は公共用の施設の整備</a:t>
          </a:r>
        </a:p>
        <a:p>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SSP</a:t>
          </a:r>
          <a:r>
            <a:rPr kumimoji="1" lang="ja-JP" altLang="en-US" sz="1100">
              <a:solidFill>
                <a:schemeClr val="dk1"/>
              </a:solidFill>
              <a:effectLst/>
              <a:latin typeface="+mn-ea"/>
              <a:ea typeface="+mn-ea"/>
              <a:cs typeface="+mn-cs"/>
            </a:rPr>
            <a:t>育成・</a:t>
          </a:r>
          <a:r>
            <a:rPr kumimoji="1" lang="en-US" altLang="ja-JP" sz="1100">
              <a:solidFill>
                <a:schemeClr val="dk1"/>
              </a:solidFill>
              <a:effectLst/>
              <a:latin typeface="+mn-ea"/>
              <a:ea typeface="+mn-ea"/>
              <a:cs typeface="+mn-cs"/>
            </a:rPr>
            <a:t>SAGA2024</a:t>
          </a:r>
          <a:r>
            <a:rPr kumimoji="1" lang="ja-JP" altLang="en-US" sz="1100">
              <a:solidFill>
                <a:schemeClr val="dk1"/>
              </a:solidFill>
              <a:effectLst/>
              <a:latin typeface="+mn-ea"/>
              <a:ea typeface="+mn-ea"/>
              <a:cs typeface="+mn-cs"/>
            </a:rPr>
            <a:t>運営基金：国民スポーツ大会及び全国障害者スポーツ大会の円滑な運営</a:t>
          </a:r>
        </a:p>
        <a:p>
          <a:r>
            <a:rPr kumimoji="1" lang="ja-JP" altLang="en-US" sz="1100">
              <a:solidFill>
                <a:schemeClr val="dk1"/>
              </a:solidFill>
              <a:effectLst/>
              <a:latin typeface="+mn-ea"/>
              <a:ea typeface="+mn-ea"/>
              <a:cs typeface="+mn-cs"/>
            </a:rPr>
            <a:t>・地域医療介護総合確保基金：地域における医療及び介護の総合的な確保のための事業の実施</a:t>
          </a:r>
        </a:p>
        <a:p>
          <a:r>
            <a:rPr kumimoji="1" lang="ja-JP" altLang="en-US" sz="1100">
              <a:solidFill>
                <a:schemeClr val="dk1"/>
              </a:solidFill>
              <a:effectLst/>
              <a:latin typeface="+mn-ea"/>
              <a:ea typeface="+mn-ea"/>
              <a:cs typeface="+mn-cs"/>
            </a:rPr>
            <a:t>・発電用施設周辺地域振興基金：発電用施設の設置、運転の円滑化に資する知識の普及等に要する資金に充てる</a:t>
          </a:r>
        </a:p>
        <a:p>
          <a:r>
            <a:rPr kumimoji="1" lang="ja-JP" altLang="en-US" sz="1100">
              <a:solidFill>
                <a:schemeClr val="dk1"/>
              </a:solidFill>
              <a:effectLst/>
              <a:latin typeface="+mn-ea"/>
              <a:ea typeface="+mn-ea"/>
              <a:cs typeface="+mn-cs"/>
            </a:rPr>
            <a:t>・新型コロナウイルス感染症対応中小企業金融支援基金：新型コロナの影響を受けた県内の中小企業者に対し金融上の支援を行い、その経営の安定化を図る</a:t>
          </a:r>
          <a:endParaRPr kumimoji="1" lang="en-US" altLang="ja-JP" sz="1100">
            <a:solidFill>
              <a:schemeClr val="dk1"/>
            </a:solidFill>
            <a:effectLst/>
            <a:latin typeface="+mn-ea"/>
            <a:ea typeface="+mn-ea"/>
            <a:cs typeface="+mn-cs"/>
          </a:endParaRPr>
        </a:p>
        <a:p>
          <a:endParaRPr kumimoji="1" lang="ja-JP" altLang="en-US"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p>
        <a:p>
          <a:r>
            <a:rPr kumimoji="1" lang="ja-JP" altLang="en-US" sz="1100">
              <a:solidFill>
                <a:schemeClr val="dk1"/>
              </a:solidFill>
              <a:effectLst/>
              <a:latin typeface="+mn-ea"/>
              <a:ea typeface="+mn-ea"/>
              <a:cs typeface="+mn-cs"/>
            </a:rPr>
            <a:t>・大規模施設整備基金：施設の長期保全整備事業等の実施により３億円の減</a:t>
          </a:r>
          <a:br>
            <a:rPr kumimoji="1" lang="ja-JP" altLang="en-US" sz="1100">
              <a:solidFill>
                <a:schemeClr val="dk1"/>
              </a:solidFill>
              <a:effectLst/>
              <a:latin typeface="+mn-ea"/>
              <a:ea typeface="+mn-ea"/>
              <a:cs typeface="+mn-cs"/>
            </a:rPr>
          </a:b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SSP</a:t>
          </a:r>
          <a:r>
            <a:rPr kumimoji="1" lang="ja-JP" altLang="en-US" sz="1100">
              <a:solidFill>
                <a:schemeClr val="dk1"/>
              </a:solidFill>
              <a:effectLst/>
              <a:latin typeface="+mn-ea"/>
              <a:ea typeface="+mn-ea"/>
              <a:cs typeface="+mn-cs"/>
            </a:rPr>
            <a:t>育成・</a:t>
          </a:r>
          <a:r>
            <a:rPr kumimoji="1" lang="en-US" altLang="ja-JP" sz="1100">
              <a:solidFill>
                <a:schemeClr val="dk1"/>
              </a:solidFill>
              <a:effectLst/>
              <a:latin typeface="+mn-ea"/>
              <a:ea typeface="+mn-ea"/>
              <a:cs typeface="+mn-cs"/>
            </a:rPr>
            <a:t>SAGA2024</a:t>
          </a:r>
          <a:r>
            <a:rPr kumimoji="1" lang="ja-JP" altLang="en-US" sz="1100">
              <a:solidFill>
                <a:schemeClr val="dk1"/>
              </a:solidFill>
              <a:effectLst/>
              <a:latin typeface="+mn-ea"/>
              <a:ea typeface="+mn-ea"/>
              <a:cs typeface="+mn-cs"/>
            </a:rPr>
            <a:t>運営基金：新規積立による</a:t>
          </a:r>
          <a:r>
            <a:rPr kumimoji="1" lang="en-US" altLang="ja-JP" sz="1100">
              <a:solidFill>
                <a:schemeClr val="dk1"/>
              </a:solidFill>
              <a:effectLst/>
              <a:latin typeface="+mn-ea"/>
              <a:ea typeface="+mn-ea"/>
              <a:cs typeface="+mn-cs"/>
            </a:rPr>
            <a:t>32</a:t>
          </a:r>
          <a:r>
            <a:rPr kumimoji="1" lang="ja-JP" altLang="en-US" sz="1100">
              <a:solidFill>
                <a:schemeClr val="dk1"/>
              </a:solidFill>
              <a:effectLst/>
              <a:latin typeface="+mn-ea"/>
              <a:ea typeface="+mn-ea"/>
              <a:cs typeface="+mn-cs"/>
            </a:rPr>
            <a:t>億円の増</a:t>
          </a:r>
        </a:p>
        <a:p>
          <a:r>
            <a:rPr kumimoji="1" lang="ja-JP" altLang="en-US" sz="1100">
              <a:solidFill>
                <a:schemeClr val="dk1"/>
              </a:solidFill>
              <a:effectLst/>
              <a:latin typeface="+mn-ea"/>
              <a:ea typeface="+mn-ea"/>
              <a:cs typeface="+mn-cs"/>
            </a:rPr>
            <a:t>・地域医療介護総合確保基金：地域密着型サービス等整備助成</a:t>
          </a:r>
          <a:r>
            <a:rPr kumimoji="1" lang="ja-JP" altLang="en-US" sz="1100">
              <a:solidFill>
                <a:sysClr val="windowText" lastClr="000000"/>
              </a:solidFill>
              <a:effectLst/>
              <a:latin typeface="+mn-ea"/>
              <a:ea typeface="+mn-ea"/>
              <a:cs typeface="+mn-cs"/>
            </a:rPr>
            <a:t>事業等の実施により</a:t>
          </a:r>
          <a:r>
            <a:rPr kumimoji="1" lang="en-US" altLang="ja-JP" sz="1100">
              <a:solidFill>
                <a:sysClr val="windowText" lastClr="000000"/>
              </a:solidFill>
              <a:effectLst/>
              <a:latin typeface="+mn-ea"/>
              <a:ea typeface="+mn-ea"/>
              <a:cs typeface="+mn-cs"/>
            </a:rPr>
            <a:t>2</a:t>
          </a:r>
          <a:r>
            <a:rPr kumimoji="1" lang="ja-JP" altLang="en-US" sz="1100">
              <a:solidFill>
                <a:sysClr val="windowText" lastClr="000000"/>
              </a:solidFill>
              <a:effectLst/>
              <a:latin typeface="+mn-ea"/>
              <a:ea typeface="+mn-ea"/>
              <a:cs typeface="+mn-cs"/>
            </a:rPr>
            <a:t>億円</a:t>
          </a:r>
          <a:r>
            <a:rPr kumimoji="1" lang="ja-JP" altLang="en-US" sz="1100">
              <a:solidFill>
                <a:schemeClr val="dk1"/>
              </a:solidFill>
              <a:effectLst/>
              <a:latin typeface="+mn-ea"/>
              <a:ea typeface="+mn-ea"/>
              <a:cs typeface="+mn-cs"/>
            </a:rPr>
            <a:t>の減</a:t>
          </a:r>
        </a:p>
        <a:p>
          <a:r>
            <a:rPr kumimoji="1" lang="ja-JP" altLang="en-US" sz="1100">
              <a:solidFill>
                <a:schemeClr val="dk1"/>
              </a:solidFill>
              <a:effectLst/>
              <a:latin typeface="+mn-ea"/>
              <a:ea typeface="+mn-ea"/>
              <a:cs typeface="+mn-cs"/>
            </a:rPr>
            <a:t>・発電用施設周辺地域振興基金：佐賀県食肉センター施設設備整備費等の実施により５億円の減</a:t>
          </a:r>
          <a:br>
            <a:rPr kumimoji="1" lang="ja-JP" altLang="en-US" sz="1100">
              <a:solidFill>
                <a:schemeClr val="dk1"/>
              </a:solidFill>
              <a:effectLst/>
              <a:latin typeface="+mn-ea"/>
              <a:ea typeface="+mn-ea"/>
              <a:cs typeface="+mn-cs"/>
            </a:rPr>
          </a:br>
          <a:r>
            <a:rPr kumimoji="1" lang="ja-JP" altLang="en-US" sz="1100">
              <a:solidFill>
                <a:schemeClr val="dk1"/>
              </a:solidFill>
              <a:effectLst/>
              <a:latin typeface="+mn-ea"/>
              <a:ea typeface="+mn-ea"/>
              <a:cs typeface="+mn-cs"/>
            </a:rPr>
            <a:t>・新型コロナウイルス感染症対応中小企業金融支援基金：中小企業への信用保証料及び利子補給の実施により</a:t>
          </a:r>
          <a:r>
            <a:rPr kumimoji="1" lang="en-US" altLang="ja-JP" sz="1100">
              <a:solidFill>
                <a:schemeClr val="dk1"/>
              </a:solidFill>
              <a:effectLst/>
              <a:latin typeface="+mn-ea"/>
              <a:ea typeface="+mn-ea"/>
              <a:cs typeface="+mn-cs"/>
            </a:rPr>
            <a:t>16</a:t>
          </a:r>
          <a:r>
            <a:rPr kumimoji="1" lang="ja-JP" altLang="en-US" sz="1100">
              <a:solidFill>
                <a:schemeClr val="dk1"/>
              </a:solidFill>
              <a:effectLst/>
              <a:latin typeface="+mn-ea"/>
              <a:ea typeface="+mn-ea"/>
              <a:cs typeface="+mn-cs"/>
            </a:rPr>
            <a:t>億円減</a:t>
          </a:r>
        </a:p>
        <a:p>
          <a:r>
            <a:rPr kumimoji="1" lang="ja-JP" altLang="en-US" sz="1100">
              <a:solidFill>
                <a:schemeClr val="dk1"/>
              </a:solidFill>
              <a:effectLst/>
              <a:latin typeface="+mn-ea"/>
              <a:ea typeface="+mn-ea"/>
              <a:cs typeface="+mn-cs"/>
            </a:rPr>
            <a:t>　等により、その他特定目的基金全体としては</a:t>
          </a:r>
          <a:r>
            <a:rPr kumimoji="1" lang="en-US" altLang="ja-JP" sz="1100">
              <a:solidFill>
                <a:schemeClr val="dk1"/>
              </a:solidFill>
              <a:effectLst/>
              <a:latin typeface="+mn-ea"/>
              <a:ea typeface="+mn-ea"/>
              <a:cs typeface="+mn-cs"/>
            </a:rPr>
            <a:t>15</a:t>
          </a:r>
          <a:r>
            <a:rPr kumimoji="1" lang="ja-JP" altLang="en-US" sz="1100">
              <a:solidFill>
                <a:schemeClr val="dk1"/>
              </a:solidFill>
              <a:effectLst/>
              <a:latin typeface="+mn-ea"/>
              <a:ea typeface="+mn-ea"/>
              <a:cs typeface="+mn-cs"/>
            </a:rPr>
            <a:t>億円の増となった。</a:t>
          </a:r>
          <a:endParaRPr kumimoji="1" lang="en-US" altLang="ja-JP" sz="1100">
            <a:solidFill>
              <a:schemeClr val="dk1"/>
            </a:solidFill>
            <a:effectLst/>
            <a:latin typeface="+mn-ea"/>
            <a:ea typeface="+mn-ea"/>
            <a:cs typeface="+mn-cs"/>
          </a:endParaRPr>
        </a:p>
        <a:p>
          <a:endParaRPr kumimoji="1" lang="ja-JP" altLang="en-US"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p>
        <a:p>
          <a:r>
            <a:rPr kumimoji="1" lang="ja-JP" altLang="en-US" sz="1100">
              <a:solidFill>
                <a:schemeClr val="dk1"/>
              </a:solidFill>
              <a:effectLst/>
              <a:latin typeface="+mn-ea"/>
              <a:ea typeface="+mn-ea"/>
              <a:cs typeface="+mn-cs"/>
            </a:rPr>
            <a:t>・退職手当にあてるため、令和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年度中に退職手当基金に</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億円積み立てる予定。</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収支調整のため</a:t>
          </a:r>
          <a:r>
            <a:rPr kumimoji="1" lang="en-US" altLang="ja-JP" sz="1300">
              <a:solidFill>
                <a:schemeClr val="dk1"/>
              </a:solidFill>
              <a:effectLst/>
              <a:latin typeface="+mn-ea"/>
              <a:ea typeface="+mn-ea"/>
              <a:cs typeface="+mn-cs"/>
            </a:rPr>
            <a:t>40</a:t>
          </a:r>
          <a:r>
            <a:rPr kumimoji="1" lang="ja-JP" altLang="en-US" sz="1300">
              <a:solidFill>
                <a:schemeClr val="dk1"/>
              </a:solidFill>
              <a:effectLst/>
              <a:latin typeface="+mn-ea"/>
              <a:ea typeface="+mn-ea"/>
              <a:cs typeface="+mn-cs"/>
            </a:rPr>
            <a:t>億円取崩した一方、決算剰余金等を</a:t>
          </a:r>
          <a:r>
            <a:rPr kumimoji="1" lang="en-US" altLang="ja-JP" sz="1300">
              <a:solidFill>
                <a:schemeClr val="dk1"/>
              </a:solidFill>
              <a:effectLst/>
              <a:latin typeface="+mn-ea"/>
              <a:ea typeface="+mn-ea"/>
              <a:cs typeface="+mn-cs"/>
            </a:rPr>
            <a:t>33</a:t>
          </a:r>
          <a:r>
            <a:rPr kumimoji="1" lang="ja-JP" altLang="en-US" sz="1300">
              <a:solidFill>
                <a:schemeClr val="dk1"/>
              </a:solidFill>
              <a:effectLst/>
              <a:latin typeface="+mn-ea"/>
              <a:ea typeface="+mn-ea"/>
              <a:cs typeface="+mn-cs"/>
            </a:rPr>
            <a:t>億円積立てたことにより、全体として７億円減となった。</a:t>
          </a:r>
          <a:endParaRPr kumimoji="1" lang="en-US" altLang="ja-JP" sz="1300">
            <a:solidFill>
              <a:schemeClr val="dk1"/>
            </a:solidFill>
            <a:effectLst/>
            <a:latin typeface="+mn-ea"/>
            <a:ea typeface="+mn-ea"/>
            <a:cs typeface="+mn-cs"/>
          </a:endParaRPr>
        </a:p>
        <a:p>
          <a:endParaRPr kumimoji="1" lang="ja-JP" altLang="en-US" sz="1300">
            <a:solidFill>
              <a:schemeClr val="dk1"/>
            </a:solidFill>
            <a:effectLst/>
            <a:latin typeface="+mn-ea"/>
            <a:ea typeface="+mn-ea"/>
            <a:cs typeface="+mn-cs"/>
          </a:endParaRP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特定目的基金を戦略的に活用していくとともに、収支改善の取組を進め、令和８年度末（</a:t>
          </a:r>
          <a:r>
            <a:rPr kumimoji="1" lang="en-US" altLang="ja-JP" sz="1300">
              <a:solidFill>
                <a:schemeClr val="dk1"/>
              </a:solidFill>
              <a:effectLst/>
              <a:latin typeface="+mn-ea"/>
              <a:ea typeface="+mn-ea"/>
              <a:cs typeface="+mn-cs"/>
            </a:rPr>
            <a:t>2027</a:t>
          </a:r>
          <a:r>
            <a:rPr kumimoji="1" lang="ja-JP" altLang="en-US" sz="1300">
              <a:solidFill>
                <a:schemeClr val="dk1"/>
              </a:solidFill>
              <a:effectLst/>
              <a:latin typeface="+mn-ea"/>
              <a:ea typeface="+mn-ea"/>
              <a:cs typeface="+mn-cs"/>
            </a:rPr>
            <a:t>年３月末）の財政調整積立金の残高について、約</a:t>
          </a:r>
          <a:r>
            <a:rPr kumimoji="1" lang="en-US" altLang="ja-JP" sz="1300">
              <a:solidFill>
                <a:schemeClr val="dk1"/>
              </a:solidFill>
              <a:effectLst/>
              <a:latin typeface="+mn-ea"/>
              <a:ea typeface="+mn-ea"/>
              <a:cs typeface="+mn-cs"/>
            </a:rPr>
            <a:t>130</a:t>
          </a:r>
          <a:r>
            <a:rPr kumimoji="1" lang="ja-JP" altLang="en-US" sz="1300">
              <a:solidFill>
                <a:schemeClr val="dk1"/>
              </a:solidFill>
              <a:effectLst/>
              <a:latin typeface="+mn-ea"/>
              <a:ea typeface="+mn-ea"/>
              <a:cs typeface="+mn-cs"/>
            </a:rPr>
            <a:t>億円（標準財政規模の５％程度）を確保する目標としている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公債費償還のため、</a:t>
          </a:r>
          <a:r>
            <a:rPr kumimoji="1" lang="en-US" altLang="ja-JP" sz="1300">
              <a:solidFill>
                <a:schemeClr val="dk1"/>
              </a:solidFill>
              <a:effectLst/>
              <a:latin typeface="+mn-ea"/>
              <a:ea typeface="+mn-ea"/>
              <a:cs typeface="+mn-cs"/>
            </a:rPr>
            <a:t>14</a:t>
          </a:r>
          <a:r>
            <a:rPr kumimoji="1" lang="ja-JP" altLang="en-US" sz="1300">
              <a:solidFill>
                <a:schemeClr val="dk1"/>
              </a:solidFill>
              <a:effectLst/>
              <a:latin typeface="+mn-ea"/>
              <a:ea typeface="+mn-ea"/>
              <a:cs typeface="+mn-cs"/>
            </a:rPr>
            <a:t>億円を取り崩した。</a:t>
          </a:r>
        </a:p>
        <a:p>
          <a:endParaRPr kumimoji="1" lang="ja-JP" altLang="en-US" sz="1300">
            <a:solidFill>
              <a:schemeClr val="dk1"/>
            </a:solidFill>
            <a:effectLst/>
            <a:latin typeface="+mn-ea"/>
            <a:ea typeface="+mn-ea"/>
            <a:cs typeface="+mn-cs"/>
          </a:endParaRP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特になし</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3C17CD-B161-4D58-B4BA-0A01D4593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810ABF1-B0A9-41BA-BA13-084BB3426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0B129CC-8142-443A-B6CE-8B0DE3783B6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AE1EDE88-773A-46BF-87F7-D40448FF38FF}"/>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FCAD394-CB4E-4BB7-8F65-035BBC1E001C}"/>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C591606B-FCE1-4C35-AC1E-6F70C1CA208D}"/>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FB1BAF4C-4C81-446A-B1FE-E9B12A94CC8A}"/>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C8D84843-5A15-4E4C-89A5-4620B929B9EA}"/>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EC1751A-EC4B-4424-A864-10D5A105C115}"/>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2FB5986-8FC5-4811-9168-2B6F16D818A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D0BE764-55AC-4FA6-BC2B-6BDCC98DB88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9720346-F085-47CE-9218-DC6A0FE0870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806,877
799,092
2,440.67
613,699,133
595,781,190
11,080,506
266,020,003
760,417,763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5C372C7-F0F8-4311-BE77-5A5FD8DFF79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E80379B-F6E0-4674-81F7-D5FEBBB3A4B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11F6F0E-621E-4D12-80C9-D705D997800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48AAAA7-A881-4687-B7C4-1992FD4FA62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327B3C0-1928-4478-BB10-52CF7A67C92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63E49CD1-E4D8-4CB3-97F5-A1C69A37DA72}"/>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32AD660-7D90-4EB6-B96D-195EC9F10B4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894B94F-3B0F-4778-95A0-EE04CD71CE3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E049233-9EF5-44D3-926F-B012FDF4630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684921E-FBFE-403F-A9E3-6DD2C29AC37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176CC52-1E5E-437D-BC0C-5449297231D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9C44E98-4B53-4FF0-A4CD-99790CD1CC7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BDE593A-B54F-486C-AEDF-A302E2344A0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D3C45A8-C2E2-48CC-A5FE-54227C1F73D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3EA0FC8-A876-478A-BCB1-BBED6CE4D8F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4909ADC-6713-4BE5-B1BB-14ED48BC287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9021F87-B2DC-47BB-9A21-C6716A3439B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83D7F830-560A-49D4-9843-FA45B61C135A}"/>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487A9F2C-4DF0-4964-97F8-A8C9EBDC27BD}"/>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FA723112-637D-44BD-BF58-695F7D492CA8}"/>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9E8CAD1A-766D-420B-BC22-8D78872A18BD}"/>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1EFE58BB-A878-46D6-BE82-5935B97A28F1}"/>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024715D0-74FD-417B-B392-DD9E84B5F0C3}"/>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E5752FA-7AF8-414A-92E3-722B97D9F17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48524187-8F1A-4878-9099-D835B72C7B8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7B0A2BE1-73FE-4094-915F-CEBE6F24777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5A03EB1-FD67-4FC7-9E5D-2B1AEF8D71B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87DE978F-2155-4006-8F40-03EEFDB1C4B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8B26CFF0-C218-41D8-95C4-9B828EB49D18}"/>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EFED924-49AC-4AC7-B110-E7167372D251}"/>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9A4012F-AB52-4ECA-8640-3682CF591FB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B57984E-33BC-488F-B0B3-375DE526150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9D74737-834D-48AD-8FFA-5576E89E35F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BF513961-5620-466C-812C-7FE7AC31E7D2}"/>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有形固定資産減価償却率は、グループ内平均並みで推移している状況にある。</a:t>
          </a:r>
          <a:endParaRPr lang="ja-JP" altLang="ja-JP">
            <a:effectLst/>
          </a:endParaRPr>
        </a:p>
        <a:p>
          <a:r>
            <a:rPr kumimoji="1" lang="ja-JP" altLang="ja-JP" sz="1100" baseline="0">
              <a:solidFill>
                <a:schemeClr val="dk1"/>
              </a:solidFill>
              <a:effectLst/>
              <a:latin typeface="+mn-lt"/>
              <a:ea typeface="+mn-ea"/>
              <a:cs typeface="+mn-cs"/>
            </a:rPr>
            <a:t>　将来の公共施設等の修繕や更新等に係る財政負担を軽減するため、今後も公共施設等の点検・診断や計画的な予防保全による長寿命化を進めていくなど、適正管理に努める。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D3FDF62-D5F7-431C-BB2D-A28FFD1946E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1FAA5E8-51A3-40D5-98A0-4AE6B196E56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B1AFC12-AD3B-4C31-8B87-993AE0FE039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749278E9-8F80-4D3B-9189-B3672E752894}"/>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CAE4A5CE-D26F-48F5-B43D-BEE6A1647C42}"/>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5D5F87F8-A710-4BEE-9F0B-79D5D79F3F82}"/>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A303532F-7D37-4413-BA0C-A278AA9E38D7}"/>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51B3256A-50E7-4B54-BAB8-186FFE0E960E}"/>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1853A02B-F329-4612-BCA2-A5178B2753DE}"/>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C66ABB53-A6E8-448F-8758-9283BD3F9D9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E8FEC1B-B51D-4330-B14E-09E7DC71C90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48CC6F6-04D0-4006-8484-891F26557E6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F70D0ADD-B6B6-40FD-9FE9-A5185939735E}"/>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616262AC-A063-4EDD-8786-6D4DF2904D1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89D7E499-717F-4714-9B33-9C8585988C95}"/>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6EC3424B-B81C-49A3-ABFE-C79E4922504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34</xdr:row>
      <xdr:rowOff>151342</xdr:rowOff>
    </xdr:to>
    <xdr:cxnSp macro="">
      <xdr:nvCxnSpPr>
        <xdr:cNvPr id="64" name="直線コネクタ 63">
          <a:extLst>
            <a:ext uri="{FF2B5EF4-FFF2-40B4-BE49-F238E27FC236}">
              <a16:creationId xmlns:a16="http://schemas.microsoft.com/office/drawing/2014/main" id="{2E8CAA2A-D785-439E-82E0-78CF525CC0F3}"/>
            </a:ext>
          </a:extLst>
        </xdr:cNvPr>
        <xdr:cNvCxnSpPr/>
      </xdr:nvCxnSpPr>
      <xdr:spPr>
        <a:xfrm flipV="1">
          <a:off x="4760595" y="4742815"/>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5" name="有形固定資産減価償却率最小値テキスト">
          <a:extLst>
            <a:ext uri="{FF2B5EF4-FFF2-40B4-BE49-F238E27FC236}">
              <a16:creationId xmlns:a16="http://schemas.microsoft.com/office/drawing/2014/main" id="{DADCF5A7-571A-45DE-B243-42C0EF335059}"/>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6" name="直線コネクタ 65">
          <a:extLst>
            <a:ext uri="{FF2B5EF4-FFF2-40B4-BE49-F238E27FC236}">
              <a16:creationId xmlns:a16="http://schemas.microsoft.com/office/drawing/2014/main" id="{CE6DB8C5-888F-4A8D-A411-BAAC80CA9B7B}"/>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7" name="有形固定資産減価償却率最大値テキスト">
          <a:extLst>
            <a:ext uri="{FF2B5EF4-FFF2-40B4-BE49-F238E27FC236}">
              <a16:creationId xmlns:a16="http://schemas.microsoft.com/office/drawing/2014/main" id="{7004E1FB-7945-40E2-9B95-7F52A489E6A4}"/>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8" name="直線コネクタ 67">
          <a:extLst>
            <a:ext uri="{FF2B5EF4-FFF2-40B4-BE49-F238E27FC236}">
              <a16:creationId xmlns:a16="http://schemas.microsoft.com/office/drawing/2014/main" id="{1CE906F0-18A5-450A-AD83-F7CADA42AD9C}"/>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a:extLst>
            <a:ext uri="{FF2B5EF4-FFF2-40B4-BE49-F238E27FC236}">
              <a16:creationId xmlns:a16="http://schemas.microsoft.com/office/drawing/2014/main" id="{586BC1A0-0527-4006-972C-233BF448D81C}"/>
            </a:ext>
          </a:extLst>
        </xdr:cNvPr>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FAC6AB7E-33F4-409A-BB56-966EE91E9222}"/>
            </a:ext>
          </a:extLst>
        </xdr:cNvPr>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a:extLst>
            <a:ext uri="{FF2B5EF4-FFF2-40B4-BE49-F238E27FC236}">
              <a16:creationId xmlns:a16="http://schemas.microsoft.com/office/drawing/2014/main" id="{ABCBDECC-10E4-4C4F-94F6-00C7DCBDC216}"/>
            </a:ext>
          </a:extLst>
        </xdr:cNvPr>
        <xdr:cNvSpPr/>
      </xdr:nvSpPr>
      <xdr:spPr>
        <a:xfrm>
          <a:off x="4000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2" name="フローチャート: 判断 71">
          <a:extLst>
            <a:ext uri="{FF2B5EF4-FFF2-40B4-BE49-F238E27FC236}">
              <a16:creationId xmlns:a16="http://schemas.microsoft.com/office/drawing/2014/main" id="{52C28A16-BC08-4333-867F-EA1C2FAE28BD}"/>
            </a:ext>
          </a:extLst>
        </xdr:cNvPr>
        <xdr:cNvSpPr/>
      </xdr:nvSpPr>
      <xdr:spPr>
        <a:xfrm>
          <a:off x="3238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271C2E3F-A2E9-4CF2-9396-19E2ECB7AC44}"/>
            </a:ext>
          </a:extLst>
        </xdr:cNvPr>
        <xdr:cNvSpPr/>
      </xdr:nvSpPr>
      <xdr:spPr>
        <a:xfrm>
          <a:off x="2476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4" name="フローチャート: 判断 73">
          <a:extLst>
            <a:ext uri="{FF2B5EF4-FFF2-40B4-BE49-F238E27FC236}">
              <a16:creationId xmlns:a16="http://schemas.microsoft.com/office/drawing/2014/main" id="{885240F8-2A5E-424A-A443-0BF6C3EF955D}"/>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C13C6D8-7D2A-4080-8000-8530FCA244F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EAF349B-B95C-4019-A18A-ED45578E7F1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F5A42D7-502C-4735-B0AA-CECD10EAE67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7DF36A0-515B-48C5-AE57-91A6E243ED3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49B55CE-5E05-4DDE-B8CA-74E26729545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0" name="楕円 79">
          <a:extLst>
            <a:ext uri="{FF2B5EF4-FFF2-40B4-BE49-F238E27FC236}">
              <a16:creationId xmlns:a16="http://schemas.microsoft.com/office/drawing/2014/main" id="{7A65FB34-8EA7-445D-9D25-BA4BBDDEA30A}"/>
            </a:ext>
          </a:extLst>
        </xdr:cNvPr>
        <xdr:cNvSpPr/>
      </xdr:nvSpPr>
      <xdr:spPr>
        <a:xfrm>
          <a:off x="4711700" y="51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1" name="有形固定資産減価償却率該当値テキスト">
          <a:extLst>
            <a:ext uri="{FF2B5EF4-FFF2-40B4-BE49-F238E27FC236}">
              <a16:creationId xmlns:a16="http://schemas.microsoft.com/office/drawing/2014/main" id="{BCFD3A66-D3E6-4087-9A26-D23CB210D304}"/>
            </a:ext>
          </a:extLst>
        </xdr:cNvPr>
        <xdr:cNvSpPr txBox="1"/>
      </xdr:nvSpPr>
      <xdr:spPr>
        <a:xfrm>
          <a:off x="4813300" y="504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2" name="楕円 81">
          <a:extLst>
            <a:ext uri="{FF2B5EF4-FFF2-40B4-BE49-F238E27FC236}">
              <a16:creationId xmlns:a16="http://schemas.microsoft.com/office/drawing/2014/main" id="{52C5F748-49FD-42CB-A5FE-DD1A4815BC10}"/>
            </a:ext>
          </a:extLst>
        </xdr:cNvPr>
        <xdr:cNvSpPr/>
      </xdr:nvSpPr>
      <xdr:spPr>
        <a:xfrm>
          <a:off x="4000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117475</xdr:rowOff>
    </xdr:to>
    <xdr:cxnSp macro="">
      <xdr:nvCxnSpPr>
        <xdr:cNvPr id="83" name="直線コネクタ 82">
          <a:extLst>
            <a:ext uri="{FF2B5EF4-FFF2-40B4-BE49-F238E27FC236}">
              <a16:creationId xmlns:a16="http://schemas.microsoft.com/office/drawing/2014/main" id="{1B0B428E-83E5-4A41-8B29-9F0FB854B53C}"/>
            </a:ext>
          </a:extLst>
        </xdr:cNvPr>
        <xdr:cNvCxnSpPr/>
      </xdr:nvCxnSpPr>
      <xdr:spPr>
        <a:xfrm flipV="1">
          <a:off x="4051300" y="5246582"/>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4" name="楕円 83">
          <a:extLst>
            <a:ext uri="{FF2B5EF4-FFF2-40B4-BE49-F238E27FC236}">
              <a16:creationId xmlns:a16="http://schemas.microsoft.com/office/drawing/2014/main" id="{EDC1C2B4-382F-4A33-B963-73A70CD80D02}"/>
            </a:ext>
          </a:extLst>
        </xdr:cNvPr>
        <xdr:cNvSpPr/>
      </xdr:nvSpPr>
      <xdr:spPr>
        <a:xfrm>
          <a:off x="3238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117475</xdr:rowOff>
    </xdr:to>
    <xdr:cxnSp macro="">
      <xdr:nvCxnSpPr>
        <xdr:cNvPr id="85" name="直線コネクタ 84">
          <a:extLst>
            <a:ext uri="{FF2B5EF4-FFF2-40B4-BE49-F238E27FC236}">
              <a16:creationId xmlns:a16="http://schemas.microsoft.com/office/drawing/2014/main" id="{A1547221-9A58-48EE-88CD-0934528DFD70}"/>
            </a:ext>
          </a:extLst>
        </xdr:cNvPr>
        <xdr:cNvCxnSpPr/>
      </xdr:nvCxnSpPr>
      <xdr:spPr>
        <a:xfrm>
          <a:off x="3289300" y="515302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86" name="楕円 85">
          <a:extLst>
            <a:ext uri="{FF2B5EF4-FFF2-40B4-BE49-F238E27FC236}">
              <a16:creationId xmlns:a16="http://schemas.microsoft.com/office/drawing/2014/main" id="{EBD41DE1-05C9-45E7-928E-B8812C6980FF}"/>
            </a:ext>
          </a:extLst>
        </xdr:cNvPr>
        <xdr:cNvSpPr/>
      </xdr:nvSpPr>
      <xdr:spPr>
        <a:xfrm>
          <a:off x="2476500" y="49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44238</xdr:rowOff>
    </xdr:from>
    <xdr:to>
      <xdr:col>15</xdr:col>
      <xdr:colOff>136525</xdr:colOff>
      <xdr:row>30</xdr:row>
      <xdr:rowOff>9525</xdr:rowOff>
    </xdr:to>
    <xdr:cxnSp macro="">
      <xdr:nvCxnSpPr>
        <xdr:cNvPr id="87" name="直線コネクタ 86">
          <a:extLst>
            <a:ext uri="{FF2B5EF4-FFF2-40B4-BE49-F238E27FC236}">
              <a16:creationId xmlns:a16="http://schemas.microsoft.com/office/drawing/2014/main" id="{4EBF527B-CF95-4EEF-AE42-DF35D2CA7A99}"/>
            </a:ext>
          </a:extLst>
        </xdr:cNvPr>
        <xdr:cNvCxnSpPr/>
      </xdr:nvCxnSpPr>
      <xdr:spPr>
        <a:xfrm>
          <a:off x="2527300" y="5016288"/>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88" name="楕円 87">
          <a:extLst>
            <a:ext uri="{FF2B5EF4-FFF2-40B4-BE49-F238E27FC236}">
              <a16:creationId xmlns:a16="http://schemas.microsoft.com/office/drawing/2014/main" id="{154F3E89-1E0C-4B33-A33F-AA287303C738}"/>
            </a:ext>
          </a:extLst>
        </xdr:cNvPr>
        <xdr:cNvSpPr/>
      </xdr:nvSpPr>
      <xdr:spPr>
        <a:xfrm>
          <a:off x="1714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29</xdr:row>
      <xdr:rowOff>44238</xdr:rowOff>
    </xdr:to>
    <xdr:cxnSp macro="">
      <xdr:nvCxnSpPr>
        <xdr:cNvPr id="89" name="直線コネクタ 88">
          <a:extLst>
            <a:ext uri="{FF2B5EF4-FFF2-40B4-BE49-F238E27FC236}">
              <a16:creationId xmlns:a16="http://schemas.microsoft.com/office/drawing/2014/main" id="{17184AB3-4E2A-42FA-978E-25A7C0A6AB3C}"/>
            </a:ext>
          </a:extLst>
        </xdr:cNvPr>
        <xdr:cNvCxnSpPr/>
      </xdr:nvCxnSpPr>
      <xdr:spPr>
        <a:xfrm>
          <a:off x="1765300" y="4872355"/>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112835</xdr:rowOff>
    </xdr:from>
    <xdr:ext cx="405111" cy="259045"/>
    <xdr:sp macro="" textlink="">
      <xdr:nvSpPr>
        <xdr:cNvPr id="90" name="n_1aveValue有形固定資産減価償却率">
          <a:extLst>
            <a:ext uri="{FF2B5EF4-FFF2-40B4-BE49-F238E27FC236}">
              <a16:creationId xmlns:a16="http://schemas.microsoft.com/office/drawing/2014/main" id="{848A5B6F-1ABD-4796-B70D-FC44B1F8270F}"/>
            </a:ext>
          </a:extLst>
        </xdr:cNvPr>
        <xdr:cNvSpPr txBox="1"/>
      </xdr:nvSpPr>
      <xdr:spPr>
        <a:xfrm>
          <a:off x="38360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1" name="n_2aveValue有形固定資産減価償却率">
          <a:extLst>
            <a:ext uri="{FF2B5EF4-FFF2-40B4-BE49-F238E27FC236}">
              <a16:creationId xmlns:a16="http://schemas.microsoft.com/office/drawing/2014/main" id="{7B343E73-EDBE-4EF1-9F00-9F2D9D23DD66}"/>
            </a:ext>
          </a:extLst>
        </xdr:cNvPr>
        <xdr:cNvSpPr txBox="1"/>
      </xdr:nvSpPr>
      <xdr:spPr>
        <a:xfrm>
          <a:off x="3086744" y="4870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92" name="n_3aveValue有形固定資産減価償却率">
          <a:extLst>
            <a:ext uri="{FF2B5EF4-FFF2-40B4-BE49-F238E27FC236}">
              <a16:creationId xmlns:a16="http://schemas.microsoft.com/office/drawing/2014/main" id="{444153ED-7329-43EA-B17E-9F4201AF7DD0}"/>
            </a:ext>
          </a:extLst>
        </xdr:cNvPr>
        <xdr:cNvSpPr txBox="1"/>
      </xdr:nvSpPr>
      <xdr:spPr>
        <a:xfrm>
          <a:off x="2324744"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3" name="n_4aveValue有形固定資産減価償却率">
          <a:extLst>
            <a:ext uri="{FF2B5EF4-FFF2-40B4-BE49-F238E27FC236}">
              <a16:creationId xmlns:a16="http://schemas.microsoft.com/office/drawing/2014/main" id="{E4A9F62C-E593-4135-B02F-E7067513BCC7}"/>
            </a:ext>
          </a:extLst>
        </xdr:cNvPr>
        <xdr:cNvSpPr txBox="1"/>
      </xdr:nvSpPr>
      <xdr:spPr>
        <a:xfrm>
          <a:off x="1562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94" name="n_1mainValue有形固定資産減価償却率">
          <a:extLst>
            <a:ext uri="{FF2B5EF4-FFF2-40B4-BE49-F238E27FC236}">
              <a16:creationId xmlns:a16="http://schemas.microsoft.com/office/drawing/2014/main" id="{E93A93E6-A103-4400-9556-8A37014EC7EB}"/>
            </a:ext>
          </a:extLst>
        </xdr:cNvPr>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5" name="n_2mainValue有形固定資産減価償却率">
          <a:extLst>
            <a:ext uri="{FF2B5EF4-FFF2-40B4-BE49-F238E27FC236}">
              <a16:creationId xmlns:a16="http://schemas.microsoft.com/office/drawing/2014/main" id="{D93E5C11-E1E2-42C4-974E-7379E2270BD9}"/>
            </a:ext>
          </a:extLst>
        </xdr:cNvPr>
        <xdr:cNvSpPr txBox="1"/>
      </xdr:nvSpPr>
      <xdr:spPr>
        <a:xfrm>
          <a:off x="3086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96" name="n_3mainValue有形固定資産減価償却率">
          <a:extLst>
            <a:ext uri="{FF2B5EF4-FFF2-40B4-BE49-F238E27FC236}">
              <a16:creationId xmlns:a16="http://schemas.microsoft.com/office/drawing/2014/main" id="{6A11E0AF-1FF2-4612-9489-4C23BD5EC2B7}"/>
            </a:ext>
          </a:extLst>
        </xdr:cNvPr>
        <xdr:cNvSpPr txBox="1"/>
      </xdr:nvSpPr>
      <xdr:spPr>
        <a:xfrm>
          <a:off x="2324744" y="474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97" name="n_4mainValue有形固定資産減価償却率">
          <a:extLst>
            <a:ext uri="{FF2B5EF4-FFF2-40B4-BE49-F238E27FC236}">
              <a16:creationId xmlns:a16="http://schemas.microsoft.com/office/drawing/2014/main" id="{1F4D4D11-00B8-4A0E-BE7F-3D8D380482E8}"/>
            </a:ext>
          </a:extLst>
        </xdr:cNvPr>
        <xdr:cNvSpPr txBox="1"/>
      </xdr:nvSpPr>
      <xdr:spPr>
        <a:xfrm>
          <a:off x="15627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B55C041B-2F35-437D-9D70-611852A5579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445D6C4D-E3D3-4C01-989F-67373A55466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3842B04F-93DC-4BA8-AE78-32DF2BF67555}"/>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CAC7A846-5D29-47CE-A9B0-0CA18CA749F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905061F5-FA36-4F71-A0E7-1BD4C126701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570222C4-C3FD-4D85-B6DB-E2B032AEE70A}"/>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0DF52937-AA46-42F6-B463-674DB3048DC2}"/>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83444EC1-A9C8-4E0C-AB5C-3ADE891C3F3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29A86475-D6F9-434D-B481-E95E3DBED0C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98730E2D-780A-4E40-8B54-59B34FC1A6A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B427E819-6032-40D5-A783-8DE2C9D5E753}"/>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債務償還比率は、都道府県平均、グループ内平均並み</a:t>
          </a:r>
          <a:r>
            <a:rPr kumimoji="1" lang="ja-JP" altLang="en-US" sz="1100">
              <a:solidFill>
                <a:schemeClr val="dk1"/>
              </a:solidFill>
              <a:effectLst/>
              <a:latin typeface="+mn-lt"/>
              <a:ea typeface="+mn-ea"/>
              <a:cs typeface="+mn-cs"/>
            </a:rPr>
            <a:t>で推移している状況にある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、大型事業に係る県債の償還が本格化することに伴い</a:t>
          </a:r>
          <a:r>
            <a:rPr kumimoji="1" lang="ja-JP" altLang="ja-JP" sz="1100">
              <a:solidFill>
                <a:schemeClr val="dk1"/>
              </a:solidFill>
              <a:effectLst/>
              <a:latin typeface="+mn-lt"/>
              <a:ea typeface="+mn-ea"/>
              <a:cs typeface="+mn-cs"/>
            </a:rPr>
            <a:t>公債費の増加が見込まれるため、県税収入をはじめとする歳入確保対策の強化や徹底した歳出の見直し等を行うことで、安定的かつ弾力的な財政運営に取り組む。</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8D1B333A-FE09-46F2-9C63-D8CDDCF4E06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63B5FF07-8D6D-47AA-BD55-519647662F4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E8CAD643-B4CB-47D7-A4A5-CC79B2619CC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52597DFE-9E88-454D-AC01-2957A4546D8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58BE06F1-9627-4606-BE38-478AAB1B5AEF}"/>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C948A20-9EBC-4017-96B8-532389564A1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132579C5-9F56-4CD4-823C-36AF8B2DA7E6}"/>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1F6476EF-37AC-4890-83FB-0C3D9E22E49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399876F0-1A3C-44A8-B650-460BDE269501}"/>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DE456041-A1DF-4426-A431-535809E55E7C}"/>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829536DA-342F-4A55-8C5B-46CF6A043686}"/>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6A73C8ED-88B9-41B5-AC4E-7556BD83BBD2}"/>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B5B284FB-F8A2-4793-BB22-D83A2DDA0354}"/>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D43E5E3C-1151-4DB1-AE7B-A44A9BFB3A1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2B2B54AD-076D-4794-B5E5-9A9FD477F47F}"/>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D7FD882D-9BED-4668-B4FB-51CF4460321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36841</xdr:rowOff>
    </xdr:from>
    <xdr:to>
      <xdr:col>76</xdr:col>
      <xdr:colOff>21589</xdr:colOff>
      <xdr:row>34</xdr:row>
      <xdr:rowOff>64622</xdr:rowOff>
    </xdr:to>
    <xdr:cxnSp macro="">
      <xdr:nvCxnSpPr>
        <xdr:cNvPr id="125" name="直線コネクタ 124">
          <a:extLst>
            <a:ext uri="{FF2B5EF4-FFF2-40B4-BE49-F238E27FC236}">
              <a16:creationId xmlns:a16="http://schemas.microsoft.com/office/drawing/2014/main" id="{75A87BFA-AE5D-4144-92A8-627F26168229}"/>
            </a:ext>
          </a:extLst>
        </xdr:cNvPr>
        <xdr:cNvCxnSpPr/>
      </xdr:nvCxnSpPr>
      <xdr:spPr>
        <a:xfrm flipV="1">
          <a:off x="14793595" y="4665991"/>
          <a:ext cx="1269" cy="122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68449</xdr:rowOff>
    </xdr:from>
    <xdr:ext cx="560923" cy="259045"/>
    <xdr:sp macro="" textlink="">
      <xdr:nvSpPr>
        <xdr:cNvPr id="126" name="債務償還比率最小値テキスト">
          <a:extLst>
            <a:ext uri="{FF2B5EF4-FFF2-40B4-BE49-F238E27FC236}">
              <a16:creationId xmlns:a16="http://schemas.microsoft.com/office/drawing/2014/main" id="{DC1E775E-F498-40B2-B57D-627CBE2519BC}"/>
            </a:ext>
          </a:extLst>
        </xdr:cNvPr>
        <xdr:cNvSpPr txBox="1"/>
      </xdr:nvSpPr>
      <xdr:spPr>
        <a:xfrm>
          <a:off x="14846300" y="5897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64622</xdr:rowOff>
    </xdr:from>
    <xdr:to>
      <xdr:col>76</xdr:col>
      <xdr:colOff>111125</xdr:colOff>
      <xdr:row>34</xdr:row>
      <xdr:rowOff>64622</xdr:rowOff>
    </xdr:to>
    <xdr:cxnSp macro="">
      <xdr:nvCxnSpPr>
        <xdr:cNvPr id="127" name="直線コネクタ 126">
          <a:extLst>
            <a:ext uri="{FF2B5EF4-FFF2-40B4-BE49-F238E27FC236}">
              <a16:creationId xmlns:a16="http://schemas.microsoft.com/office/drawing/2014/main" id="{01B10B7F-F2D8-4505-8AF9-5A402E71A105}"/>
            </a:ext>
          </a:extLst>
        </xdr:cNvPr>
        <xdr:cNvCxnSpPr/>
      </xdr:nvCxnSpPr>
      <xdr:spPr>
        <a:xfrm>
          <a:off x="14706600" y="589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154968</xdr:rowOff>
    </xdr:from>
    <xdr:ext cx="469744" cy="259045"/>
    <xdr:sp macro="" textlink="">
      <xdr:nvSpPr>
        <xdr:cNvPr id="128" name="債務償還比率最大値テキスト">
          <a:extLst>
            <a:ext uri="{FF2B5EF4-FFF2-40B4-BE49-F238E27FC236}">
              <a16:creationId xmlns:a16="http://schemas.microsoft.com/office/drawing/2014/main" id="{6C2D91A8-9253-4DA9-B094-D70145199D9C}"/>
            </a:ext>
          </a:extLst>
        </xdr:cNvPr>
        <xdr:cNvSpPr txBox="1"/>
      </xdr:nvSpPr>
      <xdr:spPr>
        <a:xfrm>
          <a:off x="14846300" y="44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36841</xdr:rowOff>
    </xdr:from>
    <xdr:to>
      <xdr:col>76</xdr:col>
      <xdr:colOff>111125</xdr:colOff>
      <xdr:row>27</xdr:row>
      <xdr:rowOff>36841</xdr:rowOff>
    </xdr:to>
    <xdr:cxnSp macro="">
      <xdr:nvCxnSpPr>
        <xdr:cNvPr id="129" name="直線コネクタ 128">
          <a:extLst>
            <a:ext uri="{FF2B5EF4-FFF2-40B4-BE49-F238E27FC236}">
              <a16:creationId xmlns:a16="http://schemas.microsoft.com/office/drawing/2014/main" id="{B2091ED4-D143-400C-87A2-3886F3348EA9}"/>
            </a:ext>
          </a:extLst>
        </xdr:cNvPr>
        <xdr:cNvCxnSpPr/>
      </xdr:nvCxnSpPr>
      <xdr:spPr>
        <a:xfrm>
          <a:off x="14706600" y="466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151613</xdr:rowOff>
    </xdr:from>
    <xdr:ext cx="560923" cy="259045"/>
    <xdr:sp macro="" textlink="">
      <xdr:nvSpPr>
        <xdr:cNvPr id="130" name="債務償還比率平均値テキスト">
          <a:extLst>
            <a:ext uri="{FF2B5EF4-FFF2-40B4-BE49-F238E27FC236}">
              <a16:creationId xmlns:a16="http://schemas.microsoft.com/office/drawing/2014/main" id="{40CC0BAD-CFBE-4602-B5D0-56D6A58C04FD}"/>
            </a:ext>
          </a:extLst>
        </xdr:cNvPr>
        <xdr:cNvSpPr txBox="1"/>
      </xdr:nvSpPr>
      <xdr:spPr>
        <a:xfrm>
          <a:off x="14846300" y="52951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31" name="フローチャート: 判断 130">
          <a:extLst>
            <a:ext uri="{FF2B5EF4-FFF2-40B4-BE49-F238E27FC236}">
              <a16:creationId xmlns:a16="http://schemas.microsoft.com/office/drawing/2014/main" id="{C752C2BC-3CBC-41F6-A451-7DFE6BE8801E}"/>
            </a:ext>
          </a:extLst>
        </xdr:cNvPr>
        <xdr:cNvSpPr/>
      </xdr:nvSpPr>
      <xdr:spPr>
        <a:xfrm>
          <a:off x="14744700" y="53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123687</xdr:rowOff>
    </xdr:from>
    <xdr:to>
      <xdr:col>72</xdr:col>
      <xdr:colOff>123825</xdr:colOff>
      <xdr:row>29</xdr:row>
      <xdr:rowOff>53837</xdr:rowOff>
    </xdr:to>
    <xdr:sp macro="" textlink="">
      <xdr:nvSpPr>
        <xdr:cNvPr id="132" name="フローチャート: 判断 131">
          <a:extLst>
            <a:ext uri="{FF2B5EF4-FFF2-40B4-BE49-F238E27FC236}">
              <a16:creationId xmlns:a16="http://schemas.microsoft.com/office/drawing/2014/main" id="{047527A8-419B-4A98-9E3B-4953882087C8}"/>
            </a:ext>
          </a:extLst>
        </xdr:cNvPr>
        <xdr:cNvSpPr/>
      </xdr:nvSpPr>
      <xdr:spPr>
        <a:xfrm>
          <a:off x="14033500" y="492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2106</xdr:rowOff>
    </xdr:from>
    <xdr:to>
      <xdr:col>68</xdr:col>
      <xdr:colOff>123825</xdr:colOff>
      <xdr:row>32</xdr:row>
      <xdr:rowOff>103706</xdr:rowOff>
    </xdr:to>
    <xdr:sp macro="" textlink="">
      <xdr:nvSpPr>
        <xdr:cNvPr id="133" name="フローチャート: 判断 132">
          <a:extLst>
            <a:ext uri="{FF2B5EF4-FFF2-40B4-BE49-F238E27FC236}">
              <a16:creationId xmlns:a16="http://schemas.microsoft.com/office/drawing/2014/main" id="{0E9C1986-235A-4978-9DBE-E4920F06D0B8}"/>
            </a:ext>
          </a:extLst>
        </xdr:cNvPr>
        <xdr:cNvSpPr/>
      </xdr:nvSpPr>
      <xdr:spPr>
        <a:xfrm>
          <a:off x="13271500" y="54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52663</xdr:rowOff>
    </xdr:from>
    <xdr:to>
      <xdr:col>64</xdr:col>
      <xdr:colOff>123825</xdr:colOff>
      <xdr:row>32</xdr:row>
      <xdr:rowOff>154263</xdr:rowOff>
    </xdr:to>
    <xdr:sp macro="" textlink="">
      <xdr:nvSpPr>
        <xdr:cNvPr id="134" name="フローチャート: 判断 133">
          <a:extLst>
            <a:ext uri="{FF2B5EF4-FFF2-40B4-BE49-F238E27FC236}">
              <a16:creationId xmlns:a16="http://schemas.microsoft.com/office/drawing/2014/main" id="{64AD01AF-F196-47CB-9B26-B7D67D2DF7D3}"/>
            </a:ext>
          </a:extLst>
        </xdr:cNvPr>
        <xdr:cNvSpPr/>
      </xdr:nvSpPr>
      <xdr:spPr>
        <a:xfrm>
          <a:off x="12509500" y="553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167799</xdr:rowOff>
    </xdr:from>
    <xdr:to>
      <xdr:col>60</xdr:col>
      <xdr:colOff>123825</xdr:colOff>
      <xdr:row>32</xdr:row>
      <xdr:rowOff>97949</xdr:rowOff>
    </xdr:to>
    <xdr:sp macro="" textlink="">
      <xdr:nvSpPr>
        <xdr:cNvPr id="135" name="フローチャート: 判断 134">
          <a:extLst>
            <a:ext uri="{FF2B5EF4-FFF2-40B4-BE49-F238E27FC236}">
              <a16:creationId xmlns:a16="http://schemas.microsoft.com/office/drawing/2014/main" id="{D92098B9-EB0B-4768-B2A7-3B7BEF6AB38E}"/>
            </a:ext>
          </a:extLst>
        </xdr:cNvPr>
        <xdr:cNvSpPr/>
      </xdr:nvSpPr>
      <xdr:spPr>
        <a:xfrm>
          <a:off x="11747500" y="54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B29277B-589C-4118-91C7-D8ED2875476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FBB7F33-C183-4107-B5C0-DEC9DEECC3B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C00A670-7216-4B1D-9B4B-110E14BC5F5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D368845-182D-490E-821A-C05FE7A3926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E8C4AB3-0611-454F-B8CC-7D96FEDFF3B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99600</xdr:rowOff>
    </xdr:from>
    <xdr:to>
      <xdr:col>76</xdr:col>
      <xdr:colOff>73025</xdr:colOff>
      <xdr:row>31</xdr:row>
      <xdr:rowOff>29750</xdr:rowOff>
    </xdr:to>
    <xdr:sp macro="" textlink="">
      <xdr:nvSpPr>
        <xdr:cNvPr id="141" name="楕円 140">
          <a:extLst>
            <a:ext uri="{FF2B5EF4-FFF2-40B4-BE49-F238E27FC236}">
              <a16:creationId xmlns:a16="http://schemas.microsoft.com/office/drawing/2014/main" id="{DDB8B66B-4717-47D1-AA46-AF3EA67D091E}"/>
            </a:ext>
          </a:extLst>
        </xdr:cNvPr>
        <xdr:cNvSpPr/>
      </xdr:nvSpPr>
      <xdr:spPr>
        <a:xfrm>
          <a:off x="14744700" y="5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122477</xdr:rowOff>
    </xdr:from>
    <xdr:ext cx="560923" cy="259045"/>
    <xdr:sp macro="" textlink="">
      <xdr:nvSpPr>
        <xdr:cNvPr id="142" name="債務償還比率該当値テキスト">
          <a:extLst>
            <a:ext uri="{FF2B5EF4-FFF2-40B4-BE49-F238E27FC236}">
              <a16:creationId xmlns:a16="http://schemas.microsoft.com/office/drawing/2014/main" id="{74B0CE4C-7C1E-4C14-8189-171E81219563}"/>
            </a:ext>
          </a:extLst>
        </xdr:cNvPr>
        <xdr:cNvSpPr txBox="1"/>
      </xdr:nvSpPr>
      <xdr:spPr>
        <a:xfrm>
          <a:off x="14846300" y="5094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37507</xdr:rowOff>
    </xdr:from>
    <xdr:to>
      <xdr:col>72</xdr:col>
      <xdr:colOff>123825</xdr:colOff>
      <xdr:row>28</xdr:row>
      <xdr:rowOff>139107</xdr:rowOff>
    </xdr:to>
    <xdr:sp macro="" textlink="">
      <xdr:nvSpPr>
        <xdr:cNvPr id="143" name="楕円 142">
          <a:extLst>
            <a:ext uri="{FF2B5EF4-FFF2-40B4-BE49-F238E27FC236}">
              <a16:creationId xmlns:a16="http://schemas.microsoft.com/office/drawing/2014/main" id="{32747A7C-696C-4665-9F0E-B909F3ABAC90}"/>
            </a:ext>
          </a:extLst>
        </xdr:cNvPr>
        <xdr:cNvSpPr/>
      </xdr:nvSpPr>
      <xdr:spPr>
        <a:xfrm>
          <a:off x="14033500" y="48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88307</xdr:rowOff>
    </xdr:from>
    <xdr:to>
      <xdr:col>76</xdr:col>
      <xdr:colOff>22225</xdr:colOff>
      <xdr:row>30</xdr:row>
      <xdr:rowOff>150400</xdr:rowOff>
    </xdr:to>
    <xdr:cxnSp macro="">
      <xdr:nvCxnSpPr>
        <xdr:cNvPr id="144" name="直線コネクタ 143">
          <a:extLst>
            <a:ext uri="{FF2B5EF4-FFF2-40B4-BE49-F238E27FC236}">
              <a16:creationId xmlns:a16="http://schemas.microsoft.com/office/drawing/2014/main" id="{561B7667-217F-4B7F-986F-868A63873CCB}"/>
            </a:ext>
          </a:extLst>
        </xdr:cNvPr>
        <xdr:cNvCxnSpPr/>
      </xdr:nvCxnSpPr>
      <xdr:spPr>
        <a:xfrm>
          <a:off x="14084300" y="4888907"/>
          <a:ext cx="711200" cy="4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113813</xdr:rowOff>
    </xdr:from>
    <xdr:to>
      <xdr:col>68</xdr:col>
      <xdr:colOff>123825</xdr:colOff>
      <xdr:row>31</xdr:row>
      <xdr:rowOff>43963</xdr:rowOff>
    </xdr:to>
    <xdr:sp macro="" textlink="">
      <xdr:nvSpPr>
        <xdr:cNvPr id="145" name="楕円 144">
          <a:extLst>
            <a:ext uri="{FF2B5EF4-FFF2-40B4-BE49-F238E27FC236}">
              <a16:creationId xmlns:a16="http://schemas.microsoft.com/office/drawing/2014/main" id="{675A304F-6A2C-4624-9501-16D5DA4E6E50}"/>
            </a:ext>
          </a:extLst>
        </xdr:cNvPr>
        <xdr:cNvSpPr/>
      </xdr:nvSpPr>
      <xdr:spPr>
        <a:xfrm>
          <a:off x="13271500" y="52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88307</xdr:rowOff>
    </xdr:from>
    <xdr:to>
      <xdr:col>72</xdr:col>
      <xdr:colOff>73025</xdr:colOff>
      <xdr:row>30</xdr:row>
      <xdr:rowOff>164613</xdr:rowOff>
    </xdr:to>
    <xdr:cxnSp macro="">
      <xdr:nvCxnSpPr>
        <xdr:cNvPr id="146" name="直線コネクタ 145">
          <a:extLst>
            <a:ext uri="{FF2B5EF4-FFF2-40B4-BE49-F238E27FC236}">
              <a16:creationId xmlns:a16="http://schemas.microsoft.com/office/drawing/2014/main" id="{30208FEC-1467-4286-9047-6D3AA762BA02}"/>
            </a:ext>
          </a:extLst>
        </xdr:cNvPr>
        <xdr:cNvCxnSpPr/>
      </xdr:nvCxnSpPr>
      <xdr:spPr>
        <a:xfrm flipV="1">
          <a:off x="13322300" y="4888907"/>
          <a:ext cx="762000" cy="4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126228</xdr:rowOff>
    </xdr:from>
    <xdr:to>
      <xdr:col>64</xdr:col>
      <xdr:colOff>123825</xdr:colOff>
      <xdr:row>31</xdr:row>
      <xdr:rowOff>56378</xdr:rowOff>
    </xdr:to>
    <xdr:sp macro="" textlink="">
      <xdr:nvSpPr>
        <xdr:cNvPr id="147" name="楕円 146">
          <a:extLst>
            <a:ext uri="{FF2B5EF4-FFF2-40B4-BE49-F238E27FC236}">
              <a16:creationId xmlns:a16="http://schemas.microsoft.com/office/drawing/2014/main" id="{6FDC812C-B82B-4FA4-B8EF-3B746A2032E4}"/>
            </a:ext>
          </a:extLst>
        </xdr:cNvPr>
        <xdr:cNvSpPr/>
      </xdr:nvSpPr>
      <xdr:spPr>
        <a:xfrm>
          <a:off x="12509500" y="52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164613</xdr:rowOff>
    </xdr:from>
    <xdr:to>
      <xdr:col>68</xdr:col>
      <xdr:colOff>73025</xdr:colOff>
      <xdr:row>31</xdr:row>
      <xdr:rowOff>5578</xdr:rowOff>
    </xdr:to>
    <xdr:cxnSp macro="">
      <xdr:nvCxnSpPr>
        <xdr:cNvPr id="148" name="直線コネクタ 147">
          <a:extLst>
            <a:ext uri="{FF2B5EF4-FFF2-40B4-BE49-F238E27FC236}">
              <a16:creationId xmlns:a16="http://schemas.microsoft.com/office/drawing/2014/main" id="{C1511AD6-A8F6-4C8D-A5DD-199DBD82D531}"/>
            </a:ext>
          </a:extLst>
        </xdr:cNvPr>
        <xdr:cNvCxnSpPr/>
      </xdr:nvCxnSpPr>
      <xdr:spPr>
        <a:xfrm flipV="1">
          <a:off x="12560300" y="5308113"/>
          <a:ext cx="762000" cy="1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170836</xdr:rowOff>
    </xdr:from>
    <xdr:to>
      <xdr:col>60</xdr:col>
      <xdr:colOff>123825</xdr:colOff>
      <xdr:row>30</xdr:row>
      <xdr:rowOff>100986</xdr:rowOff>
    </xdr:to>
    <xdr:sp macro="" textlink="">
      <xdr:nvSpPr>
        <xdr:cNvPr id="149" name="楕円 148">
          <a:extLst>
            <a:ext uri="{FF2B5EF4-FFF2-40B4-BE49-F238E27FC236}">
              <a16:creationId xmlns:a16="http://schemas.microsoft.com/office/drawing/2014/main" id="{ED99C051-12CF-4A62-8CD3-C6DB3CF03CCF}"/>
            </a:ext>
          </a:extLst>
        </xdr:cNvPr>
        <xdr:cNvSpPr/>
      </xdr:nvSpPr>
      <xdr:spPr>
        <a:xfrm>
          <a:off x="11747500" y="51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50186</xdr:rowOff>
    </xdr:from>
    <xdr:to>
      <xdr:col>64</xdr:col>
      <xdr:colOff>73025</xdr:colOff>
      <xdr:row>31</xdr:row>
      <xdr:rowOff>5578</xdr:rowOff>
    </xdr:to>
    <xdr:cxnSp macro="">
      <xdr:nvCxnSpPr>
        <xdr:cNvPr id="150" name="直線コネクタ 149">
          <a:extLst>
            <a:ext uri="{FF2B5EF4-FFF2-40B4-BE49-F238E27FC236}">
              <a16:creationId xmlns:a16="http://schemas.microsoft.com/office/drawing/2014/main" id="{2B884051-ADE8-4C63-B89A-C945F84623EA}"/>
            </a:ext>
          </a:extLst>
        </xdr:cNvPr>
        <xdr:cNvCxnSpPr/>
      </xdr:nvCxnSpPr>
      <xdr:spPr>
        <a:xfrm>
          <a:off x="11798300" y="5193686"/>
          <a:ext cx="762000" cy="1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44964</xdr:rowOff>
    </xdr:from>
    <xdr:ext cx="469744" cy="259045"/>
    <xdr:sp macro="" textlink="">
      <xdr:nvSpPr>
        <xdr:cNvPr id="151" name="n_1aveValue債務償還比率">
          <a:extLst>
            <a:ext uri="{FF2B5EF4-FFF2-40B4-BE49-F238E27FC236}">
              <a16:creationId xmlns:a16="http://schemas.microsoft.com/office/drawing/2014/main" id="{144703B9-E728-4072-A450-EC01E8B0E96B}"/>
            </a:ext>
          </a:extLst>
        </xdr:cNvPr>
        <xdr:cNvSpPr txBox="1"/>
      </xdr:nvSpPr>
      <xdr:spPr>
        <a:xfrm>
          <a:off x="13836727" y="501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94833</xdr:rowOff>
    </xdr:from>
    <xdr:ext cx="560923" cy="259045"/>
    <xdr:sp macro="" textlink="">
      <xdr:nvSpPr>
        <xdr:cNvPr id="152" name="n_2aveValue債務償還比率">
          <a:extLst>
            <a:ext uri="{FF2B5EF4-FFF2-40B4-BE49-F238E27FC236}">
              <a16:creationId xmlns:a16="http://schemas.microsoft.com/office/drawing/2014/main" id="{847BF3A7-0812-42AF-91BC-F3F548256FAD}"/>
            </a:ext>
          </a:extLst>
        </xdr:cNvPr>
        <xdr:cNvSpPr txBox="1"/>
      </xdr:nvSpPr>
      <xdr:spPr>
        <a:xfrm>
          <a:off x="13041838" y="5581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145390</xdr:rowOff>
    </xdr:from>
    <xdr:ext cx="560923" cy="259045"/>
    <xdr:sp macro="" textlink="">
      <xdr:nvSpPr>
        <xdr:cNvPr id="153" name="n_3aveValue債務償還比率">
          <a:extLst>
            <a:ext uri="{FF2B5EF4-FFF2-40B4-BE49-F238E27FC236}">
              <a16:creationId xmlns:a16="http://schemas.microsoft.com/office/drawing/2014/main" id="{B7D14F7C-70F1-4A54-AA16-2F66EA00D4CA}"/>
            </a:ext>
          </a:extLst>
        </xdr:cNvPr>
        <xdr:cNvSpPr txBox="1"/>
      </xdr:nvSpPr>
      <xdr:spPr>
        <a:xfrm>
          <a:off x="12279838" y="56317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89076</xdr:rowOff>
    </xdr:from>
    <xdr:ext cx="560923" cy="259045"/>
    <xdr:sp macro="" textlink="">
      <xdr:nvSpPr>
        <xdr:cNvPr id="154" name="n_4aveValue債務償還比率">
          <a:extLst>
            <a:ext uri="{FF2B5EF4-FFF2-40B4-BE49-F238E27FC236}">
              <a16:creationId xmlns:a16="http://schemas.microsoft.com/office/drawing/2014/main" id="{19D640EE-2363-4D59-A967-2E26B83C695B}"/>
            </a:ext>
          </a:extLst>
        </xdr:cNvPr>
        <xdr:cNvSpPr txBox="1"/>
      </xdr:nvSpPr>
      <xdr:spPr>
        <a:xfrm>
          <a:off x="11517838" y="55754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155634</xdr:rowOff>
    </xdr:from>
    <xdr:ext cx="469744" cy="259045"/>
    <xdr:sp macro="" textlink="">
      <xdr:nvSpPr>
        <xdr:cNvPr id="155" name="n_1mainValue債務償還比率">
          <a:extLst>
            <a:ext uri="{FF2B5EF4-FFF2-40B4-BE49-F238E27FC236}">
              <a16:creationId xmlns:a16="http://schemas.microsoft.com/office/drawing/2014/main" id="{2D8AE244-DF08-4A8B-8BD4-2B3CB16AEBDE}"/>
            </a:ext>
          </a:extLst>
        </xdr:cNvPr>
        <xdr:cNvSpPr txBox="1"/>
      </xdr:nvSpPr>
      <xdr:spPr>
        <a:xfrm>
          <a:off x="13836727" y="461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60490</xdr:rowOff>
    </xdr:from>
    <xdr:ext cx="560923" cy="259045"/>
    <xdr:sp macro="" textlink="">
      <xdr:nvSpPr>
        <xdr:cNvPr id="156" name="n_2mainValue債務償還比率">
          <a:extLst>
            <a:ext uri="{FF2B5EF4-FFF2-40B4-BE49-F238E27FC236}">
              <a16:creationId xmlns:a16="http://schemas.microsoft.com/office/drawing/2014/main" id="{978908A3-A496-4CC3-A6A0-EC3C825E4428}"/>
            </a:ext>
          </a:extLst>
        </xdr:cNvPr>
        <xdr:cNvSpPr txBox="1"/>
      </xdr:nvSpPr>
      <xdr:spPr>
        <a:xfrm>
          <a:off x="13041838" y="50325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72905</xdr:rowOff>
    </xdr:from>
    <xdr:ext cx="560923" cy="259045"/>
    <xdr:sp macro="" textlink="">
      <xdr:nvSpPr>
        <xdr:cNvPr id="157" name="n_3mainValue債務償還比率">
          <a:extLst>
            <a:ext uri="{FF2B5EF4-FFF2-40B4-BE49-F238E27FC236}">
              <a16:creationId xmlns:a16="http://schemas.microsoft.com/office/drawing/2014/main" id="{116C7EE2-BEC0-4DCD-A67E-7CBD28C55C14}"/>
            </a:ext>
          </a:extLst>
        </xdr:cNvPr>
        <xdr:cNvSpPr txBox="1"/>
      </xdr:nvSpPr>
      <xdr:spPr>
        <a:xfrm>
          <a:off x="12279838" y="50449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117513</xdr:rowOff>
    </xdr:from>
    <xdr:ext cx="469744" cy="259045"/>
    <xdr:sp macro="" textlink="">
      <xdr:nvSpPr>
        <xdr:cNvPr id="158" name="n_4mainValue債務償還比率">
          <a:extLst>
            <a:ext uri="{FF2B5EF4-FFF2-40B4-BE49-F238E27FC236}">
              <a16:creationId xmlns:a16="http://schemas.microsoft.com/office/drawing/2014/main" id="{AE376456-4F21-4DEA-85D6-EFBEC5591421}"/>
            </a:ext>
          </a:extLst>
        </xdr:cNvPr>
        <xdr:cNvSpPr txBox="1"/>
      </xdr:nvSpPr>
      <xdr:spPr>
        <a:xfrm>
          <a:off x="11563427" y="49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F895FB34-0BB0-491E-9AE0-964DA932CDA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CE4A82C8-D894-42C7-981B-D65F61E4094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E4155C1D-60C9-435C-AC48-3F091CFD936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5035FBE7-E2FC-4E99-94CE-145C7EF4E6C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A536D397-BC59-4300-BFBB-A7D2459531D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4B507CF-5DAB-4A7E-AB31-8E7735D879B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D1B762-7D06-4E3B-8FD5-BCC2ADA47B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5869C9-A3B3-46CD-9737-1F1C299178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0EE4A8-32E2-496D-8012-6359B8E2FF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A75D5A-1864-4C64-9DB8-89F97A982E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8F9410-C12B-4336-8B0C-2CAA86870E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1DA884-C7E0-493C-9AA1-2AA26A4C24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110DB5-5D61-455A-B876-2E79D0E9867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1C5287-2616-429E-8A88-44431151D8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F708B7-F1BB-48D1-BA18-C7EBCCB4A7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28354B-890D-4CD4-8881-8DEEAD18CB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806,877
799,092
2,440.67
613,699,133
595,781,190
11,080,506
266,020,003
760,417,763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8A0792-1EA6-4094-B37C-76A4D904F6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F393D9-DAE5-481D-AE8D-AB03D6F7BA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88CCF7-07D0-4B9A-86BF-907CF7F5BA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6FC110-5FB0-400C-AD36-D63E2BBD34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BC4EC2-31CF-442F-864D-2E97439795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5B2CC3-D808-4330-A0A5-E13B088481E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6695D5-1B6D-4F0C-B3FB-16DDE76C63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B545BF-38F5-41AA-952C-B61059C771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3B20E2-A6A5-47D0-8419-A78D54408D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E05444-A79E-4AA8-B47C-BFCF8FF855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964B9A-8290-49B5-B731-74D8E754C2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3C5DB5-B74D-460B-91A1-78894360C7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913F78-8943-44E2-BE27-575FB777B1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A864B7-E8D2-4CB0-BC79-103E77B5D6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784318-D754-4E0E-AB8F-C9F05023F3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967632-4821-4C27-AB02-95C18AD4D0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2D37B0-5D15-4780-BF79-C95F5B1300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4F3B11A-E57B-4635-8C31-161A53B49F59}"/>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E1069F3-59BA-4293-9DDE-BFFAE29541BA}"/>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4A2DA74-051C-4A4B-A44A-91EC57991583}"/>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1FF7CCF-9D86-41C5-951F-4F36390D7639}"/>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47BC3CAA-D0EA-4B9E-829D-B9BE3AE42914}"/>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44E4193-2CFF-445D-8EEE-8521B741D167}"/>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EEFC47D1-EBC7-4B5C-839B-A72A1F16FCA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F0BB0BD-A2CB-4E75-B685-3AF75397C607}"/>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A23A683-6EB1-4522-AC0F-FF9157E573C6}"/>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8D26430-C21A-477A-A780-A3060D22F96F}"/>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21C67F2-3857-4A0F-9694-2C2211C82A37}"/>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7A762E-A74B-4D20-B325-7849E85F20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A33639-1942-434C-8CB2-486B102625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4E3C84-A670-46E3-B47F-FBC34017A3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6B0FD8D-988B-4417-B866-E3D3DD540358}"/>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794D453-B07E-4619-899C-66484A8B419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FE98FC1-C334-4304-A15A-84D3778C905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7EB6953-E5FF-4EAD-A1F3-441FEB91A74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BDAEADE-EEAB-411F-B4B3-F4BB8E4A448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1462302-8B93-4358-AA65-570E48B9B01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A467867-D765-4567-9577-3F0172A1731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28F340D-BAB7-4F2C-BAFE-AB039CEA8C3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C14EEFE-019C-4E22-AE9A-B628AF67C14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38ED640-A06E-4557-99BF-13BBC4A5E34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862862E-3AEF-43B6-B964-D31575DD850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8FB0B3E-2117-418E-818B-3BC1BA082E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1D7BDFD-5B74-4606-A7EC-61AA6652EF9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AD15173-9003-43E7-A7CA-EF877FCAF1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137160</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C07B6241-B448-415D-B4B8-1A870F32445D}"/>
            </a:ext>
          </a:extLst>
        </xdr:cNvPr>
        <xdr:cNvCxnSpPr/>
      </xdr:nvCxnSpPr>
      <xdr:spPr>
        <a:xfrm flipV="1">
          <a:off x="4633595" y="5795010"/>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D000F6D6-B05B-4476-AE3C-145FD9CB879A}"/>
            </a:ext>
          </a:extLst>
        </xdr:cNvPr>
        <xdr:cNvSpPr txBox="1"/>
      </xdr:nvSpPr>
      <xdr:spPr>
        <a:xfrm>
          <a:off x="46863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136415B1-984C-4EF5-9A32-D42A0E1F13B3}"/>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3D269651-A1A5-4B39-A774-1EA1AE81823C}"/>
            </a:ext>
          </a:extLst>
        </xdr:cNvPr>
        <xdr:cNvSpPr txBox="1"/>
      </xdr:nvSpPr>
      <xdr:spPr>
        <a:xfrm>
          <a:off x="46863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137160</xdr:rowOff>
    </xdr:from>
    <xdr:to>
      <xdr:col>24</xdr:col>
      <xdr:colOff>152400</xdr:colOff>
      <xdr:row>33</xdr:row>
      <xdr:rowOff>137160</xdr:rowOff>
    </xdr:to>
    <xdr:cxnSp macro="">
      <xdr:nvCxnSpPr>
        <xdr:cNvPr id="61" name="直線コネクタ 60">
          <a:extLst>
            <a:ext uri="{FF2B5EF4-FFF2-40B4-BE49-F238E27FC236}">
              <a16:creationId xmlns:a16="http://schemas.microsoft.com/office/drawing/2014/main" id="{186261CA-D002-4F20-85CC-0CA3F34E039B}"/>
            </a:ext>
          </a:extLst>
        </xdr:cNvPr>
        <xdr:cNvCxnSpPr/>
      </xdr:nvCxnSpPr>
      <xdr:spPr>
        <a:xfrm>
          <a:off x="4546600"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090E835A-C246-4B9A-BAAC-A7D19A21CC87}"/>
            </a:ext>
          </a:extLst>
        </xdr:cNvPr>
        <xdr:cNvSpPr txBox="1"/>
      </xdr:nvSpPr>
      <xdr:spPr>
        <a:xfrm>
          <a:off x="46863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22CFCF92-5892-4FE4-A366-95B0ABEF9FF3}"/>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6EBD8040-B6E2-4EC6-9EE9-3BC221237A9A}"/>
            </a:ext>
          </a:extLst>
        </xdr:cNvPr>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5" name="フローチャート: 判断 64">
          <a:extLst>
            <a:ext uri="{FF2B5EF4-FFF2-40B4-BE49-F238E27FC236}">
              <a16:creationId xmlns:a16="http://schemas.microsoft.com/office/drawing/2014/main" id="{7DE0C7CE-3735-4D16-859F-148C8E5A9711}"/>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135890</xdr:rowOff>
    </xdr:from>
    <xdr:to>
      <xdr:col>10</xdr:col>
      <xdr:colOff>165100</xdr:colOff>
      <xdr:row>38</xdr:row>
      <xdr:rowOff>66040</xdr:rowOff>
    </xdr:to>
    <xdr:sp macro="" textlink="">
      <xdr:nvSpPr>
        <xdr:cNvPr id="66" name="フローチャート: 判断 65">
          <a:extLst>
            <a:ext uri="{FF2B5EF4-FFF2-40B4-BE49-F238E27FC236}">
              <a16:creationId xmlns:a16="http://schemas.microsoft.com/office/drawing/2014/main" id="{2A1677B9-B469-4E61-B3EC-B8C213DA7A80}"/>
            </a:ext>
          </a:extLst>
        </xdr:cNvPr>
        <xdr:cNvSpPr/>
      </xdr:nvSpPr>
      <xdr:spPr>
        <a:xfrm>
          <a:off x="1968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175CC6ED-A076-4B40-8524-CC85E33C2B04}"/>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50B6C2A-F2A7-4ADC-8BB2-6D342C8443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E3363B-C037-4745-8953-D3CFADA341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EFDD4B-5065-4E67-BDD3-80E9389329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21CC5C0-1500-4C70-A010-0D973FAF19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EF0965-7C8D-48E8-93E6-7D5F7B333A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154940</xdr:rowOff>
    </xdr:from>
    <xdr:to>
      <xdr:col>24</xdr:col>
      <xdr:colOff>114300</xdr:colOff>
      <xdr:row>40</xdr:row>
      <xdr:rowOff>85090</xdr:rowOff>
    </xdr:to>
    <xdr:sp macro="" textlink="">
      <xdr:nvSpPr>
        <xdr:cNvPr id="73" name="楕円 72">
          <a:extLst>
            <a:ext uri="{FF2B5EF4-FFF2-40B4-BE49-F238E27FC236}">
              <a16:creationId xmlns:a16="http://schemas.microsoft.com/office/drawing/2014/main" id="{AADA0F05-872E-48D8-B14F-901390E9D74F}"/>
            </a:ext>
          </a:extLst>
        </xdr:cNvPr>
        <xdr:cNvSpPr/>
      </xdr:nvSpPr>
      <xdr:spPr>
        <a:xfrm>
          <a:off x="4584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5630B2B7-6BC4-49BE-8694-E78DAF7EA68D}"/>
            </a:ext>
          </a:extLst>
        </xdr:cNvPr>
        <xdr:cNvSpPr txBox="1"/>
      </xdr:nvSpPr>
      <xdr:spPr>
        <a:xfrm>
          <a:off x="46863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78740</xdr:rowOff>
    </xdr:from>
    <xdr:to>
      <xdr:col>20</xdr:col>
      <xdr:colOff>38100</xdr:colOff>
      <xdr:row>40</xdr:row>
      <xdr:rowOff>8890</xdr:rowOff>
    </xdr:to>
    <xdr:sp macro="" textlink="">
      <xdr:nvSpPr>
        <xdr:cNvPr id="75" name="楕円 74">
          <a:extLst>
            <a:ext uri="{FF2B5EF4-FFF2-40B4-BE49-F238E27FC236}">
              <a16:creationId xmlns:a16="http://schemas.microsoft.com/office/drawing/2014/main" id="{4643B351-5EAE-4A98-BBA9-5B4DE90D643B}"/>
            </a:ext>
          </a:extLst>
        </xdr:cNvPr>
        <xdr:cNvSpPr/>
      </xdr:nvSpPr>
      <xdr:spPr>
        <a:xfrm>
          <a:off x="3746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129540</xdr:rowOff>
    </xdr:from>
    <xdr:to>
      <xdr:col>24</xdr:col>
      <xdr:colOff>63500</xdr:colOff>
      <xdr:row>40</xdr:row>
      <xdr:rowOff>34290</xdr:rowOff>
    </xdr:to>
    <xdr:cxnSp macro="">
      <xdr:nvCxnSpPr>
        <xdr:cNvPr id="76" name="直線コネクタ 75">
          <a:extLst>
            <a:ext uri="{FF2B5EF4-FFF2-40B4-BE49-F238E27FC236}">
              <a16:creationId xmlns:a16="http://schemas.microsoft.com/office/drawing/2014/main" id="{AA595474-F0CC-44B5-BAAA-DF7CC77373C6}"/>
            </a:ext>
          </a:extLst>
        </xdr:cNvPr>
        <xdr:cNvCxnSpPr/>
      </xdr:nvCxnSpPr>
      <xdr:spPr>
        <a:xfrm>
          <a:off x="3797300" y="68160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xdr:rowOff>
    </xdr:from>
    <xdr:to>
      <xdr:col>15</xdr:col>
      <xdr:colOff>101600</xdr:colOff>
      <xdr:row>39</xdr:row>
      <xdr:rowOff>107950</xdr:rowOff>
    </xdr:to>
    <xdr:sp macro="" textlink="">
      <xdr:nvSpPr>
        <xdr:cNvPr id="77" name="楕円 76">
          <a:extLst>
            <a:ext uri="{FF2B5EF4-FFF2-40B4-BE49-F238E27FC236}">
              <a16:creationId xmlns:a16="http://schemas.microsoft.com/office/drawing/2014/main" id="{FDBBACF8-A0ED-459F-B7F8-3BA9BA2DF562}"/>
            </a:ext>
          </a:extLst>
        </xdr:cNvPr>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57150</xdr:rowOff>
    </xdr:from>
    <xdr:to>
      <xdr:col>19</xdr:col>
      <xdr:colOff>177800</xdr:colOff>
      <xdr:row>39</xdr:row>
      <xdr:rowOff>129540</xdr:rowOff>
    </xdr:to>
    <xdr:cxnSp macro="">
      <xdr:nvCxnSpPr>
        <xdr:cNvPr id="78" name="直線コネクタ 77">
          <a:extLst>
            <a:ext uri="{FF2B5EF4-FFF2-40B4-BE49-F238E27FC236}">
              <a16:creationId xmlns:a16="http://schemas.microsoft.com/office/drawing/2014/main" id="{7308317C-B51B-43AF-9F49-F6E9281FCD37}"/>
            </a:ext>
          </a:extLst>
        </xdr:cNvPr>
        <xdr:cNvCxnSpPr/>
      </xdr:nvCxnSpPr>
      <xdr:spPr>
        <a:xfrm>
          <a:off x="2908300" y="674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101600</xdr:rowOff>
    </xdr:from>
    <xdr:to>
      <xdr:col>10</xdr:col>
      <xdr:colOff>165100</xdr:colOff>
      <xdr:row>39</xdr:row>
      <xdr:rowOff>31750</xdr:rowOff>
    </xdr:to>
    <xdr:sp macro="" textlink="">
      <xdr:nvSpPr>
        <xdr:cNvPr id="79" name="楕円 78">
          <a:extLst>
            <a:ext uri="{FF2B5EF4-FFF2-40B4-BE49-F238E27FC236}">
              <a16:creationId xmlns:a16="http://schemas.microsoft.com/office/drawing/2014/main" id="{BFB4D843-E3E1-43FD-9576-AD89D8C54038}"/>
            </a:ext>
          </a:extLst>
        </xdr:cNvPr>
        <xdr:cNvSpPr/>
      </xdr:nvSpPr>
      <xdr:spPr>
        <a:xfrm>
          <a:off x="196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152400</xdr:rowOff>
    </xdr:from>
    <xdr:to>
      <xdr:col>15</xdr:col>
      <xdr:colOff>50800</xdr:colOff>
      <xdr:row>39</xdr:row>
      <xdr:rowOff>57150</xdr:rowOff>
    </xdr:to>
    <xdr:cxnSp macro="">
      <xdr:nvCxnSpPr>
        <xdr:cNvPr id="80" name="直線コネクタ 79">
          <a:extLst>
            <a:ext uri="{FF2B5EF4-FFF2-40B4-BE49-F238E27FC236}">
              <a16:creationId xmlns:a16="http://schemas.microsoft.com/office/drawing/2014/main" id="{34B7DDC7-BF76-4EF7-AD9C-3EC3E88EA8C3}"/>
            </a:ext>
          </a:extLst>
        </xdr:cNvPr>
        <xdr:cNvCxnSpPr/>
      </xdr:nvCxnSpPr>
      <xdr:spPr>
        <a:xfrm>
          <a:off x="2019300" y="666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1" name="楕円 80">
          <a:extLst>
            <a:ext uri="{FF2B5EF4-FFF2-40B4-BE49-F238E27FC236}">
              <a16:creationId xmlns:a16="http://schemas.microsoft.com/office/drawing/2014/main" id="{774C85CE-0862-4D7A-8A2B-B446D36FFF07}"/>
            </a:ext>
          </a:extLst>
        </xdr:cNvPr>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152400</xdr:rowOff>
    </xdr:to>
    <xdr:cxnSp macro="">
      <xdr:nvCxnSpPr>
        <xdr:cNvPr id="82" name="直線コネクタ 81">
          <a:extLst>
            <a:ext uri="{FF2B5EF4-FFF2-40B4-BE49-F238E27FC236}">
              <a16:creationId xmlns:a16="http://schemas.microsoft.com/office/drawing/2014/main" id="{DE77EE71-7FF7-43F1-95BB-1692FA50CC8D}"/>
            </a:ext>
          </a:extLst>
        </xdr:cNvPr>
        <xdr:cNvCxnSpPr/>
      </xdr:nvCxnSpPr>
      <xdr:spPr>
        <a:xfrm>
          <a:off x="1130300" y="66027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83" name="n_1aveValue【道路】&#10;有形固定資産減価償却率">
          <a:extLst>
            <a:ext uri="{FF2B5EF4-FFF2-40B4-BE49-F238E27FC236}">
              <a16:creationId xmlns:a16="http://schemas.microsoft.com/office/drawing/2014/main" id="{087D1019-3F85-4923-88C9-400BD63A660C}"/>
            </a:ext>
          </a:extLst>
        </xdr:cNvPr>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4" name="n_2aveValue【道路】&#10;有形固定資産減価償却率">
          <a:extLst>
            <a:ext uri="{FF2B5EF4-FFF2-40B4-BE49-F238E27FC236}">
              <a16:creationId xmlns:a16="http://schemas.microsoft.com/office/drawing/2014/main" id="{CF427F82-3203-4E41-B45B-CBB5152B7357}"/>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82567</xdr:rowOff>
    </xdr:from>
    <xdr:ext cx="405111" cy="259045"/>
    <xdr:sp macro="" textlink="">
      <xdr:nvSpPr>
        <xdr:cNvPr id="85" name="n_3aveValue【道路】&#10;有形固定資産減価償却率">
          <a:extLst>
            <a:ext uri="{FF2B5EF4-FFF2-40B4-BE49-F238E27FC236}">
              <a16:creationId xmlns:a16="http://schemas.microsoft.com/office/drawing/2014/main" id="{4AC5EC19-B343-45C2-8AE9-AAA89618DC00}"/>
            </a:ext>
          </a:extLst>
        </xdr:cNvPr>
        <xdr:cNvSpPr txBox="1"/>
      </xdr:nvSpPr>
      <xdr:spPr>
        <a:xfrm>
          <a:off x="1816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7F90FC6D-DE85-44EC-AF6C-4A0D8B65DC44}"/>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xdr:rowOff>
    </xdr:from>
    <xdr:ext cx="405111" cy="259045"/>
    <xdr:sp macro="" textlink="">
      <xdr:nvSpPr>
        <xdr:cNvPr id="87" name="n_1mainValue【道路】&#10;有形固定資産減価償却率">
          <a:extLst>
            <a:ext uri="{FF2B5EF4-FFF2-40B4-BE49-F238E27FC236}">
              <a16:creationId xmlns:a16="http://schemas.microsoft.com/office/drawing/2014/main" id="{FBBC256E-8BBC-4A7F-BCDC-DCEF2D28B1B9}"/>
            </a:ext>
          </a:extLst>
        </xdr:cNvPr>
        <xdr:cNvSpPr txBox="1"/>
      </xdr:nvSpPr>
      <xdr:spPr>
        <a:xfrm>
          <a:off x="3582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99077</xdr:rowOff>
    </xdr:from>
    <xdr:ext cx="405111" cy="259045"/>
    <xdr:sp macro="" textlink="">
      <xdr:nvSpPr>
        <xdr:cNvPr id="88" name="n_2mainValue【道路】&#10;有形固定資産減価償却率">
          <a:extLst>
            <a:ext uri="{FF2B5EF4-FFF2-40B4-BE49-F238E27FC236}">
              <a16:creationId xmlns:a16="http://schemas.microsoft.com/office/drawing/2014/main" id="{EC7596E4-3DB9-44A6-ACD9-3F24B1A45DB0}"/>
            </a:ext>
          </a:extLst>
        </xdr:cNvPr>
        <xdr:cNvSpPr txBox="1"/>
      </xdr:nvSpPr>
      <xdr:spPr>
        <a:xfrm>
          <a:off x="2705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22877</xdr:rowOff>
    </xdr:from>
    <xdr:ext cx="405111" cy="259045"/>
    <xdr:sp macro="" textlink="">
      <xdr:nvSpPr>
        <xdr:cNvPr id="89" name="n_3mainValue【道路】&#10;有形固定資産減価償却率">
          <a:extLst>
            <a:ext uri="{FF2B5EF4-FFF2-40B4-BE49-F238E27FC236}">
              <a16:creationId xmlns:a16="http://schemas.microsoft.com/office/drawing/2014/main" id="{FD3D9735-C535-44DE-890D-1B8E4589C807}"/>
            </a:ext>
          </a:extLst>
        </xdr:cNvPr>
        <xdr:cNvSpPr txBox="1"/>
      </xdr:nvSpPr>
      <xdr:spPr>
        <a:xfrm>
          <a:off x="1816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0" name="n_4mainValue【道路】&#10;有形固定資産減価償却率">
          <a:extLst>
            <a:ext uri="{FF2B5EF4-FFF2-40B4-BE49-F238E27FC236}">
              <a16:creationId xmlns:a16="http://schemas.microsoft.com/office/drawing/2014/main" id="{1A0592D3-7C9C-424E-A484-2BE2147E9CCD}"/>
            </a:ext>
          </a:extLst>
        </xdr:cNvPr>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B36C9E1-59B5-4D14-8455-9D05457A0F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03455B2D-CAD9-4983-AF09-7CD318170D1E}"/>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E9591049-C95D-4FFC-80E7-571B15B8C96E}"/>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52EFC1CE-52A1-4287-ACDC-B8EA10BF6926}"/>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F93F7864-AC8B-4811-9480-C3BF79CC2532}"/>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4403736-EE3D-464E-B337-890F73D899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81C182DA-09EA-4BD6-8E3A-56CF591BB4E3}"/>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8280F3E-ACD2-4AEA-A728-51D4670E81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D1E62E9D-060D-4816-B5E2-468A96CA7AEA}"/>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07C17D20-44E6-4A34-8D4D-90ABDDB7323A}"/>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5DE7A82D-973F-4D19-BC88-A926BF5BD5DE}"/>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9FC4FC97-0734-4DE9-9FC4-08C50B8B10BA}"/>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1C584468-BBC3-490D-B4FC-26AA56D4B9EF}"/>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DC4AEA5F-1FD2-4B54-9E05-A6A17F6BB9CD}"/>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4C72049-2B88-44CB-B1FE-F4F663691BF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E6BB58AA-0F4D-4DDE-A95B-538C25B9A37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086AF67E-758D-431F-B499-B027DE4F0B47}"/>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221E421B-0FB9-4C8E-8A40-7B1E2FD3CA0F}"/>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389A3EFB-E7F0-4C4D-AFB9-035602E8084C}"/>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3D179843-EF94-4A9B-9FA2-C205C0A10FB3}"/>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589B24B1-8EFB-450A-B6EC-645CB49662DC}"/>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6ACF0A8E-4D68-4DA5-9A77-B3DA9A69DDA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8DEF389B-9A2E-4239-85F7-D20912D136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5F04595B-0329-4CB2-A192-80D7F317ABE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C0B139C7-09BD-4EDA-BE66-7F22B67974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118777</xdr:rowOff>
    </xdr:from>
    <xdr:to>
      <xdr:col>54</xdr:col>
      <xdr:colOff>189865</xdr:colOff>
      <xdr:row>41</xdr:row>
      <xdr:rowOff>97060</xdr:rowOff>
    </xdr:to>
    <xdr:cxnSp macro="">
      <xdr:nvCxnSpPr>
        <xdr:cNvPr id="116" name="直線コネクタ 115">
          <a:extLst>
            <a:ext uri="{FF2B5EF4-FFF2-40B4-BE49-F238E27FC236}">
              <a16:creationId xmlns:a16="http://schemas.microsoft.com/office/drawing/2014/main" id="{EE7AA40D-CAD4-4829-89AB-8DAC2F21B423}"/>
            </a:ext>
          </a:extLst>
        </xdr:cNvPr>
        <xdr:cNvCxnSpPr/>
      </xdr:nvCxnSpPr>
      <xdr:spPr>
        <a:xfrm flipV="1">
          <a:off x="10475595" y="5776627"/>
          <a:ext cx="1270" cy="134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100887</xdr:rowOff>
    </xdr:from>
    <xdr:ext cx="469744" cy="259045"/>
    <xdr:sp macro="" textlink="">
      <xdr:nvSpPr>
        <xdr:cNvPr id="117" name="【道路】&#10;一人当たり延長最小値テキスト">
          <a:extLst>
            <a:ext uri="{FF2B5EF4-FFF2-40B4-BE49-F238E27FC236}">
              <a16:creationId xmlns:a16="http://schemas.microsoft.com/office/drawing/2014/main" id="{A3849843-E751-41AC-90F2-0C62855364F6}"/>
            </a:ext>
          </a:extLst>
        </xdr:cNvPr>
        <xdr:cNvSpPr txBox="1"/>
      </xdr:nvSpPr>
      <xdr:spPr>
        <a:xfrm>
          <a:off x="10528300" y="7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97060</xdr:rowOff>
    </xdr:from>
    <xdr:to>
      <xdr:col>55</xdr:col>
      <xdr:colOff>88900</xdr:colOff>
      <xdr:row>41</xdr:row>
      <xdr:rowOff>97060</xdr:rowOff>
    </xdr:to>
    <xdr:cxnSp macro="">
      <xdr:nvCxnSpPr>
        <xdr:cNvPr id="118" name="直線コネクタ 117">
          <a:extLst>
            <a:ext uri="{FF2B5EF4-FFF2-40B4-BE49-F238E27FC236}">
              <a16:creationId xmlns:a16="http://schemas.microsoft.com/office/drawing/2014/main" id="{92896490-1FB2-4264-B16D-25FD0FA8004E}"/>
            </a:ext>
          </a:extLst>
        </xdr:cNvPr>
        <xdr:cNvCxnSpPr/>
      </xdr:nvCxnSpPr>
      <xdr:spPr>
        <a:xfrm>
          <a:off x="10388600" y="712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65454</xdr:rowOff>
    </xdr:from>
    <xdr:ext cx="469744" cy="259045"/>
    <xdr:sp macro="" textlink="">
      <xdr:nvSpPr>
        <xdr:cNvPr id="119" name="【道路】&#10;一人当たり延長最大値テキスト">
          <a:extLst>
            <a:ext uri="{FF2B5EF4-FFF2-40B4-BE49-F238E27FC236}">
              <a16:creationId xmlns:a16="http://schemas.microsoft.com/office/drawing/2014/main" id="{5A44B444-48A7-41F2-80F9-394BC76D5C7E}"/>
            </a:ext>
          </a:extLst>
        </xdr:cNvPr>
        <xdr:cNvSpPr txBox="1"/>
      </xdr:nvSpPr>
      <xdr:spPr>
        <a:xfrm>
          <a:off x="10528300" y="55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118777</xdr:rowOff>
    </xdr:from>
    <xdr:to>
      <xdr:col>55</xdr:col>
      <xdr:colOff>88900</xdr:colOff>
      <xdr:row>33</xdr:row>
      <xdr:rowOff>118777</xdr:rowOff>
    </xdr:to>
    <xdr:cxnSp macro="">
      <xdr:nvCxnSpPr>
        <xdr:cNvPr id="120" name="直線コネクタ 119">
          <a:extLst>
            <a:ext uri="{FF2B5EF4-FFF2-40B4-BE49-F238E27FC236}">
              <a16:creationId xmlns:a16="http://schemas.microsoft.com/office/drawing/2014/main" id="{B1A91404-9D87-4815-96E6-2277DDAC9F8B}"/>
            </a:ext>
          </a:extLst>
        </xdr:cNvPr>
        <xdr:cNvCxnSpPr/>
      </xdr:nvCxnSpPr>
      <xdr:spPr>
        <a:xfrm>
          <a:off x="10388600" y="577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143146</xdr:rowOff>
    </xdr:from>
    <xdr:ext cx="469744" cy="259045"/>
    <xdr:sp macro="" textlink="">
      <xdr:nvSpPr>
        <xdr:cNvPr id="121" name="【道路】&#10;一人当たり延長平均値テキスト">
          <a:extLst>
            <a:ext uri="{FF2B5EF4-FFF2-40B4-BE49-F238E27FC236}">
              <a16:creationId xmlns:a16="http://schemas.microsoft.com/office/drawing/2014/main" id="{4A152CE6-1635-42C7-8A4C-7883AA2E5112}"/>
            </a:ext>
          </a:extLst>
        </xdr:cNvPr>
        <xdr:cNvSpPr txBox="1"/>
      </xdr:nvSpPr>
      <xdr:spPr>
        <a:xfrm>
          <a:off x="10528300" y="648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120269</xdr:rowOff>
    </xdr:from>
    <xdr:to>
      <xdr:col>55</xdr:col>
      <xdr:colOff>50800</xdr:colOff>
      <xdr:row>39</xdr:row>
      <xdr:rowOff>50419</xdr:rowOff>
    </xdr:to>
    <xdr:sp macro="" textlink="">
      <xdr:nvSpPr>
        <xdr:cNvPr id="122" name="フローチャート: 判断 121">
          <a:extLst>
            <a:ext uri="{FF2B5EF4-FFF2-40B4-BE49-F238E27FC236}">
              <a16:creationId xmlns:a16="http://schemas.microsoft.com/office/drawing/2014/main" id="{CB642BE1-AA0F-4751-AA79-EEB3F27D5782}"/>
            </a:ext>
          </a:extLst>
        </xdr:cNvPr>
        <xdr:cNvSpPr/>
      </xdr:nvSpPr>
      <xdr:spPr>
        <a:xfrm>
          <a:off x="104267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89408</xdr:rowOff>
    </xdr:from>
    <xdr:to>
      <xdr:col>50</xdr:col>
      <xdr:colOff>165100</xdr:colOff>
      <xdr:row>39</xdr:row>
      <xdr:rowOff>19558</xdr:rowOff>
    </xdr:to>
    <xdr:sp macro="" textlink="">
      <xdr:nvSpPr>
        <xdr:cNvPr id="123" name="フローチャート: 判断 122">
          <a:extLst>
            <a:ext uri="{FF2B5EF4-FFF2-40B4-BE49-F238E27FC236}">
              <a16:creationId xmlns:a16="http://schemas.microsoft.com/office/drawing/2014/main" id="{AC0C4C23-0E9F-45DC-9D3A-BBE0C6DC3EA0}"/>
            </a:ext>
          </a:extLst>
        </xdr:cNvPr>
        <xdr:cNvSpPr/>
      </xdr:nvSpPr>
      <xdr:spPr>
        <a:xfrm>
          <a:off x="9588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115126</xdr:rowOff>
    </xdr:from>
    <xdr:to>
      <xdr:col>46</xdr:col>
      <xdr:colOff>38100</xdr:colOff>
      <xdr:row>39</xdr:row>
      <xdr:rowOff>45276</xdr:rowOff>
    </xdr:to>
    <xdr:sp macro="" textlink="">
      <xdr:nvSpPr>
        <xdr:cNvPr id="124" name="フローチャート: 判断 123">
          <a:extLst>
            <a:ext uri="{FF2B5EF4-FFF2-40B4-BE49-F238E27FC236}">
              <a16:creationId xmlns:a16="http://schemas.microsoft.com/office/drawing/2014/main" id="{CDF538F7-A6DC-45C6-BC89-4EA44654EB11}"/>
            </a:ext>
          </a:extLst>
        </xdr:cNvPr>
        <xdr:cNvSpPr/>
      </xdr:nvSpPr>
      <xdr:spPr>
        <a:xfrm>
          <a:off x="8699500" y="663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128270</xdr:rowOff>
    </xdr:from>
    <xdr:to>
      <xdr:col>41</xdr:col>
      <xdr:colOff>101600</xdr:colOff>
      <xdr:row>39</xdr:row>
      <xdr:rowOff>58420</xdr:rowOff>
    </xdr:to>
    <xdr:sp macro="" textlink="">
      <xdr:nvSpPr>
        <xdr:cNvPr id="125" name="フローチャート: 判断 124">
          <a:extLst>
            <a:ext uri="{FF2B5EF4-FFF2-40B4-BE49-F238E27FC236}">
              <a16:creationId xmlns:a16="http://schemas.microsoft.com/office/drawing/2014/main" id="{F182AF24-430E-46DD-B360-9DF72D5E2D5D}"/>
            </a:ext>
          </a:extLst>
        </xdr:cNvPr>
        <xdr:cNvSpPr/>
      </xdr:nvSpPr>
      <xdr:spPr>
        <a:xfrm>
          <a:off x="781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140271</xdr:rowOff>
    </xdr:from>
    <xdr:to>
      <xdr:col>36</xdr:col>
      <xdr:colOff>165100</xdr:colOff>
      <xdr:row>39</xdr:row>
      <xdr:rowOff>70421</xdr:rowOff>
    </xdr:to>
    <xdr:sp macro="" textlink="">
      <xdr:nvSpPr>
        <xdr:cNvPr id="126" name="フローチャート: 判断 125">
          <a:extLst>
            <a:ext uri="{FF2B5EF4-FFF2-40B4-BE49-F238E27FC236}">
              <a16:creationId xmlns:a16="http://schemas.microsoft.com/office/drawing/2014/main" id="{44BAFC9F-4888-49EF-90CE-73ACAB3241DF}"/>
            </a:ext>
          </a:extLst>
        </xdr:cNvPr>
        <xdr:cNvSpPr/>
      </xdr:nvSpPr>
      <xdr:spPr>
        <a:xfrm>
          <a:off x="6921500" y="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42B39C-99B9-4FD2-B062-1CE1CD5C27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73C74B-BB8D-490C-8269-1D732FD8AFC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6674DE0-B683-4FF4-9D5C-4B19C1A19A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24C1CF1-166F-4862-991B-EDE9D0AB33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0CE4BA0-28B4-433D-A796-0D3B864ADCB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103124</xdr:rowOff>
    </xdr:from>
    <xdr:to>
      <xdr:col>55</xdr:col>
      <xdr:colOff>50800</xdr:colOff>
      <xdr:row>40</xdr:row>
      <xdr:rowOff>33274</xdr:rowOff>
    </xdr:to>
    <xdr:sp macro="" textlink="">
      <xdr:nvSpPr>
        <xdr:cNvPr id="132" name="楕円 131">
          <a:extLst>
            <a:ext uri="{FF2B5EF4-FFF2-40B4-BE49-F238E27FC236}">
              <a16:creationId xmlns:a16="http://schemas.microsoft.com/office/drawing/2014/main" id="{76A818D7-C407-4594-AD8E-D379599FCEC4}"/>
            </a:ext>
          </a:extLst>
        </xdr:cNvPr>
        <xdr:cNvSpPr/>
      </xdr:nvSpPr>
      <xdr:spPr>
        <a:xfrm>
          <a:off x="104267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81551</xdr:rowOff>
    </xdr:from>
    <xdr:ext cx="469744" cy="259045"/>
    <xdr:sp macro="" textlink="">
      <xdr:nvSpPr>
        <xdr:cNvPr id="133" name="【道路】&#10;一人当たり延長該当値テキスト">
          <a:extLst>
            <a:ext uri="{FF2B5EF4-FFF2-40B4-BE49-F238E27FC236}">
              <a16:creationId xmlns:a16="http://schemas.microsoft.com/office/drawing/2014/main" id="{7B6D0B7A-262B-4755-9827-BB25CAF3E8C8}"/>
            </a:ext>
          </a:extLst>
        </xdr:cNvPr>
        <xdr:cNvSpPr txBox="1"/>
      </xdr:nvSpPr>
      <xdr:spPr>
        <a:xfrm>
          <a:off x="10528300"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146844</xdr:rowOff>
    </xdr:from>
    <xdr:to>
      <xdr:col>50</xdr:col>
      <xdr:colOff>165100</xdr:colOff>
      <xdr:row>40</xdr:row>
      <xdr:rowOff>76994</xdr:rowOff>
    </xdr:to>
    <xdr:sp macro="" textlink="">
      <xdr:nvSpPr>
        <xdr:cNvPr id="134" name="楕円 133">
          <a:extLst>
            <a:ext uri="{FF2B5EF4-FFF2-40B4-BE49-F238E27FC236}">
              <a16:creationId xmlns:a16="http://schemas.microsoft.com/office/drawing/2014/main" id="{E20657BB-51CE-4EB9-8516-0B60514911B3}"/>
            </a:ext>
          </a:extLst>
        </xdr:cNvPr>
        <xdr:cNvSpPr/>
      </xdr:nvSpPr>
      <xdr:spPr>
        <a:xfrm>
          <a:off x="9588500" y="68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153924</xdr:rowOff>
    </xdr:from>
    <xdr:to>
      <xdr:col>55</xdr:col>
      <xdr:colOff>0</xdr:colOff>
      <xdr:row>40</xdr:row>
      <xdr:rowOff>26194</xdr:rowOff>
    </xdr:to>
    <xdr:cxnSp macro="">
      <xdr:nvCxnSpPr>
        <xdr:cNvPr id="135" name="直線コネクタ 134">
          <a:extLst>
            <a:ext uri="{FF2B5EF4-FFF2-40B4-BE49-F238E27FC236}">
              <a16:creationId xmlns:a16="http://schemas.microsoft.com/office/drawing/2014/main" id="{8689A303-8B31-4E5F-99C5-8E5114A63197}"/>
            </a:ext>
          </a:extLst>
        </xdr:cNvPr>
        <xdr:cNvCxnSpPr/>
      </xdr:nvCxnSpPr>
      <xdr:spPr>
        <a:xfrm flipV="1">
          <a:off x="9639300" y="6840474"/>
          <a:ext cx="8382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151416</xdr:rowOff>
    </xdr:from>
    <xdr:to>
      <xdr:col>46</xdr:col>
      <xdr:colOff>38100</xdr:colOff>
      <xdr:row>40</xdr:row>
      <xdr:rowOff>81566</xdr:rowOff>
    </xdr:to>
    <xdr:sp macro="" textlink="">
      <xdr:nvSpPr>
        <xdr:cNvPr id="136" name="楕円 135">
          <a:extLst>
            <a:ext uri="{FF2B5EF4-FFF2-40B4-BE49-F238E27FC236}">
              <a16:creationId xmlns:a16="http://schemas.microsoft.com/office/drawing/2014/main" id="{1B21CED9-7719-401C-A462-6EF320E04284}"/>
            </a:ext>
          </a:extLst>
        </xdr:cNvPr>
        <xdr:cNvSpPr/>
      </xdr:nvSpPr>
      <xdr:spPr>
        <a:xfrm>
          <a:off x="8699500" y="68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26194</xdr:rowOff>
    </xdr:from>
    <xdr:to>
      <xdr:col>50</xdr:col>
      <xdr:colOff>114300</xdr:colOff>
      <xdr:row>40</xdr:row>
      <xdr:rowOff>30766</xdr:rowOff>
    </xdr:to>
    <xdr:cxnSp macro="">
      <xdr:nvCxnSpPr>
        <xdr:cNvPr id="137" name="直線コネクタ 136">
          <a:extLst>
            <a:ext uri="{FF2B5EF4-FFF2-40B4-BE49-F238E27FC236}">
              <a16:creationId xmlns:a16="http://schemas.microsoft.com/office/drawing/2014/main" id="{3076E7B3-4C67-4154-8C38-920CECF3FAD6}"/>
            </a:ext>
          </a:extLst>
        </xdr:cNvPr>
        <xdr:cNvCxnSpPr/>
      </xdr:nvCxnSpPr>
      <xdr:spPr>
        <a:xfrm flipV="1">
          <a:off x="8750300" y="6884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154559</xdr:rowOff>
    </xdr:from>
    <xdr:to>
      <xdr:col>41</xdr:col>
      <xdr:colOff>101600</xdr:colOff>
      <xdr:row>40</xdr:row>
      <xdr:rowOff>84709</xdr:rowOff>
    </xdr:to>
    <xdr:sp macro="" textlink="">
      <xdr:nvSpPr>
        <xdr:cNvPr id="138" name="楕円 137">
          <a:extLst>
            <a:ext uri="{FF2B5EF4-FFF2-40B4-BE49-F238E27FC236}">
              <a16:creationId xmlns:a16="http://schemas.microsoft.com/office/drawing/2014/main" id="{3E1BA5D0-E827-4D3E-A238-F22503B7B6BE}"/>
            </a:ext>
          </a:extLst>
        </xdr:cNvPr>
        <xdr:cNvSpPr/>
      </xdr:nvSpPr>
      <xdr:spPr>
        <a:xfrm>
          <a:off x="7810500" y="68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30766</xdr:rowOff>
    </xdr:from>
    <xdr:to>
      <xdr:col>45</xdr:col>
      <xdr:colOff>177800</xdr:colOff>
      <xdr:row>40</xdr:row>
      <xdr:rowOff>33909</xdr:rowOff>
    </xdr:to>
    <xdr:cxnSp macro="">
      <xdr:nvCxnSpPr>
        <xdr:cNvPr id="139" name="直線コネクタ 138">
          <a:extLst>
            <a:ext uri="{FF2B5EF4-FFF2-40B4-BE49-F238E27FC236}">
              <a16:creationId xmlns:a16="http://schemas.microsoft.com/office/drawing/2014/main" id="{89787FB9-9E70-4BF6-8A3E-19732A78B6E8}"/>
            </a:ext>
          </a:extLst>
        </xdr:cNvPr>
        <xdr:cNvCxnSpPr/>
      </xdr:nvCxnSpPr>
      <xdr:spPr>
        <a:xfrm flipV="1">
          <a:off x="7861300" y="6888766"/>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157131</xdr:rowOff>
    </xdr:from>
    <xdr:to>
      <xdr:col>36</xdr:col>
      <xdr:colOff>165100</xdr:colOff>
      <xdr:row>40</xdr:row>
      <xdr:rowOff>87281</xdr:rowOff>
    </xdr:to>
    <xdr:sp macro="" textlink="">
      <xdr:nvSpPr>
        <xdr:cNvPr id="140" name="楕円 139">
          <a:extLst>
            <a:ext uri="{FF2B5EF4-FFF2-40B4-BE49-F238E27FC236}">
              <a16:creationId xmlns:a16="http://schemas.microsoft.com/office/drawing/2014/main" id="{97897E93-6985-4B2C-AAB6-860492BF4163}"/>
            </a:ext>
          </a:extLst>
        </xdr:cNvPr>
        <xdr:cNvSpPr/>
      </xdr:nvSpPr>
      <xdr:spPr>
        <a:xfrm>
          <a:off x="6921500" y="68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33909</xdr:rowOff>
    </xdr:from>
    <xdr:to>
      <xdr:col>41</xdr:col>
      <xdr:colOff>50800</xdr:colOff>
      <xdr:row>40</xdr:row>
      <xdr:rowOff>36481</xdr:rowOff>
    </xdr:to>
    <xdr:cxnSp macro="">
      <xdr:nvCxnSpPr>
        <xdr:cNvPr id="141" name="直線コネクタ 140">
          <a:extLst>
            <a:ext uri="{FF2B5EF4-FFF2-40B4-BE49-F238E27FC236}">
              <a16:creationId xmlns:a16="http://schemas.microsoft.com/office/drawing/2014/main" id="{67C1AEAA-37DE-46F0-9671-5F24B3F5CE90}"/>
            </a:ext>
          </a:extLst>
        </xdr:cNvPr>
        <xdr:cNvCxnSpPr/>
      </xdr:nvCxnSpPr>
      <xdr:spPr>
        <a:xfrm flipV="1">
          <a:off x="6972300" y="6891909"/>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36085</xdr:rowOff>
    </xdr:from>
    <xdr:ext cx="469744" cy="259045"/>
    <xdr:sp macro="" textlink="">
      <xdr:nvSpPr>
        <xdr:cNvPr id="142" name="n_1aveValue【道路】&#10;一人当たり延長">
          <a:extLst>
            <a:ext uri="{FF2B5EF4-FFF2-40B4-BE49-F238E27FC236}">
              <a16:creationId xmlns:a16="http://schemas.microsoft.com/office/drawing/2014/main" id="{7A5D92A2-0F72-49D6-BF6F-F9F9A86ED97D}"/>
            </a:ext>
          </a:extLst>
        </xdr:cNvPr>
        <xdr:cNvSpPr txBox="1"/>
      </xdr:nvSpPr>
      <xdr:spPr>
        <a:xfrm>
          <a:off x="9391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61803</xdr:rowOff>
    </xdr:from>
    <xdr:ext cx="469744" cy="259045"/>
    <xdr:sp macro="" textlink="">
      <xdr:nvSpPr>
        <xdr:cNvPr id="143" name="n_2aveValue【道路】&#10;一人当たり延長">
          <a:extLst>
            <a:ext uri="{FF2B5EF4-FFF2-40B4-BE49-F238E27FC236}">
              <a16:creationId xmlns:a16="http://schemas.microsoft.com/office/drawing/2014/main" id="{1CDCD60E-158B-4EB8-A244-0497D6F14007}"/>
            </a:ext>
          </a:extLst>
        </xdr:cNvPr>
        <xdr:cNvSpPr txBox="1"/>
      </xdr:nvSpPr>
      <xdr:spPr>
        <a:xfrm>
          <a:off x="8515427"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74947</xdr:rowOff>
    </xdr:from>
    <xdr:ext cx="469744" cy="259045"/>
    <xdr:sp macro="" textlink="">
      <xdr:nvSpPr>
        <xdr:cNvPr id="144" name="n_3aveValue【道路】&#10;一人当たり延長">
          <a:extLst>
            <a:ext uri="{FF2B5EF4-FFF2-40B4-BE49-F238E27FC236}">
              <a16:creationId xmlns:a16="http://schemas.microsoft.com/office/drawing/2014/main" id="{2A378BD2-C8A1-4015-B688-035E2F4C37A9}"/>
            </a:ext>
          </a:extLst>
        </xdr:cNvPr>
        <xdr:cNvSpPr txBox="1"/>
      </xdr:nvSpPr>
      <xdr:spPr>
        <a:xfrm>
          <a:off x="7626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86949</xdr:rowOff>
    </xdr:from>
    <xdr:ext cx="469744" cy="259045"/>
    <xdr:sp macro="" textlink="">
      <xdr:nvSpPr>
        <xdr:cNvPr id="145" name="n_4aveValue【道路】&#10;一人当たり延長">
          <a:extLst>
            <a:ext uri="{FF2B5EF4-FFF2-40B4-BE49-F238E27FC236}">
              <a16:creationId xmlns:a16="http://schemas.microsoft.com/office/drawing/2014/main" id="{6EEC7339-3A0F-4C3B-94DD-E920B1CFD698}"/>
            </a:ext>
          </a:extLst>
        </xdr:cNvPr>
        <xdr:cNvSpPr txBox="1"/>
      </xdr:nvSpPr>
      <xdr:spPr>
        <a:xfrm>
          <a:off x="6737427"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68121</xdr:rowOff>
    </xdr:from>
    <xdr:ext cx="469744" cy="259045"/>
    <xdr:sp macro="" textlink="">
      <xdr:nvSpPr>
        <xdr:cNvPr id="146" name="n_1mainValue【道路】&#10;一人当たり延長">
          <a:extLst>
            <a:ext uri="{FF2B5EF4-FFF2-40B4-BE49-F238E27FC236}">
              <a16:creationId xmlns:a16="http://schemas.microsoft.com/office/drawing/2014/main" id="{81BE475A-2297-44FB-BF56-DFED601A5887}"/>
            </a:ext>
          </a:extLst>
        </xdr:cNvPr>
        <xdr:cNvSpPr txBox="1"/>
      </xdr:nvSpPr>
      <xdr:spPr>
        <a:xfrm>
          <a:off x="9391727" y="692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72693</xdr:rowOff>
    </xdr:from>
    <xdr:ext cx="469744" cy="259045"/>
    <xdr:sp macro="" textlink="">
      <xdr:nvSpPr>
        <xdr:cNvPr id="147" name="n_2mainValue【道路】&#10;一人当たり延長">
          <a:extLst>
            <a:ext uri="{FF2B5EF4-FFF2-40B4-BE49-F238E27FC236}">
              <a16:creationId xmlns:a16="http://schemas.microsoft.com/office/drawing/2014/main" id="{BF474634-9C14-4E80-AF78-DCA02228918F}"/>
            </a:ext>
          </a:extLst>
        </xdr:cNvPr>
        <xdr:cNvSpPr txBox="1"/>
      </xdr:nvSpPr>
      <xdr:spPr>
        <a:xfrm>
          <a:off x="8515427" y="693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75836</xdr:rowOff>
    </xdr:from>
    <xdr:ext cx="469744" cy="259045"/>
    <xdr:sp macro="" textlink="">
      <xdr:nvSpPr>
        <xdr:cNvPr id="148" name="n_3mainValue【道路】&#10;一人当たり延長">
          <a:extLst>
            <a:ext uri="{FF2B5EF4-FFF2-40B4-BE49-F238E27FC236}">
              <a16:creationId xmlns:a16="http://schemas.microsoft.com/office/drawing/2014/main" id="{1A45650A-99C5-4B26-AC2F-A7D8898B29D5}"/>
            </a:ext>
          </a:extLst>
        </xdr:cNvPr>
        <xdr:cNvSpPr txBox="1"/>
      </xdr:nvSpPr>
      <xdr:spPr>
        <a:xfrm>
          <a:off x="7626427" y="693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78408</xdr:rowOff>
    </xdr:from>
    <xdr:ext cx="469744" cy="259045"/>
    <xdr:sp macro="" textlink="">
      <xdr:nvSpPr>
        <xdr:cNvPr id="149" name="n_4mainValue【道路】&#10;一人当たり延長">
          <a:extLst>
            <a:ext uri="{FF2B5EF4-FFF2-40B4-BE49-F238E27FC236}">
              <a16:creationId xmlns:a16="http://schemas.microsoft.com/office/drawing/2014/main" id="{3E7DB03B-9371-469A-9AA0-2AE8F5D41E50}"/>
            </a:ext>
          </a:extLst>
        </xdr:cNvPr>
        <xdr:cNvSpPr txBox="1"/>
      </xdr:nvSpPr>
      <xdr:spPr>
        <a:xfrm>
          <a:off x="6737427" y="693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3AFBCCC-4FB7-4819-A6B9-2F0949BC25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1" name="正方形/長方形 150">
          <a:extLst>
            <a:ext uri="{FF2B5EF4-FFF2-40B4-BE49-F238E27FC236}">
              <a16:creationId xmlns:a16="http://schemas.microsoft.com/office/drawing/2014/main" id="{F3E5987D-DA01-40BA-AC88-48C9F474275C}"/>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2" name="正方形/長方形 151">
          <a:extLst>
            <a:ext uri="{FF2B5EF4-FFF2-40B4-BE49-F238E27FC236}">
              <a16:creationId xmlns:a16="http://schemas.microsoft.com/office/drawing/2014/main" id="{6361A7CD-3B3A-48F6-9B58-4B9292EB261B}"/>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3" name="正方形/長方形 152">
          <a:extLst>
            <a:ext uri="{FF2B5EF4-FFF2-40B4-BE49-F238E27FC236}">
              <a16:creationId xmlns:a16="http://schemas.microsoft.com/office/drawing/2014/main" id="{0378379E-916C-4845-A9D4-5DBD9C90A4F4}"/>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4" name="正方形/長方形 153">
          <a:extLst>
            <a:ext uri="{FF2B5EF4-FFF2-40B4-BE49-F238E27FC236}">
              <a16:creationId xmlns:a16="http://schemas.microsoft.com/office/drawing/2014/main" id="{77A49723-D616-462A-BACA-F49D7DBCA38F}"/>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16CD7F2-CF8E-4139-91EB-C05A8748E7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2BB01E4-A324-4813-B3DD-06526F6A5A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C0A6B15-DC77-42F5-8E49-538562BB716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8" name="テキスト ボックス 157">
          <a:extLst>
            <a:ext uri="{FF2B5EF4-FFF2-40B4-BE49-F238E27FC236}">
              <a16:creationId xmlns:a16="http://schemas.microsoft.com/office/drawing/2014/main" id="{916627D6-41D5-4133-B0B8-E1E7B30B4E8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045A613-E547-4294-94E5-81A9872A49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64AFBF38-4C34-4E41-B579-7AFB7D49B12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46084CB-D6F8-43FE-B079-67D633C0CF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AE67A5E-B821-48CE-9BCB-D83B7C76D39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A5C49E4-3BD6-4B12-B45B-7AE58FC35E8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BB30BEE9-D61A-4714-AFCF-E004E92E4ED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B08D2700-0D70-46F1-A552-D63C5054820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EB41044-CC8F-41B6-BDAD-99C24EADBD4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275CD1E-157E-47C9-AF2C-5F64FFA6984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C4817A1-3892-46DF-974B-37932C73A53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624B16A-19D0-4F12-AA07-AAE96DDB98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B5883C4-8EE0-4DCF-982D-F2923C9A40B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8C6CC885-87BF-4598-857A-496AAAEB7B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72390</xdr:rowOff>
    </xdr:to>
    <xdr:cxnSp macro="">
      <xdr:nvCxnSpPr>
        <xdr:cNvPr id="172" name="直線コネクタ 171">
          <a:extLst>
            <a:ext uri="{FF2B5EF4-FFF2-40B4-BE49-F238E27FC236}">
              <a16:creationId xmlns:a16="http://schemas.microsoft.com/office/drawing/2014/main" id="{9E7CFB13-EA5B-4CA5-BD4C-5C0CA80CFD50}"/>
            </a:ext>
          </a:extLst>
        </xdr:cNvPr>
        <xdr:cNvCxnSpPr/>
      </xdr:nvCxnSpPr>
      <xdr:spPr>
        <a:xfrm flipV="1">
          <a:off x="4633595" y="957834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76217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1181B09-5903-4028-B363-4A76ACAA3C70}"/>
            </a:ext>
          </a:extLst>
        </xdr:cNvPr>
        <xdr:cNvSpPr txBox="1"/>
      </xdr:nvSpPr>
      <xdr:spPr>
        <a:xfrm>
          <a:off x="46863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72390</xdr:rowOff>
    </xdr:from>
    <xdr:to>
      <xdr:col>24</xdr:col>
      <xdr:colOff>152400</xdr:colOff>
      <xdr:row>63</xdr:row>
      <xdr:rowOff>72390</xdr:rowOff>
    </xdr:to>
    <xdr:cxnSp macro="">
      <xdr:nvCxnSpPr>
        <xdr:cNvPr id="174" name="直線コネクタ 173">
          <a:extLst>
            <a:ext uri="{FF2B5EF4-FFF2-40B4-BE49-F238E27FC236}">
              <a16:creationId xmlns:a16="http://schemas.microsoft.com/office/drawing/2014/main" id="{4F830002-037F-4E5D-AE06-A44695786D23}"/>
            </a:ext>
          </a:extLst>
        </xdr:cNvPr>
        <xdr:cNvCxnSpPr/>
      </xdr:nvCxnSpPr>
      <xdr:spPr>
        <a:xfrm>
          <a:off x="4546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273A2653-5B27-45B9-9223-B80F21DB780A}"/>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F3FF4B8D-EA35-4260-898A-61C701BA71EA}"/>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55897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D32A713-15C5-4FE8-B8C1-7D5102A9CEE5}"/>
            </a:ext>
          </a:extLst>
        </xdr:cNvPr>
        <xdr:cNvSpPr txBox="1"/>
      </xdr:nvSpPr>
      <xdr:spPr>
        <a:xfrm>
          <a:off x="4686300" y="982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78" name="フローチャート: 判断 177">
          <a:extLst>
            <a:ext uri="{FF2B5EF4-FFF2-40B4-BE49-F238E27FC236}">
              <a16:creationId xmlns:a16="http://schemas.microsoft.com/office/drawing/2014/main" id="{26EB8C49-2576-4CE1-B689-6039CA8FF67C}"/>
            </a:ext>
          </a:extLst>
        </xdr:cNvPr>
        <xdr:cNvSpPr/>
      </xdr:nvSpPr>
      <xdr:spPr>
        <a:xfrm>
          <a:off x="4584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74930</xdr:rowOff>
    </xdr:from>
    <xdr:to>
      <xdr:col>20</xdr:col>
      <xdr:colOff>38100</xdr:colOff>
      <xdr:row>58</xdr:row>
      <xdr:rowOff>5080</xdr:rowOff>
    </xdr:to>
    <xdr:sp macro="" textlink="">
      <xdr:nvSpPr>
        <xdr:cNvPr id="179" name="フローチャート: 判断 178">
          <a:extLst>
            <a:ext uri="{FF2B5EF4-FFF2-40B4-BE49-F238E27FC236}">
              <a16:creationId xmlns:a16="http://schemas.microsoft.com/office/drawing/2014/main" id="{E591A13D-EABE-4C3D-A46B-06A6DB13A75A}"/>
            </a:ext>
          </a:extLst>
        </xdr:cNvPr>
        <xdr:cNvSpPr/>
      </xdr:nvSpPr>
      <xdr:spPr>
        <a:xfrm>
          <a:off x="3746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59690</xdr:rowOff>
    </xdr:from>
    <xdr:to>
      <xdr:col>15</xdr:col>
      <xdr:colOff>101600</xdr:colOff>
      <xdr:row>57</xdr:row>
      <xdr:rowOff>161290</xdr:rowOff>
    </xdr:to>
    <xdr:sp macro="" textlink="">
      <xdr:nvSpPr>
        <xdr:cNvPr id="180" name="フローチャート: 判断 179">
          <a:extLst>
            <a:ext uri="{FF2B5EF4-FFF2-40B4-BE49-F238E27FC236}">
              <a16:creationId xmlns:a16="http://schemas.microsoft.com/office/drawing/2014/main" id="{8CE1D8F8-A4B7-426F-A925-9DBDF90F2587}"/>
            </a:ext>
          </a:extLst>
        </xdr:cNvPr>
        <xdr:cNvSpPr/>
      </xdr:nvSpPr>
      <xdr:spPr>
        <a:xfrm>
          <a:off x="2857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81" name="フローチャート: 判断 180">
          <a:extLst>
            <a:ext uri="{FF2B5EF4-FFF2-40B4-BE49-F238E27FC236}">
              <a16:creationId xmlns:a16="http://schemas.microsoft.com/office/drawing/2014/main" id="{AA4A0B60-788C-44F7-9430-69F83F312FEB}"/>
            </a:ext>
          </a:extLst>
        </xdr:cNvPr>
        <xdr:cNvSpPr/>
      </xdr:nvSpPr>
      <xdr:spPr>
        <a:xfrm>
          <a:off x="1968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17780</xdr:rowOff>
    </xdr:from>
    <xdr:to>
      <xdr:col>6</xdr:col>
      <xdr:colOff>38100</xdr:colOff>
      <xdr:row>56</xdr:row>
      <xdr:rowOff>119380</xdr:rowOff>
    </xdr:to>
    <xdr:sp macro="" textlink="">
      <xdr:nvSpPr>
        <xdr:cNvPr id="182" name="フローチャート: 判断 181">
          <a:extLst>
            <a:ext uri="{FF2B5EF4-FFF2-40B4-BE49-F238E27FC236}">
              <a16:creationId xmlns:a16="http://schemas.microsoft.com/office/drawing/2014/main" id="{C2B2FE2B-B315-4B88-A509-787AA651C1AD}"/>
            </a:ext>
          </a:extLst>
        </xdr:cNvPr>
        <xdr:cNvSpPr/>
      </xdr:nvSpPr>
      <xdr:spPr>
        <a:xfrm>
          <a:off x="10795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A436AD5-7C9E-42A0-A977-88913255DD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AD45E15-1D0E-4990-A3E8-4ED71B26BD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17D5D2B-1727-460D-89D4-F57E112790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7EADE7E-6D2C-49D5-AF69-F3F2143E15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25A1C41-C97C-4439-8C95-3EA0A51F94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8" name="楕円 187">
          <a:extLst>
            <a:ext uri="{FF2B5EF4-FFF2-40B4-BE49-F238E27FC236}">
              <a16:creationId xmlns:a16="http://schemas.microsoft.com/office/drawing/2014/main" id="{5CB239A5-9613-49C8-9894-BA166C3309EB}"/>
            </a:ext>
          </a:extLst>
        </xdr:cNvPr>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3827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E14C4FA-C234-487B-A9AE-01DF89DE9D02}"/>
            </a:ext>
          </a:extLst>
        </xdr:cNvPr>
        <xdr:cNvSpPr txBox="1"/>
      </xdr:nvSpPr>
      <xdr:spPr>
        <a:xfrm>
          <a:off x="46863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90" name="楕円 189">
          <a:extLst>
            <a:ext uri="{FF2B5EF4-FFF2-40B4-BE49-F238E27FC236}">
              <a16:creationId xmlns:a16="http://schemas.microsoft.com/office/drawing/2014/main" id="{25888A0D-79B3-4DED-AC2F-281F2B9A838C}"/>
            </a:ext>
          </a:extLst>
        </xdr:cNvPr>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76200</xdr:rowOff>
    </xdr:to>
    <xdr:cxnSp macro="">
      <xdr:nvCxnSpPr>
        <xdr:cNvPr id="191" name="直線コネクタ 190">
          <a:extLst>
            <a:ext uri="{FF2B5EF4-FFF2-40B4-BE49-F238E27FC236}">
              <a16:creationId xmlns:a16="http://schemas.microsoft.com/office/drawing/2014/main" id="{C04EAADA-4FF6-44FC-817D-F0861E3E9561}"/>
            </a:ext>
          </a:extLst>
        </xdr:cNvPr>
        <xdr:cNvCxnSpPr/>
      </xdr:nvCxnSpPr>
      <xdr:spPr>
        <a:xfrm>
          <a:off x="3797300" y="10294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92" name="楕円 191">
          <a:extLst>
            <a:ext uri="{FF2B5EF4-FFF2-40B4-BE49-F238E27FC236}">
              <a16:creationId xmlns:a16="http://schemas.microsoft.com/office/drawing/2014/main" id="{CA14BFC0-1E71-4037-B0E0-045EF86A5B7D}"/>
            </a:ext>
          </a:extLst>
        </xdr:cNvPr>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60</xdr:row>
      <xdr:rowOff>7620</xdr:rowOff>
    </xdr:to>
    <xdr:cxnSp macro="">
      <xdr:nvCxnSpPr>
        <xdr:cNvPr id="193" name="直線コネクタ 192">
          <a:extLst>
            <a:ext uri="{FF2B5EF4-FFF2-40B4-BE49-F238E27FC236}">
              <a16:creationId xmlns:a16="http://schemas.microsoft.com/office/drawing/2014/main" id="{685BE489-40D5-40A4-B3CE-1D679FF51234}"/>
            </a:ext>
          </a:extLst>
        </xdr:cNvPr>
        <xdr:cNvCxnSpPr/>
      </xdr:nvCxnSpPr>
      <xdr:spPr>
        <a:xfrm>
          <a:off x="2908300" y="10172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55880</xdr:rowOff>
    </xdr:from>
    <xdr:to>
      <xdr:col>10</xdr:col>
      <xdr:colOff>165100</xdr:colOff>
      <xdr:row>58</xdr:row>
      <xdr:rowOff>157480</xdr:rowOff>
    </xdr:to>
    <xdr:sp macro="" textlink="">
      <xdr:nvSpPr>
        <xdr:cNvPr id="194" name="楕円 193">
          <a:extLst>
            <a:ext uri="{FF2B5EF4-FFF2-40B4-BE49-F238E27FC236}">
              <a16:creationId xmlns:a16="http://schemas.microsoft.com/office/drawing/2014/main" id="{A9C3824A-5615-497F-94E7-565F527A7F59}"/>
            </a:ext>
          </a:extLst>
        </xdr:cNvPr>
        <xdr:cNvSpPr/>
      </xdr:nvSpPr>
      <xdr:spPr>
        <a:xfrm>
          <a:off x="196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106680</xdr:rowOff>
    </xdr:from>
    <xdr:to>
      <xdr:col>15</xdr:col>
      <xdr:colOff>50800</xdr:colOff>
      <xdr:row>59</xdr:row>
      <xdr:rowOff>57150</xdr:rowOff>
    </xdr:to>
    <xdr:cxnSp macro="">
      <xdr:nvCxnSpPr>
        <xdr:cNvPr id="195" name="直線コネクタ 194">
          <a:extLst>
            <a:ext uri="{FF2B5EF4-FFF2-40B4-BE49-F238E27FC236}">
              <a16:creationId xmlns:a16="http://schemas.microsoft.com/office/drawing/2014/main" id="{D242CBB5-D720-446A-B445-AC1A87D8A27D}"/>
            </a:ext>
          </a:extLst>
        </xdr:cNvPr>
        <xdr:cNvCxnSpPr/>
      </xdr:nvCxnSpPr>
      <xdr:spPr>
        <a:xfrm>
          <a:off x="2019300" y="10050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29210</xdr:rowOff>
    </xdr:from>
    <xdr:to>
      <xdr:col>6</xdr:col>
      <xdr:colOff>38100</xdr:colOff>
      <xdr:row>57</xdr:row>
      <xdr:rowOff>130810</xdr:rowOff>
    </xdr:to>
    <xdr:sp macro="" textlink="">
      <xdr:nvSpPr>
        <xdr:cNvPr id="196" name="楕円 195">
          <a:extLst>
            <a:ext uri="{FF2B5EF4-FFF2-40B4-BE49-F238E27FC236}">
              <a16:creationId xmlns:a16="http://schemas.microsoft.com/office/drawing/2014/main" id="{117B7845-5C2C-46B9-8AA4-A978B1533600}"/>
            </a:ext>
          </a:extLst>
        </xdr:cNvPr>
        <xdr:cNvSpPr/>
      </xdr:nvSpPr>
      <xdr:spPr>
        <a:xfrm>
          <a:off x="1079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80010</xdr:rowOff>
    </xdr:from>
    <xdr:to>
      <xdr:col>10</xdr:col>
      <xdr:colOff>114300</xdr:colOff>
      <xdr:row>58</xdr:row>
      <xdr:rowOff>106680</xdr:rowOff>
    </xdr:to>
    <xdr:cxnSp macro="">
      <xdr:nvCxnSpPr>
        <xdr:cNvPr id="197" name="直線コネクタ 196">
          <a:extLst>
            <a:ext uri="{FF2B5EF4-FFF2-40B4-BE49-F238E27FC236}">
              <a16:creationId xmlns:a16="http://schemas.microsoft.com/office/drawing/2014/main" id="{62ACD37A-960B-4D61-9B58-C26B58D4CC87}"/>
            </a:ext>
          </a:extLst>
        </xdr:cNvPr>
        <xdr:cNvCxnSpPr/>
      </xdr:nvCxnSpPr>
      <xdr:spPr>
        <a:xfrm>
          <a:off x="1130300" y="98526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21607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416C85D-06EB-4CE8-97E5-3C770FEB4570}"/>
            </a:ext>
          </a:extLst>
        </xdr:cNvPr>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6367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8C61D1E1-6089-49F9-92F4-F3718C3B5C21}"/>
            </a:ext>
          </a:extLst>
        </xdr:cNvPr>
        <xdr:cNvSpPr txBox="1"/>
      </xdr:nvSpPr>
      <xdr:spPr>
        <a:xfrm>
          <a:off x="2705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4A6A284-EB6B-469E-BA7A-1B8EC0025ACE}"/>
            </a:ext>
          </a:extLst>
        </xdr:cNvPr>
        <xdr:cNvSpPr txBox="1"/>
      </xdr:nvSpPr>
      <xdr:spPr>
        <a:xfrm>
          <a:off x="1816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135907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F83461A-D906-458F-8342-4D833DFA6B22}"/>
            </a:ext>
          </a:extLst>
        </xdr:cNvPr>
        <xdr:cNvSpPr txBox="1"/>
      </xdr:nvSpPr>
      <xdr:spPr>
        <a:xfrm>
          <a:off x="927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49547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5138356-2F29-41D5-ADAE-713D75DA91CA}"/>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B1BE0BD-827D-40DA-8B2F-B327F54DAD19}"/>
            </a:ext>
          </a:extLst>
        </xdr:cNvPr>
        <xdr:cNvSpPr txBox="1"/>
      </xdr:nvSpPr>
      <xdr:spPr>
        <a:xfrm>
          <a:off x="2705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148607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ED462ED-B43F-42B3-918B-EEEF3C9F881C}"/>
            </a:ext>
          </a:extLst>
        </xdr:cNvPr>
        <xdr:cNvSpPr txBox="1"/>
      </xdr:nvSpPr>
      <xdr:spPr>
        <a:xfrm>
          <a:off x="1816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121937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78E9A03-1CEC-43F2-9C05-67633116F030}"/>
            </a:ext>
          </a:extLst>
        </xdr:cNvPr>
        <xdr:cNvSpPr txBox="1"/>
      </xdr:nvSpPr>
      <xdr:spPr>
        <a:xfrm>
          <a:off x="9277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4856990-C43B-4D9B-9F44-5489F8FB8A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7" name="正方形/長方形 206">
          <a:extLst>
            <a:ext uri="{FF2B5EF4-FFF2-40B4-BE49-F238E27FC236}">
              <a16:creationId xmlns:a16="http://schemas.microsoft.com/office/drawing/2014/main" id="{8D8554D9-8501-454B-887B-03FCB79C232D}"/>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8" name="正方形/長方形 207">
          <a:extLst>
            <a:ext uri="{FF2B5EF4-FFF2-40B4-BE49-F238E27FC236}">
              <a16:creationId xmlns:a16="http://schemas.microsoft.com/office/drawing/2014/main" id="{1EF602E8-2DA5-47D6-8B81-E7E0A7699F0A}"/>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9" name="正方形/長方形 208">
          <a:extLst>
            <a:ext uri="{FF2B5EF4-FFF2-40B4-BE49-F238E27FC236}">
              <a16:creationId xmlns:a16="http://schemas.microsoft.com/office/drawing/2014/main" id="{7B638610-B870-4803-8DD6-F90265749A12}"/>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10" name="正方形/長方形 209">
          <a:extLst>
            <a:ext uri="{FF2B5EF4-FFF2-40B4-BE49-F238E27FC236}">
              <a16:creationId xmlns:a16="http://schemas.microsoft.com/office/drawing/2014/main" id="{58BE63AF-9E16-4D36-94E5-C9ABB942C8A9}"/>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FBE21AF-DCBA-4EB3-AB8F-71D030E62C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C679391-FBFA-403D-8890-F7BE29FA1DE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DC2EB98-22EF-4B4F-8DE8-4DCB8665F6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4" name="テキスト ボックス 213">
          <a:extLst>
            <a:ext uri="{FF2B5EF4-FFF2-40B4-BE49-F238E27FC236}">
              <a16:creationId xmlns:a16="http://schemas.microsoft.com/office/drawing/2014/main" id="{31BFAC0F-D6D1-47C1-9565-35D1E77C714B}"/>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EB00234-9D46-460B-8632-81FDC814CB2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6" name="テキスト ボックス 215">
          <a:extLst>
            <a:ext uri="{FF2B5EF4-FFF2-40B4-BE49-F238E27FC236}">
              <a16:creationId xmlns:a16="http://schemas.microsoft.com/office/drawing/2014/main" id="{34D2C1BF-4332-45A3-87F0-B2C2CC65B108}"/>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D5BD873-7B07-4FEC-A268-4B945217D0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40695BEB-2861-450C-8DC7-6B0018953C1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4FC1DA8-281E-4312-A5D5-91B0B52143F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127D9061-87AD-4562-8388-5879E2A1CC5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6A1CD81-DD97-400D-80A5-61AF32FB953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F26811DD-2C08-4419-9C81-814A5F2E2C0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58666AB-E42F-40E4-8305-F4F34144314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D96DA79A-DB51-454C-B845-F4FBEF1CA71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8CB9106-AEE1-4C2E-B174-E58A331274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9AAF42E6-85CA-4A15-98A0-5D5DC8D221D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F93FC52-0680-4EA5-B711-635C956821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77332</xdr:rowOff>
    </xdr:from>
    <xdr:to>
      <xdr:col>54</xdr:col>
      <xdr:colOff>189865</xdr:colOff>
      <xdr:row>63</xdr:row>
      <xdr:rowOff>153136</xdr:rowOff>
    </xdr:to>
    <xdr:cxnSp macro="">
      <xdr:nvCxnSpPr>
        <xdr:cNvPr id="228" name="直線コネクタ 227">
          <a:extLst>
            <a:ext uri="{FF2B5EF4-FFF2-40B4-BE49-F238E27FC236}">
              <a16:creationId xmlns:a16="http://schemas.microsoft.com/office/drawing/2014/main" id="{EE5A6481-C5B5-4D28-BDB7-70C3049EA255}"/>
            </a:ext>
          </a:extLst>
        </xdr:cNvPr>
        <xdr:cNvCxnSpPr/>
      </xdr:nvCxnSpPr>
      <xdr:spPr>
        <a:xfrm flipV="1">
          <a:off x="10475595" y="9507082"/>
          <a:ext cx="1270" cy="144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156963</xdr:rowOff>
    </xdr:from>
    <xdr:ext cx="599010" cy="259045"/>
    <xdr:sp macro="" textlink="">
      <xdr:nvSpPr>
        <xdr:cNvPr id="229" name="【橋りょう・トンネル】&#10;一人当たり有形固定資産（償却資産）額最小値テキスト">
          <a:extLst>
            <a:ext uri="{FF2B5EF4-FFF2-40B4-BE49-F238E27FC236}">
              <a16:creationId xmlns:a16="http://schemas.microsoft.com/office/drawing/2014/main" id="{E1F08B86-99D8-427E-A728-6DE428C15611}"/>
            </a:ext>
          </a:extLst>
        </xdr:cNvPr>
        <xdr:cNvSpPr txBox="1"/>
      </xdr:nvSpPr>
      <xdr:spPr>
        <a:xfrm>
          <a:off x="10528300" y="109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153136</xdr:rowOff>
    </xdr:from>
    <xdr:to>
      <xdr:col>55</xdr:col>
      <xdr:colOff>88900</xdr:colOff>
      <xdr:row>63</xdr:row>
      <xdr:rowOff>153136</xdr:rowOff>
    </xdr:to>
    <xdr:cxnSp macro="">
      <xdr:nvCxnSpPr>
        <xdr:cNvPr id="230" name="直線コネクタ 229">
          <a:extLst>
            <a:ext uri="{FF2B5EF4-FFF2-40B4-BE49-F238E27FC236}">
              <a16:creationId xmlns:a16="http://schemas.microsoft.com/office/drawing/2014/main" id="{A89834C0-7385-4353-A668-23E011B01A8C}"/>
            </a:ext>
          </a:extLst>
        </xdr:cNvPr>
        <xdr:cNvCxnSpPr/>
      </xdr:nvCxnSpPr>
      <xdr:spPr>
        <a:xfrm>
          <a:off x="10388600" y="1095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24009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BDAC6B88-B052-4909-A0CF-62C69AE78FA5}"/>
            </a:ext>
          </a:extLst>
        </xdr:cNvPr>
        <xdr:cNvSpPr txBox="1"/>
      </xdr:nvSpPr>
      <xdr:spPr>
        <a:xfrm>
          <a:off x="10528300" y="928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77332</xdr:rowOff>
    </xdr:from>
    <xdr:to>
      <xdr:col>55</xdr:col>
      <xdr:colOff>88900</xdr:colOff>
      <xdr:row>55</xdr:row>
      <xdr:rowOff>77332</xdr:rowOff>
    </xdr:to>
    <xdr:cxnSp macro="">
      <xdr:nvCxnSpPr>
        <xdr:cNvPr id="232" name="直線コネクタ 231">
          <a:extLst>
            <a:ext uri="{FF2B5EF4-FFF2-40B4-BE49-F238E27FC236}">
              <a16:creationId xmlns:a16="http://schemas.microsoft.com/office/drawing/2014/main" id="{09A0612D-3557-4814-85EF-D0D940CBC50B}"/>
            </a:ext>
          </a:extLst>
        </xdr:cNvPr>
        <xdr:cNvCxnSpPr/>
      </xdr:nvCxnSpPr>
      <xdr:spPr>
        <a:xfrm>
          <a:off x="10388600" y="950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11864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E7FF1AA-7212-4CEE-94F4-FF0B0FFE7F9D}"/>
            </a:ext>
          </a:extLst>
        </xdr:cNvPr>
        <xdr:cNvSpPr txBox="1"/>
      </xdr:nvSpPr>
      <xdr:spPr>
        <a:xfrm>
          <a:off x="10528300" y="1029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160437</xdr:rowOff>
    </xdr:from>
    <xdr:to>
      <xdr:col>55</xdr:col>
      <xdr:colOff>50800</xdr:colOff>
      <xdr:row>61</xdr:row>
      <xdr:rowOff>90587</xdr:rowOff>
    </xdr:to>
    <xdr:sp macro="" textlink="">
      <xdr:nvSpPr>
        <xdr:cNvPr id="234" name="フローチャート: 判断 233">
          <a:extLst>
            <a:ext uri="{FF2B5EF4-FFF2-40B4-BE49-F238E27FC236}">
              <a16:creationId xmlns:a16="http://schemas.microsoft.com/office/drawing/2014/main" id="{32F0E4F6-607D-4486-9D1A-06F50F4D3E3D}"/>
            </a:ext>
          </a:extLst>
        </xdr:cNvPr>
        <xdr:cNvSpPr/>
      </xdr:nvSpPr>
      <xdr:spPr>
        <a:xfrm>
          <a:off x="10426700" y="104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135124</xdr:rowOff>
    </xdr:from>
    <xdr:to>
      <xdr:col>50</xdr:col>
      <xdr:colOff>165100</xdr:colOff>
      <xdr:row>61</xdr:row>
      <xdr:rowOff>65274</xdr:rowOff>
    </xdr:to>
    <xdr:sp macro="" textlink="">
      <xdr:nvSpPr>
        <xdr:cNvPr id="235" name="フローチャート: 判断 234">
          <a:extLst>
            <a:ext uri="{FF2B5EF4-FFF2-40B4-BE49-F238E27FC236}">
              <a16:creationId xmlns:a16="http://schemas.microsoft.com/office/drawing/2014/main" id="{CBD3EA6C-E1A9-4627-B146-DA9832834F5C}"/>
            </a:ext>
          </a:extLst>
        </xdr:cNvPr>
        <xdr:cNvSpPr/>
      </xdr:nvSpPr>
      <xdr:spPr>
        <a:xfrm>
          <a:off x="9588500" y="104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44183</xdr:rowOff>
    </xdr:from>
    <xdr:to>
      <xdr:col>46</xdr:col>
      <xdr:colOff>38100</xdr:colOff>
      <xdr:row>61</xdr:row>
      <xdr:rowOff>145783</xdr:rowOff>
    </xdr:to>
    <xdr:sp macro="" textlink="">
      <xdr:nvSpPr>
        <xdr:cNvPr id="236" name="フローチャート: 判断 235">
          <a:extLst>
            <a:ext uri="{FF2B5EF4-FFF2-40B4-BE49-F238E27FC236}">
              <a16:creationId xmlns:a16="http://schemas.microsoft.com/office/drawing/2014/main" id="{941F8988-9D5D-44FC-94E5-2F7FD29DBEF2}"/>
            </a:ext>
          </a:extLst>
        </xdr:cNvPr>
        <xdr:cNvSpPr/>
      </xdr:nvSpPr>
      <xdr:spPr>
        <a:xfrm>
          <a:off x="8699500" y="1050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57865</xdr:rowOff>
    </xdr:from>
    <xdr:to>
      <xdr:col>41</xdr:col>
      <xdr:colOff>101600</xdr:colOff>
      <xdr:row>61</xdr:row>
      <xdr:rowOff>159465</xdr:rowOff>
    </xdr:to>
    <xdr:sp macro="" textlink="">
      <xdr:nvSpPr>
        <xdr:cNvPr id="237" name="フローチャート: 判断 236">
          <a:extLst>
            <a:ext uri="{FF2B5EF4-FFF2-40B4-BE49-F238E27FC236}">
              <a16:creationId xmlns:a16="http://schemas.microsoft.com/office/drawing/2014/main" id="{B4A601D8-3787-435B-A943-13D1AB574A7F}"/>
            </a:ext>
          </a:extLst>
        </xdr:cNvPr>
        <xdr:cNvSpPr/>
      </xdr:nvSpPr>
      <xdr:spPr>
        <a:xfrm>
          <a:off x="7810500" y="1051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69086</xdr:rowOff>
    </xdr:from>
    <xdr:to>
      <xdr:col>36</xdr:col>
      <xdr:colOff>165100</xdr:colOff>
      <xdr:row>61</xdr:row>
      <xdr:rowOff>170686</xdr:rowOff>
    </xdr:to>
    <xdr:sp macro="" textlink="">
      <xdr:nvSpPr>
        <xdr:cNvPr id="238" name="フローチャート: 判断 237">
          <a:extLst>
            <a:ext uri="{FF2B5EF4-FFF2-40B4-BE49-F238E27FC236}">
              <a16:creationId xmlns:a16="http://schemas.microsoft.com/office/drawing/2014/main" id="{86C160E5-CA25-42CB-96CE-CB18FF61AC77}"/>
            </a:ext>
          </a:extLst>
        </xdr:cNvPr>
        <xdr:cNvSpPr/>
      </xdr:nvSpPr>
      <xdr:spPr>
        <a:xfrm>
          <a:off x="6921500" y="1052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C836FEA-DF0D-4678-A33A-EFF3046CAA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1D9F42B-B9A1-4AD1-82BF-68B532F1B7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7C1B6F2-542B-4A39-8B8B-854C790D8B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EAA814-03FF-43E6-B4F8-22A5AEA8DBA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5E830F-6156-46C6-ACAB-831A38D233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103665</xdr:rowOff>
    </xdr:from>
    <xdr:to>
      <xdr:col>55</xdr:col>
      <xdr:colOff>50800</xdr:colOff>
      <xdr:row>62</xdr:row>
      <xdr:rowOff>33815</xdr:rowOff>
    </xdr:to>
    <xdr:sp macro="" textlink="">
      <xdr:nvSpPr>
        <xdr:cNvPr id="244" name="楕円 243">
          <a:extLst>
            <a:ext uri="{FF2B5EF4-FFF2-40B4-BE49-F238E27FC236}">
              <a16:creationId xmlns:a16="http://schemas.microsoft.com/office/drawing/2014/main" id="{5B50B9E3-D5B2-409C-B952-1C1057A07CD4}"/>
            </a:ext>
          </a:extLst>
        </xdr:cNvPr>
        <xdr:cNvSpPr/>
      </xdr:nvSpPr>
      <xdr:spPr>
        <a:xfrm>
          <a:off x="10426700" y="105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82092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231A46FE-CCF8-4C2F-A29B-348FB38E5306}"/>
            </a:ext>
          </a:extLst>
        </xdr:cNvPr>
        <xdr:cNvSpPr txBox="1"/>
      </xdr:nvSpPr>
      <xdr:spPr>
        <a:xfrm>
          <a:off x="10528300" y="1054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118787</xdr:rowOff>
    </xdr:from>
    <xdr:to>
      <xdr:col>50</xdr:col>
      <xdr:colOff>165100</xdr:colOff>
      <xdr:row>62</xdr:row>
      <xdr:rowOff>48937</xdr:rowOff>
    </xdr:to>
    <xdr:sp macro="" textlink="">
      <xdr:nvSpPr>
        <xdr:cNvPr id="246" name="楕円 245">
          <a:extLst>
            <a:ext uri="{FF2B5EF4-FFF2-40B4-BE49-F238E27FC236}">
              <a16:creationId xmlns:a16="http://schemas.microsoft.com/office/drawing/2014/main" id="{39D5DCE6-33E8-4533-98A6-E1D1A58F7835}"/>
            </a:ext>
          </a:extLst>
        </xdr:cNvPr>
        <xdr:cNvSpPr/>
      </xdr:nvSpPr>
      <xdr:spPr>
        <a:xfrm>
          <a:off x="9588500" y="105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154465</xdr:rowOff>
    </xdr:from>
    <xdr:to>
      <xdr:col>55</xdr:col>
      <xdr:colOff>0</xdr:colOff>
      <xdr:row>61</xdr:row>
      <xdr:rowOff>169587</xdr:rowOff>
    </xdr:to>
    <xdr:cxnSp macro="">
      <xdr:nvCxnSpPr>
        <xdr:cNvPr id="247" name="直線コネクタ 246">
          <a:extLst>
            <a:ext uri="{FF2B5EF4-FFF2-40B4-BE49-F238E27FC236}">
              <a16:creationId xmlns:a16="http://schemas.microsoft.com/office/drawing/2014/main" id="{AAF2E54C-0575-4978-881C-6F7BBBEE5EFC}"/>
            </a:ext>
          </a:extLst>
        </xdr:cNvPr>
        <xdr:cNvCxnSpPr/>
      </xdr:nvCxnSpPr>
      <xdr:spPr>
        <a:xfrm flipV="1">
          <a:off x="9639300" y="10612915"/>
          <a:ext cx="8382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124723</xdr:rowOff>
    </xdr:from>
    <xdr:to>
      <xdr:col>46</xdr:col>
      <xdr:colOff>38100</xdr:colOff>
      <xdr:row>62</xdr:row>
      <xdr:rowOff>54873</xdr:rowOff>
    </xdr:to>
    <xdr:sp macro="" textlink="">
      <xdr:nvSpPr>
        <xdr:cNvPr id="248" name="楕円 247">
          <a:extLst>
            <a:ext uri="{FF2B5EF4-FFF2-40B4-BE49-F238E27FC236}">
              <a16:creationId xmlns:a16="http://schemas.microsoft.com/office/drawing/2014/main" id="{F7B6AAF9-3112-4C25-B790-563D74479885}"/>
            </a:ext>
          </a:extLst>
        </xdr:cNvPr>
        <xdr:cNvSpPr/>
      </xdr:nvSpPr>
      <xdr:spPr>
        <a:xfrm>
          <a:off x="8699500" y="105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169587</xdr:rowOff>
    </xdr:from>
    <xdr:to>
      <xdr:col>50</xdr:col>
      <xdr:colOff>114300</xdr:colOff>
      <xdr:row>62</xdr:row>
      <xdr:rowOff>4073</xdr:rowOff>
    </xdr:to>
    <xdr:cxnSp macro="">
      <xdr:nvCxnSpPr>
        <xdr:cNvPr id="249" name="直線コネクタ 248">
          <a:extLst>
            <a:ext uri="{FF2B5EF4-FFF2-40B4-BE49-F238E27FC236}">
              <a16:creationId xmlns:a16="http://schemas.microsoft.com/office/drawing/2014/main" id="{8627DD55-0166-411D-B9B4-5EB5C5DD2413}"/>
            </a:ext>
          </a:extLst>
        </xdr:cNvPr>
        <xdr:cNvCxnSpPr/>
      </xdr:nvCxnSpPr>
      <xdr:spPr>
        <a:xfrm flipV="1">
          <a:off x="8750300" y="10628037"/>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130095</xdr:rowOff>
    </xdr:from>
    <xdr:to>
      <xdr:col>41</xdr:col>
      <xdr:colOff>101600</xdr:colOff>
      <xdr:row>62</xdr:row>
      <xdr:rowOff>60245</xdr:rowOff>
    </xdr:to>
    <xdr:sp macro="" textlink="">
      <xdr:nvSpPr>
        <xdr:cNvPr id="250" name="楕円 249">
          <a:extLst>
            <a:ext uri="{FF2B5EF4-FFF2-40B4-BE49-F238E27FC236}">
              <a16:creationId xmlns:a16="http://schemas.microsoft.com/office/drawing/2014/main" id="{DA4E00C1-98FD-4C69-8980-3C4F105843B9}"/>
            </a:ext>
          </a:extLst>
        </xdr:cNvPr>
        <xdr:cNvSpPr/>
      </xdr:nvSpPr>
      <xdr:spPr>
        <a:xfrm>
          <a:off x="7810500" y="105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4073</xdr:rowOff>
    </xdr:from>
    <xdr:to>
      <xdr:col>45</xdr:col>
      <xdr:colOff>177800</xdr:colOff>
      <xdr:row>62</xdr:row>
      <xdr:rowOff>9445</xdr:rowOff>
    </xdr:to>
    <xdr:cxnSp macro="">
      <xdr:nvCxnSpPr>
        <xdr:cNvPr id="251" name="直線コネクタ 250">
          <a:extLst>
            <a:ext uri="{FF2B5EF4-FFF2-40B4-BE49-F238E27FC236}">
              <a16:creationId xmlns:a16="http://schemas.microsoft.com/office/drawing/2014/main" id="{59AD6E80-FA71-49EA-88EA-68C38988C80E}"/>
            </a:ext>
          </a:extLst>
        </xdr:cNvPr>
        <xdr:cNvCxnSpPr/>
      </xdr:nvCxnSpPr>
      <xdr:spPr>
        <a:xfrm flipV="1">
          <a:off x="7861300" y="1063397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134069</xdr:rowOff>
    </xdr:from>
    <xdr:to>
      <xdr:col>36</xdr:col>
      <xdr:colOff>165100</xdr:colOff>
      <xdr:row>62</xdr:row>
      <xdr:rowOff>64219</xdr:rowOff>
    </xdr:to>
    <xdr:sp macro="" textlink="">
      <xdr:nvSpPr>
        <xdr:cNvPr id="252" name="楕円 251">
          <a:extLst>
            <a:ext uri="{FF2B5EF4-FFF2-40B4-BE49-F238E27FC236}">
              <a16:creationId xmlns:a16="http://schemas.microsoft.com/office/drawing/2014/main" id="{82806D29-94FC-4234-91DC-F7645AA97DDD}"/>
            </a:ext>
          </a:extLst>
        </xdr:cNvPr>
        <xdr:cNvSpPr/>
      </xdr:nvSpPr>
      <xdr:spPr>
        <a:xfrm>
          <a:off x="6921500" y="105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9445</xdr:rowOff>
    </xdr:from>
    <xdr:to>
      <xdr:col>41</xdr:col>
      <xdr:colOff>50800</xdr:colOff>
      <xdr:row>62</xdr:row>
      <xdr:rowOff>13419</xdr:rowOff>
    </xdr:to>
    <xdr:cxnSp macro="">
      <xdr:nvCxnSpPr>
        <xdr:cNvPr id="253" name="直線コネクタ 252">
          <a:extLst>
            <a:ext uri="{FF2B5EF4-FFF2-40B4-BE49-F238E27FC236}">
              <a16:creationId xmlns:a16="http://schemas.microsoft.com/office/drawing/2014/main" id="{EBDF6AA8-87D5-4CBD-80A8-36AB98CF7E24}"/>
            </a:ext>
          </a:extLst>
        </xdr:cNvPr>
        <xdr:cNvCxnSpPr/>
      </xdr:nvCxnSpPr>
      <xdr:spPr>
        <a:xfrm flipV="1">
          <a:off x="6972300" y="10639345"/>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81801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395990A-2BE1-44EB-B8A1-B85890C97CBA}"/>
            </a:ext>
          </a:extLst>
        </xdr:cNvPr>
        <xdr:cNvSpPr txBox="1"/>
      </xdr:nvSpPr>
      <xdr:spPr>
        <a:xfrm>
          <a:off x="9327095" y="101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162310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D87109F-41A2-45C8-9CDD-303E778CAE61}"/>
            </a:ext>
          </a:extLst>
        </xdr:cNvPr>
        <xdr:cNvSpPr txBox="1"/>
      </xdr:nvSpPr>
      <xdr:spPr>
        <a:xfrm>
          <a:off x="8450795" y="1027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4542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A51C0497-1550-4194-9393-7582FA01E80B}"/>
            </a:ext>
          </a:extLst>
        </xdr:cNvPr>
        <xdr:cNvSpPr txBox="1"/>
      </xdr:nvSpPr>
      <xdr:spPr>
        <a:xfrm>
          <a:off x="7561795" y="1029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15763</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18A5AA6B-983B-4009-A43F-8CA72BD3561B}"/>
            </a:ext>
          </a:extLst>
        </xdr:cNvPr>
        <xdr:cNvSpPr txBox="1"/>
      </xdr:nvSpPr>
      <xdr:spPr>
        <a:xfrm>
          <a:off x="6672795" y="103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40064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3C44129-46A9-47B0-B463-907510A8411B}"/>
            </a:ext>
          </a:extLst>
        </xdr:cNvPr>
        <xdr:cNvSpPr txBox="1"/>
      </xdr:nvSpPr>
      <xdr:spPr>
        <a:xfrm>
          <a:off x="9327095" y="1066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46000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50A6BC1-AC95-4759-9F7A-11F381330E2B}"/>
            </a:ext>
          </a:extLst>
        </xdr:cNvPr>
        <xdr:cNvSpPr txBox="1"/>
      </xdr:nvSpPr>
      <xdr:spPr>
        <a:xfrm>
          <a:off x="8450795" y="1067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51372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78F16AE-36CC-40BB-A3D1-B562A4F99B85}"/>
            </a:ext>
          </a:extLst>
        </xdr:cNvPr>
        <xdr:cNvSpPr txBox="1"/>
      </xdr:nvSpPr>
      <xdr:spPr>
        <a:xfrm>
          <a:off x="7561795" y="1068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55346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3FAA39E0-7DB7-4997-B0FB-0EE4A63F072A}"/>
            </a:ext>
          </a:extLst>
        </xdr:cNvPr>
        <xdr:cNvSpPr txBox="1"/>
      </xdr:nvSpPr>
      <xdr:spPr>
        <a:xfrm>
          <a:off x="6672795" y="106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742DCB5-A5EE-48F1-928D-FFE61A3131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3" name="正方形/長方形 262">
          <a:extLst>
            <a:ext uri="{FF2B5EF4-FFF2-40B4-BE49-F238E27FC236}">
              <a16:creationId xmlns:a16="http://schemas.microsoft.com/office/drawing/2014/main" id="{D0AE9035-B9F4-4ED5-A872-568ACE8DF72E}"/>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4" name="正方形/長方形 263">
          <a:extLst>
            <a:ext uri="{FF2B5EF4-FFF2-40B4-BE49-F238E27FC236}">
              <a16:creationId xmlns:a16="http://schemas.microsoft.com/office/drawing/2014/main" id="{5AD827E7-3FB3-4499-A898-C09C6044C1F4}"/>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5" name="正方形/長方形 264">
          <a:extLst>
            <a:ext uri="{FF2B5EF4-FFF2-40B4-BE49-F238E27FC236}">
              <a16:creationId xmlns:a16="http://schemas.microsoft.com/office/drawing/2014/main" id="{C35F10D7-80A0-4C75-AD90-5F3A25BC3120}"/>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6" name="正方形/長方形 265">
          <a:extLst>
            <a:ext uri="{FF2B5EF4-FFF2-40B4-BE49-F238E27FC236}">
              <a16:creationId xmlns:a16="http://schemas.microsoft.com/office/drawing/2014/main" id="{A8CC0539-7BF9-42DA-AABD-8027CABFB5E0}"/>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B808914-93F7-421F-83E0-8D151A5D89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B282ACF-AC6F-4419-AA88-C804046054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6F41BD68-180C-4D76-8492-F820B2E372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E9A9D413-C0DF-46DD-B3DE-7E6BFC3F626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C54CB80E-30F6-481C-A28C-8A9AE893885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578D7F5E-F023-4FB0-8987-875C09AE3F6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8398D6FB-A78F-4B96-A02A-9C91E269640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8CD0CCBC-29F4-4943-9B2D-6AF72884162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9679C0E7-AAA7-49BA-8531-E57AF9147F0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C9DA7981-01F9-4C83-AAA0-276C8286018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FC55BBE8-319F-42DB-BD69-DCCB7985F8C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F685C618-FD6B-4B36-803F-17639D50608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387B4126-3E93-4DE4-891A-D34EE05666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AFC98F7A-7158-41E4-A894-B8DB121EDE0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D487E8D-ADBF-47E1-8AC1-1B1A23FEC8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122682</xdr:rowOff>
    </xdr:from>
    <xdr:to>
      <xdr:col>24</xdr:col>
      <xdr:colOff>62865</xdr:colOff>
      <xdr:row>84</xdr:row>
      <xdr:rowOff>74676</xdr:rowOff>
    </xdr:to>
    <xdr:cxnSp macro="">
      <xdr:nvCxnSpPr>
        <xdr:cNvPr id="282" name="直線コネクタ 281">
          <a:extLst>
            <a:ext uri="{FF2B5EF4-FFF2-40B4-BE49-F238E27FC236}">
              <a16:creationId xmlns:a16="http://schemas.microsoft.com/office/drawing/2014/main" id="{E1F279E6-7E28-4AE8-B292-22B423F2C8D4}"/>
            </a:ext>
          </a:extLst>
        </xdr:cNvPr>
        <xdr:cNvCxnSpPr/>
      </xdr:nvCxnSpPr>
      <xdr:spPr>
        <a:xfrm flipV="1">
          <a:off x="4633595" y="13324332"/>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78503</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17B18F9B-4C32-4094-B6E1-B636B9AECCF5}"/>
            </a:ext>
          </a:extLst>
        </xdr:cNvPr>
        <xdr:cNvSpPr txBox="1"/>
      </xdr:nvSpPr>
      <xdr:spPr>
        <a:xfrm>
          <a:off x="4686300" y="1448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74676</xdr:rowOff>
    </xdr:from>
    <xdr:to>
      <xdr:col>24</xdr:col>
      <xdr:colOff>152400</xdr:colOff>
      <xdr:row>84</xdr:row>
      <xdr:rowOff>74676</xdr:rowOff>
    </xdr:to>
    <xdr:cxnSp macro="">
      <xdr:nvCxnSpPr>
        <xdr:cNvPr id="284" name="直線コネクタ 283">
          <a:extLst>
            <a:ext uri="{FF2B5EF4-FFF2-40B4-BE49-F238E27FC236}">
              <a16:creationId xmlns:a16="http://schemas.microsoft.com/office/drawing/2014/main" id="{0AE8D3AF-6739-425B-8844-1128832502A6}"/>
            </a:ext>
          </a:extLst>
        </xdr:cNvPr>
        <xdr:cNvCxnSpPr/>
      </xdr:nvCxnSpPr>
      <xdr:spPr>
        <a:xfrm>
          <a:off x="4546600" y="1447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8486E8E4-335E-42A3-A6AA-4C1954DB30A3}"/>
            </a:ext>
          </a:extLst>
        </xdr:cNvPr>
        <xdr:cNvSpPr txBox="1"/>
      </xdr:nvSpPr>
      <xdr:spPr>
        <a:xfrm>
          <a:off x="46863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CC7C3A88-CE4C-4880-9B96-52FDC9AA3A68}"/>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119905</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294AACA3-5086-499A-84F4-49DABE847091}"/>
            </a:ext>
          </a:extLst>
        </xdr:cNvPr>
        <xdr:cNvSpPr txBox="1"/>
      </xdr:nvSpPr>
      <xdr:spPr>
        <a:xfrm>
          <a:off x="46863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88" name="フローチャート: 判断 287">
          <a:extLst>
            <a:ext uri="{FF2B5EF4-FFF2-40B4-BE49-F238E27FC236}">
              <a16:creationId xmlns:a16="http://schemas.microsoft.com/office/drawing/2014/main" id="{27163088-ABF5-4E3C-80BF-16FA24BF39C6}"/>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89" name="フローチャート: 判断 288">
          <a:extLst>
            <a:ext uri="{FF2B5EF4-FFF2-40B4-BE49-F238E27FC236}">
              <a16:creationId xmlns:a16="http://schemas.microsoft.com/office/drawing/2014/main" id="{FEDAAFA3-ADF6-4181-A90A-ACB3EC1888F4}"/>
            </a:ext>
          </a:extLst>
        </xdr:cNvPr>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76454</xdr:rowOff>
    </xdr:from>
    <xdr:to>
      <xdr:col>15</xdr:col>
      <xdr:colOff>101600</xdr:colOff>
      <xdr:row>80</xdr:row>
      <xdr:rowOff>6604</xdr:rowOff>
    </xdr:to>
    <xdr:sp macro="" textlink="">
      <xdr:nvSpPr>
        <xdr:cNvPr id="290" name="フローチャート: 判断 289">
          <a:extLst>
            <a:ext uri="{FF2B5EF4-FFF2-40B4-BE49-F238E27FC236}">
              <a16:creationId xmlns:a16="http://schemas.microsoft.com/office/drawing/2014/main" id="{B8A53119-5506-4847-8164-A8C698260832}"/>
            </a:ext>
          </a:extLst>
        </xdr:cNvPr>
        <xdr:cNvSpPr/>
      </xdr:nvSpPr>
      <xdr:spPr>
        <a:xfrm>
          <a:off x="2857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91" name="フローチャート: 判断 290">
          <a:extLst>
            <a:ext uri="{FF2B5EF4-FFF2-40B4-BE49-F238E27FC236}">
              <a16:creationId xmlns:a16="http://schemas.microsoft.com/office/drawing/2014/main" id="{56B551F6-9015-4C72-A2FF-43EBFD0FE50B}"/>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124461</xdr:rowOff>
    </xdr:from>
    <xdr:to>
      <xdr:col>6</xdr:col>
      <xdr:colOff>38100</xdr:colOff>
      <xdr:row>79</xdr:row>
      <xdr:rowOff>54611</xdr:rowOff>
    </xdr:to>
    <xdr:sp macro="" textlink="">
      <xdr:nvSpPr>
        <xdr:cNvPr id="292" name="フローチャート: 判断 291">
          <a:extLst>
            <a:ext uri="{FF2B5EF4-FFF2-40B4-BE49-F238E27FC236}">
              <a16:creationId xmlns:a16="http://schemas.microsoft.com/office/drawing/2014/main" id="{C95261E9-F842-466A-8572-5F3A507A2C05}"/>
            </a:ext>
          </a:extLst>
        </xdr:cNvPr>
        <xdr:cNvSpPr/>
      </xdr:nvSpPr>
      <xdr:spPr>
        <a:xfrm>
          <a:off x="1079500" y="134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F26FDF1-521D-44EB-B05F-0F36A54F4C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3C92EDF-45BD-4332-8C13-13873AB12B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BF3E9CC-B603-4ED6-8F9F-D6EAFACC3BB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05E14F8-D19B-4654-8E93-0EAAA9DD1F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0903296-5E47-4E4C-AD89-183DCA7CCB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98" name="楕円 297">
          <a:extLst>
            <a:ext uri="{FF2B5EF4-FFF2-40B4-BE49-F238E27FC236}">
              <a16:creationId xmlns:a16="http://schemas.microsoft.com/office/drawing/2014/main" id="{786A5FF2-9B9D-4A22-9D7D-11A7D55F7AD2}"/>
            </a:ext>
          </a:extLst>
        </xdr:cNvPr>
        <xdr:cNvSpPr/>
      </xdr:nvSpPr>
      <xdr:spPr>
        <a:xfrm>
          <a:off x="4584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169181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FBCEBB52-6195-4842-8917-31F1D96150BA}"/>
            </a:ext>
          </a:extLst>
        </xdr:cNvPr>
        <xdr:cNvSpPr txBox="1"/>
      </xdr:nvSpPr>
      <xdr:spPr>
        <a:xfrm>
          <a:off x="4686300"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0" name="楕円 299">
          <a:extLst>
            <a:ext uri="{FF2B5EF4-FFF2-40B4-BE49-F238E27FC236}">
              <a16:creationId xmlns:a16="http://schemas.microsoft.com/office/drawing/2014/main" id="{633BD1EA-AE68-4F61-AA87-F06A038C9072}"/>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70104</xdr:rowOff>
    </xdr:to>
    <xdr:cxnSp macro="">
      <xdr:nvCxnSpPr>
        <xdr:cNvPr id="301" name="直線コネクタ 300">
          <a:extLst>
            <a:ext uri="{FF2B5EF4-FFF2-40B4-BE49-F238E27FC236}">
              <a16:creationId xmlns:a16="http://schemas.microsoft.com/office/drawing/2014/main" id="{FD62AC6E-47C3-4D92-A0F4-9137239496CD}"/>
            </a:ext>
          </a:extLst>
        </xdr:cNvPr>
        <xdr:cNvCxnSpPr/>
      </xdr:nvCxnSpPr>
      <xdr:spPr>
        <a:xfrm>
          <a:off x="3797300" y="140741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99313</xdr:rowOff>
    </xdr:from>
    <xdr:to>
      <xdr:col>15</xdr:col>
      <xdr:colOff>101600</xdr:colOff>
      <xdr:row>82</xdr:row>
      <xdr:rowOff>29463</xdr:rowOff>
    </xdr:to>
    <xdr:sp macro="" textlink="">
      <xdr:nvSpPr>
        <xdr:cNvPr id="302" name="楕円 301">
          <a:extLst>
            <a:ext uri="{FF2B5EF4-FFF2-40B4-BE49-F238E27FC236}">
              <a16:creationId xmlns:a16="http://schemas.microsoft.com/office/drawing/2014/main" id="{B0E06864-4405-48E2-ADCF-5E47AAF8111F}"/>
            </a:ext>
          </a:extLst>
        </xdr:cNvPr>
        <xdr:cNvSpPr/>
      </xdr:nvSpPr>
      <xdr:spPr>
        <a:xfrm>
          <a:off x="2857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150113</xdr:rowOff>
    </xdr:from>
    <xdr:to>
      <xdr:col>19</xdr:col>
      <xdr:colOff>177800</xdr:colOff>
      <xdr:row>82</xdr:row>
      <xdr:rowOff>15239</xdr:rowOff>
    </xdr:to>
    <xdr:cxnSp macro="">
      <xdr:nvCxnSpPr>
        <xdr:cNvPr id="303" name="直線コネクタ 302">
          <a:extLst>
            <a:ext uri="{FF2B5EF4-FFF2-40B4-BE49-F238E27FC236}">
              <a16:creationId xmlns:a16="http://schemas.microsoft.com/office/drawing/2014/main" id="{62F87541-5650-4FAE-A6D3-018F5C4F5003}"/>
            </a:ext>
          </a:extLst>
        </xdr:cNvPr>
        <xdr:cNvCxnSpPr/>
      </xdr:nvCxnSpPr>
      <xdr:spPr>
        <a:xfrm>
          <a:off x="2908300" y="140375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49022</xdr:rowOff>
    </xdr:from>
    <xdr:to>
      <xdr:col>10</xdr:col>
      <xdr:colOff>165100</xdr:colOff>
      <xdr:row>81</xdr:row>
      <xdr:rowOff>150622</xdr:rowOff>
    </xdr:to>
    <xdr:sp macro="" textlink="">
      <xdr:nvSpPr>
        <xdr:cNvPr id="304" name="楕円 303">
          <a:extLst>
            <a:ext uri="{FF2B5EF4-FFF2-40B4-BE49-F238E27FC236}">
              <a16:creationId xmlns:a16="http://schemas.microsoft.com/office/drawing/2014/main" id="{31692F6E-A5D9-4919-94B5-343DD2E11BE6}"/>
            </a:ext>
          </a:extLst>
        </xdr:cNvPr>
        <xdr:cNvSpPr/>
      </xdr:nvSpPr>
      <xdr:spPr>
        <a:xfrm>
          <a:off x="1968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99822</xdr:rowOff>
    </xdr:from>
    <xdr:to>
      <xdr:col>15</xdr:col>
      <xdr:colOff>50800</xdr:colOff>
      <xdr:row>81</xdr:row>
      <xdr:rowOff>150113</xdr:rowOff>
    </xdr:to>
    <xdr:cxnSp macro="">
      <xdr:nvCxnSpPr>
        <xdr:cNvPr id="305" name="直線コネクタ 304">
          <a:extLst>
            <a:ext uri="{FF2B5EF4-FFF2-40B4-BE49-F238E27FC236}">
              <a16:creationId xmlns:a16="http://schemas.microsoft.com/office/drawing/2014/main" id="{DA190122-003A-4BF2-9304-8875A02EFEC2}"/>
            </a:ext>
          </a:extLst>
        </xdr:cNvPr>
        <xdr:cNvCxnSpPr/>
      </xdr:nvCxnSpPr>
      <xdr:spPr>
        <a:xfrm>
          <a:off x="2019300" y="139872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xdr:rowOff>
    </xdr:from>
    <xdr:to>
      <xdr:col>6</xdr:col>
      <xdr:colOff>38100</xdr:colOff>
      <xdr:row>81</xdr:row>
      <xdr:rowOff>118618</xdr:rowOff>
    </xdr:to>
    <xdr:sp macro="" textlink="">
      <xdr:nvSpPr>
        <xdr:cNvPr id="306" name="楕円 305">
          <a:extLst>
            <a:ext uri="{FF2B5EF4-FFF2-40B4-BE49-F238E27FC236}">
              <a16:creationId xmlns:a16="http://schemas.microsoft.com/office/drawing/2014/main" id="{72B65710-7D59-42F8-81A8-D9DF91CE5707}"/>
            </a:ext>
          </a:extLst>
        </xdr:cNvPr>
        <xdr:cNvSpPr/>
      </xdr:nvSpPr>
      <xdr:spPr>
        <a:xfrm>
          <a:off x="1079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67818</xdr:rowOff>
    </xdr:from>
    <xdr:to>
      <xdr:col>10</xdr:col>
      <xdr:colOff>114300</xdr:colOff>
      <xdr:row>81</xdr:row>
      <xdr:rowOff>99822</xdr:rowOff>
    </xdr:to>
    <xdr:cxnSp macro="">
      <xdr:nvCxnSpPr>
        <xdr:cNvPr id="307" name="直線コネクタ 306">
          <a:extLst>
            <a:ext uri="{FF2B5EF4-FFF2-40B4-BE49-F238E27FC236}">
              <a16:creationId xmlns:a16="http://schemas.microsoft.com/office/drawing/2014/main" id="{D7ED8194-67B9-401D-9B6E-8A63560364A9}"/>
            </a:ext>
          </a:extLst>
        </xdr:cNvPr>
        <xdr:cNvCxnSpPr/>
      </xdr:nvCxnSpPr>
      <xdr:spPr>
        <a:xfrm>
          <a:off x="1130300" y="139552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91712</xdr:rowOff>
    </xdr:from>
    <xdr:ext cx="405111" cy="259045"/>
    <xdr:sp macro="" textlink="">
      <xdr:nvSpPr>
        <xdr:cNvPr id="308" name="n_1aveValue【公営住宅】&#10;有形固定資産減価償却率">
          <a:extLst>
            <a:ext uri="{FF2B5EF4-FFF2-40B4-BE49-F238E27FC236}">
              <a16:creationId xmlns:a16="http://schemas.microsoft.com/office/drawing/2014/main" id="{01CA0BDD-CE62-43AB-BC13-3D9CE5A75E73}"/>
            </a:ext>
          </a:extLst>
        </xdr:cNvPr>
        <xdr:cNvSpPr txBox="1"/>
      </xdr:nvSpPr>
      <xdr:spPr>
        <a:xfrm>
          <a:off x="35820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23131</xdr:rowOff>
    </xdr:from>
    <xdr:ext cx="405111" cy="259045"/>
    <xdr:sp macro="" textlink="">
      <xdr:nvSpPr>
        <xdr:cNvPr id="309" name="n_2aveValue【公営住宅】&#10;有形固定資産減価償却率">
          <a:extLst>
            <a:ext uri="{FF2B5EF4-FFF2-40B4-BE49-F238E27FC236}">
              <a16:creationId xmlns:a16="http://schemas.microsoft.com/office/drawing/2014/main" id="{4897FC45-413A-4FC2-AAF6-F5055040D905}"/>
            </a:ext>
          </a:extLst>
        </xdr:cNvPr>
        <xdr:cNvSpPr txBox="1"/>
      </xdr:nvSpPr>
      <xdr:spPr>
        <a:xfrm>
          <a:off x="2705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135145</xdr:rowOff>
    </xdr:from>
    <xdr:ext cx="405111" cy="259045"/>
    <xdr:sp macro="" textlink="">
      <xdr:nvSpPr>
        <xdr:cNvPr id="310" name="n_3aveValue【公営住宅】&#10;有形固定資産減価償却率">
          <a:extLst>
            <a:ext uri="{FF2B5EF4-FFF2-40B4-BE49-F238E27FC236}">
              <a16:creationId xmlns:a16="http://schemas.microsoft.com/office/drawing/2014/main" id="{37F87F25-DAE7-42FD-8F1F-6B01D7EF8A58}"/>
            </a:ext>
          </a:extLst>
        </xdr:cNvPr>
        <xdr:cNvSpPr txBox="1"/>
      </xdr:nvSpPr>
      <xdr:spPr>
        <a:xfrm>
          <a:off x="1816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311" name="n_4aveValue【公営住宅】&#10;有形固定資産減価償却率">
          <a:extLst>
            <a:ext uri="{FF2B5EF4-FFF2-40B4-BE49-F238E27FC236}">
              <a16:creationId xmlns:a16="http://schemas.microsoft.com/office/drawing/2014/main" id="{635E917D-6034-4BA6-A4EF-3EE812D0FEFC}"/>
            </a:ext>
          </a:extLst>
        </xdr:cNvPr>
        <xdr:cNvSpPr txBox="1"/>
      </xdr:nvSpPr>
      <xdr:spPr>
        <a:xfrm>
          <a:off x="927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312" name="n_1mainValue【公営住宅】&#10;有形固定資産減価償却率">
          <a:extLst>
            <a:ext uri="{FF2B5EF4-FFF2-40B4-BE49-F238E27FC236}">
              <a16:creationId xmlns:a16="http://schemas.microsoft.com/office/drawing/2014/main" id="{CF755049-9406-49E8-BBF2-FBCBE64AEFE7}"/>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20590</xdr:rowOff>
    </xdr:from>
    <xdr:ext cx="405111" cy="259045"/>
    <xdr:sp macro="" textlink="">
      <xdr:nvSpPr>
        <xdr:cNvPr id="313" name="n_2mainValue【公営住宅】&#10;有形固定資産減価償却率">
          <a:extLst>
            <a:ext uri="{FF2B5EF4-FFF2-40B4-BE49-F238E27FC236}">
              <a16:creationId xmlns:a16="http://schemas.microsoft.com/office/drawing/2014/main" id="{B287EFD8-4FFD-4B83-98E1-B50C99D01BF2}"/>
            </a:ext>
          </a:extLst>
        </xdr:cNvPr>
        <xdr:cNvSpPr txBox="1"/>
      </xdr:nvSpPr>
      <xdr:spPr>
        <a:xfrm>
          <a:off x="2705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141749</xdr:rowOff>
    </xdr:from>
    <xdr:ext cx="405111" cy="259045"/>
    <xdr:sp macro="" textlink="">
      <xdr:nvSpPr>
        <xdr:cNvPr id="314" name="n_3mainValue【公営住宅】&#10;有形固定資産減価償却率">
          <a:extLst>
            <a:ext uri="{FF2B5EF4-FFF2-40B4-BE49-F238E27FC236}">
              <a16:creationId xmlns:a16="http://schemas.microsoft.com/office/drawing/2014/main" id="{52F367D5-B70C-4C4B-A04C-A1A06EE7608E}"/>
            </a:ext>
          </a:extLst>
        </xdr:cNvPr>
        <xdr:cNvSpPr txBox="1"/>
      </xdr:nvSpPr>
      <xdr:spPr>
        <a:xfrm>
          <a:off x="1816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109745</xdr:rowOff>
    </xdr:from>
    <xdr:ext cx="405111" cy="259045"/>
    <xdr:sp macro="" textlink="">
      <xdr:nvSpPr>
        <xdr:cNvPr id="315" name="n_4mainValue【公営住宅】&#10;有形固定資産減価償却率">
          <a:extLst>
            <a:ext uri="{FF2B5EF4-FFF2-40B4-BE49-F238E27FC236}">
              <a16:creationId xmlns:a16="http://schemas.microsoft.com/office/drawing/2014/main" id="{6C76FCB3-7EBF-4CF5-A1C9-21CDC8E538B4}"/>
            </a:ext>
          </a:extLst>
        </xdr:cNvPr>
        <xdr:cNvSpPr txBox="1"/>
      </xdr:nvSpPr>
      <xdr:spPr>
        <a:xfrm>
          <a:off x="927744"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993D58-B419-4A40-A327-EB6B8202B0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7" name="正方形/長方形 316">
          <a:extLst>
            <a:ext uri="{FF2B5EF4-FFF2-40B4-BE49-F238E27FC236}">
              <a16:creationId xmlns:a16="http://schemas.microsoft.com/office/drawing/2014/main" id="{361DC88B-0258-4F6D-A086-DA30E5266258}"/>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8" name="正方形/長方形 317">
          <a:extLst>
            <a:ext uri="{FF2B5EF4-FFF2-40B4-BE49-F238E27FC236}">
              <a16:creationId xmlns:a16="http://schemas.microsoft.com/office/drawing/2014/main" id="{9EFEFC46-F283-4871-A663-A385A894175B}"/>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9" name="正方形/長方形 318">
          <a:extLst>
            <a:ext uri="{FF2B5EF4-FFF2-40B4-BE49-F238E27FC236}">
              <a16:creationId xmlns:a16="http://schemas.microsoft.com/office/drawing/2014/main" id="{1ABAADB5-44E7-4268-ABCB-419F7B0F3912}"/>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0" name="正方形/長方形 319">
          <a:extLst>
            <a:ext uri="{FF2B5EF4-FFF2-40B4-BE49-F238E27FC236}">
              <a16:creationId xmlns:a16="http://schemas.microsoft.com/office/drawing/2014/main" id="{82814BD3-2E40-4B5C-8243-487E5B6AF665}"/>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E9B4E2D7-5B07-42D5-AB1E-2CF1F69E518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E0B2388E-76F8-4FC7-96BD-829C91A13A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85366A40-8F58-4333-B35E-843BBAC27B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4" name="テキスト ボックス 323">
          <a:extLst>
            <a:ext uri="{FF2B5EF4-FFF2-40B4-BE49-F238E27FC236}">
              <a16:creationId xmlns:a16="http://schemas.microsoft.com/office/drawing/2014/main" id="{7BB4C4D7-8029-404C-AEBD-D0247B3D1A9A}"/>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5ADD028B-5D98-4F6B-8DD7-C151665EF1A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CB2D3967-43D1-4FD2-B867-915703C1938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B9117E0D-A5D5-4317-8EFF-F75753E43D1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9482852E-9969-46F9-8A55-AA3EF5550D1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9B6C1D65-C86C-435E-A934-A2FC381BCD9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FC8BFF6C-1560-4FA6-A95C-1768F3E1C35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DFC4E746-4839-4001-A410-FFF9B238031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065A8C7F-5FFA-4572-AC8E-E412166D54D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31632771-1090-4C30-A1D6-9577F9245C3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1E6D32B0-8185-41FA-8A06-02356192930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7A838D78-0A10-49FF-A0D4-59EE32C3D8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403FB80C-BB1F-4AA3-A67C-21AE28B5D1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4990A582-2EED-46A9-8B17-B84DA0D33E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xdr:rowOff>
    </xdr:from>
    <xdr:to>
      <xdr:col>54</xdr:col>
      <xdr:colOff>189865</xdr:colOff>
      <xdr:row>86</xdr:row>
      <xdr:rowOff>108586</xdr:rowOff>
    </xdr:to>
    <xdr:cxnSp macro="">
      <xdr:nvCxnSpPr>
        <xdr:cNvPr id="338" name="直線コネクタ 337">
          <a:extLst>
            <a:ext uri="{FF2B5EF4-FFF2-40B4-BE49-F238E27FC236}">
              <a16:creationId xmlns:a16="http://schemas.microsoft.com/office/drawing/2014/main" id="{C166CF70-D8C2-4CCE-B03B-2235BF916711}"/>
            </a:ext>
          </a:extLst>
        </xdr:cNvPr>
        <xdr:cNvCxnSpPr/>
      </xdr:nvCxnSpPr>
      <xdr:spPr>
        <a:xfrm flipV="1">
          <a:off x="10475595" y="13546455"/>
          <a:ext cx="127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112413</xdr:rowOff>
    </xdr:from>
    <xdr:ext cx="469744" cy="259045"/>
    <xdr:sp macro="" textlink="">
      <xdr:nvSpPr>
        <xdr:cNvPr id="339" name="【公営住宅】&#10;一人当たり面積最小値テキスト">
          <a:extLst>
            <a:ext uri="{FF2B5EF4-FFF2-40B4-BE49-F238E27FC236}">
              <a16:creationId xmlns:a16="http://schemas.microsoft.com/office/drawing/2014/main" id="{AE2F71E9-C3EF-4932-9FD7-1691115FB60E}"/>
            </a:ext>
          </a:extLst>
        </xdr:cNvPr>
        <xdr:cNvSpPr txBox="1"/>
      </xdr:nvSpPr>
      <xdr:spPr>
        <a:xfrm>
          <a:off x="105283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40" name="直線コネクタ 339">
          <a:extLst>
            <a:ext uri="{FF2B5EF4-FFF2-40B4-BE49-F238E27FC236}">
              <a16:creationId xmlns:a16="http://schemas.microsoft.com/office/drawing/2014/main" id="{BCDE7B6C-E45E-48F9-A81C-0D0E71551068}"/>
            </a:ext>
          </a:extLst>
        </xdr:cNvPr>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120032</xdr:rowOff>
    </xdr:from>
    <xdr:ext cx="469744" cy="259045"/>
    <xdr:sp macro="" textlink="">
      <xdr:nvSpPr>
        <xdr:cNvPr id="341" name="【公営住宅】&#10;一人当たり面積最大値テキスト">
          <a:extLst>
            <a:ext uri="{FF2B5EF4-FFF2-40B4-BE49-F238E27FC236}">
              <a16:creationId xmlns:a16="http://schemas.microsoft.com/office/drawing/2014/main" id="{27311EBD-7C39-4CEE-8B21-E115DC585F23}"/>
            </a:ext>
          </a:extLst>
        </xdr:cNvPr>
        <xdr:cNvSpPr txBox="1"/>
      </xdr:nvSpPr>
      <xdr:spPr>
        <a:xfrm>
          <a:off x="1052830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xdr:rowOff>
    </xdr:from>
    <xdr:to>
      <xdr:col>55</xdr:col>
      <xdr:colOff>88900</xdr:colOff>
      <xdr:row>79</xdr:row>
      <xdr:rowOff>1905</xdr:rowOff>
    </xdr:to>
    <xdr:cxnSp macro="">
      <xdr:nvCxnSpPr>
        <xdr:cNvPr id="342" name="直線コネクタ 341">
          <a:extLst>
            <a:ext uri="{FF2B5EF4-FFF2-40B4-BE49-F238E27FC236}">
              <a16:creationId xmlns:a16="http://schemas.microsoft.com/office/drawing/2014/main" id="{23CACC9A-B5B9-49B0-A7C9-3B79FBDCFBB9}"/>
            </a:ext>
          </a:extLst>
        </xdr:cNvPr>
        <xdr:cNvCxnSpPr/>
      </xdr:nvCxnSpPr>
      <xdr:spPr>
        <a:xfrm>
          <a:off x="10388600" y="135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97172</xdr:rowOff>
    </xdr:from>
    <xdr:ext cx="469744" cy="259045"/>
    <xdr:sp macro="" textlink="">
      <xdr:nvSpPr>
        <xdr:cNvPr id="343" name="【公営住宅】&#10;一人当たり面積平均値テキスト">
          <a:extLst>
            <a:ext uri="{FF2B5EF4-FFF2-40B4-BE49-F238E27FC236}">
              <a16:creationId xmlns:a16="http://schemas.microsoft.com/office/drawing/2014/main" id="{C7273802-B70A-4254-93F2-FB023D18EC5E}"/>
            </a:ext>
          </a:extLst>
        </xdr:cNvPr>
        <xdr:cNvSpPr txBox="1"/>
      </xdr:nvSpPr>
      <xdr:spPr>
        <a:xfrm>
          <a:off x="10528300" y="1415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44" name="フローチャート: 判断 343">
          <a:extLst>
            <a:ext uri="{FF2B5EF4-FFF2-40B4-BE49-F238E27FC236}">
              <a16:creationId xmlns:a16="http://schemas.microsoft.com/office/drawing/2014/main" id="{D13E6E4B-3325-4373-AE5E-EB69B20F37EC}"/>
            </a:ext>
          </a:extLst>
        </xdr:cNvPr>
        <xdr:cNvSpPr/>
      </xdr:nvSpPr>
      <xdr:spPr>
        <a:xfrm>
          <a:off x="10426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105411</xdr:rowOff>
    </xdr:from>
    <xdr:to>
      <xdr:col>50</xdr:col>
      <xdr:colOff>165100</xdr:colOff>
      <xdr:row>83</xdr:row>
      <xdr:rowOff>35561</xdr:rowOff>
    </xdr:to>
    <xdr:sp macro="" textlink="">
      <xdr:nvSpPr>
        <xdr:cNvPr id="345" name="フローチャート: 判断 344">
          <a:extLst>
            <a:ext uri="{FF2B5EF4-FFF2-40B4-BE49-F238E27FC236}">
              <a16:creationId xmlns:a16="http://schemas.microsoft.com/office/drawing/2014/main" id="{E90301C7-A9B6-45B5-8B56-885C55F44448}"/>
            </a:ext>
          </a:extLst>
        </xdr:cNvPr>
        <xdr:cNvSpPr/>
      </xdr:nvSpPr>
      <xdr:spPr>
        <a:xfrm>
          <a:off x="958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128270</xdr:rowOff>
    </xdr:from>
    <xdr:to>
      <xdr:col>46</xdr:col>
      <xdr:colOff>38100</xdr:colOff>
      <xdr:row>83</xdr:row>
      <xdr:rowOff>58420</xdr:rowOff>
    </xdr:to>
    <xdr:sp macro="" textlink="">
      <xdr:nvSpPr>
        <xdr:cNvPr id="346" name="フローチャート: 判断 345">
          <a:extLst>
            <a:ext uri="{FF2B5EF4-FFF2-40B4-BE49-F238E27FC236}">
              <a16:creationId xmlns:a16="http://schemas.microsoft.com/office/drawing/2014/main" id="{0B96D0B3-D850-4925-BED1-A70C8ED21C39}"/>
            </a:ext>
          </a:extLst>
        </xdr:cNvPr>
        <xdr:cNvSpPr/>
      </xdr:nvSpPr>
      <xdr:spPr>
        <a:xfrm>
          <a:off x="869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149225</xdr:rowOff>
    </xdr:from>
    <xdr:to>
      <xdr:col>41</xdr:col>
      <xdr:colOff>101600</xdr:colOff>
      <xdr:row>83</xdr:row>
      <xdr:rowOff>79375</xdr:rowOff>
    </xdr:to>
    <xdr:sp macro="" textlink="">
      <xdr:nvSpPr>
        <xdr:cNvPr id="347" name="フローチャート: 判断 346">
          <a:extLst>
            <a:ext uri="{FF2B5EF4-FFF2-40B4-BE49-F238E27FC236}">
              <a16:creationId xmlns:a16="http://schemas.microsoft.com/office/drawing/2014/main" id="{4FF71247-4757-4C90-B414-ED7787B8BD3E}"/>
            </a:ext>
          </a:extLst>
        </xdr:cNvPr>
        <xdr:cNvSpPr/>
      </xdr:nvSpPr>
      <xdr:spPr>
        <a:xfrm>
          <a:off x="781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166370</xdr:rowOff>
    </xdr:from>
    <xdr:to>
      <xdr:col>36</xdr:col>
      <xdr:colOff>165100</xdr:colOff>
      <xdr:row>83</xdr:row>
      <xdr:rowOff>96520</xdr:rowOff>
    </xdr:to>
    <xdr:sp macro="" textlink="">
      <xdr:nvSpPr>
        <xdr:cNvPr id="348" name="フローチャート: 判断 347">
          <a:extLst>
            <a:ext uri="{FF2B5EF4-FFF2-40B4-BE49-F238E27FC236}">
              <a16:creationId xmlns:a16="http://schemas.microsoft.com/office/drawing/2014/main" id="{52192DAE-BD8C-41A4-9979-19A8F4DA9279}"/>
            </a:ext>
          </a:extLst>
        </xdr:cNvPr>
        <xdr:cNvSpPr/>
      </xdr:nvSpPr>
      <xdr:spPr>
        <a:xfrm>
          <a:off x="6921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7181589-4721-424A-996E-F8F5CAB7F3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B5F11CB-459F-48CF-B866-50130F7275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909BE2D-6A00-4492-8117-B1FE3A621B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490804B-45E8-46E0-BC12-A3597306EA6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2739141-5B1A-4F7B-A662-E7ADF50773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99695</xdr:rowOff>
    </xdr:from>
    <xdr:to>
      <xdr:col>55</xdr:col>
      <xdr:colOff>50800</xdr:colOff>
      <xdr:row>83</xdr:row>
      <xdr:rowOff>29845</xdr:rowOff>
    </xdr:to>
    <xdr:sp macro="" textlink="">
      <xdr:nvSpPr>
        <xdr:cNvPr id="354" name="楕円 353">
          <a:extLst>
            <a:ext uri="{FF2B5EF4-FFF2-40B4-BE49-F238E27FC236}">
              <a16:creationId xmlns:a16="http://schemas.microsoft.com/office/drawing/2014/main" id="{96B8DEB9-A55E-413E-A709-7D8A6903C1AB}"/>
            </a:ext>
          </a:extLst>
        </xdr:cNvPr>
        <xdr:cNvSpPr/>
      </xdr:nvSpPr>
      <xdr:spPr>
        <a:xfrm>
          <a:off x="10426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122572</xdr:rowOff>
    </xdr:from>
    <xdr:ext cx="469744" cy="259045"/>
    <xdr:sp macro="" textlink="">
      <xdr:nvSpPr>
        <xdr:cNvPr id="355" name="【公営住宅】&#10;一人当たり面積該当値テキスト">
          <a:extLst>
            <a:ext uri="{FF2B5EF4-FFF2-40B4-BE49-F238E27FC236}">
              <a16:creationId xmlns:a16="http://schemas.microsoft.com/office/drawing/2014/main" id="{EAE62150-59B1-4106-9631-6F490A7C2CDB}"/>
            </a:ext>
          </a:extLst>
        </xdr:cNvPr>
        <xdr:cNvSpPr txBox="1"/>
      </xdr:nvSpPr>
      <xdr:spPr>
        <a:xfrm>
          <a:off x="10528300"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113030</xdr:rowOff>
    </xdr:from>
    <xdr:to>
      <xdr:col>50</xdr:col>
      <xdr:colOff>165100</xdr:colOff>
      <xdr:row>83</xdr:row>
      <xdr:rowOff>43180</xdr:rowOff>
    </xdr:to>
    <xdr:sp macro="" textlink="">
      <xdr:nvSpPr>
        <xdr:cNvPr id="356" name="楕円 355">
          <a:extLst>
            <a:ext uri="{FF2B5EF4-FFF2-40B4-BE49-F238E27FC236}">
              <a16:creationId xmlns:a16="http://schemas.microsoft.com/office/drawing/2014/main" id="{A7817AA1-C6A4-4D38-A554-4687B98777E5}"/>
            </a:ext>
          </a:extLst>
        </xdr:cNvPr>
        <xdr:cNvSpPr/>
      </xdr:nvSpPr>
      <xdr:spPr>
        <a:xfrm>
          <a:off x="958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150495</xdr:rowOff>
    </xdr:from>
    <xdr:to>
      <xdr:col>55</xdr:col>
      <xdr:colOff>0</xdr:colOff>
      <xdr:row>82</xdr:row>
      <xdr:rowOff>163830</xdr:rowOff>
    </xdr:to>
    <xdr:cxnSp macro="">
      <xdr:nvCxnSpPr>
        <xdr:cNvPr id="357" name="直線コネクタ 356">
          <a:extLst>
            <a:ext uri="{FF2B5EF4-FFF2-40B4-BE49-F238E27FC236}">
              <a16:creationId xmlns:a16="http://schemas.microsoft.com/office/drawing/2014/main" id="{EA9FC3CE-402A-4F57-9E93-373C0C4519BC}"/>
            </a:ext>
          </a:extLst>
        </xdr:cNvPr>
        <xdr:cNvCxnSpPr/>
      </xdr:nvCxnSpPr>
      <xdr:spPr>
        <a:xfrm flipV="1">
          <a:off x="9639300" y="142093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8" name="楕円 357">
          <a:extLst>
            <a:ext uri="{FF2B5EF4-FFF2-40B4-BE49-F238E27FC236}">
              <a16:creationId xmlns:a16="http://schemas.microsoft.com/office/drawing/2014/main" id="{13528E92-EF63-4B09-8A88-AEECE2F046A5}"/>
            </a:ext>
          </a:extLst>
        </xdr:cNvPr>
        <xdr:cNvSpPr/>
      </xdr:nvSpPr>
      <xdr:spPr>
        <a:xfrm>
          <a:off x="869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163830</xdr:rowOff>
    </xdr:from>
    <xdr:to>
      <xdr:col>50</xdr:col>
      <xdr:colOff>114300</xdr:colOff>
      <xdr:row>83</xdr:row>
      <xdr:rowOff>3811</xdr:rowOff>
    </xdr:to>
    <xdr:cxnSp macro="">
      <xdr:nvCxnSpPr>
        <xdr:cNvPr id="359" name="直線コネクタ 358">
          <a:extLst>
            <a:ext uri="{FF2B5EF4-FFF2-40B4-BE49-F238E27FC236}">
              <a16:creationId xmlns:a16="http://schemas.microsoft.com/office/drawing/2014/main" id="{BF30230D-F487-4C06-9FCF-046580ECCCF4}"/>
            </a:ext>
          </a:extLst>
        </xdr:cNvPr>
        <xdr:cNvCxnSpPr/>
      </xdr:nvCxnSpPr>
      <xdr:spPr>
        <a:xfrm flipV="1">
          <a:off x="8750300" y="14222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133986</xdr:rowOff>
    </xdr:from>
    <xdr:to>
      <xdr:col>41</xdr:col>
      <xdr:colOff>101600</xdr:colOff>
      <xdr:row>83</xdr:row>
      <xdr:rowOff>64136</xdr:rowOff>
    </xdr:to>
    <xdr:sp macro="" textlink="">
      <xdr:nvSpPr>
        <xdr:cNvPr id="360" name="楕円 359">
          <a:extLst>
            <a:ext uri="{FF2B5EF4-FFF2-40B4-BE49-F238E27FC236}">
              <a16:creationId xmlns:a16="http://schemas.microsoft.com/office/drawing/2014/main" id="{F1D068C6-4BCE-4A0A-9BE2-FFE40D9E5D8A}"/>
            </a:ext>
          </a:extLst>
        </xdr:cNvPr>
        <xdr:cNvSpPr/>
      </xdr:nvSpPr>
      <xdr:spPr>
        <a:xfrm>
          <a:off x="7810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3811</xdr:rowOff>
    </xdr:from>
    <xdr:to>
      <xdr:col>45</xdr:col>
      <xdr:colOff>177800</xdr:colOff>
      <xdr:row>83</xdr:row>
      <xdr:rowOff>13336</xdr:rowOff>
    </xdr:to>
    <xdr:cxnSp macro="">
      <xdr:nvCxnSpPr>
        <xdr:cNvPr id="361" name="直線コネクタ 360">
          <a:extLst>
            <a:ext uri="{FF2B5EF4-FFF2-40B4-BE49-F238E27FC236}">
              <a16:creationId xmlns:a16="http://schemas.microsoft.com/office/drawing/2014/main" id="{4C2C152C-740D-4CC0-92BF-F65CD4BEB2C2}"/>
            </a:ext>
          </a:extLst>
        </xdr:cNvPr>
        <xdr:cNvCxnSpPr/>
      </xdr:nvCxnSpPr>
      <xdr:spPr>
        <a:xfrm flipV="1">
          <a:off x="7861300" y="142341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147320</xdr:rowOff>
    </xdr:from>
    <xdr:to>
      <xdr:col>36</xdr:col>
      <xdr:colOff>165100</xdr:colOff>
      <xdr:row>83</xdr:row>
      <xdr:rowOff>77470</xdr:rowOff>
    </xdr:to>
    <xdr:sp macro="" textlink="">
      <xdr:nvSpPr>
        <xdr:cNvPr id="362" name="楕円 361">
          <a:extLst>
            <a:ext uri="{FF2B5EF4-FFF2-40B4-BE49-F238E27FC236}">
              <a16:creationId xmlns:a16="http://schemas.microsoft.com/office/drawing/2014/main" id="{732FA343-1D22-45A9-85CA-56E6808953D0}"/>
            </a:ext>
          </a:extLst>
        </xdr:cNvPr>
        <xdr:cNvSpPr/>
      </xdr:nvSpPr>
      <xdr:spPr>
        <a:xfrm>
          <a:off x="692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13336</xdr:rowOff>
    </xdr:from>
    <xdr:to>
      <xdr:col>41</xdr:col>
      <xdr:colOff>50800</xdr:colOff>
      <xdr:row>83</xdr:row>
      <xdr:rowOff>26670</xdr:rowOff>
    </xdr:to>
    <xdr:cxnSp macro="">
      <xdr:nvCxnSpPr>
        <xdr:cNvPr id="363" name="直線コネクタ 362">
          <a:extLst>
            <a:ext uri="{FF2B5EF4-FFF2-40B4-BE49-F238E27FC236}">
              <a16:creationId xmlns:a16="http://schemas.microsoft.com/office/drawing/2014/main" id="{DE7406B1-5958-43A9-8D0B-8E953929A24E}"/>
            </a:ext>
          </a:extLst>
        </xdr:cNvPr>
        <xdr:cNvCxnSpPr/>
      </xdr:nvCxnSpPr>
      <xdr:spPr>
        <a:xfrm flipV="1">
          <a:off x="6972300" y="142436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52088</xdr:rowOff>
    </xdr:from>
    <xdr:ext cx="469744" cy="259045"/>
    <xdr:sp macro="" textlink="">
      <xdr:nvSpPr>
        <xdr:cNvPr id="364" name="n_1aveValue【公営住宅】&#10;一人当たり面積">
          <a:extLst>
            <a:ext uri="{FF2B5EF4-FFF2-40B4-BE49-F238E27FC236}">
              <a16:creationId xmlns:a16="http://schemas.microsoft.com/office/drawing/2014/main" id="{73E744F9-D223-42B8-A89C-04F7B36DCA3A}"/>
            </a:ext>
          </a:extLst>
        </xdr:cNvPr>
        <xdr:cNvSpPr txBox="1"/>
      </xdr:nvSpPr>
      <xdr:spPr>
        <a:xfrm>
          <a:off x="9391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49547</xdr:rowOff>
    </xdr:from>
    <xdr:ext cx="469744" cy="259045"/>
    <xdr:sp macro="" textlink="">
      <xdr:nvSpPr>
        <xdr:cNvPr id="365" name="n_2aveValue【公営住宅】&#10;一人当たり面積">
          <a:extLst>
            <a:ext uri="{FF2B5EF4-FFF2-40B4-BE49-F238E27FC236}">
              <a16:creationId xmlns:a16="http://schemas.microsoft.com/office/drawing/2014/main" id="{24351115-610B-49F8-9F28-97E246D4B52A}"/>
            </a:ext>
          </a:extLst>
        </xdr:cNvPr>
        <xdr:cNvSpPr txBox="1"/>
      </xdr:nvSpPr>
      <xdr:spPr>
        <a:xfrm>
          <a:off x="851542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70502</xdr:rowOff>
    </xdr:from>
    <xdr:ext cx="469744" cy="259045"/>
    <xdr:sp macro="" textlink="">
      <xdr:nvSpPr>
        <xdr:cNvPr id="366" name="n_3aveValue【公営住宅】&#10;一人当たり面積">
          <a:extLst>
            <a:ext uri="{FF2B5EF4-FFF2-40B4-BE49-F238E27FC236}">
              <a16:creationId xmlns:a16="http://schemas.microsoft.com/office/drawing/2014/main" id="{27CC7EA8-048C-40A4-B5F7-B0734A293121}"/>
            </a:ext>
          </a:extLst>
        </xdr:cNvPr>
        <xdr:cNvSpPr txBox="1"/>
      </xdr:nvSpPr>
      <xdr:spPr>
        <a:xfrm>
          <a:off x="76264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87647</xdr:rowOff>
    </xdr:from>
    <xdr:ext cx="469744" cy="259045"/>
    <xdr:sp macro="" textlink="">
      <xdr:nvSpPr>
        <xdr:cNvPr id="367" name="n_4aveValue【公営住宅】&#10;一人当たり面積">
          <a:extLst>
            <a:ext uri="{FF2B5EF4-FFF2-40B4-BE49-F238E27FC236}">
              <a16:creationId xmlns:a16="http://schemas.microsoft.com/office/drawing/2014/main" id="{E30F3CEA-2360-4931-A28D-612B07723586}"/>
            </a:ext>
          </a:extLst>
        </xdr:cNvPr>
        <xdr:cNvSpPr txBox="1"/>
      </xdr:nvSpPr>
      <xdr:spPr>
        <a:xfrm>
          <a:off x="6737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34307</xdr:rowOff>
    </xdr:from>
    <xdr:ext cx="469744" cy="259045"/>
    <xdr:sp macro="" textlink="">
      <xdr:nvSpPr>
        <xdr:cNvPr id="368" name="n_1mainValue【公営住宅】&#10;一人当たり面積">
          <a:extLst>
            <a:ext uri="{FF2B5EF4-FFF2-40B4-BE49-F238E27FC236}">
              <a16:creationId xmlns:a16="http://schemas.microsoft.com/office/drawing/2014/main" id="{71BCC2C2-D17F-42F7-B2BE-263456B8FAD9}"/>
            </a:ext>
          </a:extLst>
        </xdr:cNvPr>
        <xdr:cNvSpPr txBox="1"/>
      </xdr:nvSpPr>
      <xdr:spPr>
        <a:xfrm>
          <a:off x="93917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mainValue【公営住宅】&#10;一人当たり面積">
          <a:extLst>
            <a:ext uri="{FF2B5EF4-FFF2-40B4-BE49-F238E27FC236}">
              <a16:creationId xmlns:a16="http://schemas.microsoft.com/office/drawing/2014/main" id="{FCB120BD-EBDB-4423-96D0-51D8C562C374}"/>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80663</xdr:rowOff>
    </xdr:from>
    <xdr:ext cx="469744" cy="259045"/>
    <xdr:sp macro="" textlink="">
      <xdr:nvSpPr>
        <xdr:cNvPr id="370" name="n_3mainValue【公営住宅】&#10;一人当たり面積">
          <a:extLst>
            <a:ext uri="{FF2B5EF4-FFF2-40B4-BE49-F238E27FC236}">
              <a16:creationId xmlns:a16="http://schemas.microsoft.com/office/drawing/2014/main" id="{F48C9055-353B-46AD-A83A-482F1DA968EF}"/>
            </a:ext>
          </a:extLst>
        </xdr:cNvPr>
        <xdr:cNvSpPr txBox="1"/>
      </xdr:nvSpPr>
      <xdr:spPr>
        <a:xfrm>
          <a:off x="7626427" y="1396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93997</xdr:rowOff>
    </xdr:from>
    <xdr:ext cx="469744" cy="259045"/>
    <xdr:sp macro="" textlink="">
      <xdr:nvSpPr>
        <xdr:cNvPr id="371" name="n_4mainValue【公営住宅】&#10;一人当たり面積">
          <a:extLst>
            <a:ext uri="{FF2B5EF4-FFF2-40B4-BE49-F238E27FC236}">
              <a16:creationId xmlns:a16="http://schemas.microsoft.com/office/drawing/2014/main" id="{C34C40F5-8B28-40B9-B0FA-91DC0D8E5D8D}"/>
            </a:ext>
          </a:extLst>
        </xdr:cNvPr>
        <xdr:cNvSpPr txBox="1"/>
      </xdr:nvSpPr>
      <xdr:spPr>
        <a:xfrm>
          <a:off x="6737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8B5D22E3-A074-432C-AA4D-6406C24DE7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3" name="正方形/長方形 372">
          <a:extLst>
            <a:ext uri="{FF2B5EF4-FFF2-40B4-BE49-F238E27FC236}">
              <a16:creationId xmlns:a16="http://schemas.microsoft.com/office/drawing/2014/main" id="{E15A7ED6-A059-46D4-B806-E31918FAB0E4}"/>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4" name="正方形/長方形 373">
          <a:extLst>
            <a:ext uri="{FF2B5EF4-FFF2-40B4-BE49-F238E27FC236}">
              <a16:creationId xmlns:a16="http://schemas.microsoft.com/office/drawing/2014/main" id="{1E70CA81-A350-483E-8524-57147176C079}"/>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5" name="正方形/長方形 374">
          <a:extLst>
            <a:ext uri="{FF2B5EF4-FFF2-40B4-BE49-F238E27FC236}">
              <a16:creationId xmlns:a16="http://schemas.microsoft.com/office/drawing/2014/main" id="{6082CB3A-1532-4A1E-B89D-9CEE346390E6}"/>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6" name="正方形/長方形 375">
          <a:extLst>
            <a:ext uri="{FF2B5EF4-FFF2-40B4-BE49-F238E27FC236}">
              <a16:creationId xmlns:a16="http://schemas.microsoft.com/office/drawing/2014/main" id="{8815A84E-39E4-45C5-8961-272D629B461C}"/>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BF9A6FD2-662A-4049-B6C7-7E1ACF249CE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3DBBB21D-CEA9-4774-811D-BDAC050C103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9664134B-250B-43A5-9FA0-E364C223C6C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F0B0A7B1-79BF-481A-AD8C-CE96E8A6003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1" name="直線コネクタ 380">
          <a:extLst>
            <a:ext uri="{FF2B5EF4-FFF2-40B4-BE49-F238E27FC236}">
              <a16:creationId xmlns:a16="http://schemas.microsoft.com/office/drawing/2014/main" id="{D0172C90-E194-4460-9F47-FF69E6AC29E4}"/>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2" name="テキスト ボックス 381">
          <a:extLst>
            <a:ext uri="{FF2B5EF4-FFF2-40B4-BE49-F238E27FC236}">
              <a16:creationId xmlns:a16="http://schemas.microsoft.com/office/drawing/2014/main" id="{6B9E301B-186F-488E-B374-0619251681CC}"/>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3" name="直線コネクタ 382">
          <a:extLst>
            <a:ext uri="{FF2B5EF4-FFF2-40B4-BE49-F238E27FC236}">
              <a16:creationId xmlns:a16="http://schemas.microsoft.com/office/drawing/2014/main" id="{B11BFA3F-5CDF-419B-9590-FE0169870CA1}"/>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4" name="テキスト ボックス 383">
          <a:extLst>
            <a:ext uri="{FF2B5EF4-FFF2-40B4-BE49-F238E27FC236}">
              <a16:creationId xmlns:a16="http://schemas.microsoft.com/office/drawing/2014/main" id="{79B1E731-1534-469E-8F22-BAD650D87FBA}"/>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5" name="直線コネクタ 384">
          <a:extLst>
            <a:ext uri="{FF2B5EF4-FFF2-40B4-BE49-F238E27FC236}">
              <a16:creationId xmlns:a16="http://schemas.microsoft.com/office/drawing/2014/main" id="{A4533ADB-6137-4DFE-86D6-451C7995622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6" name="テキスト ボックス 385">
          <a:extLst>
            <a:ext uri="{FF2B5EF4-FFF2-40B4-BE49-F238E27FC236}">
              <a16:creationId xmlns:a16="http://schemas.microsoft.com/office/drawing/2014/main" id="{783F3413-6DFC-4FAC-A7D3-5A5D35764D9B}"/>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7" name="直線コネクタ 386">
          <a:extLst>
            <a:ext uri="{FF2B5EF4-FFF2-40B4-BE49-F238E27FC236}">
              <a16:creationId xmlns:a16="http://schemas.microsoft.com/office/drawing/2014/main" id="{CD20B031-6930-403C-93D7-39C11E315F2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8" name="テキスト ボックス 387">
          <a:extLst>
            <a:ext uri="{FF2B5EF4-FFF2-40B4-BE49-F238E27FC236}">
              <a16:creationId xmlns:a16="http://schemas.microsoft.com/office/drawing/2014/main" id="{2B3C6869-1558-426C-85BA-5B89D10D26B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E9A8CB82-F700-44D6-88C6-3EED876C96F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B1750999-0FCB-4D26-A5E0-018BB8EE1B97}"/>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B05F27EE-9D4D-429A-AC76-6E1985C688D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763</xdr:rowOff>
    </xdr:from>
    <xdr:to>
      <xdr:col>24</xdr:col>
      <xdr:colOff>62865</xdr:colOff>
      <xdr:row>107</xdr:row>
      <xdr:rowOff>92202</xdr:rowOff>
    </xdr:to>
    <xdr:cxnSp macro="">
      <xdr:nvCxnSpPr>
        <xdr:cNvPr id="392" name="直線コネクタ 391">
          <a:extLst>
            <a:ext uri="{FF2B5EF4-FFF2-40B4-BE49-F238E27FC236}">
              <a16:creationId xmlns:a16="http://schemas.microsoft.com/office/drawing/2014/main" id="{F04B2C3B-DD49-49F7-9136-6E0063B78B14}"/>
            </a:ext>
          </a:extLst>
        </xdr:cNvPr>
        <xdr:cNvCxnSpPr/>
      </xdr:nvCxnSpPr>
      <xdr:spPr>
        <a:xfrm flipV="1">
          <a:off x="4633595" y="17145763"/>
          <a:ext cx="127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96029</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FD1A78D1-B60A-42AF-B2C2-CB3C1F268E84}"/>
            </a:ext>
          </a:extLst>
        </xdr:cNvPr>
        <xdr:cNvSpPr txBox="1"/>
      </xdr:nvSpPr>
      <xdr:spPr>
        <a:xfrm>
          <a:off x="4686300" y="1844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92202</xdr:rowOff>
    </xdr:from>
    <xdr:to>
      <xdr:col>24</xdr:col>
      <xdr:colOff>152400</xdr:colOff>
      <xdr:row>107</xdr:row>
      <xdr:rowOff>92202</xdr:rowOff>
    </xdr:to>
    <xdr:cxnSp macro="">
      <xdr:nvCxnSpPr>
        <xdr:cNvPr id="394" name="直線コネクタ 393">
          <a:extLst>
            <a:ext uri="{FF2B5EF4-FFF2-40B4-BE49-F238E27FC236}">
              <a16:creationId xmlns:a16="http://schemas.microsoft.com/office/drawing/2014/main" id="{738898E6-D2C2-4294-89EF-2BD228370449}"/>
            </a:ext>
          </a:extLst>
        </xdr:cNvPr>
        <xdr:cNvCxnSpPr/>
      </xdr:nvCxnSpPr>
      <xdr:spPr>
        <a:xfrm>
          <a:off x="4546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118890</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81DC9A0F-9431-4619-AC77-AB87E4CAC34C}"/>
            </a:ext>
          </a:extLst>
        </xdr:cNvPr>
        <xdr:cNvSpPr txBox="1"/>
      </xdr:nvSpPr>
      <xdr:spPr>
        <a:xfrm>
          <a:off x="46863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96" name="直線コネクタ 395">
          <a:extLst>
            <a:ext uri="{FF2B5EF4-FFF2-40B4-BE49-F238E27FC236}">
              <a16:creationId xmlns:a16="http://schemas.microsoft.com/office/drawing/2014/main" id="{6FA46AAA-21E0-48AA-9DAE-48651FD47001}"/>
            </a:ext>
          </a:extLst>
        </xdr:cNvPr>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13988</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A3F37CAF-2A9F-4A2F-941D-211F9C3205E8}"/>
            </a:ext>
          </a:extLst>
        </xdr:cNvPr>
        <xdr:cNvSpPr txBox="1"/>
      </xdr:nvSpPr>
      <xdr:spPr>
        <a:xfrm>
          <a:off x="4686300" y="1767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98" name="フローチャート: 判断 397">
          <a:extLst>
            <a:ext uri="{FF2B5EF4-FFF2-40B4-BE49-F238E27FC236}">
              <a16:creationId xmlns:a16="http://schemas.microsoft.com/office/drawing/2014/main" id="{A00EB66F-9266-48C2-B009-06350D59E786}"/>
            </a:ext>
          </a:extLst>
        </xdr:cNvPr>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99" name="フローチャート: 判断 398">
          <a:extLst>
            <a:ext uri="{FF2B5EF4-FFF2-40B4-BE49-F238E27FC236}">
              <a16:creationId xmlns:a16="http://schemas.microsoft.com/office/drawing/2014/main" id="{517E10D0-66CE-4502-8178-4FFEF79E817F}"/>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59689</xdr:rowOff>
    </xdr:from>
    <xdr:to>
      <xdr:col>15</xdr:col>
      <xdr:colOff>101600</xdr:colOff>
      <xdr:row>103</xdr:row>
      <xdr:rowOff>161289</xdr:rowOff>
    </xdr:to>
    <xdr:sp macro="" textlink="">
      <xdr:nvSpPr>
        <xdr:cNvPr id="400" name="フローチャート: 判断 399">
          <a:extLst>
            <a:ext uri="{FF2B5EF4-FFF2-40B4-BE49-F238E27FC236}">
              <a16:creationId xmlns:a16="http://schemas.microsoft.com/office/drawing/2014/main" id="{B37C56E3-5A6D-456E-92DF-6BF28C817DEB}"/>
            </a:ext>
          </a:extLst>
        </xdr:cNvPr>
        <xdr:cNvSpPr/>
      </xdr:nvSpPr>
      <xdr:spPr>
        <a:xfrm>
          <a:off x="2857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27687</xdr:rowOff>
    </xdr:from>
    <xdr:to>
      <xdr:col>10</xdr:col>
      <xdr:colOff>165100</xdr:colOff>
      <xdr:row>103</xdr:row>
      <xdr:rowOff>129287</xdr:rowOff>
    </xdr:to>
    <xdr:sp macro="" textlink="">
      <xdr:nvSpPr>
        <xdr:cNvPr id="401" name="フローチャート: 判断 400">
          <a:extLst>
            <a:ext uri="{FF2B5EF4-FFF2-40B4-BE49-F238E27FC236}">
              <a16:creationId xmlns:a16="http://schemas.microsoft.com/office/drawing/2014/main" id="{8444EB7E-539B-46A9-9F7A-045411BDF0F3}"/>
            </a:ext>
          </a:extLst>
        </xdr:cNvPr>
        <xdr:cNvSpPr/>
      </xdr:nvSpPr>
      <xdr:spPr>
        <a:xfrm>
          <a:off x="19685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164846</xdr:rowOff>
    </xdr:from>
    <xdr:to>
      <xdr:col>6</xdr:col>
      <xdr:colOff>38100</xdr:colOff>
      <xdr:row>103</xdr:row>
      <xdr:rowOff>94996</xdr:rowOff>
    </xdr:to>
    <xdr:sp macro="" textlink="">
      <xdr:nvSpPr>
        <xdr:cNvPr id="402" name="フローチャート: 判断 401">
          <a:extLst>
            <a:ext uri="{FF2B5EF4-FFF2-40B4-BE49-F238E27FC236}">
              <a16:creationId xmlns:a16="http://schemas.microsoft.com/office/drawing/2014/main" id="{0FE83412-5900-4D65-B93F-843ED294D2EF}"/>
            </a:ext>
          </a:extLst>
        </xdr:cNvPr>
        <xdr:cNvSpPr/>
      </xdr:nvSpPr>
      <xdr:spPr>
        <a:xfrm>
          <a:off x="107950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EE99576-4D97-416A-8CEB-06162E72651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286C342C-C103-4895-B0B2-C96A93E04DB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EA8996D6-DDB0-4DCB-8A92-FF3085EA373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CC9AE632-113F-4413-A220-78BF26DFB8D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04F4145-71E5-4D97-A0BD-0DEFDD18A0C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169418</xdr:rowOff>
    </xdr:from>
    <xdr:to>
      <xdr:col>24</xdr:col>
      <xdr:colOff>114300</xdr:colOff>
      <xdr:row>105</xdr:row>
      <xdr:rowOff>99568</xdr:rowOff>
    </xdr:to>
    <xdr:sp macro="" textlink="">
      <xdr:nvSpPr>
        <xdr:cNvPr id="408" name="楕円 407">
          <a:extLst>
            <a:ext uri="{FF2B5EF4-FFF2-40B4-BE49-F238E27FC236}">
              <a16:creationId xmlns:a16="http://schemas.microsoft.com/office/drawing/2014/main" id="{86F437DC-9D72-4C85-8E9C-2CA6C1BBEF47}"/>
            </a:ext>
          </a:extLst>
        </xdr:cNvPr>
        <xdr:cNvSpPr/>
      </xdr:nvSpPr>
      <xdr:spPr>
        <a:xfrm>
          <a:off x="45847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147845</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1EBEB8CE-697E-482C-8FC8-B0AFA0B76FB1}"/>
            </a:ext>
          </a:extLst>
        </xdr:cNvPr>
        <xdr:cNvSpPr txBox="1"/>
      </xdr:nvSpPr>
      <xdr:spPr>
        <a:xfrm>
          <a:off x="4686300"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130556</xdr:rowOff>
    </xdr:from>
    <xdr:to>
      <xdr:col>20</xdr:col>
      <xdr:colOff>38100</xdr:colOff>
      <xdr:row>105</xdr:row>
      <xdr:rowOff>60706</xdr:rowOff>
    </xdr:to>
    <xdr:sp macro="" textlink="">
      <xdr:nvSpPr>
        <xdr:cNvPr id="410" name="楕円 409">
          <a:extLst>
            <a:ext uri="{FF2B5EF4-FFF2-40B4-BE49-F238E27FC236}">
              <a16:creationId xmlns:a16="http://schemas.microsoft.com/office/drawing/2014/main" id="{C40C1383-F5EC-463D-9E1A-BDC1761608C6}"/>
            </a:ext>
          </a:extLst>
        </xdr:cNvPr>
        <xdr:cNvSpPr/>
      </xdr:nvSpPr>
      <xdr:spPr>
        <a:xfrm>
          <a:off x="3746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xdr:rowOff>
    </xdr:from>
    <xdr:to>
      <xdr:col>24</xdr:col>
      <xdr:colOff>63500</xdr:colOff>
      <xdr:row>105</xdr:row>
      <xdr:rowOff>48768</xdr:rowOff>
    </xdr:to>
    <xdr:cxnSp macro="">
      <xdr:nvCxnSpPr>
        <xdr:cNvPr id="411" name="直線コネクタ 410">
          <a:extLst>
            <a:ext uri="{FF2B5EF4-FFF2-40B4-BE49-F238E27FC236}">
              <a16:creationId xmlns:a16="http://schemas.microsoft.com/office/drawing/2014/main" id="{AC54A768-55F5-4561-BB4B-C539B6497027}"/>
            </a:ext>
          </a:extLst>
        </xdr:cNvPr>
        <xdr:cNvCxnSpPr/>
      </xdr:nvCxnSpPr>
      <xdr:spPr>
        <a:xfrm>
          <a:off x="3797300" y="1801215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100837</xdr:rowOff>
    </xdr:from>
    <xdr:to>
      <xdr:col>15</xdr:col>
      <xdr:colOff>101600</xdr:colOff>
      <xdr:row>105</xdr:row>
      <xdr:rowOff>30987</xdr:rowOff>
    </xdr:to>
    <xdr:sp macro="" textlink="">
      <xdr:nvSpPr>
        <xdr:cNvPr id="412" name="楕円 411">
          <a:extLst>
            <a:ext uri="{FF2B5EF4-FFF2-40B4-BE49-F238E27FC236}">
              <a16:creationId xmlns:a16="http://schemas.microsoft.com/office/drawing/2014/main" id="{3AB78E47-D62F-4F82-B491-3104D18B8B01}"/>
            </a:ext>
          </a:extLst>
        </xdr:cNvPr>
        <xdr:cNvSpPr/>
      </xdr:nvSpPr>
      <xdr:spPr>
        <a:xfrm>
          <a:off x="2857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151637</xdr:rowOff>
    </xdr:from>
    <xdr:to>
      <xdr:col>19</xdr:col>
      <xdr:colOff>177800</xdr:colOff>
      <xdr:row>105</xdr:row>
      <xdr:rowOff>9906</xdr:rowOff>
    </xdr:to>
    <xdr:cxnSp macro="">
      <xdr:nvCxnSpPr>
        <xdr:cNvPr id="413" name="直線コネクタ 412">
          <a:extLst>
            <a:ext uri="{FF2B5EF4-FFF2-40B4-BE49-F238E27FC236}">
              <a16:creationId xmlns:a16="http://schemas.microsoft.com/office/drawing/2014/main" id="{0CC9EC52-0812-415E-B69C-393311603AFA}"/>
            </a:ext>
          </a:extLst>
        </xdr:cNvPr>
        <xdr:cNvCxnSpPr/>
      </xdr:nvCxnSpPr>
      <xdr:spPr>
        <a:xfrm>
          <a:off x="2908300" y="1798243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14" name="楕円 413">
          <a:extLst>
            <a:ext uri="{FF2B5EF4-FFF2-40B4-BE49-F238E27FC236}">
              <a16:creationId xmlns:a16="http://schemas.microsoft.com/office/drawing/2014/main" id="{B775D053-3EFA-4B3C-A2B3-3826D6E1CB3E}"/>
            </a:ext>
          </a:extLst>
        </xdr:cNvPr>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151637</xdr:rowOff>
    </xdr:to>
    <xdr:cxnSp macro="">
      <xdr:nvCxnSpPr>
        <xdr:cNvPr id="415" name="直線コネクタ 414">
          <a:extLst>
            <a:ext uri="{FF2B5EF4-FFF2-40B4-BE49-F238E27FC236}">
              <a16:creationId xmlns:a16="http://schemas.microsoft.com/office/drawing/2014/main" id="{A5B1E652-869E-4775-B68C-ECEDB8A90640}"/>
            </a:ext>
          </a:extLst>
        </xdr:cNvPr>
        <xdr:cNvCxnSpPr/>
      </xdr:nvCxnSpPr>
      <xdr:spPr>
        <a:xfrm>
          <a:off x="2019300" y="179412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155702</xdr:rowOff>
    </xdr:from>
    <xdr:to>
      <xdr:col>6</xdr:col>
      <xdr:colOff>38100</xdr:colOff>
      <xdr:row>104</xdr:row>
      <xdr:rowOff>85852</xdr:rowOff>
    </xdr:to>
    <xdr:sp macro="" textlink="">
      <xdr:nvSpPr>
        <xdr:cNvPr id="416" name="楕円 415">
          <a:extLst>
            <a:ext uri="{FF2B5EF4-FFF2-40B4-BE49-F238E27FC236}">
              <a16:creationId xmlns:a16="http://schemas.microsoft.com/office/drawing/2014/main" id="{98925F00-1632-4FE1-B3BF-07057D64A185}"/>
            </a:ext>
          </a:extLst>
        </xdr:cNvPr>
        <xdr:cNvSpPr/>
      </xdr:nvSpPr>
      <xdr:spPr>
        <a:xfrm>
          <a:off x="1079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35052</xdr:rowOff>
    </xdr:from>
    <xdr:to>
      <xdr:col>10</xdr:col>
      <xdr:colOff>114300</xdr:colOff>
      <xdr:row>104</xdr:row>
      <xdr:rowOff>110489</xdr:rowOff>
    </xdr:to>
    <xdr:cxnSp macro="">
      <xdr:nvCxnSpPr>
        <xdr:cNvPr id="417" name="直線コネクタ 416">
          <a:extLst>
            <a:ext uri="{FF2B5EF4-FFF2-40B4-BE49-F238E27FC236}">
              <a16:creationId xmlns:a16="http://schemas.microsoft.com/office/drawing/2014/main" id="{8D904E06-72DB-42A2-89D5-69474979CBCC}"/>
            </a:ext>
          </a:extLst>
        </xdr:cNvPr>
        <xdr:cNvCxnSpPr/>
      </xdr:nvCxnSpPr>
      <xdr:spPr>
        <a:xfrm>
          <a:off x="1130300" y="17865852"/>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418" name="n_1aveValue【港湾・漁港】&#10;有形固定資産減価償却率">
          <a:extLst>
            <a:ext uri="{FF2B5EF4-FFF2-40B4-BE49-F238E27FC236}">
              <a16:creationId xmlns:a16="http://schemas.microsoft.com/office/drawing/2014/main" id="{3D5BE31B-69EA-4A0F-A00F-31C1A7444BC1}"/>
            </a:ext>
          </a:extLst>
        </xdr:cNvPr>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19" name="n_2aveValue【港湾・漁港】&#10;有形固定資産減価償却率">
          <a:extLst>
            <a:ext uri="{FF2B5EF4-FFF2-40B4-BE49-F238E27FC236}">
              <a16:creationId xmlns:a16="http://schemas.microsoft.com/office/drawing/2014/main" id="{C0E79599-0D92-4902-851A-D68CEC90BD39}"/>
            </a:ext>
          </a:extLst>
        </xdr:cNvPr>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145814</xdr:rowOff>
    </xdr:from>
    <xdr:ext cx="405111" cy="259045"/>
    <xdr:sp macro="" textlink="">
      <xdr:nvSpPr>
        <xdr:cNvPr id="420" name="n_3aveValue【港湾・漁港】&#10;有形固定資産減価償却率">
          <a:extLst>
            <a:ext uri="{FF2B5EF4-FFF2-40B4-BE49-F238E27FC236}">
              <a16:creationId xmlns:a16="http://schemas.microsoft.com/office/drawing/2014/main" id="{52522A42-559A-444C-A3C9-13785E614147}"/>
            </a:ext>
          </a:extLst>
        </xdr:cNvPr>
        <xdr:cNvSpPr txBox="1"/>
      </xdr:nvSpPr>
      <xdr:spPr>
        <a:xfrm>
          <a:off x="18167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111523</xdr:rowOff>
    </xdr:from>
    <xdr:ext cx="405111" cy="259045"/>
    <xdr:sp macro="" textlink="">
      <xdr:nvSpPr>
        <xdr:cNvPr id="421" name="n_4aveValue【港湾・漁港】&#10;有形固定資産減価償却率">
          <a:extLst>
            <a:ext uri="{FF2B5EF4-FFF2-40B4-BE49-F238E27FC236}">
              <a16:creationId xmlns:a16="http://schemas.microsoft.com/office/drawing/2014/main" id="{05F88655-F5BD-4433-808D-4E08888D2EF9}"/>
            </a:ext>
          </a:extLst>
        </xdr:cNvPr>
        <xdr:cNvSpPr txBox="1"/>
      </xdr:nvSpPr>
      <xdr:spPr>
        <a:xfrm>
          <a:off x="927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51833</xdr:rowOff>
    </xdr:from>
    <xdr:ext cx="405111" cy="259045"/>
    <xdr:sp macro="" textlink="">
      <xdr:nvSpPr>
        <xdr:cNvPr id="422" name="n_1mainValue【港湾・漁港】&#10;有形固定資産減価償却率">
          <a:extLst>
            <a:ext uri="{FF2B5EF4-FFF2-40B4-BE49-F238E27FC236}">
              <a16:creationId xmlns:a16="http://schemas.microsoft.com/office/drawing/2014/main" id="{57A5376D-33AD-4B89-A444-7583412362D1}"/>
            </a:ext>
          </a:extLst>
        </xdr:cNvPr>
        <xdr:cNvSpPr txBox="1"/>
      </xdr:nvSpPr>
      <xdr:spPr>
        <a:xfrm>
          <a:off x="3582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22114</xdr:rowOff>
    </xdr:from>
    <xdr:ext cx="405111" cy="259045"/>
    <xdr:sp macro="" textlink="">
      <xdr:nvSpPr>
        <xdr:cNvPr id="423" name="n_2mainValue【港湾・漁港】&#10;有形固定資産減価償却率">
          <a:extLst>
            <a:ext uri="{FF2B5EF4-FFF2-40B4-BE49-F238E27FC236}">
              <a16:creationId xmlns:a16="http://schemas.microsoft.com/office/drawing/2014/main" id="{7BF595F7-0961-4D42-859E-CDE73DAC97EB}"/>
            </a:ext>
          </a:extLst>
        </xdr:cNvPr>
        <xdr:cNvSpPr txBox="1"/>
      </xdr:nvSpPr>
      <xdr:spPr>
        <a:xfrm>
          <a:off x="27057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24" name="n_3mainValue【港湾・漁港】&#10;有形固定資産減価償却率">
          <a:extLst>
            <a:ext uri="{FF2B5EF4-FFF2-40B4-BE49-F238E27FC236}">
              <a16:creationId xmlns:a16="http://schemas.microsoft.com/office/drawing/2014/main" id="{E8EB2D3A-9BA8-457C-9154-DEA4D62815A3}"/>
            </a:ext>
          </a:extLst>
        </xdr:cNvPr>
        <xdr:cNvSpPr txBox="1"/>
      </xdr:nvSpPr>
      <xdr:spPr>
        <a:xfrm>
          <a:off x="1816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76979</xdr:rowOff>
    </xdr:from>
    <xdr:ext cx="405111" cy="259045"/>
    <xdr:sp macro="" textlink="">
      <xdr:nvSpPr>
        <xdr:cNvPr id="425" name="n_4mainValue【港湾・漁港】&#10;有形固定資産減価償却率">
          <a:extLst>
            <a:ext uri="{FF2B5EF4-FFF2-40B4-BE49-F238E27FC236}">
              <a16:creationId xmlns:a16="http://schemas.microsoft.com/office/drawing/2014/main" id="{C04F6B76-15E5-416F-9153-EF1B7E466548}"/>
            </a:ext>
          </a:extLst>
        </xdr:cNvPr>
        <xdr:cNvSpPr txBox="1"/>
      </xdr:nvSpPr>
      <xdr:spPr>
        <a:xfrm>
          <a:off x="927744"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ABD37284-1372-47D2-950D-8374723B42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EB74ABEB-FF1E-45DB-8DDF-8A4FE71A5CEC}"/>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6E061E24-1992-4FB9-BC6A-2C7471C1CA43}"/>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70A27C7E-FEB7-40F9-B40F-1F6AFB5DE9D7}"/>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47C73067-A994-42F4-AA4B-F490FE442179}"/>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B6958731-DC42-404A-AFF5-C0706CA4B6C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209170F6-5F09-4164-BCF2-D78E1746B50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A9DCAAEA-BA20-44E9-811B-40016F037D7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B920491D-E5D4-4A03-B001-CF12D83D4B1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6FDF8AA2-9D4F-42EB-B9C6-28A53DE1B13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33296B19-2AB5-4538-98CF-489B8C9EE68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48562A0D-5ED4-4D12-B552-47EFC85BA72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58AF3544-A99C-4CF3-B1CF-4B2E3A34828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a:extLst>
            <a:ext uri="{FF2B5EF4-FFF2-40B4-BE49-F238E27FC236}">
              <a16:creationId xmlns:a16="http://schemas.microsoft.com/office/drawing/2014/main" id="{02AE3D71-4AA2-4418-822D-D078FF0E8BA8}"/>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874EE2A7-9E8A-4D85-A380-3DFAC23E662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a:extLst>
            <a:ext uri="{FF2B5EF4-FFF2-40B4-BE49-F238E27FC236}">
              <a16:creationId xmlns:a16="http://schemas.microsoft.com/office/drawing/2014/main" id="{F548EC0C-57E0-4624-A191-65A2928BE6BE}"/>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5CC26509-F3DF-495D-939B-49D2A4F084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93A93AA3-593B-4FB9-B677-BF21E5B8A86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76DBECC6-5EC3-4AE3-BBE3-AE8A8F0E0E2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137526</xdr:rowOff>
    </xdr:from>
    <xdr:to>
      <xdr:col>54</xdr:col>
      <xdr:colOff>189865</xdr:colOff>
      <xdr:row>108</xdr:row>
      <xdr:rowOff>24240</xdr:rowOff>
    </xdr:to>
    <xdr:cxnSp macro="">
      <xdr:nvCxnSpPr>
        <xdr:cNvPr id="445" name="直線コネクタ 444">
          <a:extLst>
            <a:ext uri="{FF2B5EF4-FFF2-40B4-BE49-F238E27FC236}">
              <a16:creationId xmlns:a16="http://schemas.microsoft.com/office/drawing/2014/main" id="{AC798527-D942-4760-906E-503AD4ED1AB9}"/>
            </a:ext>
          </a:extLst>
        </xdr:cNvPr>
        <xdr:cNvCxnSpPr/>
      </xdr:nvCxnSpPr>
      <xdr:spPr>
        <a:xfrm flipV="1">
          <a:off x="10475595" y="17111076"/>
          <a:ext cx="1270" cy="142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28067</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0DE3C7ED-E345-4016-878A-7A6EE0A2A5EC}"/>
            </a:ext>
          </a:extLst>
        </xdr:cNvPr>
        <xdr:cNvSpPr txBox="1"/>
      </xdr:nvSpPr>
      <xdr:spPr>
        <a:xfrm>
          <a:off x="10528300" y="185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24240</xdr:rowOff>
    </xdr:from>
    <xdr:to>
      <xdr:col>55</xdr:col>
      <xdr:colOff>88900</xdr:colOff>
      <xdr:row>108</xdr:row>
      <xdr:rowOff>24240</xdr:rowOff>
    </xdr:to>
    <xdr:cxnSp macro="">
      <xdr:nvCxnSpPr>
        <xdr:cNvPr id="447" name="直線コネクタ 446">
          <a:extLst>
            <a:ext uri="{FF2B5EF4-FFF2-40B4-BE49-F238E27FC236}">
              <a16:creationId xmlns:a16="http://schemas.microsoft.com/office/drawing/2014/main" id="{760E2AEC-6BFC-455B-8D05-E4A9D9256F3A}"/>
            </a:ext>
          </a:extLst>
        </xdr:cNvPr>
        <xdr:cNvCxnSpPr/>
      </xdr:nvCxnSpPr>
      <xdr:spPr>
        <a:xfrm>
          <a:off x="10388600" y="1854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84203</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57D9377C-49A3-407B-968D-6C764CE15C4C}"/>
            </a:ext>
          </a:extLst>
        </xdr:cNvPr>
        <xdr:cNvSpPr txBox="1"/>
      </xdr:nvSpPr>
      <xdr:spPr>
        <a:xfrm>
          <a:off x="10528300" y="16886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137526</xdr:rowOff>
    </xdr:from>
    <xdr:to>
      <xdr:col>55</xdr:col>
      <xdr:colOff>88900</xdr:colOff>
      <xdr:row>99</xdr:row>
      <xdr:rowOff>137526</xdr:rowOff>
    </xdr:to>
    <xdr:cxnSp macro="">
      <xdr:nvCxnSpPr>
        <xdr:cNvPr id="449" name="直線コネクタ 448">
          <a:extLst>
            <a:ext uri="{FF2B5EF4-FFF2-40B4-BE49-F238E27FC236}">
              <a16:creationId xmlns:a16="http://schemas.microsoft.com/office/drawing/2014/main" id="{9E0036F7-66C8-48BB-B333-6D5E3F94BB3C}"/>
            </a:ext>
          </a:extLst>
        </xdr:cNvPr>
        <xdr:cNvCxnSpPr/>
      </xdr:nvCxnSpPr>
      <xdr:spPr>
        <a:xfrm>
          <a:off x="10388600" y="1711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59110</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947D96A3-31D1-452A-A323-6C4ED87CC1CA}"/>
            </a:ext>
          </a:extLst>
        </xdr:cNvPr>
        <xdr:cNvSpPr txBox="1"/>
      </xdr:nvSpPr>
      <xdr:spPr>
        <a:xfrm>
          <a:off x="10528300" y="17889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36233</xdr:rowOff>
    </xdr:from>
    <xdr:to>
      <xdr:col>55</xdr:col>
      <xdr:colOff>50800</xdr:colOff>
      <xdr:row>105</xdr:row>
      <xdr:rowOff>137833</xdr:rowOff>
    </xdr:to>
    <xdr:sp macro="" textlink="">
      <xdr:nvSpPr>
        <xdr:cNvPr id="451" name="フローチャート: 判断 450">
          <a:extLst>
            <a:ext uri="{FF2B5EF4-FFF2-40B4-BE49-F238E27FC236}">
              <a16:creationId xmlns:a16="http://schemas.microsoft.com/office/drawing/2014/main" id="{1A076948-2755-4490-BFA5-7A01127F15CC}"/>
            </a:ext>
          </a:extLst>
        </xdr:cNvPr>
        <xdr:cNvSpPr/>
      </xdr:nvSpPr>
      <xdr:spPr>
        <a:xfrm>
          <a:off x="10426700" y="1803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12415</xdr:rowOff>
    </xdr:from>
    <xdr:to>
      <xdr:col>50</xdr:col>
      <xdr:colOff>165100</xdr:colOff>
      <xdr:row>105</xdr:row>
      <xdr:rowOff>114015</xdr:rowOff>
    </xdr:to>
    <xdr:sp macro="" textlink="">
      <xdr:nvSpPr>
        <xdr:cNvPr id="452" name="フローチャート: 判断 451">
          <a:extLst>
            <a:ext uri="{FF2B5EF4-FFF2-40B4-BE49-F238E27FC236}">
              <a16:creationId xmlns:a16="http://schemas.microsoft.com/office/drawing/2014/main" id="{CCA00981-DE69-4200-B4B8-28E5D5DF7EDD}"/>
            </a:ext>
          </a:extLst>
        </xdr:cNvPr>
        <xdr:cNvSpPr/>
      </xdr:nvSpPr>
      <xdr:spPr>
        <a:xfrm>
          <a:off x="9588500" y="1801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28028</xdr:rowOff>
    </xdr:from>
    <xdr:to>
      <xdr:col>46</xdr:col>
      <xdr:colOff>38100</xdr:colOff>
      <xdr:row>105</xdr:row>
      <xdr:rowOff>129628</xdr:rowOff>
    </xdr:to>
    <xdr:sp macro="" textlink="">
      <xdr:nvSpPr>
        <xdr:cNvPr id="453" name="フローチャート: 判断 452">
          <a:extLst>
            <a:ext uri="{FF2B5EF4-FFF2-40B4-BE49-F238E27FC236}">
              <a16:creationId xmlns:a16="http://schemas.microsoft.com/office/drawing/2014/main" id="{F29D6504-6545-4E24-A980-F80FA3E55130}"/>
            </a:ext>
          </a:extLst>
        </xdr:cNvPr>
        <xdr:cNvSpPr/>
      </xdr:nvSpPr>
      <xdr:spPr>
        <a:xfrm>
          <a:off x="8699500" y="1803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37302</xdr:rowOff>
    </xdr:from>
    <xdr:to>
      <xdr:col>41</xdr:col>
      <xdr:colOff>101600</xdr:colOff>
      <xdr:row>105</xdr:row>
      <xdr:rowOff>138902</xdr:rowOff>
    </xdr:to>
    <xdr:sp macro="" textlink="">
      <xdr:nvSpPr>
        <xdr:cNvPr id="454" name="フローチャート: 判断 453">
          <a:extLst>
            <a:ext uri="{FF2B5EF4-FFF2-40B4-BE49-F238E27FC236}">
              <a16:creationId xmlns:a16="http://schemas.microsoft.com/office/drawing/2014/main" id="{8E8488EE-DE52-4D28-A6B4-2283ABAAAC41}"/>
            </a:ext>
          </a:extLst>
        </xdr:cNvPr>
        <xdr:cNvSpPr/>
      </xdr:nvSpPr>
      <xdr:spPr>
        <a:xfrm>
          <a:off x="7810500" y="1803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46103</xdr:rowOff>
    </xdr:from>
    <xdr:to>
      <xdr:col>36</xdr:col>
      <xdr:colOff>165100</xdr:colOff>
      <xdr:row>105</xdr:row>
      <xdr:rowOff>147703</xdr:rowOff>
    </xdr:to>
    <xdr:sp macro="" textlink="">
      <xdr:nvSpPr>
        <xdr:cNvPr id="455" name="フローチャート: 判断 454">
          <a:extLst>
            <a:ext uri="{FF2B5EF4-FFF2-40B4-BE49-F238E27FC236}">
              <a16:creationId xmlns:a16="http://schemas.microsoft.com/office/drawing/2014/main" id="{BD804F23-0F0A-4D35-95B3-6F1BDB7889E8}"/>
            </a:ext>
          </a:extLst>
        </xdr:cNvPr>
        <xdr:cNvSpPr/>
      </xdr:nvSpPr>
      <xdr:spPr>
        <a:xfrm>
          <a:off x="6921500" y="180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F0ADA798-4EBC-4B75-87FD-13BA97572B6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D8D4B41A-2B97-405A-B5C4-DDDF20700C8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2BC88795-6EE2-4C4A-8407-D73D567FFB8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98B71D21-7390-488A-A72B-46C33D96418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58C18200-3212-4AAD-AC6F-ADB3EFC7A2A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144890</xdr:rowOff>
    </xdr:from>
    <xdr:to>
      <xdr:col>55</xdr:col>
      <xdr:colOff>50800</xdr:colOff>
      <xdr:row>108</xdr:row>
      <xdr:rowOff>75040</xdr:rowOff>
    </xdr:to>
    <xdr:sp macro="" textlink="">
      <xdr:nvSpPr>
        <xdr:cNvPr id="461" name="楕円 460">
          <a:extLst>
            <a:ext uri="{FF2B5EF4-FFF2-40B4-BE49-F238E27FC236}">
              <a16:creationId xmlns:a16="http://schemas.microsoft.com/office/drawing/2014/main" id="{7F6BDB6D-44F8-480C-8CAD-A7C1C49EAAD7}"/>
            </a:ext>
          </a:extLst>
        </xdr:cNvPr>
        <xdr:cNvSpPr/>
      </xdr:nvSpPr>
      <xdr:spPr>
        <a:xfrm>
          <a:off x="10426700" y="184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59817</xdr:rowOff>
    </xdr:from>
    <xdr:ext cx="534377" cy="259045"/>
    <xdr:sp macro="" textlink="">
      <xdr:nvSpPr>
        <xdr:cNvPr id="462" name="【港湾・漁港】&#10;一人当たり有形固定資産（償却資産）額該当値テキスト">
          <a:extLst>
            <a:ext uri="{FF2B5EF4-FFF2-40B4-BE49-F238E27FC236}">
              <a16:creationId xmlns:a16="http://schemas.microsoft.com/office/drawing/2014/main" id="{2EC4F55F-CBA0-4033-9C19-4365E0E9F737}"/>
            </a:ext>
          </a:extLst>
        </xdr:cNvPr>
        <xdr:cNvSpPr txBox="1"/>
      </xdr:nvSpPr>
      <xdr:spPr>
        <a:xfrm>
          <a:off x="10528300" y="1840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145230</xdr:rowOff>
    </xdr:from>
    <xdr:to>
      <xdr:col>50</xdr:col>
      <xdr:colOff>165100</xdr:colOff>
      <xdr:row>108</xdr:row>
      <xdr:rowOff>75380</xdr:rowOff>
    </xdr:to>
    <xdr:sp macro="" textlink="">
      <xdr:nvSpPr>
        <xdr:cNvPr id="463" name="楕円 462">
          <a:extLst>
            <a:ext uri="{FF2B5EF4-FFF2-40B4-BE49-F238E27FC236}">
              <a16:creationId xmlns:a16="http://schemas.microsoft.com/office/drawing/2014/main" id="{9954A264-9AF5-4C49-9FD5-66E85DA5E1BE}"/>
            </a:ext>
          </a:extLst>
        </xdr:cNvPr>
        <xdr:cNvSpPr/>
      </xdr:nvSpPr>
      <xdr:spPr>
        <a:xfrm>
          <a:off x="9588500" y="184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24240</xdr:rowOff>
    </xdr:from>
    <xdr:to>
      <xdr:col>55</xdr:col>
      <xdr:colOff>0</xdr:colOff>
      <xdr:row>108</xdr:row>
      <xdr:rowOff>24580</xdr:rowOff>
    </xdr:to>
    <xdr:cxnSp macro="">
      <xdr:nvCxnSpPr>
        <xdr:cNvPr id="464" name="直線コネクタ 463">
          <a:extLst>
            <a:ext uri="{FF2B5EF4-FFF2-40B4-BE49-F238E27FC236}">
              <a16:creationId xmlns:a16="http://schemas.microsoft.com/office/drawing/2014/main" id="{BF01EDA7-29CA-4394-897F-7449AB69CE89}"/>
            </a:ext>
          </a:extLst>
        </xdr:cNvPr>
        <xdr:cNvCxnSpPr/>
      </xdr:nvCxnSpPr>
      <xdr:spPr>
        <a:xfrm flipV="1">
          <a:off x="9639300" y="18540840"/>
          <a:ext cx="8382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146464</xdr:rowOff>
    </xdr:from>
    <xdr:to>
      <xdr:col>46</xdr:col>
      <xdr:colOff>38100</xdr:colOff>
      <xdr:row>108</xdr:row>
      <xdr:rowOff>76614</xdr:rowOff>
    </xdr:to>
    <xdr:sp macro="" textlink="">
      <xdr:nvSpPr>
        <xdr:cNvPr id="465" name="楕円 464">
          <a:extLst>
            <a:ext uri="{FF2B5EF4-FFF2-40B4-BE49-F238E27FC236}">
              <a16:creationId xmlns:a16="http://schemas.microsoft.com/office/drawing/2014/main" id="{F012EE80-FC4D-453B-88C5-5C3FBE991F09}"/>
            </a:ext>
          </a:extLst>
        </xdr:cNvPr>
        <xdr:cNvSpPr/>
      </xdr:nvSpPr>
      <xdr:spPr>
        <a:xfrm>
          <a:off x="8699500" y="184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24580</xdr:rowOff>
    </xdr:from>
    <xdr:to>
      <xdr:col>50</xdr:col>
      <xdr:colOff>114300</xdr:colOff>
      <xdr:row>108</xdr:row>
      <xdr:rowOff>25814</xdr:rowOff>
    </xdr:to>
    <xdr:cxnSp macro="">
      <xdr:nvCxnSpPr>
        <xdr:cNvPr id="466" name="直線コネクタ 465">
          <a:extLst>
            <a:ext uri="{FF2B5EF4-FFF2-40B4-BE49-F238E27FC236}">
              <a16:creationId xmlns:a16="http://schemas.microsoft.com/office/drawing/2014/main" id="{0BA4BC93-9E1A-4C4C-931D-BB38FE296F9C}"/>
            </a:ext>
          </a:extLst>
        </xdr:cNvPr>
        <xdr:cNvCxnSpPr/>
      </xdr:nvCxnSpPr>
      <xdr:spPr>
        <a:xfrm flipV="1">
          <a:off x="8750300" y="1854118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146803</xdr:rowOff>
    </xdr:from>
    <xdr:to>
      <xdr:col>41</xdr:col>
      <xdr:colOff>101600</xdr:colOff>
      <xdr:row>108</xdr:row>
      <xdr:rowOff>76953</xdr:rowOff>
    </xdr:to>
    <xdr:sp macro="" textlink="">
      <xdr:nvSpPr>
        <xdr:cNvPr id="467" name="楕円 466">
          <a:extLst>
            <a:ext uri="{FF2B5EF4-FFF2-40B4-BE49-F238E27FC236}">
              <a16:creationId xmlns:a16="http://schemas.microsoft.com/office/drawing/2014/main" id="{50F4967F-1D94-4CC0-B092-A1EC6147263B}"/>
            </a:ext>
          </a:extLst>
        </xdr:cNvPr>
        <xdr:cNvSpPr/>
      </xdr:nvSpPr>
      <xdr:spPr>
        <a:xfrm>
          <a:off x="7810500" y="184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25814</xdr:rowOff>
    </xdr:from>
    <xdr:to>
      <xdr:col>45</xdr:col>
      <xdr:colOff>177800</xdr:colOff>
      <xdr:row>108</xdr:row>
      <xdr:rowOff>26153</xdr:rowOff>
    </xdr:to>
    <xdr:cxnSp macro="">
      <xdr:nvCxnSpPr>
        <xdr:cNvPr id="468" name="直線コネクタ 467">
          <a:extLst>
            <a:ext uri="{FF2B5EF4-FFF2-40B4-BE49-F238E27FC236}">
              <a16:creationId xmlns:a16="http://schemas.microsoft.com/office/drawing/2014/main" id="{850B0E24-2EFE-4F75-963F-09181841509B}"/>
            </a:ext>
          </a:extLst>
        </xdr:cNvPr>
        <xdr:cNvCxnSpPr/>
      </xdr:nvCxnSpPr>
      <xdr:spPr>
        <a:xfrm flipV="1">
          <a:off x="7861300" y="18542414"/>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150423</xdr:rowOff>
    </xdr:from>
    <xdr:to>
      <xdr:col>36</xdr:col>
      <xdr:colOff>165100</xdr:colOff>
      <xdr:row>108</xdr:row>
      <xdr:rowOff>80573</xdr:rowOff>
    </xdr:to>
    <xdr:sp macro="" textlink="">
      <xdr:nvSpPr>
        <xdr:cNvPr id="469" name="楕円 468">
          <a:extLst>
            <a:ext uri="{FF2B5EF4-FFF2-40B4-BE49-F238E27FC236}">
              <a16:creationId xmlns:a16="http://schemas.microsoft.com/office/drawing/2014/main" id="{AE44270D-59F8-4109-9DA5-C53063CD91B4}"/>
            </a:ext>
          </a:extLst>
        </xdr:cNvPr>
        <xdr:cNvSpPr/>
      </xdr:nvSpPr>
      <xdr:spPr>
        <a:xfrm>
          <a:off x="6921500" y="184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26153</xdr:rowOff>
    </xdr:from>
    <xdr:to>
      <xdr:col>41</xdr:col>
      <xdr:colOff>50800</xdr:colOff>
      <xdr:row>108</xdr:row>
      <xdr:rowOff>29773</xdr:rowOff>
    </xdr:to>
    <xdr:cxnSp macro="">
      <xdr:nvCxnSpPr>
        <xdr:cNvPr id="470" name="直線コネクタ 469">
          <a:extLst>
            <a:ext uri="{FF2B5EF4-FFF2-40B4-BE49-F238E27FC236}">
              <a16:creationId xmlns:a16="http://schemas.microsoft.com/office/drawing/2014/main" id="{0DBF90EE-9065-42B0-889B-D48FC1A26AA1}"/>
            </a:ext>
          </a:extLst>
        </xdr:cNvPr>
        <xdr:cNvCxnSpPr/>
      </xdr:nvCxnSpPr>
      <xdr:spPr>
        <a:xfrm flipV="1">
          <a:off x="6972300" y="18542753"/>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130542</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F30E57CB-CCD8-4159-ACE8-FF799A3D5B87}"/>
            </a:ext>
          </a:extLst>
        </xdr:cNvPr>
        <xdr:cNvSpPr txBox="1"/>
      </xdr:nvSpPr>
      <xdr:spPr>
        <a:xfrm>
          <a:off x="9327095" y="1778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146155</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E441B197-EA90-449D-9EA1-A1762335BB82}"/>
            </a:ext>
          </a:extLst>
        </xdr:cNvPr>
        <xdr:cNvSpPr txBox="1"/>
      </xdr:nvSpPr>
      <xdr:spPr>
        <a:xfrm>
          <a:off x="8450795" y="1780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155429</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D9472D58-A378-401F-BE4D-BD15538CD387}"/>
            </a:ext>
          </a:extLst>
        </xdr:cNvPr>
        <xdr:cNvSpPr txBox="1"/>
      </xdr:nvSpPr>
      <xdr:spPr>
        <a:xfrm>
          <a:off x="7561795" y="1781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164230</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D5A35025-0A43-4A9B-AE11-04FE495D64CD}"/>
            </a:ext>
          </a:extLst>
        </xdr:cNvPr>
        <xdr:cNvSpPr txBox="1"/>
      </xdr:nvSpPr>
      <xdr:spPr>
        <a:xfrm>
          <a:off x="6672795" y="178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66507</xdr:rowOff>
    </xdr:from>
    <xdr:ext cx="534377" cy="259045"/>
    <xdr:sp macro="" textlink="">
      <xdr:nvSpPr>
        <xdr:cNvPr id="475" name="n_1mainValue【港湾・漁港】&#10;一人当たり有形固定資産（償却資産）額">
          <a:extLst>
            <a:ext uri="{FF2B5EF4-FFF2-40B4-BE49-F238E27FC236}">
              <a16:creationId xmlns:a16="http://schemas.microsoft.com/office/drawing/2014/main" id="{53421EB3-1ACF-4D13-A3A3-AC89126C4A2D}"/>
            </a:ext>
          </a:extLst>
        </xdr:cNvPr>
        <xdr:cNvSpPr txBox="1"/>
      </xdr:nvSpPr>
      <xdr:spPr>
        <a:xfrm>
          <a:off x="9359411" y="1858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67741</xdr:rowOff>
    </xdr:from>
    <xdr:ext cx="534377" cy="259045"/>
    <xdr:sp macro="" textlink="">
      <xdr:nvSpPr>
        <xdr:cNvPr id="476" name="n_2mainValue【港湾・漁港】&#10;一人当たり有形固定資産（償却資産）額">
          <a:extLst>
            <a:ext uri="{FF2B5EF4-FFF2-40B4-BE49-F238E27FC236}">
              <a16:creationId xmlns:a16="http://schemas.microsoft.com/office/drawing/2014/main" id="{66762FD9-4CFF-4060-91D8-E92AA4225EF0}"/>
            </a:ext>
          </a:extLst>
        </xdr:cNvPr>
        <xdr:cNvSpPr txBox="1"/>
      </xdr:nvSpPr>
      <xdr:spPr>
        <a:xfrm>
          <a:off x="8483111" y="1858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68080</xdr:rowOff>
    </xdr:from>
    <xdr:ext cx="534377" cy="259045"/>
    <xdr:sp macro="" textlink="">
      <xdr:nvSpPr>
        <xdr:cNvPr id="477" name="n_3mainValue【港湾・漁港】&#10;一人当たり有形固定資産（償却資産）額">
          <a:extLst>
            <a:ext uri="{FF2B5EF4-FFF2-40B4-BE49-F238E27FC236}">
              <a16:creationId xmlns:a16="http://schemas.microsoft.com/office/drawing/2014/main" id="{A7956495-0E3C-4A7C-9628-336D38450ABD}"/>
            </a:ext>
          </a:extLst>
        </xdr:cNvPr>
        <xdr:cNvSpPr txBox="1"/>
      </xdr:nvSpPr>
      <xdr:spPr>
        <a:xfrm>
          <a:off x="7594111" y="185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71700</xdr:rowOff>
    </xdr:from>
    <xdr:ext cx="534377" cy="259045"/>
    <xdr:sp macro="" textlink="">
      <xdr:nvSpPr>
        <xdr:cNvPr id="478" name="n_4mainValue【港湾・漁港】&#10;一人当たり有形固定資産（償却資産）額">
          <a:extLst>
            <a:ext uri="{FF2B5EF4-FFF2-40B4-BE49-F238E27FC236}">
              <a16:creationId xmlns:a16="http://schemas.microsoft.com/office/drawing/2014/main" id="{CFE0A64F-A054-4456-9093-3DD0F7A26033}"/>
            </a:ext>
          </a:extLst>
        </xdr:cNvPr>
        <xdr:cNvSpPr txBox="1"/>
      </xdr:nvSpPr>
      <xdr:spPr>
        <a:xfrm>
          <a:off x="6705111" y="185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6514A570-0F9A-4105-9049-1F56F568A2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556121CA-85DE-425D-BBE4-70B3F691F8F7}"/>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44E41E17-7A75-4E10-8BAA-974081A6AD11}"/>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A3AC7081-6846-4948-9B27-C1BDC53225B0}"/>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06E2DB0C-6CDF-4A5E-82EE-BEFCD244F7FE}"/>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D2CA5FC6-8B62-44DC-A2FA-8F09F798D4F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5FEA7F56-6F84-49D8-882C-96DB1AFA3D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04777BB3-605E-4C6A-9566-6B5163367CC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C118B742-4389-42C6-B87C-494F02BECE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A21CF4C3-13A9-4D42-8EF6-3D46F5B09A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2830A71A-2B63-4F73-8A6B-643404837B1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6CB0ADCE-B928-43CF-BCE0-251E8D07A45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5C8465F5-9765-4F7A-A686-8DB67591ABB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91DAD028-2FC9-45EA-87DC-BBC0887BC90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53EB3654-83DB-4940-AE7B-956FD8C7522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2D24FF32-98F8-4735-8EF8-6AEC7E59A3A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28298F41-9E3C-4CAC-9B2F-4C5D82C3EF2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32A9248D-B4EF-4296-81F5-E70C640483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5DBE83BA-8484-45DC-BEB5-AAC8C235FC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52F74B95-CE65-4954-B523-F8FBDD15284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B74EF988-9EC7-4927-82B0-B50BD687B2C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C8132651-6965-4B75-AF46-CFB02D47FB6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空港】&#10;有形固定資産減価償却率グラフ枠">
          <a:extLst>
            <a:ext uri="{FF2B5EF4-FFF2-40B4-BE49-F238E27FC236}">
              <a16:creationId xmlns:a16="http://schemas.microsoft.com/office/drawing/2014/main" id="{DD901D27-224D-4B94-BE13-AE0C58701DD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166007</xdr:rowOff>
    </xdr:from>
    <xdr:to>
      <xdr:col>85</xdr:col>
      <xdr:colOff>126364</xdr:colOff>
      <xdr:row>41</xdr:row>
      <xdr:rowOff>61504</xdr:rowOff>
    </xdr:to>
    <xdr:cxnSp macro="">
      <xdr:nvCxnSpPr>
        <xdr:cNvPr id="502" name="直線コネクタ 501">
          <a:extLst>
            <a:ext uri="{FF2B5EF4-FFF2-40B4-BE49-F238E27FC236}">
              <a16:creationId xmlns:a16="http://schemas.microsoft.com/office/drawing/2014/main" id="{826320EA-8318-47A0-BFFF-FB4D5FB8AE78}"/>
            </a:ext>
          </a:extLst>
        </xdr:cNvPr>
        <xdr:cNvCxnSpPr/>
      </xdr:nvCxnSpPr>
      <xdr:spPr>
        <a:xfrm flipV="1">
          <a:off x="16317595" y="5823857"/>
          <a:ext cx="1269"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65331</xdr:rowOff>
    </xdr:from>
    <xdr:ext cx="405111" cy="259045"/>
    <xdr:sp macro="" textlink="">
      <xdr:nvSpPr>
        <xdr:cNvPr id="503" name="【空港】&#10;有形固定資産減価償却率最小値テキスト">
          <a:extLst>
            <a:ext uri="{FF2B5EF4-FFF2-40B4-BE49-F238E27FC236}">
              <a16:creationId xmlns:a16="http://schemas.microsoft.com/office/drawing/2014/main" id="{CE49C783-3965-43A0-9B3D-CB72F2DB07BA}"/>
            </a:ext>
          </a:extLst>
        </xdr:cNvPr>
        <xdr:cNvSpPr txBox="1"/>
      </xdr:nvSpPr>
      <xdr:spPr>
        <a:xfrm>
          <a:off x="163703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61504</xdr:rowOff>
    </xdr:from>
    <xdr:to>
      <xdr:col>86</xdr:col>
      <xdr:colOff>25400</xdr:colOff>
      <xdr:row>41</xdr:row>
      <xdr:rowOff>61504</xdr:rowOff>
    </xdr:to>
    <xdr:cxnSp macro="">
      <xdr:nvCxnSpPr>
        <xdr:cNvPr id="504" name="直線コネクタ 503">
          <a:extLst>
            <a:ext uri="{FF2B5EF4-FFF2-40B4-BE49-F238E27FC236}">
              <a16:creationId xmlns:a16="http://schemas.microsoft.com/office/drawing/2014/main" id="{89B55283-EA76-4B04-9917-0B568FF5554D}"/>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112684</xdr:rowOff>
    </xdr:from>
    <xdr:ext cx="405111" cy="259045"/>
    <xdr:sp macro="" textlink="">
      <xdr:nvSpPr>
        <xdr:cNvPr id="505" name="【空港】&#10;有形固定資産減価償却率最大値テキスト">
          <a:extLst>
            <a:ext uri="{FF2B5EF4-FFF2-40B4-BE49-F238E27FC236}">
              <a16:creationId xmlns:a16="http://schemas.microsoft.com/office/drawing/2014/main" id="{7CB2DAE7-4B64-451F-801B-25A2B240B13B}"/>
            </a:ext>
          </a:extLst>
        </xdr:cNvPr>
        <xdr:cNvSpPr txBox="1"/>
      </xdr:nvSpPr>
      <xdr:spPr>
        <a:xfrm>
          <a:off x="163703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06" name="直線コネクタ 505">
          <a:extLst>
            <a:ext uri="{FF2B5EF4-FFF2-40B4-BE49-F238E27FC236}">
              <a16:creationId xmlns:a16="http://schemas.microsoft.com/office/drawing/2014/main" id="{CC18A00B-1E54-42CB-89DA-65A7118EA53A}"/>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158949</xdr:rowOff>
    </xdr:from>
    <xdr:ext cx="405111" cy="259045"/>
    <xdr:sp macro="" textlink="">
      <xdr:nvSpPr>
        <xdr:cNvPr id="507" name="【空港】&#10;有形固定資産減価償却率平均値テキスト">
          <a:extLst>
            <a:ext uri="{FF2B5EF4-FFF2-40B4-BE49-F238E27FC236}">
              <a16:creationId xmlns:a16="http://schemas.microsoft.com/office/drawing/2014/main" id="{60AE9D54-8FAF-4DE9-8C4B-25F7619D656E}"/>
            </a:ext>
          </a:extLst>
        </xdr:cNvPr>
        <xdr:cNvSpPr txBox="1"/>
      </xdr:nvSpPr>
      <xdr:spPr>
        <a:xfrm>
          <a:off x="163703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508" name="フローチャート: 判断 507">
          <a:extLst>
            <a:ext uri="{FF2B5EF4-FFF2-40B4-BE49-F238E27FC236}">
              <a16:creationId xmlns:a16="http://schemas.microsoft.com/office/drawing/2014/main" id="{9B8B2E69-25E3-47CA-A4B9-DEE1155EDA26}"/>
            </a:ext>
          </a:extLst>
        </xdr:cNvPr>
        <xdr:cNvSpPr/>
      </xdr:nvSpPr>
      <xdr:spPr>
        <a:xfrm>
          <a:off x="16268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09" name="フローチャート: 判断 508">
          <a:extLst>
            <a:ext uri="{FF2B5EF4-FFF2-40B4-BE49-F238E27FC236}">
              <a16:creationId xmlns:a16="http://schemas.microsoft.com/office/drawing/2014/main" id="{EEF33FFA-B588-4C36-BB8B-ADFC6119294F}"/>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10" name="フローチャート: 判断 509">
          <a:extLst>
            <a:ext uri="{FF2B5EF4-FFF2-40B4-BE49-F238E27FC236}">
              <a16:creationId xmlns:a16="http://schemas.microsoft.com/office/drawing/2014/main" id="{52DB32B3-4162-48F2-A42A-32415A7A2874}"/>
            </a:ext>
          </a:extLst>
        </xdr:cNvPr>
        <xdr:cNvSpPr/>
      </xdr:nvSpPr>
      <xdr:spPr>
        <a:xfrm>
          <a:off x="1454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134801</xdr:rowOff>
    </xdr:from>
    <xdr:to>
      <xdr:col>72</xdr:col>
      <xdr:colOff>38100</xdr:colOff>
      <xdr:row>39</xdr:row>
      <xdr:rowOff>64951</xdr:rowOff>
    </xdr:to>
    <xdr:sp macro="" textlink="">
      <xdr:nvSpPr>
        <xdr:cNvPr id="511" name="フローチャート: 判断 510">
          <a:extLst>
            <a:ext uri="{FF2B5EF4-FFF2-40B4-BE49-F238E27FC236}">
              <a16:creationId xmlns:a16="http://schemas.microsoft.com/office/drawing/2014/main" id="{F992DAA8-5DF2-4AEE-A308-3D49EA817B63}"/>
            </a:ext>
          </a:extLst>
        </xdr:cNvPr>
        <xdr:cNvSpPr/>
      </xdr:nvSpPr>
      <xdr:spPr>
        <a:xfrm>
          <a:off x="13652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111941</xdr:rowOff>
    </xdr:from>
    <xdr:to>
      <xdr:col>67</xdr:col>
      <xdr:colOff>101600</xdr:colOff>
      <xdr:row>39</xdr:row>
      <xdr:rowOff>42091</xdr:rowOff>
    </xdr:to>
    <xdr:sp macro="" textlink="">
      <xdr:nvSpPr>
        <xdr:cNvPr id="512" name="フローチャート: 判断 511">
          <a:extLst>
            <a:ext uri="{FF2B5EF4-FFF2-40B4-BE49-F238E27FC236}">
              <a16:creationId xmlns:a16="http://schemas.microsoft.com/office/drawing/2014/main" id="{C4CF0978-7141-4DF9-B0AF-1250D83162E0}"/>
            </a:ext>
          </a:extLst>
        </xdr:cNvPr>
        <xdr:cNvSpPr/>
      </xdr:nvSpPr>
      <xdr:spPr>
        <a:xfrm>
          <a:off x="12763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762A6518-4965-4616-969E-33C864DF9C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26409D6-C0ED-4F0E-860E-C7C3DF9B33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2A8B6EF6-7105-4B15-BAB2-68EBC297434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4308EE54-8A5D-4BD1-9171-2259BD92E00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411B42E2-62E8-4AFA-AE47-9EE8D86195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74386</xdr:rowOff>
    </xdr:from>
    <xdr:to>
      <xdr:col>85</xdr:col>
      <xdr:colOff>177800</xdr:colOff>
      <xdr:row>38</xdr:row>
      <xdr:rowOff>4536</xdr:rowOff>
    </xdr:to>
    <xdr:sp macro="" textlink="">
      <xdr:nvSpPr>
        <xdr:cNvPr id="518" name="楕円 517">
          <a:extLst>
            <a:ext uri="{FF2B5EF4-FFF2-40B4-BE49-F238E27FC236}">
              <a16:creationId xmlns:a16="http://schemas.microsoft.com/office/drawing/2014/main" id="{6C32A8A9-0432-4168-AC26-7F2CFED26D03}"/>
            </a:ext>
          </a:extLst>
        </xdr:cNvPr>
        <xdr:cNvSpPr/>
      </xdr:nvSpPr>
      <xdr:spPr>
        <a:xfrm>
          <a:off x="162687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97263</xdr:rowOff>
    </xdr:from>
    <xdr:ext cx="405111" cy="259045"/>
    <xdr:sp macro="" textlink="">
      <xdr:nvSpPr>
        <xdr:cNvPr id="519" name="【空港】&#10;有形固定資産減価償却率該当値テキスト">
          <a:extLst>
            <a:ext uri="{FF2B5EF4-FFF2-40B4-BE49-F238E27FC236}">
              <a16:creationId xmlns:a16="http://schemas.microsoft.com/office/drawing/2014/main" id="{04BCA013-9B7E-44FD-AC16-ECBB33DA20B6}"/>
            </a:ext>
          </a:extLst>
        </xdr:cNvPr>
        <xdr:cNvSpPr txBox="1"/>
      </xdr:nvSpPr>
      <xdr:spPr>
        <a:xfrm>
          <a:off x="16370300" y="626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520" name="楕円 519">
          <a:extLst>
            <a:ext uri="{FF2B5EF4-FFF2-40B4-BE49-F238E27FC236}">
              <a16:creationId xmlns:a16="http://schemas.microsoft.com/office/drawing/2014/main" id="{C9598853-51BB-48AA-8301-6955706698D1}"/>
            </a:ext>
          </a:extLst>
        </xdr:cNvPr>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125186</xdr:rowOff>
    </xdr:from>
    <xdr:to>
      <xdr:col>85</xdr:col>
      <xdr:colOff>127000</xdr:colOff>
      <xdr:row>38</xdr:row>
      <xdr:rowOff>54973</xdr:rowOff>
    </xdr:to>
    <xdr:cxnSp macro="">
      <xdr:nvCxnSpPr>
        <xdr:cNvPr id="521" name="直線コネクタ 520">
          <a:extLst>
            <a:ext uri="{FF2B5EF4-FFF2-40B4-BE49-F238E27FC236}">
              <a16:creationId xmlns:a16="http://schemas.microsoft.com/office/drawing/2014/main" id="{90189F30-E55F-42D9-89DC-A1DD426AE0DF}"/>
            </a:ext>
          </a:extLst>
        </xdr:cNvPr>
        <xdr:cNvCxnSpPr/>
      </xdr:nvCxnSpPr>
      <xdr:spPr>
        <a:xfrm flipV="1">
          <a:off x="15481300" y="6468836"/>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522" name="楕円 521">
          <a:extLst>
            <a:ext uri="{FF2B5EF4-FFF2-40B4-BE49-F238E27FC236}">
              <a16:creationId xmlns:a16="http://schemas.microsoft.com/office/drawing/2014/main" id="{BC13EE67-26BC-420C-B282-C31B8CF2043A}"/>
            </a:ext>
          </a:extLst>
        </xdr:cNvPr>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54973</xdr:rowOff>
    </xdr:to>
    <xdr:cxnSp macro="">
      <xdr:nvCxnSpPr>
        <xdr:cNvPr id="523" name="直線コネクタ 522">
          <a:extLst>
            <a:ext uri="{FF2B5EF4-FFF2-40B4-BE49-F238E27FC236}">
              <a16:creationId xmlns:a16="http://schemas.microsoft.com/office/drawing/2014/main" id="{7752590D-527C-4BC3-AD6F-992B24A269C7}"/>
            </a:ext>
          </a:extLst>
        </xdr:cNvPr>
        <xdr:cNvCxnSpPr/>
      </xdr:nvCxnSpPr>
      <xdr:spPr>
        <a:xfrm>
          <a:off x="14592300" y="647863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56424</xdr:rowOff>
    </xdr:from>
    <xdr:to>
      <xdr:col>72</xdr:col>
      <xdr:colOff>38100</xdr:colOff>
      <xdr:row>37</xdr:row>
      <xdr:rowOff>158024</xdr:rowOff>
    </xdr:to>
    <xdr:sp macro="" textlink="">
      <xdr:nvSpPr>
        <xdr:cNvPr id="524" name="楕円 523">
          <a:extLst>
            <a:ext uri="{FF2B5EF4-FFF2-40B4-BE49-F238E27FC236}">
              <a16:creationId xmlns:a16="http://schemas.microsoft.com/office/drawing/2014/main" id="{9F557F7D-B662-4DDE-BA02-AD1AD2D58BF9}"/>
            </a:ext>
          </a:extLst>
        </xdr:cNvPr>
        <xdr:cNvSpPr/>
      </xdr:nvSpPr>
      <xdr:spPr>
        <a:xfrm>
          <a:off x="13652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107224</xdr:rowOff>
    </xdr:from>
    <xdr:to>
      <xdr:col>76</xdr:col>
      <xdr:colOff>114300</xdr:colOff>
      <xdr:row>37</xdr:row>
      <xdr:rowOff>134983</xdr:rowOff>
    </xdr:to>
    <xdr:cxnSp macro="">
      <xdr:nvCxnSpPr>
        <xdr:cNvPr id="525" name="直線コネクタ 524">
          <a:extLst>
            <a:ext uri="{FF2B5EF4-FFF2-40B4-BE49-F238E27FC236}">
              <a16:creationId xmlns:a16="http://schemas.microsoft.com/office/drawing/2014/main" id="{3F6B9F2C-48D4-4699-B642-6EEA94AE66E8}"/>
            </a:ext>
          </a:extLst>
        </xdr:cNvPr>
        <xdr:cNvCxnSpPr/>
      </xdr:nvCxnSpPr>
      <xdr:spPr>
        <a:xfrm>
          <a:off x="13703300" y="64508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51526</xdr:rowOff>
    </xdr:from>
    <xdr:to>
      <xdr:col>67</xdr:col>
      <xdr:colOff>101600</xdr:colOff>
      <xdr:row>37</xdr:row>
      <xdr:rowOff>153126</xdr:rowOff>
    </xdr:to>
    <xdr:sp macro="" textlink="">
      <xdr:nvSpPr>
        <xdr:cNvPr id="526" name="楕円 525">
          <a:extLst>
            <a:ext uri="{FF2B5EF4-FFF2-40B4-BE49-F238E27FC236}">
              <a16:creationId xmlns:a16="http://schemas.microsoft.com/office/drawing/2014/main" id="{9D056DB7-3364-418D-AF8F-52FE024B644A}"/>
            </a:ext>
          </a:extLst>
        </xdr:cNvPr>
        <xdr:cNvSpPr/>
      </xdr:nvSpPr>
      <xdr:spPr>
        <a:xfrm>
          <a:off x="12763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102326</xdr:rowOff>
    </xdr:from>
    <xdr:to>
      <xdr:col>71</xdr:col>
      <xdr:colOff>177800</xdr:colOff>
      <xdr:row>37</xdr:row>
      <xdr:rowOff>107224</xdr:rowOff>
    </xdr:to>
    <xdr:cxnSp macro="">
      <xdr:nvCxnSpPr>
        <xdr:cNvPr id="527" name="直線コネクタ 526">
          <a:extLst>
            <a:ext uri="{FF2B5EF4-FFF2-40B4-BE49-F238E27FC236}">
              <a16:creationId xmlns:a16="http://schemas.microsoft.com/office/drawing/2014/main" id="{418589F5-79A9-4054-B2D2-F7C6EB005990}"/>
            </a:ext>
          </a:extLst>
        </xdr:cNvPr>
        <xdr:cNvCxnSpPr/>
      </xdr:nvCxnSpPr>
      <xdr:spPr>
        <a:xfrm>
          <a:off x="12814300" y="64459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28" name="n_1aveValue【空港】&#10;有形固定資産減価償却率">
          <a:extLst>
            <a:ext uri="{FF2B5EF4-FFF2-40B4-BE49-F238E27FC236}">
              <a16:creationId xmlns:a16="http://schemas.microsoft.com/office/drawing/2014/main" id="{59BA26D7-1221-40A0-8FC8-044AC0C0C3AB}"/>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29" name="n_2aveValue【空港】&#10;有形固定資産減価償却率">
          <a:extLst>
            <a:ext uri="{FF2B5EF4-FFF2-40B4-BE49-F238E27FC236}">
              <a16:creationId xmlns:a16="http://schemas.microsoft.com/office/drawing/2014/main" id="{3246C5A0-FE41-4378-876A-5F0CC7CE009B}"/>
            </a:ext>
          </a:extLst>
        </xdr:cNvPr>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530" name="n_3aveValue【空港】&#10;有形固定資産減価償却率">
          <a:extLst>
            <a:ext uri="{FF2B5EF4-FFF2-40B4-BE49-F238E27FC236}">
              <a16:creationId xmlns:a16="http://schemas.microsoft.com/office/drawing/2014/main" id="{F4A572A5-B773-4519-992F-D958D854D1DA}"/>
            </a:ext>
          </a:extLst>
        </xdr:cNvPr>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31" name="n_4aveValue【空港】&#10;有形固定資産減価償却率">
          <a:extLst>
            <a:ext uri="{FF2B5EF4-FFF2-40B4-BE49-F238E27FC236}">
              <a16:creationId xmlns:a16="http://schemas.microsoft.com/office/drawing/2014/main" id="{133608EF-2DBF-4044-86D9-890D4329B70C}"/>
            </a:ext>
          </a:extLst>
        </xdr:cNvPr>
        <xdr:cNvSpPr txBox="1"/>
      </xdr:nvSpPr>
      <xdr:spPr>
        <a:xfrm>
          <a:off x="12611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122300</xdr:rowOff>
    </xdr:from>
    <xdr:ext cx="405111" cy="259045"/>
    <xdr:sp macro="" textlink="">
      <xdr:nvSpPr>
        <xdr:cNvPr id="532" name="n_1mainValue【空港】&#10;有形固定資産減価償却率">
          <a:extLst>
            <a:ext uri="{FF2B5EF4-FFF2-40B4-BE49-F238E27FC236}">
              <a16:creationId xmlns:a16="http://schemas.microsoft.com/office/drawing/2014/main" id="{319C04D0-3CC3-49CD-B923-6C38F4879212}"/>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33" name="n_2mainValue【空港】&#10;有形固定資産減価償却率">
          <a:extLst>
            <a:ext uri="{FF2B5EF4-FFF2-40B4-BE49-F238E27FC236}">
              <a16:creationId xmlns:a16="http://schemas.microsoft.com/office/drawing/2014/main" id="{244A152E-1609-4BC8-B4A3-CBE6FBC688E5}"/>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3101</xdr:rowOff>
    </xdr:from>
    <xdr:ext cx="405111" cy="259045"/>
    <xdr:sp macro="" textlink="">
      <xdr:nvSpPr>
        <xdr:cNvPr id="534" name="n_3mainValue【空港】&#10;有形固定資産減価償却率">
          <a:extLst>
            <a:ext uri="{FF2B5EF4-FFF2-40B4-BE49-F238E27FC236}">
              <a16:creationId xmlns:a16="http://schemas.microsoft.com/office/drawing/2014/main" id="{70CA70E8-1B15-41E9-81EA-83FEA0447AF2}"/>
            </a:ext>
          </a:extLst>
        </xdr:cNvPr>
        <xdr:cNvSpPr txBox="1"/>
      </xdr:nvSpPr>
      <xdr:spPr>
        <a:xfrm>
          <a:off x="13500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169653</xdr:rowOff>
    </xdr:from>
    <xdr:ext cx="405111" cy="259045"/>
    <xdr:sp macro="" textlink="">
      <xdr:nvSpPr>
        <xdr:cNvPr id="535" name="n_4mainValue【空港】&#10;有形固定資産減価償却率">
          <a:extLst>
            <a:ext uri="{FF2B5EF4-FFF2-40B4-BE49-F238E27FC236}">
              <a16:creationId xmlns:a16="http://schemas.microsoft.com/office/drawing/2014/main" id="{B0CCB7B9-8D55-4752-98B4-A4C6125400FD}"/>
            </a:ext>
          </a:extLst>
        </xdr:cNvPr>
        <xdr:cNvSpPr txBox="1"/>
      </xdr:nvSpPr>
      <xdr:spPr>
        <a:xfrm>
          <a:off x="12611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4680F940-1D24-46BC-BE4F-FFFE4C84CC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a:extLst>
            <a:ext uri="{FF2B5EF4-FFF2-40B4-BE49-F238E27FC236}">
              <a16:creationId xmlns:a16="http://schemas.microsoft.com/office/drawing/2014/main" id="{5971A756-545E-464B-BE93-46735F90D9A8}"/>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a:extLst>
            <a:ext uri="{FF2B5EF4-FFF2-40B4-BE49-F238E27FC236}">
              <a16:creationId xmlns:a16="http://schemas.microsoft.com/office/drawing/2014/main" id="{F5A1439E-B1FB-4337-98D4-48ED61280BCE}"/>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a:extLst>
            <a:ext uri="{FF2B5EF4-FFF2-40B4-BE49-F238E27FC236}">
              <a16:creationId xmlns:a16="http://schemas.microsoft.com/office/drawing/2014/main" id="{0CA7192D-30BB-447F-A159-5A0ACAC647EB}"/>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a:extLst>
            <a:ext uri="{FF2B5EF4-FFF2-40B4-BE49-F238E27FC236}">
              <a16:creationId xmlns:a16="http://schemas.microsoft.com/office/drawing/2014/main" id="{80151E24-50B5-423A-A0E5-C966DAAF8781}"/>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004A41D8-F584-4B5E-B95B-78E2456E5C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id="{3CD2B2B4-1FE4-4E51-9365-709D72D2B0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780FDA5C-14B9-46CB-826C-C7F67B8A5B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a:extLst>
            <a:ext uri="{FF2B5EF4-FFF2-40B4-BE49-F238E27FC236}">
              <a16:creationId xmlns:a16="http://schemas.microsoft.com/office/drawing/2014/main" id="{6C4DFDC1-F304-407F-8E63-B5AC596A7AF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a:extLst>
            <a:ext uri="{FF2B5EF4-FFF2-40B4-BE49-F238E27FC236}">
              <a16:creationId xmlns:a16="http://schemas.microsoft.com/office/drawing/2014/main" id="{55D425D1-81F9-43DE-ADCD-B93CD795161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a:extLst>
            <a:ext uri="{FF2B5EF4-FFF2-40B4-BE49-F238E27FC236}">
              <a16:creationId xmlns:a16="http://schemas.microsoft.com/office/drawing/2014/main" id="{326E91BB-5230-4CF6-A44D-B4DA7DB9D86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7" name="テキスト ボックス 546">
          <a:extLst>
            <a:ext uri="{FF2B5EF4-FFF2-40B4-BE49-F238E27FC236}">
              <a16:creationId xmlns:a16="http://schemas.microsoft.com/office/drawing/2014/main" id="{6C045F06-0E45-46CC-B214-B982D85EACC1}"/>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a:extLst>
            <a:ext uri="{FF2B5EF4-FFF2-40B4-BE49-F238E27FC236}">
              <a16:creationId xmlns:a16="http://schemas.microsoft.com/office/drawing/2014/main" id="{C8341027-DF71-4B3A-B9E4-16653E8AD48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9" name="テキスト ボックス 548">
          <a:extLst>
            <a:ext uri="{FF2B5EF4-FFF2-40B4-BE49-F238E27FC236}">
              <a16:creationId xmlns:a16="http://schemas.microsoft.com/office/drawing/2014/main" id="{D6FCDEFA-7069-411F-9A8A-D61E1FC1A597}"/>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a:extLst>
            <a:ext uri="{FF2B5EF4-FFF2-40B4-BE49-F238E27FC236}">
              <a16:creationId xmlns:a16="http://schemas.microsoft.com/office/drawing/2014/main" id="{8557C799-83D0-4CD5-98D3-7DB724EE425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1" name="テキスト ボックス 550">
          <a:extLst>
            <a:ext uri="{FF2B5EF4-FFF2-40B4-BE49-F238E27FC236}">
              <a16:creationId xmlns:a16="http://schemas.microsoft.com/office/drawing/2014/main" id="{8088EA15-C8AE-4916-857A-6CB619FE1891}"/>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039E0F7A-52D5-4CB6-8CD1-A3A6282F1BB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3" name="テキスト ボックス 552">
          <a:extLst>
            <a:ext uri="{FF2B5EF4-FFF2-40B4-BE49-F238E27FC236}">
              <a16:creationId xmlns:a16="http://schemas.microsoft.com/office/drawing/2014/main" id="{384199DE-FF0A-4425-9D67-381E9DD36DDE}"/>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空港】&#10;一人当たり有形固定資産（償却資産）額グラフ枠">
          <a:extLst>
            <a:ext uri="{FF2B5EF4-FFF2-40B4-BE49-F238E27FC236}">
              <a16:creationId xmlns:a16="http://schemas.microsoft.com/office/drawing/2014/main" id="{0B43715D-29B5-4961-95DB-D7F8A0F888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138150</xdr:rowOff>
    </xdr:from>
    <xdr:to>
      <xdr:col>116</xdr:col>
      <xdr:colOff>62864</xdr:colOff>
      <xdr:row>41</xdr:row>
      <xdr:rowOff>115199</xdr:rowOff>
    </xdr:to>
    <xdr:cxnSp macro="">
      <xdr:nvCxnSpPr>
        <xdr:cNvPr id="555" name="直線コネクタ 554">
          <a:extLst>
            <a:ext uri="{FF2B5EF4-FFF2-40B4-BE49-F238E27FC236}">
              <a16:creationId xmlns:a16="http://schemas.microsoft.com/office/drawing/2014/main" id="{D9470AE8-91F8-4E8D-9D38-6AF6775B8EBE}"/>
            </a:ext>
          </a:extLst>
        </xdr:cNvPr>
        <xdr:cNvCxnSpPr/>
      </xdr:nvCxnSpPr>
      <xdr:spPr>
        <a:xfrm flipV="1">
          <a:off x="22159595" y="5967450"/>
          <a:ext cx="1269" cy="117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119026</xdr:rowOff>
    </xdr:from>
    <xdr:ext cx="378565" cy="259045"/>
    <xdr:sp macro="" textlink="">
      <xdr:nvSpPr>
        <xdr:cNvPr id="556" name="【空港】&#10;一人当たり有形固定資産（償却資産）額最小値テキスト">
          <a:extLst>
            <a:ext uri="{FF2B5EF4-FFF2-40B4-BE49-F238E27FC236}">
              <a16:creationId xmlns:a16="http://schemas.microsoft.com/office/drawing/2014/main" id="{8DD36E9C-0E6D-45E0-AC9D-5A9E21E42671}"/>
            </a:ext>
          </a:extLst>
        </xdr:cNvPr>
        <xdr:cNvSpPr txBox="1"/>
      </xdr:nvSpPr>
      <xdr:spPr>
        <a:xfrm>
          <a:off x="22212300" y="714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115199</xdr:rowOff>
    </xdr:from>
    <xdr:to>
      <xdr:col>116</xdr:col>
      <xdr:colOff>152400</xdr:colOff>
      <xdr:row>41</xdr:row>
      <xdr:rowOff>115199</xdr:rowOff>
    </xdr:to>
    <xdr:cxnSp macro="">
      <xdr:nvCxnSpPr>
        <xdr:cNvPr id="557" name="直線コネクタ 556">
          <a:extLst>
            <a:ext uri="{FF2B5EF4-FFF2-40B4-BE49-F238E27FC236}">
              <a16:creationId xmlns:a16="http://schemas.microsoft.com/office/drawing/2014/main" id="{8CC47BDD-795B-4ACB-8D41-58D36F1FCF1C}"/>
            </a:ext>
          </a:extLst>
        </xdr:cNvPr>
        <xdr:cNvCxnSpPr/>
      </xdr:nvCxnSpPr>
      <xdr:spPr>
        <a:xfrm>
          <a:off x="22072600" y="714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84827</xdr:rowOff>
    </xdr:from>
    <xdr:ext cx="534377" cy="259045"/>
    <xdr:sp macro="" textlink="">
      <xdr:nvSpPr>
        <xdr:cNvPr id="558" name="【空港】&#10;一人当たり有形固定資産（償却資産）額最大値テキスト">
          <a:extLst>
            <a:ext uri="{FF2B5EF4-FFF2-40B4-BE49-F238E27FC236}">
              <a16:creationId xmlns:a16="http://schemas.microsoft.com/office/drawing/2014/main" id="{B98ACDCD-A4C1-4B33-B471-FDE1BA5B95A2}"/>
            </a:ext>
          </a:extLst>
        </xdr:cNvPr>
        <xdr:cNvSpPr txBox="1"/>
      </xdr:nvSpPr>
      <xdr:spPr>
        <a:xfrm>
          <a:off x="22212300" y="5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138150</xdr:rowOff>
    </xdr:from>
    <xdr:to>
      <xdr:col>116</xdr:col>
      <xdr:colOff>152400</xdr:colOff>
      <xdr:row>34</xdr:row>
      <xdr:rowOff>138150</xdr:rowOff>
    </xdr:to>
    <xdr:cxnSp macro="">
      <xdr:nvCxnSpPr>
        <xdr:cNvPr id="559" name="直線コネクタ 558">
          <a:extLst>
            <a:ext uri="{FF2B5EF4-FFF2-40B4-BE49-F238E27FC236}">
              <a16:creationId xmlns:a16="http://schemas.microsoft.com/office/drawing/2014/main" id="{A65CD62B-BE88-444C-A827-12CFF053D65C}"/>
            </a:ext>
          </a:extLst>
        </xdr:cNvPr>
        <xdr:cNvCxnSpPr/>
      </xdr:nvCxnSpPr>
      <xdr:spPr>
        <a:xfrm>
          <a:off x="22072600" y="596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6443</xdr:rowOff>
    </xdr:from>
    <xdr:ext cx="469744" cy="259045"/>
    <xdr:sp macro="" textlink="">
      <xdr:nvSpPr>
        <xdr:cNvPr id="560" name="【空港】&#10;一人当たり有形固定資産（償却資産）額平均値テキスト">
          <a:extLst>
            <a:ext uri="{FF2B5EF4-FFF2-40B4-BE49-F238E27FC236}">
              <a16:creationId xmlns:a16="http://schemas.microsoft.com/office/drawing/2014/main" id="{4FEE90D9-14F7-431A-98D1-8DBE542F0E76}"/>
            </a:ext>
          </a:extLst>
        </xdr:cNvPr>
        <xdr:cNvSpPr txBox="1"/>
      </xdr:nvSpPr>
      <xdr:spPr>
        <a:xfrm>
          <a:off x="22212300" y="6521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155016</xdr:rowOff>
    </xdr:from>
    <xdr:to>
      <xdr:col>116</xdr:col>
      <xdr:colOff>114300</xdr:colOff>
      <xdr:row>39</xdr:row>
      <xdr:rowOff>85166</xdr:rowOff>
    </xdr:to>
    <xdr:sp macro="" textlink="">
      <xdr:nvSpPr>
        <xdr:cNvPr id="561" name="フローチャート: 判断 560">
          <a:extLst>
            <a:ext uri="{FF2B5EF4-FFF2-40B4-BE49-F238E27FC236}">
              <a16:creationId xmlns:a16="http://schemas.microsoft.com/office/drawing/2014/main" id="{1A26E660-DDA5-4FA5-8039-86BBA2A9C559}"/>
            </a:ext>
          </a:extLst>
        </xdr:cNvPr>
        <xdr:cNvSpPr/>
      </xdr:nvSpPr>
      <xdr:spPr>
        <a:xfrm>
          <a:off x="221107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95946</xdr:rowOff>
    </xdr:from>
    <xdr:to>
      <xdr:col>112</xdr:col>
      <xdr:colOff>38100</xdr:colOff>
      <xdr:row>39</xdr:row>
      <xdr:rowOff>26096</xdr:rowOff>
    </xdr:to>
    <xdr:sp macro="" textlink="">
      <xdr:nvSpPr>
        <xdr:cNvPr id="562" name="フローチャート: 判断 561">
          <a:extLst>
            <a:ext uri="{FF2B5EF4-FFF2-40B4-BE49-F238E27FC236}">
              <a16:creationId xmlns:a16="http://schemas.microsoft.com/office/drawing/2014/main" id="{FA99893C-9C94-48B7-9FEC-D82FB803890C}"/>
            </a:ext>
          </a:extLst>
        </xdr:cNvPr>
        <xdr:cNvSpPr/>
      </xdr:nvSpPr>
      <xdr:spPr>
        <a:xfrm>
          <a:off x="21272500" y="661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113045</xdr:rowOff>
    </xdr:from>
    <xdr:to>
      <xdr:col>107</xdr:col>
      <xdr:colOff>101600</xdr:colOff>
      <xdr:row>39</xdr:row>
      <xdr:rowOff>43195</xdr:rowOff>
    </xdr:to>
    <xdr:sp macro="" textlink="">
      <xdr:nvSpPr>
        <xdr:cNvPr id="563" name="フローチャート: 判断 562">
          <a:extLst>
            <a:ext uri="{FF2B5EF4-FFF2-40B4-BE49-F238E27FC236}">
              <a16:creationId xmlns:a16="http://schemas.microsoft.com/office/drawing/2014/main" id="{08B0E56B-A2D4-4805-847F-DC4CA6001CEC}"/>
            </a:ext>
          </a:extLst>
        </xdr:cNvPr>
        <xdr:cNvSpPr/>
      </xdr:nvSpPr>
      <xdr:spPr>
        <a:xfrm>
          <a:off x="20383500" y="662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124750</xdr:rowOff>
    </xdr:from>
    <xdr:to>
      <xdr:col>102</xdr:col>
      <xdr:colOff>165100</xdr:colOff>
      <xdr:row>39</xdr:row>
      <xdr:rowOff>54900</xdr:rowOff>
    </xdr:to>
    <xdr:sp macro="" textlink="">
      <xdr:nvSpPr>
        <xdr:cNvPr id="564" name="フローチャート: 判断 563">
          <a:extLst>
            <a:ext uri="{FF2B5EF4-FFF2-40B4-BE49-F238E27FC236}">
              <a16:creationId xmlns:a16="http://schemas.microsoft.com/office/drawing/2014/main" id="{3244A39A-4AFC-4402-882B-A164E0960F73}"/>
            </a:ext>
          </a:extLst>
        </xdr:cNvPr>
        <xdr:cNvSpPr/>
      </xdr:nvSpPr>
      <xdr:spPr>
        <a:xfrm>
          <a:off x="19494500" y="66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136362</xdr:rowOff>
    </xdr:from>
    <xdr:to>
      <xdr:col>98</xdr:col>
      <xdr:colOff>38100</xdr:colOff>
      <xdr:row>39</xdr:row>
      <xdr:rowOff>66512</xdr:rowOff>
    </xdr:to>
    <xdr:sp macro="" textlink="">
      <xdr:nvSpPr>
        <xdr:cNvPr id="565" name="フローチャート: 判断 564">
          <a:extLst>
            <a:ext uri="{FF2B5EF4-FFF2-40B4-BE49-F238E27FC236}">
              <a16:creationId xmlns:a16="http://schemas.microsoft.com/office/drawing/2014/main" id="{0A2F9A73-C421-4115-9663-70B064843C79}"/>
            </a:ext>
          </a:extLst>
        </xdr:cNvPr>
        <xdr:cNvSpPr/>
      </xdr:nvSpPr>
      <xdr:spPr>
        <a:xfrm>
          <a:off x="18605500" y="665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D611474-57EA-46BE-9D22-AFC204E4A77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AA0200F9-20EF-4598-8A57-366A507A0B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59A54B2-5A56-43E3-A1EB-4A777AEF66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1B8C05CA-E27C-4502-8D92-79BB89141E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D39D11A6-9501-4C2F-AEC4-246A137B63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49449</xdr:rowOff>
    </xdr:from>
    <xdr:to>
      <xdr:col>116</xdr:col>
      <xdr:colOff>114300</xdr:colOff>
      <xdr:row>40</xdr:row>
      <xdr:rowOff>151049</xdr:rowOff>
    </xdr:to>
    <xdr:sp macro="" textlink="">
      <xdr:nvSpPr>
        <xdr:cNvPr id="571" name="楕円 570">
          <a:extLst>
            <a:ext uri="{FF2B5EF4-FFF2-40B4-BE49-F238E27FC236}">
              <a16:creationId xmlns:a16="http://schemas.microsoft.com/office/drawing/2014/main" id="{F77912D0-E546-494D-9A98-15CFA6EF904D}"/>
            </a:ext>
          </a:extLst>
        </xdr:cNvPr>
        <xdr:cNvSpPr/>
      </xdr:nvSpPr>
      <xdr:spPr>
        <a:xfrm>
          <a:off x="22110700" y="690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27876</xdr:rowOff>
    </xdr:from>
    <xdr:ext cx="469744" cy="259045"/>
    <xdr:sp macro="" textlink="">
      <xdr:nvSpPr>
        <xdr:cNvPr id="572" name="【空港】&#10;一人当たり有形固定資産（償却資産）額該当値テキスト">
          <a:extLst>
            <a:ext uri="{FF2B5EF4-FFF2-40B4-BE49-F238E27FC236}">
              <a16:creationId xmlns:a16="http://schemas.microsoft.com/office/drawing/2014/main" id="{EAA47AA5-217E-4770-9FFC-8D7BBD861B91}"/>
            </a:ext>
          </a:extLst>
        </xdr:cNvPr>
        <xdr:cNvSpPr txBox="1"/>
      </xdr:nvSpPr>
      <xdr:spPr>
        <a:xfrm>
          <a:off x="22212300" y="688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92700</xdr:rowOff>
    </xdr:from>
    <xdr:to>
      <xdr:col>112</xdr:col>
      <xdr:colOff>38100</xdr:colOff>
      <xdr:row>41</xdr:row>
      <xdr:rowOff>22850</xdr:rowOff>
    </xdr:to>
    <xdr:sp macro="" textlink="">
      <xdr:nvSpPr>
        <xdr:cNvPr id="573" name="楕円 572">
          <a:extLst>
            <a:ext uri="{FF2B5EF4-FFF2-40B4-BE49-F238E27FC236}">
              <a16:creationId xmlns:a16="http://schemas.microsoft.com/office/drawing/2014/main" id="{552B9FD9-89D6-4616-B2A5-F868E6665964}"/>
            </a:ext>
          </a:extLst>
        </xdr:cNvPr>
        <xdr:cNvSpPr/>
      </xdr:nvSpPr>
      <xdr:spPr>
        <a:xfrm>
          <a:off x="21272500" y="69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100249</xdr:rowOff>
    </xdr:from>
    <xdr:to>
      <xdr:col>116</xdr:col>
      <xdr:colOff>63500</xdr:colOff>
      <xdr:row>40</xdr:row>
      <xdr:rowOff>143500</xdr:rowOff>
    </xdr:to>
    <xdr:cxnSp macro="">
      <xdr:nvCxnSpPr>
        <xdr:cNvPr id="574" name="直線コネクタ 573">
          <a:extLst>
            <a:ext uri="{FF2B5EF4-FFF2-40B4-BE49-F238E27FC236}">
              <a16:creationId xmlns:a16="http://schemas.microsoft.com/office/drawing/2014/main" id="{9EF98917-FC0C-4AAA-AE80-2653A1AA4228}"/>
            </a:ext>
          </a:extLst>
        </xdr:cNvPr>
        <xdr:cNvCxnSpPr/>
      </xdr:nvCxnSpPr>
      <xdr:spPr>
        <a:xfrm flipV="1">
          <a:off x="21323300" y="6958249"/>
          <a:ext cx="8382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93614</xdr:rowOff>
    </xdr:from>
    <xdr:to>
      <xdr:col>107</xdr:col>
      <xdr:colOff>101600</xdr:colOff>
      <xdr:row>41</xdr:row>
      <xdr:rowOff>23764</xdr:rowOff>
    </xdr:to>
    <xdr:sp macro="" textlink="">
      <xdr:nvSpPr>
        <xdr:cNvPr id="575" name="楕円 574">
          <a:extLst>
            <a:ext uri="{FF2B5EF4-FFF2-40B4-BE49-F238E27FC236}">
              <a16:creationId xmlns:a16="http://schemas.microsoft.com/office/drawing/2014/main" id="{7D3A9C2C-042E-4EE6-B03D-65F4DAE7AFF4}"/>
            </a:ext>
          </a:extLst>
        </xdr:cNvPr>
        <xdr:cNvSpPr/>
      </xdr:nvSpPr>
      <xdr:spPr>
        <a:xfrm>
          <a:off x="20383500" y="695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143500</xdr:rowOff>
    </xdr:from>
    <xdr:to>
      <xdr:col>111</xdr:col>
      <xdr:colOff>177800</xdr:colOff>
      <xdr:row>40</xdr:row>
      <xdr:rowOff>144414</xdr:rowOff>
    </xdr:to>
    <xdr:cxnSp macro="">
      <xdr:nvCxnSpPr>
        <xdr:cNvPr id="576" name="直線コネクタ 575">
          <a:extLst>
            <a:ext uri="{FF2B5EF4-FFF2-40B4-BE49-F238E27FC236}">
              <a16:creationId xmlns:a16="http://schemas.microsoft.com/office/drawing/2014/main" id="{0FFC731D-8C7C-459E-8A20-2CF2B4EF3558}"/>
            </a:ext>
          </a:extLst>
        </xdr:cNvPr>
        <xdr:cNvCxnSpPr/>
      </xdr:nvCxnSpPr>
      <xdr:spPr>
        <a:xfrm flipV="1">
          <a:off x="20434300" y="700150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106004</xdr:rowOff>
    </xdr:from>
    <xdr:to>
      <xdr:col>102</xdr:col>
      <xdr:colOff>165100</xdr:colOff>
      <xdr:row>41</xdr:row>
      <xdr:rowOff>36154</xdr:rowOff>
    </xdr:to>
    <xdr:sp macro="" textlink="">
      <xdr:nvSpPr>
        <xdr:cNvPr id="577" name="楕円 576">
          <a:extLst>
            <a:ext uri="{FF2B5EF4-FFF2-40B4-BE49-F238E27FC236}">
              <a16:creationId xmlns:a16="http://schemas.microsoft.com/office/drawing/2014/main" id="{6391AEEB-4443-4303-BCA7-1B23EDF1B308}"/>
            </a:ext>
          </a:extLst>
        </xdr:cNvPr>
        <xdr:cNvSpPr/>
      </xdr:nvSpPr>
      <xdr:spPr>
        <a:xfrm>
          <a:off x="19494500" y="69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144414</xdr:rowOff>
    </xdr:from>
    <xdr:to>
      <xdr:col>107</xdr:col>
      <xdr:colOff>50800</xdr:colOff>
      <xdr:row>40</xdr:row>
      <xdr:rowOff>156804</xdr:rowOff>
    </xdr:to>
    <xdr:cxnSp macro="">
      <xdr:nvCxnSpPr>
        <xdr:cNvPr id="578" name="直線コネクタ 577">
          <a:extLst>
            <a:ext uri="{FF2B5EF4-FFF2-40B4-BE49-F238E27FC236}">
              <a16:creationId xmlns:a16="http://schemas.microsoft.com/office/drawing/2014/main" id="{18EC4782-6484-4148-B842-356D39E7D189}"/>
            </a:ext>
          </a:extLst>
        </xdr:cNvPr>
        <xdr:cNvCxnSpPr/>
      </xdr:nvCxnSpPr>
      <xdr:spPr>
        <a:xfrm flipV="1">
          <a:off x="19545300" y="7002414"/>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121458</xdr:rowOff>
    </xdr:from>
    <xdr:to>
      <xdr:col>98</xdr:col>
      <xdr:colOff>38100</xdr:colOff>
      <xdr:row>41</xdr:row>
      <xdr:rowOff>51608</xdr:rowOff>
    </xdr:to>
    <xdr:sp macro="" textlink="">
      <xdr:nvSpPr>
        <xdr:cNvPr id="579" name="楕円 578">
          <a:extLst>
            <a:ext uri="{FF2B5EF4-FFF2-40B4-BE49-F238E27FC236}">
              <a16:creationId xmlns:a16="http://schemas.microsoft.com/office/drawing/2014/main" id="{14F47A1A-CC3F-48F5-925E-676F6ED187FF}"/>
            </a:ext>
          </a:extLst>
        </xdr:cNvPr>
        <xdr:cNvSpPr/>
      </xdr:nvSpPr>
      <xdr:spPr>
        <a:xfrm>
          <a:off x="18605500" y="69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156804</xdr:rowOff>
    </xdr:from>
    <xdr:to>
      <xdr:col>102</xdr:col>
      <xdr:colOff>114300</xdr:colOff>
      <xdr:row>41</xdr:row>
      <xdr:rowOff>808</xdr:rowOff>
    </xdr:to>
    <xdr:cxnSp macro="">
      <xdr:nvCxnSpPr>
        <xdr:cNvPr id="580" name="直線コネクタ 579">
          <a:extLst>
            <a:ext uri="{FF2B5EF4-FFF2-40B4-BE49-F238E27FC236}">
              <a16:creationId xmlns:a16="http://schemas.microsoft.com/office/drawing/2014/main" id="{FDBECB34-E5B4-46AA-9022-D54AF20CCE9A}"/>
            </a:ext>
          </a:extLst>
        </xdr:cNvPr>
        <xdr:cNvCxnSpPr/>
      </xdr:nvCxnSpPr>
      <xdr:spPr>
        <a:xfrm flipV="1">
          <a:off x="18656300" y="7014804"/>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42623</xdr:rowOff>
    </xdr:from>
    <xdr:ext cx="534377" cy="259045"/>
    <xdr:sp macro="" textlink="">
      <xdr:nvSpPr>
        <xdr:cNvPr id="581" name="n_1aveValue【空港】&#10;一人当たり有形固定資産（償却資産）額">
          <a:extLst>
            <a:ext uri="{FF2B5EF4-FFF2-40B4-BE49-F238E27FC236}">
              <a16:creationId xmlns:a16="http://schemas.microsoft.com/office/drawing/2014/main" id="{8F8C9E79-E0B9-4B33-BFB1-2E3BDEF7E108}"/>
            </a:ext>
          </a:extLst>
        </xdr:cNvPr>
        <xdr:cNvSpPr txBox="1"/>
      </xdr:nvSpPr>
      <xdr:spPr>
        <a:xfrm>
          <a:off x="21043411" y="63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59722</xdr:rowOff>
    </xdr:from>
    <xdr:ext cx="534377" cy="259045"/>
    <xdr:sp macro="" textlink="">
      <xdr:nvSpPr>
        <xdr:cNvPr id="582" name="n_2aveValue【空港】&#10;一人当たり有形固定資産（償却資産）額">
          <a:extLst>
            <a:ext uri="{FF2B5EF4-FFF2-40B4-BE49-F238E27FC236}">
              <a16:creationId xmlns:a16="http://schemas.microsoft.com/office/drawing/2014/main" id="{5BDB1501-F0FA-4E72-9CF4-1483E4D9E4CA}"/>
            </a:ext>
          </a:extLst>
        </xdr:cNvPr>
        <xdr:cNvSpPr txBox="1"/>
      </xdr:nvSpPr>
      <xdr:spPr>
        <a:xfrm>
          <a:off x="20167111" y="64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71427</xdr:rowOff>
    </xdr:from>
    <xdr:ext cx="534377" cy="259045"/>
    <xdr:sp macro="" textlink="">
      <xdr:nvSpPr>
        <xdr:cNvPr id="583" name="n_3aveValue【空港】&#10;一人当たり有形固定資産（償却資産）額">
          <a:extLst>
            <a:ext uri="{FF2B5EF4-FFF2-40B4-BE49-F238E27FC236}">
              <a16:creationId xmlns:a16="http://schemas.microsoft.com/office/drawing/2014/main" id="{021D8D80-C71C-4030-9137-E3663B83C82B}"/>
            </a:ext>
          </a:extLst>
        </xdr:cNvPr>
        <xdr:cNvSpPr txBox="1"/>
      </xdr:nvSpPr>
      <xdr:spPr>
        <a:xfrm>
          <a:off x="19278111" y="64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83040</xdr:rowOff>
    </xdr:from>
    <xdr:ext cx="534377" cy="259045"/>
    <xdr:sp macro="" textlink="">
      <xdr:nvSpPr>
        <xdr:cNvPr id="584" name="n_4aveValue【空港】&#10;一人当たり有形固定資産（償却資産）額">
          <a:extLst>
            <a:ext uri="{FF2B5EF4-FFF2-40B4-BE49-F238E27FC236}">
              <a16:creationId xmlns:a16="http://schemas.microsoft.com/office/drawing/2014/main" id="{5959588B-9BD2-472E-AF6A-23698B892B8A}"/>
            </a:ext>
          </a:extLst>
        </xdr:cNvPr>
        <xdr:cNvSpPr txBox="1"/>
      </xdr:nvSpPr>
      <xdr:spPr>
        <a:xfrm>
          <a:off x="18389111" y="64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13977</xdr:rowOff>
    </xdr:from>
    <xdr:ext cx="469744" cy="259045"/>
    <xdr:sp macro="" textlink="">
      <xdr:nvSpPr>
        <xdr:cNvPr id="585" name="n_1mainValue【空港】&#10;一人当たり有形固定資産（償却資産）額">
          <a:extLst>
            <a:ext uri="{FF2B5EF4-FFF2-40B4-BE49-F238E27FC236}">
              <a16:creationId xmlns:a16="http://schemas.microsoft.com/office/drawing/2014/main" id="{9706D0F1-B426-4361-B9D6-17DE6E687720}"/>
            </a:ext>
          </a:extLst>
        </xdr:cNvPr>
        <xdr:cNvSpPr txBox="1"/>
      </xdr:nvSpPr>
      <xdr:spPr>
        <a:xfrm>
          <a:off x="21075728" y="704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14891</xdr:rowOff>
    </xdr:from>
    <xdr:ext cx="469744" cy="259045"/>
    <xdr:sp macro="" textlink="">
      <xdr:nvSpPr>
        <xdr:cNvPr id="586" name="n_2mainValue【空港】&#10;一人当たり有形固定資産（償却資産）額">
          <a:extLst>
            <a:ext uri="{FF2B5EF4-FFF2-40B4-BE49-F238E27FC236}">
              <a16:creationId xmlns:a16="http://schemas.microsoft.com/office/drawing/2014/main" id="{822ED06C-D667-4A07-B4C9-CDFA0A2A299A}"/>
            </a:ext>
          </a:extLst>
        </xdr:cNvPr>
        <xdr:cNvSpPr txBox="1"/>
      </xdr:nvSpPr>
      <xdr:spPr>
        <a:xfrm>
          <a:off x="20199428" y="704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27281</xdr:rowOff>
    </xdr:from>
    <xdr:ext cx="469744" cy="259045"/>
    <xdr:sp macro="" textlink="">
      <xdr:nvSpPr>
        <xdr:cNvPr id="587" name="n_3mainValue【空港】&#10;一人当たり有形固定資産（償却資産）額">
          <a:extLst>
            <a:ext uri="{FF2B5EF4-FFF2-40B4-BE49-F238E27FC236}">
              <a16:creationId xmlns:a16="http://schemas.microsoft.com/office/drawing/2014/main" id="{E91A4CB8-9989-47A8-A4D5-D376599625FB}"/>
            </a:ext>
          </a:extLst>
        </xdr:cNvPr>
        <xdr:cNvSpPr txBox="1"/>
      </xdr:nvSpPr>
      <xdr:spPr>
        <a:xfrm>
          <a:off x="19310428" y="70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42735</xdr:rowOff>
    </xdr:from>
    <xdr:ext cx="469744" cy="259045"/>
    <xdr:sp macro="" textlink="">
      <xdr:nvSpPr>
        <xdr:cNvPr id="588" name="n_4mainValue【空港】&#10;一人当たり有形固定資産（償却資産）額">
          <a:extLst>
            <a:ext uri="{FF2B5EF4-FFF2-40B4-BE49-F238E27FC236}">
              <a16:creationId xmlns:a16="http://schemas.microsoft.com/office/drawing/2014/main" id="{CA5BAEC0-A794-42A9-9E12-021AB8D980A0}"/>
            </a:ext>
          </a:extLst>
        </xdr:cNvPr>
        <xdr:cNvSpPr txBox="1"/>
      </xdr:nvSpPr>
      <xdr:spPr>
        <a:xfrm>
          <a:off x="18421428" y="707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555C0531-FEA8-4CBC-A4DE-5634EB6239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4E43D71E-1439-4155-A3C5-1715CDA3B440}"/>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E366B8BE-9B7F-4565-B45D-C32DF5DC5D17}"/>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874A5375-EF10-4E06-87ED-3CD648834326}"/>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53398AF2-1F25-4845-B445-0B3DED9ED001}"/>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50DB8869-88E4-44C5-AB8B-3CF914E1D80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22C1A459-0508-49C0-BFAD-03120C7C08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D93BE249-52F8-44C1-AE6B-B022D68D08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2EB2CBB7-21CF-4652-8DEF-8C2E1EA625B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a:extLst>
            <a:ext uri="{FF2B5EF4-FFF2-40B4-BE49-F238E27FC236}">
              <a16:creationId xmlns:a16="http://schemas.microsoft.com/office/drawing/2014/main" id="{E2E52356-BC6D-412F-8AC4-30F6686C833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a:extLst>
            <a:ext uri="{FF2B5EF4-FFF2-40B4-BE49-F238E27FC236}">
              <a16:creationId xmlns:a16="http://schemas.microsoft.com/office/drawing/2014/main" id="{2D12526A-C013-475D-9628-0F5135CFF1B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a:extLst>
            <a:ext uri="{FF2B5EF4-FFF2-40B4-BE49-F238E27FC236}">
              <a16:creationId xmlns:a16="http://schemas.microsoft.com/office/drawing/2014/main" id="{08836127-A859-42B9-B83D-2E9506743DE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a:extLst>
            <a:ext uri="{FF2B5EF4-FFF2-40B4-BE49-F238E27FC236}">
              <a16:creationId xmlns:a16="http://schemas.microsoft.com/office/drawing/2014/main" id="{55125D00-8D59-447E-ADBE-E7990F209F6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a:extLst>
            <a:ext uri="{FF2B5EF4-FFF2-40B4-BE49-F238E27FC236}">
              <a16:creationId xmlns:a16="http://schemas.microsoft.com/office/drawing/2014/main" id="{2B47883A-D92A-4E30-AE6A-ABD45CFAA3B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a:extLst>
            <a:ext uri="{FF2B5EF4-FFF2-40B4-BE49-F238E27FC236}">
              <a16:creationId xmlns:a16="http://schemas.microsoft.com/office/drawing/2014/main" id="{1071AC7D-2EA1-43D3-BF37-55FCE2F747C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a:extLst>
            <a:ext uri="{FF2B5EF4-FFF2-40B4-BE49-F238E27FC236}">
              <a16:creationId xmlns:a16="http://schemas.microsoft.com/office/drawing/2014/main" id="{30E71ABC-333A-4476-ADC4-04AAD3C8526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a:extLst>
            <a:ext uri="{FF2B5EF4-FFF2-40B4-BE49-F238E27FC236}">
              <a16:creationId xmlns:a16="http://schemas.microsoft.com/office/drawing/2014/main" id="{D4500AC1-971F-4417-A2E2-C3365DBE121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a:extLst>
            <a:ext uri="{FF2B5EF4-FFF2-40B4-BE49-F238E27FC236}">
              <a16:creationId xmlns:a16="http://schemas.microsoft.com/office/drawing/2014/main" id="{E4A417D9-52AD-40B2-BF25-DED040F12A2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a:extLst>
            <a:ext uri="{FF2B5EF4-FFF2-40B4-BE49-F238E27FC236}">
              <a16:creationId xmlns:a16="http://schemas.microsoft.com/office/drawing/2014/main" id="{BCD65508-C8E3-4296-BAA7-CE0652C4124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a:extLst>
            <a:ext uri="{FF2B5EF4-FFF2-40B4-BE49-F238E27FC236}">
              <a16:creationId xmlns:a16="http://schemas.microsoft.com/office/drawing/2014/main" id="{B87FC2F5-D93A-40EA-8698-55DC4B8C4E6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a:extLst>
            <a:ext uri="{FF2B5EF4-FFF2-40B4-BE49-F238E27FC236}">
              <a16:creationId xmlns:a16="http://schemas.microsoft.com/office/drawing/2014/main" id="{9F4DA937-4CE4-4114-8CE5-F7AEB162433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BFF2EF9B-BF3A-46E8-A251-E5B0A27F92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C99A245B-677F-4E8D-A50B-75DA13B8229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9D9A14C3-14C0-45F3-BBA3-89A4C02A500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78377</xdr:rowOff>
    </xdr:from>
    <xdr:to>
      <xdr:col>85</xdr:col>
      <xdr:colOff>126364</xdr:colOff>
      <xdr:row>63</xdr:row>
      <xdr:rowOff>96338</xdr:rowOff>
    </xdr:to>
    <xdr:cxnSp macro="">
      <xdr:nvCxnSpPr>
        <xdr:cNvPr id="613" name="直線コネクタ 612">
          <a:extLst>
            <a:ext uri="{FF2B5EF4-FFF2-40B4-BE49-F238E27FC236}">
              <a16:creationId xmlns:a16="http://schemas.microsoft.com/office/drawing/2014/main" id="{9002B4AE-8876-4AE4-B2EC-263C5D3ACF44}"/>
            </a:ext>
          </a:extLst>
        </xdr:cNvPr>
        <xdr:cNvCxnSpPr/>
      </xdr:nvCxnSpPr>
      <xdr:spPr>
        <a:xfrm flipV="1">
          <a:off x="16317595" y="9679577"/>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100165</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23603DD6-4C62-4F49-B11B-2544478D6465}"/>
            </a:ext>
          </a:extLst>
        </xdr:cNvPr>
        <xdr:cNvSpPr txBox="1"/>
      </xdr:nvSpPr>
      <xdr:spPr>
        <a:xfrm>
          <a:off x="163703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615" name="直線コネクタ 614">
          <a:extLst>
            <a:ext uri="{FF2B5EF4-FFF2-40B4-BE49-F238E27FC236}">
              <a16:creationId xmlns:a16="http://schemas.microsoft.com/office/drawing/2014/main" id="{C838E1BB-266E-4202-BC32-1B996AD9F5B5}"/>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25054</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4EDE7109-7F9C-4571-9E08-659404BAEE3C}"/>
            </a:ext>
          </a:extLst>
        </xdr:cNvPr>
        <xdr:cNvSpPr txBox="1"/>
      </xdr:nvSpPr>
      <xdr:spPr>
        <a:xfrm>
          <a:off x="163703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17" name="直線コネクタ 616">
          <a:extLst>
            <a:ext uri="{FF2B5EF4-FFF2-40B4-BE49-F238E27FC236}">
              <a16:creationId xmlns:a16="http://schemas.microsoft.com/office/drawing/2014/main" id="{A6ABC0CC-CC60-49DB-9919-686B6C44DCDE}"/>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120667</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570729AE-DDC2-438D-BC10-72CEB2AC0D24}"/>
            </a:ext>
          </a:extLst>
        </xdr:cNvPr>
        <xdr:cNvSpPr txBox="1"/>
      </xdr:nvSpPr>
      <xdr:spPr>
        <a:xfrm>
          <a:off x="163703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19" name="フローチャート: 判断 618">
          <a:extLst>
            <a:ext uri="{FF2B5EF4-FFF2-40B4-BE49-F238E27FC236}">
              <a16:creationId xmlns:a16="http://schemas.microsoft.com/office/drawing/2014/main" id="{21729181-2CCD-4555-A5EF-BDDC60CCB3C8}"/>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48804</xdr:rowOff>
    </xdr:from>
    <xdr:to>
      <xdr:col>81</xdr:col>
      <xdr:colOff>101600</xdr:colOff>
      <xdr:row>59</xdr:row>
      <xdr:rowOff>150404</xdr:rowOff>
    </xdr:to>
    <xdr:sp macro="" textlink="">
      <xdr:nvSpPr>
        <xdr:cNvPr id="620" name="フローチャート: 判断 619">
          <a:extLst>
            <a:ext uri="{FF2B5EF4-FFF2-40B4-BE49-F238E27FC236}">
              <a16:creationId xmlns:a16="http://schemas.microsoft.com/office/drawing/2014/main" id="{37918640-DF0F-4DA9-AB1E-C69F01260AA8}"/>
            </a:ext>
          </a:extLst>
        </xdr:cNvPr>
        <xdr:cNvSpPr/>
      </xdr:nvSpPr>
      <xdr:spPr>
        <a:xfrm>
          <a:off x="15430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21" name="フローチャート: 判断 620">
          <a:extLst>
            <a:ext uri="{FF2B5EF4-FFF2-40B4-BE49-F238E27FC236}">
              <a16:creationId xmlns:a16="http://schemas.microsoft.com/office/drawing/2014/main" id="{010F6FA0-5F80-42A8-9433-B0BA26DA7F34}"/>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2" name="フローチャート: 判断 621">
          <a:extLst>
            <a:ext uri="{FF2B5EF4-FFF2-40B4-BE49-F238E27FC236}">
              <a16:creationId xmlns:a16="http://schemas.microsoft.com/office/drawing/2014/main" id="{426A2D02-2F13-420D-B2FF-4DA5C6C4E019}"/>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23" name="フローチャート: 判断 622">
          <a:extLst>
            <a:ext uri="{FF2B5EF4-FFF2-40B4-BE49-F238E27FC236}">
              <a16:creationId xmlns:a16="http://schemas.microsoft.com/office/drawing/2014/main" id="{5D5D2A31-A00C-49F2-B024-F2D28B545381}"/>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7F1A5492-13D0-4EF2-A17B-19202CD50D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427514E5-8B79-4DEB-B79F-CD58E139D7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A70EBD2F-4947-4FC9-969F-CD22D4E117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60047746-3D71-4223-8B00-1A82D74AAF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B1107751-2580-4F13-862B-732445DC0F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125549</xdr:rowOff>
    </xdr:from>
    <xdr:to>
      <xdr:col>85</xdr:col>
      <xdr:colOff>177800</xdr:colOff>
      <xdr:row>61</xdr:row>
      <xdr:rowOff>55699</xdr:rowOff>
    </xdr:to>
    <xdr:sp macro="" textlink="">
      <xdr:nvSpPr>
        <xdr:cNvPr id="629" name="楕円 628">
          <a:extLst>
            <a:ext uri="{FF2B5EF4-FFF2-40B4-BE49-F238E27FC236}">
              <a16:creationId xmlns:a16="http://schemas.microsoft.com/office/drawing/2014/main" id="{1DAE7439-B3A6-4025-B730-71A1F958CE0B}"/>
            </a:ext>
          </a:extLst>
        </xdr:cNvPr>
        <xdr:cNvSpPr/>
      </xdr:nvSpPr>
      <xdr:spPr>
        <a:xfrm>
          <a:off x="16268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103976</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4F650973-E091-41E7-BA2E-FCC8B2BAE535}"/>
            </a:ext>
          </a:extLst>
        </xdr:cNvPr>
        <xdr:cNvSpPr txBox="1"/>
      </xdr:nvSpPr>
      <xdr:spPr>
        <a:xfrm>
          <a:off x="16370300"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31" name="楕円 630">
          <a:extLst>
            <a:ext uri="{FF2B5EF4-FFF2-40B4-BE49-F238E27FC236}">
              <a16:creationId xmlns:a16="http://schemas.microsoft.com/office/drawing/2014/main" id="{81096C9B-F679-4023-A17A-37C37976DD4C}"/>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4899</xdr:rowOff>
    </xdr:to>
    <xdr:cxnSp macro="">
      <xdr:nvCxnSpPr>
        <xdr:cNvPr id="632" name="直線コネクタ 631">
          <a:extLst>
            <a:ext uri="{FF2B5EF4-FFF2-40B4-BE49-F238E27FC236}">
              <a16:creationId xmlns:a16="http://schemas.microsoft.com/office/drawing/2014/main" id="{6BA2B3CB-9F77-4ACE-8AED-941521A4828E}"/>
            </a:ext>
          </a:extLst>
        </xdr:cNvPr>
        <xdr:cNvCxnSpPr/>
      </xdr:nvCxnSpPr>
      <xdr:spPr>
        <a:xfrm>
          <a:off x="15481300" y="104502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633" name="楕円 632">
          <a:extLst>
            <a:ext uri="{FF2B5EF4-FFF2-40B4-BE49-F238E27FC236}">
              <a16:creationId xmlns:a16="http://schemas.microsoft.com/office/drawing/2014/main" id="{CDB40CA6-488A-4633-8622-A86E5AE6588E}"/>
            </a:ext>
          </a:extLst>
        </xdr:cNvPr>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17962</xdr:rowOff>
    </xdr:to>
    <xdr:cxnSp macro="">
      <xdr:nvCxnSpPr>
        <xdr:cNvPr id="634" name="直線コネクタ 633">
          <a:extLst>
            <a:ext uri="{FF2B5EF4-FFF2-40B4-BE49-F238E27FC236}">
              <a16:creationId xmlns:a16="http://schemas.microsoft.com/office/drawing/2014/main" id="{082F9F48-A2CE-417C-9160-95D3C2EAE757}"/>
            </a:ext>
          </a:extLst>
        </xdr:cNvPr>
        <xdr:cNvCxnSpPr/>
      </xdr:nvCxnSpPr>
      <xdr:spPr>
        <a:xfrm flipV="1">
          <a:off x="14592300" y="104502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xdr:rowOff>
    </xdr:from>
    <xdr:to>
      <xdr:col>72</xdr:col>
      <xdr:colOff>38100</xdr:colOff>
      <xdr:row>61</xdr:row>
      <xdr:rowOff>117747</xdr:rowOff>
    </xdr:to>
    <xdr:sp macro="" textlink="">
      <xdr:nvSpPr>
        <xdr:cNvPr id="635" name="楕円 634">
          <a:extLst>
            <a:ext uri="{FF2B5EF4-FFF2-40B4-BE49-F238E27FC236}">
              <a16:creationId xmlns:a16="http://schemas.microsoft.com/office/drawing/2014/main" id="{C9650FE8-59D0-4E28-A975-EC762E31497A}"/>
            </a:ext>
          </a:extLst>
        </xdr:cNvPr>
        <xdr:cNvSpPr/>
      </xdr:nvSpPr>
      <xdr:spPr>
        <a:xfrm>
          <a:off x="13652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66947</xdr:rowOff>
    </xdr:to>
    <xdr:cxnSp macro="">
      <xdr:nvCxnSpPr>
        <xdr:cNvPr id="636" name="直線コネクタ 635">
          <a:extLst>
            <a:ext uri="{FF2B5EF4-FFF2-40B4-BE49-F238E27FC236}">
              <a16:creationId xmlns:a16="http://schemas.microsoft.com/office/drawing/2014/main" id="{468D9175-E285-4AC6-978F-7DADFBC1CB50}"/>
            </a:ext>
          </a:extLst>
        </xdr:cNvPr>
        <xdr:cNvCxnSpPr/>
      </xdr:nvCxnSpPr>
      <xdr:spPr>
        <a:xfrm flipV="1">
          <a:off x="13703300" y="1047641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141877</xdr:rowOff>
    </xdr:from>
    <xdr:to>
      <xdr:col>67</xdr:col>
      <xdr:colOff>101600</xdr:colOff>
      <xdr:row>61</xdr:row>
      <xdr:rowOff>72027</xdr:rowOff>
    </xdr:to>
    <xdr:sp macro="" textlink="">
      <xdr:nvSpPr>
        <xdr:cNvPr id="637" name="楕円 636">
          <a:extLst>
            <a:ext uri="{FF2B5EF4-FFF2-40B4-BE49-F238E27FC236}">
              <a16:creationId xmlns:a16="http://schemas.microsoft.com/office/drawing/2014/main" id="{7E9CCE79-ED9B-4D68-8C59-D2FC5FDF8A8F}"/>
            </a:ext>
          </a:extLst>
        </xdr:cNvPr>
        <xdr:cNvSpPr/>
      </xdr:nvSpPr>
      <xdr:spPr>
        <a:xfrm>
          <a:off x="12763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21227</xdr:rowOff>
    </xdr:from>
    <xdr:to>
      <xdr:col>71</xdr:col>
      <xdr:colOff>177800</xdr:colOff>
      <xdr:row>61</xdr:row>
      <xdr:rowOff>66947</xdr:rowOff>
    </xdr:to>
    <xdr:cxnSp macro="">
      <xdr:nvCxnSpPr>
        <xdr:cNvPr id="638" name="直線コネクタ 637">
          <a:extLst>
            <a:ext uri="{FF2B5EF4-FFF2-40B4-BE49-F238E27FC236}">
              <a16:creationId xmlns:a16="http://schemas.microsoft.com/office/drawing/2014/main" id="{7EB5A8D5-8E4C-4869-AD09-A82F6E1B6F10}"/>
            </a:ext>
          </a:extLst>
        </xdr:cNvPr>
        <xdr:cNvCxnSpPr/>
      </xdr:nvCxnSpPr>
      <xdr:spPr>
        <a:xfrm>
          <a:off x="12814300" y="104796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166931</xdr:rowOff>
    </xdr:from>
    <xdr:ext cx="405111" cy="259045"/>
    <xdr:sp macro="" textlink="">
      <xdr:nvSpPr>
        <xdr:cNvPr id="639" name="n_1aveValue【学校施設】&#10;有形固定資産減価償却率">
          <a:extLst>
            <a:ext uri="{FF2B5EF4-FFF2-40B4-BE49-F238E27FC236}">
              <a16:creationId xmlns:a16="http://schemas.microsoft.com/office/drawing/2014/main" id="{0FB764A3-727C-48B0-BFDD-EEB8256235FD}"/>
            </a:ext>
          </a:extLst>
        </xdr:cNvPr>
        <xdr:cNvSpPr txBox="1"/>
      </xdr:nvSpPr>
      <xdr:spPr>
        <a:xfrm>
          <a:off x="15266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640" name="n_2aveValue【学校施設】&#10;有形固定資産減価償却率">
          <a:extLst>
            <a:ext uri="{FF2B5EF4-FFF2-40B4-BE49-F238E27FC236}">
              <a16:creationId xmlns:a16="http://schemas.microsoft.com/office/drawing/2014/main" id="{10CC4F4A-CA39-4909-9E70-A650BF695341}"/>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41" name="n_3aveValue【学校施設】&#10;有形固定資産減価償却率">
          <a:extLst>
            <a:ext uri="{FF2B5EF4-FFF2-40B4-BE49-F238E27FC236}">
              <a16:creationId xmlns:a16="http://schemas.microsoft.com/office/drawing/2014/main" id="{EB47890D-46EF-420D-AB24-438B493ECE1B}"/>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642" name="n_4aveValue【学校施設】&#10;有形固定資産減価償却率">
          <a:extLst>
            <a:ext uri="{FF2B5EF4-FFF2-40B4-BE49-F238E27FC236}">
              <a16:creationId xmlns:a16="http://schemas.microsoft.com/office/drawing/2014/main" id="{1115EEC1-C573-4DF2-B4F3-C10037B79EE8}"/>
            </a:ext>
          </a:extLst>
        </xdr:cNvPr>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43" name="n_1mainValue【学校施設】&#10;有形固定資産減価償却率">
          <a:extLst>
            <a:ext uri="{FF2B5EF4-FFF2-40B4-BE49-F238E27FC236}">
              <a16:creationId xmlns:a16="http://schemas.microsoft.com/office/drawing/2014/main" id="{AF75CE8C-EDFD-4094-9B50-5EAA58783DAD}"/>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644" name="n_2mainValue【学校施設】&#10;有形固定資産減価償却率">
          <a:extLst>
            <a:ext uri="{FF2B5EF4-FFF2-40B4-BE49-F238E27FC236}">
              <a16:creationId xmlns:a16="http://schemas.microsoft.com/office/drawing/2014/main" id="{B1D7FF4D-8703-42BC-8425-347D6D4CC94C}"/>
            </a:ext>
          </a:extLst>
        </xdr:cNvPr>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108874</xdr:rowOff>
    </xdr:from>
    <xdr:ext cx="405111" cy="259045"/>
    <xdr:sp macro="" textlink="">
      <xdr:nvSpPr>
        <xdr:cNvPr id="645" name="n_3mainValue【学校施設】&#10;有形固定資産減価償却率">
          <a:extLst>
            <a:ext uri="{FF2B5EF4-FFF2-40B4-BE49-F238E27FC236}">
              <a16:creationId xmlns:a16="http://schemas.microsoft.com/office/drawing/2014/main" id="{B158CE2F-FDDA-44B8-8135-41FBFBF924DD}"/>
            </a:ext>
          </a:extLst>
        </xdr:cNvPr>
        <xdr:cNvSpPr txBox="1"/>
      </xdr:nvSpPr>
      <xdr:spPr>
        <a:xfrm>
          <a:off x="13500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63154</xdr:rowOff>
    </xdr:from>
    <xdr:ext cx="405111" cy="259045"/>
    <xdr:sp macro="" textlink="">
      <xdr:nvSpPr>
        <xdr:cNvPr id="646" name="n_4mainValue【学校施設】&#10;有形固定資産減価償却率">
          <a:extLst>
            <a:ext uri="{FF2B5EF4-FFF2-40B4-BE49-F238E27FC236}">
              <a16:creationId xmlns:a16="http://schemas.microsoft.com/office/drawing/2014/main" id="{E6A81A3C-D0CA-4C36-90D8-280214814513}"/>
            </a:ext>
          </a:extLst>
        </xdr:cNvPr>
        <xdr:cNvSpPr txBox="1"/>
      </xdr:nvSpPr>
      <xdr:spPr>
        <a:xfrm>
          <a:off x="12611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CE1ADFB5-E49B-4F70-A383-72A8BC2D34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F76A90E8-EE5B-4F08-B53E-07DC059FB431}"/>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96800F59-87DE-4E24-A66A-8A0B4101EAA3}"/>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2A63D569-911E-4C1D-AFDB-D99DF5A2BC51}"/>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AA8B40BC-9D91-4BEF-85DD-8A8DF5B3E0AA}"/>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D3262EB6-CB11-4DAD-8C01-0E53E45F96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2597353E-F863-49B4-A71A-FBDB383234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20F0BF08-6F57-48E8-918F-F7D7558437E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a:extLst>
            <a:ext uri="{FF2B5EF4-FFF2-40B4-BE49-F238E27FC236}">
              <a16:creationId xmlns:a16="http://schemas.microsoft.com/office/drawing/2014/main" id="{30DEC980-469C-4D5F-B8F1-B2447886721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C64333EA-1A2C-494F-A9A5-B7267CE76DA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DD4E2E3A-FB1E-416E-B1C6-ACB250F6DED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3E874D53-58F8-41EE-8DD8-C57ABEDAF6A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5CC28AE9-5E34-495F-9DBA-3285BBF269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51260ECE-9C17-433B-9282-94EA42A13E5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C91E367B-9795-43F8-976F-C0FEB97EFED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147CF3D9-DDAF-45F9-9097-98DA8DBE0BA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D380058D-6C8F-4A4C-814B-17492F6B46E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21190DFF-23BF-48C2-B44E-17D31C3C3E0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1ED471B7-F5E5-447E-85C6-BF930F29997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21B6C7E6-BEFC-4F30-B411-D595D31F87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3A1192A0-1EE6-46F3-B915-B6461DA1167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DD8EE7E0-3100-4B0B-8863-3D37C775692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30480</xdr:rowOff>
    </xdr:from>
    <xdr:to>
      <xdr:col>116</xdr:col>
      <xdr:colOff>62864</xdr:colOff>
      <xdr:row>62</xdr:row>
      <xdr:rowOff>156210</xdr:rowOff>
    </xdr:to>
    <xdr:cxnSp macro="">
      <xdr:nvCxnSpPr>
        <xdr:cNvPr id="669" name="直線コネクタ 668">
          <a:extLst>
            <a:ext uri="{FF2B5EF4-FFF2-40B4-BE49-F238E27FC236}">
              <a16:creationId xmlns:a16="http://schemas.microsoft.com/office/drawing/2014/main" id="{91AA5AA9-32F7-44AE-B46E-27E265D497CC}"/>
            </a:ext>
          </a:extLst>
        </xdr:cNvPr>
        <xdr:cNvCxnSpPr/>
      </xdr:nvCxnSpPr>
      <xdr:spPr>
        <a:xfrm flipV="1">
          <a:off x="22159595" y="963168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70" name="【学校施設】&#10;一人当たり面積最小値テキスト">
          <a:extLst>
            <a:ext uri="{FF2B5EF4-FFF2-40B4-BE49-F238E27FC236}">
              <a16:creationId xmlns:a16="http://schemas.microsoft.com/office/drawing/2014/main" id="{DDF1BCF5-7BA6-47FA-8434-8500A70581E0}"/>
            </a:ext>
          </a:extLst>
        </xdr:cNvPr>
        <xdr:cNvSpPr txBox="1"/>
      </xdr:nvSpPr>
      <xdr:spPr>
        <a:xfrm>
          <a:off x="22212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71" name="直線コネクタ 670">
          <a:extLst>
            <a:ext uri="{FF2B5EF4-FFF2-40B4-BE49-F238E27FC236}">
              <a16:creationId xmlns:a16="http://schemas.microsoft.com/office/drawing/2014/main" id="{012F8124-17B0-4FEB-8194-E92211581DA0}"/>
            </a:ext>
          </a:extLst>
        </xdr:cNvPr>
        <xdr:cNvCxnSpPr/>
      </xdr:nvCxnSpPr>
      <xdr:spPr>
        <a:xfrm>
          <a:off x="22072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148607</xdr:rowOff>
    </xdr:from>
    <xdr:ext cx="469744" cy="259045"/>
    <xdr:sp macro="" textlink="">
      <xdr:nvSpPr>
        <xdr:cNvPr id="672" name="【学校施設】&#10;一人当たり面積最大値テキスト">
          <a:extLst>
            <a:ext uri="{FF2B5EF4-FFF2-40B4-BE49-F238E27FC236}">
              <a16:creationId xmlns:a16="http://schemas.microsoft.com/office/drawing/2014/main" id="{B85A5503-B471-4A14-BD64-BBE4E4F442C3}"/>
            </a:ext>
          </a:extLst>
        </xdr:cNvPr>
        <xdr:cNvSpPr txBox="1"/>
      </xdr:nvSpPr>
      <xdr:spPr>
        <a:xfrm>
          <a:off x="222123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30480</xdr:rowOff>
    </xdr:from>
    <xdr:to>
      <xdr:col>116</xdr:col>
      <xdr:colOff>152400</xdr:colOff>
      <xdr:row>56</xdr:row>
      <xdr:rowOff>30480</xdr:rowOff>
    </xdr:to>
    <xdr:cxnSp macro="">
      <xdr:nvCxnSpPr>
        <xdr:cNvPr id="673" name="直線コネクタ 672">
          <a:extLst>
            <a:ext uri="{FF2B5EF4-FFF2-40B4-BE49-F238E27FC236}">
              <a16:creationId xmlns:a16="http://schemas.microsoft.com/office/drawing/2014/main" id="{2C2A872D-5906-4BA7-AD4E-10E906BECEBA}"/>
            </a:ext>
          </a:extLst>
        </xdr:cNvPr>
        <xdr:cNvCxnSpPr/>
      </xdr:nvCxnSpPr>
      <xdr:spPr>
        <a:xfrm>
          <a:off x="22072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102887</xdr:rowOff>
    </xdr:from>
    <xdr:ext cx="469744" cy="259045"/>
    <xdr:sp macro="" textlink="">
      <xdr:nvSpPr>
        <xdr:cNvPr id="674" name="【学校施設】&#10;一人当たり面積平均値テキスト">
          <a:extLst>
            <a:ext uri="{FF2B5EF4-FFF2-40B4-BE49-F238E27FC236}">
              <a16:creationId xmlns:a16="http://schemas.microsoft.com/office/drawing/2014/main" id="{A032A93A-3CDC-467D-8F27-2CB47C0C55E9}"/>
            </a:ext>
          </a:extLst>
        </xdr:cNvPr>
        <xdr:cNvSpPr txBox="1"/>
      </xdr:nvSpPr>
      <xdr:spPr>
        <a:xfrm>
          <a:off x="22212300" y="10218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675" name="フローチャート: 判断 674">
          <a:extLst>
            <a:ext uri="{FF2B5EF4-FFF2-40B4-BE49-F238E27FC236}">
              <a16:creationId xmlns:a16="http://schemas.microsoft.com/office/drawing/2014/main" id="{B5919AC6-B4C1-460C-884C-47913085E5FB}"/>
            </a:ext>
          </a:extLst>
        </xdr:cNvPr>
        <xdr:cNvSpPr/>
      </xdr:nvSpPr>
      <xdr:spPr>
        <a:xfrm>
          <a:off x="221107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78740</xdr:rowOff>
    </xdr:from>
    <xdr:to>
      <xdr:col>112</xdr:col>
      <xdr:colOff>38100</xdr:colOff>
      <xdr:row>60</xdr:row>
      <xdr:rowOff>8890</xdr:rowOff>
    </xdr:to>
    <xdr:sp macro="" textlink="">
      <xdr:nvSpPr>
        <xdr:cNvPr id="676" name="フローチャート: 判断 675">
          <a:extLst>
            <a:ext uri="{FF2B5EF4-FFF2-40B4-BE49-F238E27FC236}">
              <a16:creationId xmlns:a16="http://schemas.microsoft.com/office/drawing/2014/main" id="{CCA245CA-7F0A-48A9-BE05-08745F1408A3}"/>
            </a:ext>
          </a:extLst>
        </xdr:cNvPr>
        <xdr:cNvSpPr/>
      </xdr:nvSpPr>
      <xdr:spPr>
        <a:xfrm>
          <a:off x="2127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166370</xdr:rowOff>
    </xdr:from>
    <xdr:to>
      <xdr:col>107</xdr:col>
      <xdr:colOff>101600</xdr:colOff>
      <xdr:row>59</xdr:row>
      <xdr:rowOff>96520</xdr:rowOff>
    </xdr:to>
    <xdr:sp macro="" textlink="">
      <xdr:nvSpPr>
        <xdr:cNvPr id="677" name="フローチャート: 判断 676">
          <a:extLst>
            <a:ext uri="{FF2B5EF4-FFF2-40B4-BE49-F238E27FC236}">
              <a16:creationId xmlns:a16="http://schemas.microsoft.com/office/drawing/2014/main" id="{705FBAE4-1BF7-471D-B9D0-F9FA631C635B}"/>
            </a:ext>
          </a:extLst>
        </xdr:cNvPr>
        <xdr:cNvSpPr/>
      </xdr:nvSpPr>
      <xdr:spPr>
        <a:xfrm>
          <a:off x="2038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78" name="フローチャート: 判断 677">
          <a:extLst>
            <a:ext uri="{FF2B5EF4-FFF2-40B4-BE49-F238E27FC236}">
              <a16:creationId xmlns:a16="http://schemas.microsoft.com/office/drawing/2014/main" id="{939D57E7-9793-482D-BC8A-9D865FF316ED}"/>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154940</xdr:rowOff>
    </xdr:from>
    <xdr:to>
      <xdr:col>98</xdr:col>
      <xdr:colOff>38100</xdr:colOff>
      <xdr:row>60</xdr:row>
      <xdr:rowOff>85090</xdr:rowOff>
    </xdr:to>
    <xdr:sp macro="" textlink="">
      <xdr:nvSpPr>
        <xdr:cNvPr id="679" name="フローチャート: 判断 678">
          <a:extLst>
            <a:ext uri="{FF2B5EF4-FFF2-40B4-BE49-F238E27FC236}">
              <a16:creationId xmlns:a16="http://schemas.microsoft.com/office/drawing/2014/main" id="{597C6DB9-CAEF-4108-BF60-456EF575F9F9}"/>
            </a:ext>
          </a:extLst>
        </xdr:cNvPr>
        <xdr:cNvSpPr/>
      </xdr:nvSpPr>
      <xdr:spPr>
        <a:xfrm>
          <a:off x="18605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235934C2-E797-4C70-B44B-10ECC6DD24E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E477EF9B-437C-48BF-9B4B-EA212FCF9B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429D6EB3-3442-44E8-ACAF-05D7B3D8AC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20834A4D-9121-4928-B5A4-04CCE02006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8F9E311E-0E55-4593-8233-E7EDBCAD75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685" name="楕円 684">
          <a:extLst>
            <a:ext uri="{FF2B5EF4-FFF2-40B4-BE49-F238E27FC236}">
              <a16:creationId xmlns:a16="http://schemas.microsoft.com/office/drawing/2014/main" id="{24934548-0AC3-4278-9D83-B312A6394326}"/>
            </a:ext>
          </a:extLst>
        </xdr:cNvPr>
        <xdr:cNvSpPr/>
      </xdr:nvSpPr>
      <xdr:spPr>
        <a:xfrm>
          <a:off x="22110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90187</xdr:rowOff>
    </xdr:from>
    <xdr:ext cx="469744" cy="259045"/>
    <xdr:sp macro="" textlink="">
      <xdr:nvSpPr>
        <xdr:cNvPr id="686" name="【学校施設】&#10;一人当たり面積該当値テキスト">
          <a:extLst>
            <a:ext uri="{FF2B5EF4-FFF2-40B4-BE49-F238E27FC236}">
              <a16:creationId xmlns:a16="http://schemas.microsoft.com/office/drawing/2014/main" id="{D1CF9617-37DA-4A33-8BA8-F41C393AD3DA}"/>
            </a:ext>
          </a:extLst>
        </xdr:cNvPr>
        <xdr:cNvSpPr txBox="1"/>
      </xdr:nvSpPr>
      <xdr:spPr>
        <a:xfrm>
          <a:off x="22212300"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124460</xdr:rowOff>
    </xdr:from>
    <xdr:to>
      <xdr:col>112</xdr:col>
      <xdr:colOff>38100</xdr:colOff>
      <xdr:row>60</xdr:row>
      <xdr:rowOff>54610</xdr:rowOff>
    </xdr:to>
    <xdr:sp macro="" textlink="">
      <xdr:nvSpPr>
        <xdr:cNvPr id="687" name="楕円 686">
          <a:extLst>
            <a:ext uri="{FF2B5EF4-FFF2-40B4-BE49-F238E27FC236}">
              <a16:creationId xmlns:a16="http://schemas.microsoft.com/office/drawing/2014/main" id="{944521B7-B91F-4D9E-BE42-09B10E05110A}"/>
            </a:ext>
          </a:extLst>
        </xdr:cNvPr>
        <xdr:cNvSpPr/>
      </xdr:nvSpPr>
      <xdr:spPr>
        <a:xfrm>
          <a:off x="2127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118110</xdr:rowOff>
    </xdr:from>
    <xdr:to>
      <xdr:col>116</xdr:col>
      <xdr:colOff>63500</xdr:colOff>
      <xdr:row>60</xdr:row>
      <xdr:rowOff>3810</xdr:rowOff>
    </xdr:to>
    <xdr:cxnSp macro="">
      <xdr:nvCxnSpPr>
        <xdr:cNvPr id="688" name="直線コネクタ 687">
          <a:extLst>
            <a:ext uri="{FF2B5EF4-FFF2-40B4-BE49-F238E27FC236}">
              <a16:creationId xmlns:a16="http://schemas.microsoft.com/office/drawing/2014/main" id="{B7ACAD3B-7334-4AFD-B2F4-33A5961A4E7E}"/>
            </a:ext>
          </a:extLst>
        </xdr:cNvPr>
        <xdr:cNvCxnSpPr/>
      </xdr:nvCxnSpPr>
      <xdr:spPr>
        <a:xfrm flipV="1">
          <a:off x="21323300" y="102336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689" name="楕円 688">
          <a:extLst>
            <a:ext uri="{FF2B5EF4-FFF2-40B4-BE49-F238E27FC236}">
              <a16:creationId xmlns:a16="http://schemas.microsoft.com/office/drawing/2014/main" id="{5D40D6AB-A0BB-42C0-A3C1-83A2F7A69EED}"/>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3810</xdr:rowOff>
    </xdr:from>
    <xdr:to>
      <xdr:col>111</xdr:col>
      <xdr:colOff>177800</xdr:colOff>
      <xdr:row>60</xdr:row>
      <xdr:rowOff>114300</xdr:rowOff>
    </xdr:to>
    <xdr:cxnSp macro="">
      <xdr:nvCxnSpPr>
        <xdr:cNvPr id="690" name="直線コネクタ 689">
          <a:extLst>
            <a:ext uri="{FF2B5EF4-FFF2-40B4-BE49-F238E27FC236}">
              <a16:creationId xmlns:a16="http://schemas.microsoft.com/office/drawing/2014/main" id="{E8E77467-123E-469D-8FCD-21720CF6D297}"/>
            </a:ext>
          </a:extLst>
        </xdr:cNvPr>
        <xdr:cNvCxnSpPr/>
      </xdr:nvCxnSpPr>
      <xdr:spPr>
        <a:xfrm flipV="1">
          <a:off x="20434300" y="1029081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132080</xdr:rowOff>
    </xdr:from>
    <xdr:to>
      <xdr:col>102</xdr:col>
      <xdr:colOff>165100</xdr:colOff>
      <xdr:row>61</xdr:row>
      <xdr:rowOff>62230</xdr:rowOff>
    </xdr:to>
    <xdr:sp macro="" textlink="">
      <xdr:nvSpPr>
        <xdr:cNvPr id="691" name="楕円 690">
          <a:extLst>
            <a:ext uri="{FF2B5EF4-FFF2-40B4-BE49-F238E27FC236}">
              <a16:creationId xmlns:a16="http://schemas.microsoft.com/office/drawing/2014/main" id="{FC0860CB-13FB-418E-A38A-29A8079F3AF8}"/>
            </a:ext>
          </a:extLst>
        </xdr:cNvPr>
        <xdr:cNvSpPr/>
      </xdr:nvSpPr>
      <xdr:spPr>
        <a:xfrm>
          <a:off x="19494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61</xdr:row>
      <xdr:rowOff>11430</xdr:rowOff>
    </xdr:to>
    <xdr:cxnSp macro="">
      <xdr:nvCxnSpPr>
        <xdr:cNvPr id="692" name="直線コネクタ 691">
          <a:extLst>
            <a:ext uri="{FF2B5EF4-FFF2-40B4-BE49-F238E27FC236}">
              <a16:creationId xmlns:a16="http://schemas.microsoft.com/office/drawing/2014/main" id="{A5FB2611-F1D3-446C-AC75-8C86332B05DF}"/>
            </a:ext>
          </a:extLst>
        </xdr:cNvPr>
        <xdr:cNvCxnSpPr/>
      </xdr:nvCxnSpPr>
      <xdr:spPr>
        <a:xfrm flipV="1">
          <a:off x="19545300" y="10401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147320</xdr:rowOff>
    </xdr:from>
    <xdr:to>
      <xdr:col>98</xdr:col>
      <xdr:colOff>38100</xdr:colOff>
      <xdr:row>61</xdr:row>
      <xdr:rowOff>77470</xdr:rowOff>
    </xdr:to>
    <xdr:sp macro="" textlink="">
      <xdr:nvSpPr>
        <xdr:cNvPr id="693" name="楕円 692">
          <a:extLst>
            <a:ext uri="{FF2B5EF4-FFF2-40B4-BE49-F238E27FC236}">
              <a16:creationId xmlns:a16="http://schemas.microsoft.com/office/drawing/2014/main" id="{0D85AA72-6BA0-4969-95DD-7CE74ECA892A}"/>
            </a:ext>
          </a:extLst>
        </xdr:cNvPr>
        <xdr:cNvSpPr/>
      </xdr:nvSpPr>
      <xdr:spPr>
        <a:xfrm>
          <a:off x="18605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xdr:rowOff>
    </xdr:from>
    <xdr:to>
      <xdr:col>102</xdr:col>
      <xdr:colOff>114300</xdr:colOff>
      <xdr:row>61</xdr:row>
      <xdr:rowOff>26670</xdr:rowOff>
    </xdr:to>
    <xdr:cxnSp macro="">
      <xdr:nvCxnSpPr>
        <xdr:cNvPr id="694" name="直線コネクタ 693">
          <a:extLst>
            <a:ext uri="{FF2B5EF4-FFF2-40B4-BE49-F238E27FC236}">
              <a16:creationId xmlns:a16="http://schemas.microsoft.com/office/drawing/2014/main" id="{ACE2B786-43A5-4984-8AAA-8FB2CDCF97ED}"/>
            </a:ext>
          </a:extLst>
        </xdr:cNvPr>
        <xdr:cNvCxnSpPr/>
      </xdr:nvCxnSpPr>
      <xdr:spPr>
        <a:xfrm flipV="1">
          <a:off x="18656300" y="10469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25417</xdr:rowOff>
    </xdr:from>
    <xdr:ext cx="469744" cy="259045"/>
    <xdr:sp macro="" textlink="">
      <xdr:nvSpPr>
        <xdr:cNvPr id="695" name="n_1aveValue【学校施設】&#10;一人当たり面積">
          <a:extLst>
            <a:ext uri="{FF2B5EF4-FFF2-40B4-BE49-F238E27FC236}">
              <a16:creationId xmlns:a16="http://schemas.microsoft.com/office/drawing/2014/main" id="{B2EAED13-8C04-4E1B-8AAD-BB7459C0A522}"/>
            </a:ext>
          </a:extLst>
        </xdr:cNvPr>
        <xdr:cNvSpPr txBox="1"/>
      </xdr:nvSpPr>
      <xdr:spPr>
        <a:xfrm>
          <a:off x="210757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113047</xdr:rowOff>
    </xdr:from>
    <xdr:ext cx="469744" cy="259045"/>
    <xdr:sp macro="" textlink="">
      <xdr:nvSpPr>
        <xdr:cNvPr id="696" name="n_2aveValue【学校施設】&#10;一人当たり面積">
          <a:extLst>
            <a:ext uri="{FF2B5EF4-FFF2-40B4-BE49-F238E27FC236}">
              <a16:creationId xmlns:a16="http://schemas.microsoft.com/office/drawing/2014/main" id="{3746AAAB-7C3E-4BDF-A900-EB6CC0ACCD86}"/>
            </a:ext>
          </a:extLst>
        </xdr:cNvPr>
        <xdr:cNvSpPr txBox="1"/>
      </xdr:nvSpPr>
      <xdr:spPr>
        <a:xfrm>
          <a:off x="20199427"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97" name="n_3aveValue【学校施設】&#10;一人当たり面積">
          <a:extLst>
            <a:ext uri="{FF2B5EF4-FFF2-40B4-BE49-F238E27FC236}">
              <a16:creationId xmlns:a16="http://schemas.microsoft.com/office/drawing/2014/main" id="{D4AA91C5-A1A3-4BBD-9E8E-347000A79B48}"/>
            </a:ext>
          </a:extLst>
        </xdr:cNvPr>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101617</xdr:rowOff>
    </xdr:from>
    <xdr:ext cx="469744" cy="259045"/>
    <xdr:sp macro="" textlink="">
      <xdr:nvSpPr>
        <xdr:cNvPr id="698" name="n_4aveValue【学校施設】&#10;一人当たり面積">
          <a:extLst>
            <a:ext uri="{FF2B5EF4-FFF2-40B4-BE49-F238E27FC236}">
              <a16:creationId xmlns:a16="http://schemas.microsoft.com/office/drawing/2014/main" id="{59D098B0-A942-44C4-AF23-F951D60A1655}"/>
            </a:ext>
          </a:extLst>
        </xdr:cNvPr>
        <xdr:cNvSpPr txBox="1"/>
      </xdr:nvSpPr>
      <xdr:spPr>
        <a:xfrm>
          <a:off x="18421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45737</xdr:rowOff>
    </xdr:from>
    <xdr:ext cx="469744" cy="259045"/>
    <xdr:sp macro="" textlink="">
      <xdr:nvSpPr>
        <xdr:cNvPr id="699" name="n_1mainValue【学校施設】&#10;一人当たり面積">
          <a:extLst>
            <a:ext uri="{FF2B5EF4-FFF2-40B4-BE49-F238E27FC236}">
              <a16:creationId xmlns:a16="http://schemas.microsoft.com/office/drawing/2014/main" id="{6389F758-4CF6-4D4F-829B-DB31119368DC}"/>
            </a:ext>
          </a:extLst>
        </xdr:cNvPr>
        <xdr:cNvSpPr txBox="1"/>
      </xdr:nvSpPr>
      <xdr:spPr>
        <a:xfrm>
          <a:off x="2107572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700" name="n_2mainValue【学校施設】&#10;一人当たり面積">
          <a:extLst>
            <a:ext uri="{FF2B5EF4-FFF2-40B4-BE49-F238E27FC236}">
              <a16:creationId xmlns:a16="http://schemas.microsoft.com/office/drawing/2014/main" id="{280CD574-72F1-4EED-BF93-2419F1FB94B7}"/>
            </a:ext>
          </a:extLst>
        </xdr:cNvPr>
        <xdr:cNvSpPr txBox="1"/>
      </xdr:nvSpPr>
      <xdr:spPr>
        <a:xfrm>
          <a:off x="20199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53357</xdr:rowOff>
    </xdr:from>
    <xdr:ext cx="469744" cy="259045"/>
    <xdr:sp macro="" textlink="">
      <xdr:nvSpPr>
        <xdr:cNvPr id="701" name="n_3mainValue【学校施設】&#10;一人当たり面積">
          <a:extLst>
            <a:ext uri="{FF2B5EF4-FFF2-40B4-BE49-F238E27FC236}">
              <a16:creationId xmlns:a16="http://schemas.microsoft.com/office/drawing/2014/main" id="{713E2981-4AA4-426D-A61C-69AB6DC10618}"/>
            </a:ext>
          </a:extLst>
        </xdr:cNvPr>
        <xdr:cNvSpPr txBox="1"/>
      </xdr:nvSpPr>
      <xdr:spPr>
        <a:xfrm>
          <a:off x="19310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68597</xdr:rowOff>
    </xdr:from>
    <xdr:ext cx="469744" cy="259045"/>
    <xdr:sp macro="" textlink="">
      <xdr:nvSpPr>
        <xdr:cNvPr id="702" name="n_4mainValue【学校施設】&#10;一人当たり面積">
          <a:extLst>
            <a:ext uri="{FF2B5EF4-FFF2-40B4-BE49-F238E27FC236}">
              <a16:creationId xmlns:a16="http://schemas.microsoft.com/office/drawing/2014/main" id="{AEE39CB6-9283-4A95-A12E-85EB7B1EEC23}"/>
            </a:ext>
          </a:extLst>
        </xdr:cNvPr>
        <xdr:cNvSpPr txBox="1"/>
      </xdr:nvSpPr>
      <xdr:spPr>
        <a:xfrm>
          <a:off x="184214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423F699C-FE8C-4FF2-9441-54DE13814F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08B32AB0-F971-4333-BA2D-8BE3666ED8A0}"/>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5EF8C1AD-85DD-433B-90D9-402B3CE73E4F}"/>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146D667D-EC6A-4132-AC8B-A1C4B9067962}"/>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EFCCEA1A-0FDD-4AFB-8831-1633B6CFA71F}"/>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297FEEB8-2D72-4ADE-A001-2225281F9E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7F8E7BEA-F8F4-44BB-BAAB-CC5E139E84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FFBEA57A-2A38-44B3-9283-9F7166A6A5D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0443D99D-8A32-4565-9744-D111737E575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5D02A09E-C3ED-4703-885D-7FFCFDB9348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3" name="テキスト ボックス 712">
          <a:extLst>
            <a:ext uri="{FF2B5EF4-FFF2-40B4-BE49-F238E27FC236}">
              <a16:creationId xmlns:a16="http://schemas.microsoft.com/office/drawing/2014/main" id="{5888299E-9F3E-4386-AE7B-6C4E9801249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88D170B8-5BC1-4A32-B546-28B03518CB4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a:extLst>
            <a:ext uri="{FF2B5EF4-FFF2-40B4-BE49-F238E27FC236}">
              <a16:creationId xmlns:a16="http://schemas.microsoft.com/office/drawing/2014/main" id="{7E4F729D-D2DF-4557-8AF3-6EA98CF46EA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A39FDB03-590D-4612-9855-16E0D690925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a:extLst>
            <a:ext uri="{FF2B5EF4-FFF2-40B4-BE49-F238E27FC236}">
              <a16:creationId xmlns:a16="http://schemas.microsoft.com/office/drawing/2014/main" id="{6F53E10E-1DCD-4B08-96A4-149ADCC90CE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DCBA0531-6234-402F-B270-77D15C3F3E1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a:extLst>
            <a:ext uri="{FF2B5EF4-FFF2-40B4-BE49-F238E27FC236}">
              <a16:creationId xmlns:a16="http://schemas.microsoft.com/office/drawing/2014/main" id="{8FA97D08-1DF8-43CD-BB74-1CD82EA016B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60C35600-880F-45F7-A361-1AB93D5E350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a:extLst>
            <a:ext uri="{FF2B5EF4-FFF2-40B4-BE49-F238E27FC236}">
              <a16:creationId xmlns:a16="http://schemas.microsoft.com/office/drawing/2014/main" id="{DB0F8F53-D721-43A5-96BF-C9374A7C2403}"/>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470C0B8D-FF6A-4B95-AAE1-3432D9DDD8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図書館】&#10;有形固定資産減価償却率グラフ枠">
          <a:extLst>
            <a:ext uri="{FF2B5EF4-FFF2-40B4-BE49-F238E27FC236}">
              <a16:creationId xmlns:a16="http://schemas.microsoft.com/office/drawing/2014/main" id="{3B6D99A7-8998-4592-A3F3-13BA620D457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13336</xdr:rowOff>
    </xdr:from>
    <xdr:to>
      <xdr:col>85</xdr:col>
      <xdr:colOff>126364</xdr:colOff>
      <xdr:row>86</xdr:row>
      <xdr:rowOff>154305</xdr:rowOff>
    </xdr:to>
    <xdr:cxnSp macro="">
      <xdr:nvCxnSpPr>
        <xdr:cNvPr id="724" name="直線コネクタ 723">
          <a:extLst>
            <a:ext uri="{FF2B5EF4-FFF2-40B4-BE49-F238E27FC236}">
              <a16:creationId xmlns:a16="http://schemas.microsoft.com/office/drawing/2014/main" id="{53BD3715-4EBD-4431-B27D-C12EF214E591}"/>
            </a:ext>
          </a:extLst>
        </xdr:cNvPr>
        <xdr:cNvCxnSpPr/>
      </xdr:nvCxnSpPr>
      <xdr:spPr>
        <a:xfrm flipV="1">
          <a:off x="16317595" y="13557886"/>
          <a:ext cx="1269"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158132</xdr:rowOff>
    </xdr:from>
    <xdr:ext cx="405111" cy="259045"/>
    <xdr:sp macro="" textlink="">
      <xdr:nvSpPr>
        <xdr:cNvPr id="725" name="【図書館】&#10;有形固定資産減価償却率最小値テキスト">
          <a:extLst>
            <a:ext uri="{FF2B5EF4-FFF2-40B4-BE49-F238E27FC236}">
              <a16:creationId xmlns:a16="http://schemas.microsoft.com/office/drawing/2014/main" id="{020D227E-0847-419B-A704-EFE2189C095A}"/>
            </a:ext>
          </a:extLst>
        </xdr:cNvPr>
        <xdr:cNvSpPr txBox="1"/>
      </xdr:nvSpPr>
      <xdr:spPr>
        <a:xfrm>
          <a:off x="163703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154305</xdr:rowOff>
    </xdr:from>
    <xdr:to>
      <xdr:col>86</xdr:col>
      <xdr:colOff>25400</xdr:colOff>
      <xdr:row>86</xdr:row>
      <xdr:rowOff>154305</xdr:rowOff>
    </xdr:to>
    <xdr:cxnSp macro="">
      <xdr:nvCxnSpPr>
        <xdr:cNvPr id="726" name="直線コネクタ 725">
          <a:extLst>
            <a:ext uri="{FF2B5EF4-FFF2-40B4-BE49-F238E27FC236}">
              <a16:creationId xmlns:a16="http://schemas.microsoft.com/office/drawing/2014/main" id="{0C74CC28-83EB-47BC-9232-8171086BE541}"/>
            </a:ext>
          </a:extLst>
        </xdr:cNvPr>
        <xdr:cNvCxnSpPr/>
      </xdr:nvCxnSpPr>
      <xdr:spPr>
        <a:xfrm>
          <a:off x="16230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131463</xdr:rowOff>
    </xdr:from>
    <xdr:ext cx="405111" cy="259045"/>
    <xdr:sp macro="" textlink="">
      <xdr:nvSpPr>
        <xdr:cNvPr id="727" name="【図書館】&#10;有形固定資産減価償却率最大値テキスト">
          <a:extLst>
            <a:ext uri="{FF2B5EF4-FFF2-40B4-BE49-F238E27FC236}">
              <a16:creationId xmlns:a16="http://schemas.microsoft.com/office/drawing/2014/main" id="{6CE82C55-7AD0-4C28-BDD0-A183A2EF3074}"/>
            </a:ext>
          </a:extLst>
        </xdr:cNvPr>
        <xdr:cNvSpPr txBox="1"/>
      </xdr:nvSpPr>
      <xdr:spPr>
        <a:xfrm>
          <a:off x="16370300"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13336</xdr:rowOff>
    </xdr:from>
    <xdr:to>
      <xdr:col>86</xdr:col>
      <xdr:colOff>25400</xdr:colOff>
      <xdr:row>79</xdr:row>
      <xdr:rowOff>13336</xdr:rowOff>
    </xdr:to>
    <xdr:cxnSp macro="">
      <xdr:nvCxnSpPr>
        <xdr:cNvPr id="728" name="直線コネクタ 727">
          <a:extLst>
            <a:ext uri="{FF2B5EF4-FFF2-40B4-BE49-F238E27FC236}">
              <a16:creationId xmlns:a16="http://schemas.microsoft.com/office/drawing/2014/main" id="{37B35084-7F5A-421D-A560-DC20B252449A}"/>
            </a:ext>
          </a:extLst>
        </xdr:cNvPr>
        <xdr:cNvCxnSpPr/>
      </xdr:nvCxnSpPr>
      <xdr:spPr>
        <a:xfrm>
          <a:off x="16230600" y="13557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122572</xdr:rowOff>
    </xdr:from>
    <xdr:ext cx="405111" cy="259045"/>
    <xdr:sp macro="" textlink="">
      <xdr:nvSpPr>
        <xdr:cNvPr id="729" name="【図書館】&#10;有形固定資産減価償却率平均値テキスト">
          <a:extLst>
            <a:ext uri="{FF2B5EF4-FFF2-40B4-BE49-F238E27FC236}">
              <a16:creationId xmlns:a16="http://schemas.microsoft.com/office/drawing/2014/main" id="{92A0FE8F-C217-4ECA-965E-B6CC7C763FED}"/>
            </a:ext>
          </a:extLst>
        </xdr:cNvPr>
        <xdr:cNvSpPr txBox="1"/>
      </xdr:nvSpPr>
      <xdr:spPr>
        <a:xfrm>
          <a:off x="163703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99695</xdr:rowOff>
    </xdr:from>
    <xdr:to>
      <xdr:col>85</xdr:col>
      <xdr:colOff>177800</xdr:colOff>
      <xdr:row>83</xdr:row>
      <xdr:rowOff>29845</xdr:rowOff>
    </xdr:to>
    <xdr:sp macro="" textlink="">
      <xdr:nvSpPr>
        <xdr:cNvPr id="730" name="フローチャート: 判断 729">
          <a:extLst>
            <a:ext uri="{FF2B5EF4-FFF2-40B4-BE49-F238E27FC236}">
              <a16:creationId xmlns:a16="http://schemas.microsoft.com/office/drawing/2014/main" id="{DCD74127-F56A-47AB-B37E-21CEB8041C72}"/>
            </a:ext>
          </a:extLst>
        </xdr:cNvPr>
        <xdr:cNvSpPr/>
      </xdr:nvSpPr>
      <xdr:spPr>
        <a:xfrm>
          <a:off x="16268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31" name="フローチャート: 判断 730">
          <a:extLst>
            <a:ext uri="{FF2B5EF4-FFF2-40B4-BE49-F238E27FC236}">
              <a16:creationId xmlns:a16="http://schemas.microsoft.com/office/drawing/2014/main" id="{701496F8-5413-4238-9614-3DD0798B2B3F}"/>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32" name="フローチャート: 判断 731">
          <a:extLst>
            <a:ext uri="{FF2B5EF4-FFF2-40B4-BE49-F238E27FC236}">
              <a16:creationId xmlns:a16="http://schemas.microsoft.com/office/drawing/2014/main" id="{866D7FB8-2557-4064-B61F-F60705CBC0DE}"/>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33" name="フローチャート: 判断 732">
          <a:extLst>
            <a:ext uri="{FF2B5EF4-FFF2-40B4-BE49-F238E27FC236}">
              <a16:creationId xmlns:a16="http://schemas.microsoft.com/office/drawing/2014/main" id="{9334582F-4010-4569-BFCE-37B881AFD62D}"/>
            </a:ext>
          </a:extLst>
        </xdr:cNvPr>
        <xdr:cNvSpPr/>
      </xdr:nvSpPr>
      <xdr:spPr>
        <a:xfrm>
          <a:off x="13652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99695</xdr:rowOff>
    </xdr:from>
    <xdr:to>
      <xdr:col>67</xdr:col>
      <xdr:colOff>101600</xdr:colOff>
      <xdr:row>83</xdr:row>
      <xdr:rowOff>29845</xdr:rowOff>
    </xdr:to>
    <xdr:sp macro="" textlink="">
      <xdr:nvSpPr>
        <xdr:cNvPr id="734" name="フローチャート: 判断 733">
          <a:extLst>
            <a:ext uri="{FF2B5EF4-FFF2-40B4-BE49-F238E27FC236}">
              <a16:creationId xmlns:a16="http://schemas.microsoft.com/office/drawing/2014/main" id="{858280F5-C94C-4A25-9613-9D9C7CF91880}"/>
            </a:ext>
          </a:extLst>
        </xdr:cNvPr>
        <xdr:cNvSpPr/>
      </xdr:nvSpPr>
      <xdr:spPr>
        <a:xfrm>
          <a:off x="12763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A442BE17-974C-44C5-ADB1-3B327995A5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C19A569D-A2F3-43A7-8D5C-89F36D3F41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6D0562AD-5191-4D09-B97C-C3559D4C5D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D4947467-6CE4-48FF-9746-86CBE976D8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ED7390EF-113A-41A8-8D52-D5AE2D2179A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65405</xdr:rowOff>
    </xdr:from>
    <xdr:to>
      <xdr:col>85</xdr:col>
      <xdr:colOff>177800</xdr:colOff>
      <xdr:row>86</xdr:row>
      <xdr:rowOff>167005</xdr:rowOff>
    </xdr:to>
    <xdr:sp macro="" textlink="">
      <xdr:nvSpPr>
        <xdr:cNvPr id="740" name="楕円 739">
          <a:extLst>
            <a:ext uri="{FF2B5EF4-FFF2-40B4-BE49-F238E27FC236}">
              <a16:creationId xmlns:a16="http://schemas.microsoft.com/office/drawing/2014/main" id="{E5779E1A-D2C7-4771-8CE6-885E017B3111}"/>
            </a:ext>
          </a:extLst>
        </xdr:cNvPr>
        <xdr:cNvSpPr/>
      </xdr:nvSpPr>
      <xdr:spPr>
        <a:xfrm>
          <a:off x="16268700" y="14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151782</xdr:rowOff>
    </xdr:from>
    <xdr:ext cx="405111" cy="259045"/>
    <xdr:sp macro="" textlink="">
      <xdr:nvSpPr>
        <xdr:cNvPr id="741" name="【図書館】&#10;有形固定資産減価償却率該当値テキスト">
          <a:extLst>
            <a:ext uri="{FF2B5EF4-FFF2-40B4-BE49-F238E27FC236}">
              <a16:creationId xmlns:a16="http://schemas.microsoft.com/office/drawing/2014/main" id="{9F04AF02-F001-4E4B-8DF4-805F3810BFA2}"/>
            </a:ext>
          </a:extLst>
        </xdr:cNvPr>
        <xdr:cNvSpPr txBox="1"/>
      </xdr:nvSpPr>
      <xdr:spPr>
        <a:xfrm>
          <a:off x="16370300" y="1472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156845</xdr:rowOff>
    </xdr:from>
    <xdr:to>
      <xdr:col>81</xdr:col>
      <xdr:colOff>101600</xdr:colOff>
      <xdr:row>87</xdr:row>
      <xdr:rowOff>86995</xdr:rowOff>
    </xdr:to>
    <xdr:sp macro="" textlink="">
      <xdr:nvSpPr>
        <xdr:cNvPr id="742" name="楕円 741">
          <a:extLst>
            <a:ext uri="{FF2B5EF4-FFF2-40B4-BE49-F238E27FC236}">
              <a16:creationId xmlns:a16="http://schemas.microsoft.com/office/drawing/2014/main" id="{2260BFA0-C639-470F-91C3-7ED643B34DB9}"/>
            </a:ext>
          </a:extLst>
        </xdr:cNvPr>
        <xdr:cNvSpPr/>
      </xdr:nvSpPr>
      <xdr:spPr>
        <a:xfrm>
          <a:off x="15430500" y="149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116205</xdr:rowOff>
    </xdr:from>
    <xdr:to>
      <xdr:col>85</xdr:col>
      <xdr:colOff>127000</xdr:colOff>
      <xdr:row>87</xdr:row>
      <xdr:rowOff>36195</xdr:rowOff>
    </xdr:to>
    <xdr:cxnSp macro="">
      <xdr:nvCxnSpPr>
        <xdr:cNvPr id="743" name="直線コネクタ 742">
          <a:extLst>
            <a:ext uri="{FF2B5EF4-FFF2-40B4-BE49-F238E27FC236}">
              <a16:creationId xmlns:a16="http://schemas.microsoft.com/office/drawing/2014/main" id="{45B05119-194D-4178-B0A9-BAD85C463997}"/>
            </a:ext>
          </a:extLst>
        </xdr:cNvPr>
        <xdr:cNvCxnSpPr/>
      </xdr:nvCxnSpPr>
      <xdr:spPr>
        <a:xfrm flipV="1">
          <a:off x="15481300" y="1486090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147320</xdr:rowOff>
    </xdr:from>
    <xdr:to>
      <xdr:col>76</xdr:col>
      <xdr:colOff>165100</xdr:colOff>
      <xdr:row>87</xdr:row>
      <xdr:rowOff>77470</xdr:rowOff>
    </xdr:to>
    <xdr:sp macro="" textlink="">
      <xdr:nvSpPr>
        <xdr:cNvPr id="744" name="楕円 743">
          <a:extLst>
            <a:ext uri="{FF2B5EF4-FFF2-40B4-BE49-F238E27FC236}">
              <a16:creationId xmlns:a16="http://schemas.microsoft.com/office/drawing/2014/main" id="{6768A940-EECB-4A6D-87E1-14B537D6DB27}"/>
            </a:ext>
          </a:extLst>
        </xdr:cNvPr>
        <xdr:cNvSpPr/>
      </xdr:nvSpPr>
      <xdr:spPr>
        <a:xfrm>
          <a:off x="145415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87</xdr:row>
      <xdr:rowOff>26670</xdr:rowOff>
    </xdr:from>
    <xdr:to>
      <xdr:col>81</xdr:col>
      <xdr:colOff>50800</xdr:colOff>
      <xdr:row>87</xdr:row>
      <xdr:rowOff>36195</xdr:rowOff>
    </xdr:to>
    <xdr:cxnSp macro="">
      <xdr:nvCxnSpPr>
        <xdr:cNvPr id="745" name="直線コネクタ 744">
          <a:extLst>
            <a:ext uri="{FF2B5EF4-FFF2-40B4-BE49-F238E27FC236}">
              <a16:creationId xmlns:a16="http://schemas.microsoft.com/office/drawing/2014/main" id="{F6BB1D44-9755-4BF5-A071-C372545814B4}"/>
            </a:ext>
          </a:extLst>
        </xdr:cNvPr>
        <xdr:cNvCxnSpPr/>
      </xdr:nvCxnSpPr>
      <xdr:spPr>
        <a:xfrm>
          <a:off x="14592300" y="149428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139700</xdr:rowOff>
    </xdr:from>
    <xdr:to>
      <xdr:col>72</xdr:col>
      <xdr:colOff>38100</xdr:colOff>
      <xdr:row>87</xdr:row>
      <xdr:rowOff>69850</xdr:rowOff>
    </xdr:to>
    <xdr:sp macro="" textlink="">
      <xdr:nvSpPr>
        <xdr:cNvPr id="746" name="楕円 745">
          <a:extLst>
            <a:ext uri="{FF2B5EF4-FFF2-40B4-BE49-F238E27FC236}">
              <a16:creationId xmlns:a16="http://schemas.microsoft.com/office/drawing/2014/main" id="{F14E16C4-7FA1-42B8-BD47-1AD8226B4B0E}"/>
            </a:ext>
          </a:extLst>
        </xdr:cNvPr>
        <xdr:cNvSpPr/>
      </xdr:nvSpPr>
      <xdr:spPr>
        <a:xfrm>
          <a:off x="13652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87</xdr:row>
      <xdr:rowOff>19050</xdr:rowOff>
    </xdr:from>
    <xdr:to>
      <xdr:col>76</xdr:col>
      <xdr:colOff>114300</xdr:colOff>
      <xdr:row>87</xdr:row>
      <xdr:rowOff>26670</xdr:rowOff>
    </xdr:to>
    <xdr:cxnSp macro="">
      <xdr:nvCxnSpPr>
        <xdr:cNvPr id="747" name="直線コネクタ 746">
          <a:extLst>
            <a:ext uri="{FF2B5EF4-FFF2-40B4-BE49-F238E27FC236}">
              <a16:creationId xmlns:a16="http://schemas.microsoft.com/office/drawing/2014/main" id="{2D17BE88-9E00-4429-9D46-EA1185AAA521}"/>
            </a:ext>
          </a:extLst>
        </xdr:cNvPr>
        <xdr:cNvCxnSpPr/>
      </xdr:nvCxnSpPr>
      <xdr:spPr>
        <a:xfrm>
          <a:off x="13703300" y="14935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126364</xdr:rowOff>
    </xdr:from>
    <xdr:to>
      <xdr:col>67</xdr:col>
      <xdr:colOff>101600</xdr:colOff>
      <xdr:row>87</xdr:row>
      <xdr:rowOff>56514</xdr:rowOff>
    </xdr:to>
    <xdr:sp macro="" textlink="">
      <xdr:nvSpPr>
        <xdr:cNvPr id="748" name="楕円 747">
          <a:extLst>
            <a:ext uri="{FF2B5EF4-FFF2-40B4-BE49-F238E27FC236}">
              <a16:creationId xmlns:a16="http://schemas.microsoft.com/office/drawing/2014/main" id="{7D1A46D4-548C-49C9-A3A1-00BCD90ADBC8}"/>
            </a:ext>
          </a:extLst>
        </xdr:cNvPr>
        <xdr:cNvSpPr/>
      </xdr:nvSpPr>
      <xdr:spPr>
        <a:xfrm>
          <a:off x="12763500" y="1487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87</xdr:row>
      <xdr:rowOff>5714</xdr:rowOff>
    </xdr:from>
    <xdr:to>
      <xdr:col>71</xdr:col>
      <xdr:colOff>177800</xdr:colOff>
      <xdr:row>87</xdr:row>
      <xdr:rowOff>19050</xdr:rowOff>
    </xdr:to>
    <xdr:cxnSp macro="">
      <xdr:nvCxnSpPr>
        <xdr:cNvPr id="749" name="直線コネクタ 748">
          <a:extLst>
            <a:ext uri="{FF2B5EF4-FFF2-40B4-BE49-F238E27FC236}">
              <a16:creationId xmlns:a16="http://schemas.microsoft.com/office/drawing/2014/main" id="{7B3591FE-DFDC-46F6-A238-420DD1C980BE}"/>
            </a:ext>
          </a:extLst>
        </xdr:cNvPr>
        <xdr:cNvCxnSpPr/>
      </xdr:nvCxnSpPr>
      <xdr:spPr>
        <a:xfrm>
          <a:off x="12814300" y="149218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50" name="n_1aveValue【図書館】&#10;有形固定資産減価償却率">
          <a:extLst>
            <a:ext uri="{FF2B5EF4-FFF2-40B4-BE49-F238E27FC236}">
              <a16:creationId xmlns:a16="http://schemas.microsoft.com/office/drawing/2014/main" id="{4F1E66D4-270A-4BEB-B898-6AC7176841A2}"/>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751" name="n_2aveValue【図書館】&#10;有形固定資産減価償却率">
          <a:extLst>
            <a:ext uri="{FF2B5EF4-FFF2-40B4-BE49-F238E27FC236}">
              <a16:creationId xmlns:a16="http://schemas.microsoft.com/office/drawing/2014/main" id="{649D1383-463A-4D79-B814-F522A8487198}"/>
            </a:ext>
          </a:extLst>
        </xdr:cNvPr>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752" name="n_3aveValue【図書館】&#10;有形固定資産減価償却率">
          <a:extLst>
            <a:ext uri="{FF2B5EF4-FFF2-40B4-BE49-F238E27FC236}">
              <a16:creationId xmlns:a16="http://schemas.microsoft.com/office/drawing/2014/main" id="{7C0C2962-1F1D-47A5-B7AA-7A3281990A81}"/>
            </a:ext>
          </a:extLst>
        </xdr:cNvPr>
        <xdr:cNvSpPr txBox="1"/>
      </xdr:nvSpPr>
      <xdr:spPr>
        <a:xfrm>
          <a:off x="13500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46372</xdr:rowOff>
    </xdr:from>
    <xdr:ext cx="405111" cy="259045"/>
    <xdr:sp macro="" textlink="">
      <xdr:nvSpPr>
        <xdr:cNvPr id="753" name="n_4aveValue【図書館】&#10;有形固定資産減価償却率">
          <a:extLst>
            <a:ext uri="{FF2B5EF4-FFF2-40B4-BE49-F238E27FC236}">
              <a16:creationId xmlns:a16="http://schemas.microsoft.com/office/drawing/2014/main" id="{A34CBF82-A4CF-4FCA-8860-3F195A7EEB0D}"/>
            </a:ext>
          </a:extLst>
        </xdr:cNvPr>
        <xdr:cNvSpPr txBox="1"/>
      </xdr:nvSpPr>
      <xdr:spPr>
        <a:xfrm>
          <a:off x="12611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78122</xdr:rowOff>
    </xdr:from>
    <xdr:ext cx="405111" cy="259045"/>
    <xdr:sp macro="" textlink="">
      <xdr:nvSpPr>
        <xdr:cNvPr id="754" name="n_1mainValue【図書館】&#10;有形固定資産減価償却率">
          <a:extLst>
            <a:ext uri="{FF2B5EF4-FFF2-40B4-BE49-F238E27FC236}">
              <a16:creationId xmlns:a16="http://schemas.microsoft.com/office/drawing/2014/main" id="{9A616940-AF47-4499-80A5-2649A1C084AF}"/>
            </a:ext>
          </a:extLst>
        </xdr:cNvPr>
        <xdr:cNvSpPr txBox="1"/>
      </xdr:nvSpPr>
      <xdr:spPr>
        <a:xfrm>
          <a:off x="15266044" y="1499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68597</xdr:rowOff>
    </xdr:from>
    <xdr:ext cx="405111" cy="259045"/>
    <xdr:sp macro="" textlink="">
      <xdr:nvSpPr>
        <xdr:cNvPr id="755" name="n_2mainValue【図書館】&#10;有形固定資産減価償却率">
          <a:extLst>
            <a:ext uri="{FF2B5EF4-FFF2-40B4-BE49-F238E27FC236}">
              <a16:creationId xmlns:a16="http://schemas.microsoft.com/office/drawing/2014/main" id="{CE7EAE6F-7345-4400-B50D-DD1B8FB390DC}"/>
            </a:ext>
          </a:extLst>
        </xdr:cNvPr>
        <xdr:cNvSpPr txBox="1"/>
      </xdr:nvSpPr>
      <xdr:spPr>
        <a:xfrm>
          <a:off x="14389744" y="1498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60977</xdr:rowOff>
    </xdr:from>
    <xdr:ext cx="405111" cy="259045"/>
    <xdr:sp macro="" textlink="">
      <xdr:nvSpPr>
        <xdr:cNvPr id="756" name="n_3mainValue【図書館】&#10;有形固定資産減価償却率">
          <a:extLst>
            <a:ext uri="{FF2B5EF4-FFF2-40B4-BE49-F238E27FC236}">
              <a16:creationId xmlns:a16="http://schemas.microsoft.com/office/drawing/2014/main" id="{C8973813-2803-4A48-8EB6-8680BB10DC0A}"/>
            </a:ext>
          </a:extLst>
        </xdr:cNvPr>
        <xdr:cNvSpPr txBox="1"/>
      </xdr:nvSpPr>
      <xdr:spPr>
        <a:xfrm>
          <a:off x="13500744" y="1497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47641</xdr:rowOff>
    </xdr:from>
    <xdr:ext cx="405111" cy="259045"/>
    <xdr:sp macro="" textlink="">
      <xdr:nvSpPr>
        <xdr:cNvPr id="757" name="n_4mainValue【図書館】&#10;有形固定資産減価償却率">
          <a:extLst>
            <a:ext uri="{FF2B5EF4-FFF2-40B4-BE49-F238E27FC236}">
              <a16:creationId xmlns:a16="http://schemas.microsoft.com/office/drawing/2014/main" id="{46D76D55-BE5B-461C-9702-17F816FD748D}"/>
            </a:ext>
          </a:extLst>
        </xdr:cNvPr>
        <xdr:cNvSpPr txBox="1"/>
      </xdr:nvSpPr>
      <xdr:spPr>
        <a:xfrm>
          <a:off x="12611744" y="1496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4E476F1F-46CB-45DB-8B4F-E0D70E615D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66A0543D-4241-443A-8D7F-1E2B42FF6BA6}"/>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CEFFD412-913D-4437-B72F-D3384E32C21C}"/>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94EE4E6D-E45A-4F1E-B93A-7894E558BCEF}"/>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71BFC623-4F23-4610-9FC9-3A43FC770DCC}"/>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2928626A-5F63-4DF8-AE07-948BDFB6BF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C4ACB093-CFB6-45BD-B4B8-2F5AE97BF3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0A4AF9F8-6CDE-492C-9F11-DD170B731B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1B234C68-E694-4301-8C06-B8CA681B2A32}"/>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624305EA-7BEE-4B87-9B80-A45F450DE93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6E8B56FB-537F-4E3B-8F10-2510C5F27ED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404850A4-6890-4DB7-84A8-C28CEBCFD71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C6C27A5D-DCA5-4DC1-BF9E-1EF83200DEB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19FE7CFD-33BE-4165-87C5-6CF772598BF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6F530F54-4534-4F21-8380-0390E1A540D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749094A8-8543-45C1-99FC-87A45E7933D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46FC09FC-A489-44B2-9BB0-481EA7DCFBB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0704AEC2-B272-4FC2-BAA3-F1EE1A228A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6BFF767B-D633-4407-9B54-9A5057845EF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a:extLst>
            <a:ext uri="{FF2B5EF4-FFF2-40B4-BE49-F238E27FC236}">
              <a16:creationId xmlns:a16="http://schemas.microsoft.com/office/drawing/2014/main" id="{B6097D60-90C0-4ABE-A13D-BBBE88D3D1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8" name="直線コネクタ 777">
          <a:extLst>
            <a:ext uri="{FF2B5EF4-FFF2-40B4-BE49-F238E27FC236}">
              <a16:creationId xmlns:a16="http://schemas.microsoft.com/office/drawing/2014/main" id="{F92FF6FE-A95D-49E8-A2CA-930AF2D4E501}"/>
            </a:ext>
          </a:extLst>
        </xdr:cNvPr>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9" name="【図書館】&#10;一人当たり面積最小値テキスト">
          <a:extLst>
            <a:ext uri="{FF2B5EF4-FFF2-40B4-BE49-F238E27FC236}">
              <a16:creationId xmlns:a16="http://schemas.microsoft.com/office/drawing/2014/main" id="{A07FE23F-553A-4819-9DC5-84E929F82D16}"/>
            </a:ext>
          </a:extLst>
        </xdr:cNvPr>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0" name="直線コネクタ 779">
          <a:extLst>
            <a:ext uri="{FF2B5EF4-FFF2-40B4-BE49-F238E27FC236}">
              <a16:creationId xmlns:a16="http://schemas.microsoft.com/office/drawing/2014/main" id="{CE7B37BE-FCC9-4EA8-922F-E210B16D80D8}"/>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1" name="【図書館】&#10;一人当たり面積最大値テキスト">
          <a:extLst>
            <a:ext uri="{FF2B5EF4-FFF2-40B4-BE49-F238E27FC236}">
              <a16:creationId xmlns:a16="http://schemas.microsoft.com/office/drawing/2014/main" id="{0222AE65-BC06-4325-865F-4E7DF5256ED8}"/>
            </a:ext>
          </a:extLst>
        </xdr:cNvPr>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2" name="直線コネクタ 781">
          <a:extLst>
            <a:ext uri="{FF2B5EF4-FFF2-40B4-BE49-F238E27FC236}">
              <a16:creationId xmlns:a16="http://schemas.microsoft.com/office/drawing/2014/main" id="{53E59C1E-E757-41EC-83C9-6A49518D231A}"/>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3" name="【図書館】&#10;一人当たり面積平均値テキスト">
          <a:extLst>
            <a:ext uri="{FF2B5EF4-FFF2-40B4-BE49-F238E27FC236}">
              <a16:creationId xmlns:a16="http://schemas.microsoft.com/office/drawing/2014/main" id="{D2352629-6743-442C-8199-F7D7E8ED3A9F}"/>
            </a:ext>
          </a:extLst>
        </xdr:cNvPr>
        <xdr:cNvSpPr txBox="1"/>
      </xdr:nvSpPr>
      <xdr:spPr>
        <a:xfrm>
          <a:off x="222123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4" name="フローチャート: 判断 783">
          <a:extLst>
            <a:ext uri="{FF2B5EF4-FFF2-40B4-BE49-F238E27FC236}">
              <a16:creationId xmlns:a16="http://schemas.microsoft.com/office/drawing/2014/main" id="{7FEE12BA-2E0A-4B74-A13E-A30C4D92CC66}"/>
            </a:ext>
          </a:extLst>
        </xdr:cNvPr>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5" name="フローチャート: 判断 784">
          <a:extLst>
            <a:ext uri="{FF2B5EF4-FFF2-40B4-BE49-F238E27FC236}">
              <a16:creationId xmlns:a16="http://schemas.microsoft.com/office/drawing/2014/main" id="{3B39C097-A056-4B04-8575-0ABEAD40C6A2}"/>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6" name="フローチャート: 判断 785">
          <a:extLst>
            <a:ext uri="{FF2B5EF4-FFF2-40B4-BE49-F238E27FC236}">
              <a16:creationId xmlns:a16="http://schemas.microsoft.com/office/drawing/2014/main" id="{4B280D42-CDE3-46FD-B22C-F536BC9B3BA1}"/>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7" name="フローチャート: 判断 786">
          <a:extLst>
            <a:ext uri="{FF2B5EF4-FFF2-40B4-BE49-F238E27FC236}">
              <a16:creationId xmlns:a16="http://schemas.microsoft.com/office/drawing/2014/main" id="{CDD41637-8216-4407-BEA2-2EE6A3676325}"/>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8" name="フローチャート: 判断 787">
          <a:extLst>
            <a:ext uri="{FF2B5EF4-FFF2-40B4-BE49-F238E27FC236}">
              <a16:creationId xmlns:a16="http://schemas.microsoft.com/office/drawing/2014/main" id="{1841DD9E-C6D1-4345-9CFF-6F709DF4C64D}"/>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4F82E9A2-29FE-4F75-9B02-899AE50EAB4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9DC68768-6FB0-4738-8155-9E10830BC4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FE48D63-ADAA-44E9-B06C-20DD56FE8C0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27741C01-BBCA-467C-B361-A0AF5A0431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F493E1C8-2009-4FEA-85B8-AA07AECB72D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94" name="楕円 793">
          <a:extLst>
            <a:ext uri="{FF2B5EF4-FFF2-40B4-BE49-F238E27FC236}">
              <a16:creationId xmlns:a16="http://schemas.microsoft.com/office/drawing/2014/main" id="{E6294059-1564-4075-8D71-D66CA6F2F8EF}"/>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73677</xdr:rowOff>
    </xdr:from>
    <xdr:ext cx="469744" cy="259045"/>
    <xdr:sp macro="" textlink="">
      <xdr:nvSpPr>
        <xdr:cNvPr id="795" name="【図書館】&#10;一人当たり面積該当値テキスト">
          <a:extLst>
            <a:ext uri="{FF2B5EF4-FFF2-40B4-BE49-F238E27FC236}">
              <a16:creationId xmlns:a16="http://schemas.microsoft.com/office/drawing/2014/main" id="{866C10E8-8365-4854-BF55-3C7EECD48708}"/>
            </a:ext>
          </a:extLst>
        </xdr:cNvPr>
        <xdr:cNvSpPr txBox="1"/>
      </xdr:nvSpPr>
      <xdr:spPr>
        <a:xfrm>
          <a:off x="222123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96" name="楕円 795">
          <a:extLst>
            <a:ext uri="{FF2B5EF4-FFF2-40B4-BE49-F238E27FC236}">
              <a16:creationId xmlns:a16="http://schemas.microsoft.com/office/drawing/2014/main" id="{ADFF2C9C-BAE4-400C-90EE-984D32EE160B}"/>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97" name="直線コネクタ 796">
          <a:extLst>
            <a:ext uri="{FF2B5EF4-FFF2-40B4-BE49-F238E27FC236}">
              <a16:creationId xmlns:a16="http://schemas.microsoft.com/office/drawing/2014/main" id="{A85914B5-3D37-4AEA-8F24-D29DBC871108}"/>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98" name="楕円 797">
          <a:extLst>
            <a:ext uri="{FF2B5EF4-FFF2-40B4-BE49-F238E27FC236}">
              <a16:creationId xmlns:a16="http://schemas.microsoft.com/office/drawing/2014/main" id="{6385BB34-EE11-4BA8-9B83-C7C04A835BFE}"/>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99" name="直線コネクタ 798">
          <a:extLst>
            <a:ext uri="{FF2B5EF4-FFF2-40B4-BE49-F238E27FC236}">
              <a16:creationId xmlns:a16="http://schemas.microsoft.com/office/drawing/2014/main" id="{AA81FE34-7E91-4DA9-AE4B-D4424425023E}"/>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00" name="楕円 799">
          <a:extLst>
            <a:ext uri="{FF2B5EF4-FFF2-40B4-BE49-F238E27FC236}">
              <a16:creationId xmlns:a16="http://schemas.microsoft.com/office/drawing/2014/main" id="{986CCAD2-8917-4B41-83DD-F27370D27A23}"/>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01" name="直線コネクタ 800">
          <a:extLst>
            <a:ext uri="{FF2B5EF4-FFF2-40B4-BE49-F238E27FC236}">
              <a16:creationId xmlns:a16="http://schemas.microsoft.com/office/drawing/2014/main" id="{6B9765ED-8731-4048-A15C-D3FACAC2B8D7}"/>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02" name="楕円 801">
          <a:extLst>
            <a:ext uri="{FF2B5EF4-FFF2-40B4-BE49-F238E27FC236}">
              <a16:creationId xmlns:a16="http://schemas.microsoft.com/office/drawing/2014/main" id="{B533A2A6-FD41-4A57-8DAE-F9E3D0B9C4FB}"/>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03" name="直線コネクタ 802">
          <a:extLst>
            <a:ext uri="{FF2B5EF4-FFF2-40B4-BE49-F238E27FC236}">
              <a16:creationId xmlns:a16="http://schemas.microsoft.com/office/drawing/2014/main" id="{19D36D5C-A7DB-401D-85CD-2B19717BC234}"/>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4" name="n_1aveValue【図書館】&#10;一人当たり面積">
          <a:extLst>
            <a:ext uri="{FF2B5EF4-FFF2-40B4-BE49-F238E27FC236}">
              <a16:creationId xmlns:a16="http://schemas.microsoft.com/office/drawing/2014/main" id="{DD784A2B-1C38-47C8-80C5-DDAC26E72BC0}"/>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5" name="n_2aveValue【図書館】&#10;一人当たり面積">
          <a:extLst>
            <a:ext uri="{FF2B5EF4-FFF2-40B4-BE49-F238E27FC236}">
              <a16:creationId xmlns:a16="http://schemas.microsoft.com/office/drawing/2014/main" id="{0563A2E4-E505-43AA-8D5E-D98E0C0CD828}"/>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06" name="n_3aveValue【図書館】&#10;一人当たり面積">
          <a:extLst>
            <a:ext uri="{FF2B5EF4-FFF2-40B4-BE49-F238E27FC236}">
              <a16:creationId xmlns:a16="http://schemas.microsoft.com/office/drawing/2014/main" id="{8E467C3B-EDBB-484C-8199-C7837A69EC8C}"/>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07" name="n_4aveValue【図書館】&#10;一人当たり面積">
          <a:extLst>
            <a:ext uri="{FF2B5EF4-FFF2-40B4-BE49-F238E27FC236}">
              <a16:creationId xmlns:a16="http://schemas.microsoft.com/office/drawing/2014/main" id="{3AB99A0B-43C5-4BD6-BEFA-A8087F1FF3D1}"/>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08" name="n_1mainValue【図書館】&#10;一人当たり面積">
          <a:extLst>
            <a:ext uri="{FF2B5EF4-FFF2-40B4-BE49-F238E27FC236}">
              <a16:creationId xmlns:a16="http://schemas.microsoft.com/office/drawing/2014/main" id="{54BF6966-F4B6-4983-9855-F2646354759B}"/>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09" name="n_2mainValue【図書館】&#10;一人当たり面積">
          <a:extLst>
            <a:ext uri="{FF2B5EF4-FFF2-40B4-BE49-F238E27FC236}">
              <a16:creationId xmlns:a16="http://schemas.microsoft.com/office/drawing/2014/main" id="{58D75CCE-8644-42F5-A5EF-6A3FC67C0FD9}"/>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10" name="n_3mainValue【図書館】&#10;一人当たり面積">
          <a:extLst>
            <a:ext uri="{FF2B5EF4-FFF2-40B4-BE49-F238E27FC236}">
              <a16:creationId xmlns:a16="http://schemas.microsoft.com/office/drawing/2014/main" id="{CBBA6CF5-E565-4FAB-B775-6961205A042E}"/>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11" name="n_4mainValue【図書館】&#10;一人当たり面積">
          <a:extLst>
            <a:ext uri="{FF2B5EF4-FFF2-40B4-BE49-F238E27FC236}">
              <a16:creationId xmlns:a16="http://schemas.microsoft.com/office/drawing/2014/main" id="{0502B0BE-19ED-4239-B028-5C8BE897638F}"/>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793702B2-7FE9-404B-A868-EB12AD190A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a:extLst>
            <a:ext uri="{FF2B5EF4-FFF2-40B4-BE49-F238E27FC236}">
              <a16:creationId xmlns:a16="http://schemas.microsoft.com/office/drawing/2014/main" id="{E1F86B5B-B6E2-4973-A379-7D185C9E89CE}"/>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a:extLst>
            <a:ext uri="{FF2B5EF4-FFF2-40B4-BE49-F238E27FC236}">
              <a16:creationId xmlns:a16="http://schemas.microsoft.com/office/drawing/2014/main" id="{A3FC31E5-45B0-4F19-9CFF-55495F5EE6D8}"/>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a:extLst>
            <a:ext uri="{FF2B5EF4-FFF2-40B4-BE49-F238E27FC236}">
              <a16:creationId xmlns:a16="http://schemas.microsoft.com/office/drawing/2014/main" id="{66EC1AE6-602C-40FD-8A95-F122DC3CE763}"/>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a:extLst>
            <a:ext uri="{FF2B5EF4-FFF2-40B4-BE49-F238E27FC236}">
              <a16:creationId xmlns:a16="http://schemas.microsoft.com/office/drawing/2014/main" id="{D864E6CB-F372-431A-93BF-15DBDA62BC9C}"/>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A2D92E58-98ED-4E06-81FA-570962ACC98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570BA2EA-6F34-4423-B5E5-F7E229CBF67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B6EB1442-26BE-4782-9EDE-01BF903EA8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AB8A735C-BADA-498D-A414-D8B896C002C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1" name="直線コネクタ 820">
          <a:extLst>
            <a:ext uri="{FF2B5EF4-FFF2-40B4-BE49-F238E27FC236}">
              <a16:creationId xmlns:a16="http://schemas.microsoft.com/office/drawing/2014/main" id="{8BD01798-620A-4FBC-95D1-5306F12F42F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2" name="テキスト ボックス 821">
          <a:extLst>
            <a:ext uri="{FF2B5EF4-FFF2-40B4-BE49-F238E27FC236}">
              <a16:creationId xmlns:a16="http://schemas.microsoft.com/office/drawing/2014/main" id="{306B8795-AAE0-477B-A479-3A9E71685491}"/>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3" name="直線コネクタ 822">
          <a:extLst>
            <a:ext uri="{FF2B5EF4-FFF2-40B4-BE49-F238E27FC236}">
              <a16:creationId xmlns:a16="http://schemas.microsoft.com/office/drawing/2014/main" id="{5D14BE58-30F4-49A8-8820-EE9C34EB03C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4" name="テキスト ボックス 823">
          <a:extLst>
            <a:ext uri="{FF2B5EF4-FFF2-40B4-BE49-F238E27FC236}">
              <a16:creationId xmlns:a16="http://schemas.microsoft.com/office/drawing/2014/main" id="{7D495067-C76C-4ECA-B819-E4C756D9EE6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5" name="直線コネクタ 824">
          <a:extLst>
            <a:ext uri="{FF2B5EF4-FFF2-40B4-BE49-F238E27FC236}">
              <a16:creationId xmlns:a16="http://schemas.microsoft.com/office/drawing/2014/main" id="{6E71D78A-F85C-4B56-9F10-B5039BEEBA8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6" name="テキスト ボックス 825">
          <a:extLst>
            <a:ext uri="{FF2B5EF4-FFF2-40B4-BE49-F238E27FC236}">
              <a16:creationId xmlns:a16="http://schemas.microsoft.com/office/drawing/2014/main" id="{1BD45F92-0F96-4BC4-AC55-AB69FB5E26A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7" name="直線コネクタ 826">
          <a:extLst>
            <a:ext uri="{FF2B5EF4-FFF2-40B4-BE49-F238E27FC236}">
              <a16:creationId xmlns:a16="http://schemas.microsoft.com/office/drawing/2014/main" id="{2D52A637-BB04-4B47-8CAD-B9ABE7DD58F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8" name="テキスト ボックス 827">
          <a:extLst>
            <a:ext uri="{FF2B5EF4-FFF2-40B4-BE49-F238E27FC236}">
              <a16:creationId xmlns:a16="http://schemas.microsoft.com/office/drawing/2014/main" id="{20B74F9B-1213-405B-B006-702C822F746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C2EF0F91-0390-42CE-BEB0-DA3D2E1434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0" name="テキスト ボックス 829">
          <a:extLst>
            <a:ext uri="{FF2B5EF4-FFF2-40B4-BE49-F238E27FC236}">
              <a16:creationId xmlns:a16="http://schemas.microsoft.com/office/drawing/2014/main" id="{8551333C-740E-405C-AC22-9734529A3D8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a:extLst>
            <a:ext uri="{FF2B5EF4-FFF2-40B4-BE49-F238E27FC236}">
              <a16:creationId xmlns:a16="http://schemas.microsoft.com/office/drawing/2014/main" id="{19E79A41-D426-4345-9691-D5B51470F1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151637</xdr:rowOff>
    </xdr:from>
    <xdr:to>
      <xdr:col>85</xdr:col>
      <xdr:colOff>126364</xdr:colOff>
      <xdr:row>108</xdr:row>
      <xdr:rowOff>131063</xdr:rowOff>
    </xdr:to>
    <xdr:cxnSp macro="">
      <xdr:nvCxnSpPr>
        <xdr:cNvPr id="832" name="直線コネクタ 831">
          <a:extLst>
            <a:ext uri="{FF2B5EF4-FFF2-40B4-BE49-F238E27FC236}">
              <a16:creationId xmlns:a16="http://schemas.microsoft.com/office/drawing/2014/main" id="{C900DA79-631A-4412-A837-B98D1897EBA6}"/>
            </a:ext>
          </a:extLst>
        </xdr:cNvPr>
        <xdr:cNvCxnSpPr/>
      </xdr:nvCxnSpPr>
      <xdr:spPr>
        <a:xfrm flipV="1">
          <a:off x="16317595" y="17296637"/>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134890</xdr:rowOff>
    </xdr:from>
    <xdr:ext cx="405111" cy="259045"/>
    <xdr:sp macro="" textlink="">
      <xdr:nvSpPr>
        <xdr:cNvPr id="833" name="【博物館】&#10;有形固定資産減価償却率最小値テキスト">
          <a:extLst>
            <a:ext uri="{FF2B5EF4-FFF2-40B4-BE49-F238E27FC236}">
              <a16:creationId xmlns:a16="http://schemas.microsoft.com/office/drawing/2014/main" id="{C6E9B8B7-8F80-47E5-B37C-60204AFBDFE1}"/>
            </a:ext>
          </a:extLst>
        </xdr:cNvPr>
        <xdr:cNvSpPr txBox="1"/>
      </xdr:nvSpPr>
      <xdr:spPr>
        <a:xfrm>
          <a:off x="163703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834" name="直線コネクタ 833">
          <a:extLst>
            <a:ext uri="{FF2B5EF4-FFF2-40B4-BE49-F238E27FC236}">
              <a16:creationId xmlns:a16="http://schemas.microsoft.com/office/drawing/2014/main" id="{39CDF19E-C76C-44E3-BD7B-2E14D1609589}"/>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98314</xdr:rowOff>
    </xdr:from>
    <xdr:ext cx="405111" cy="259045"/>
    <xdr:sp macro="" textlink="">
      <xdr:nvSpPr>
        <xdr:cNvPr id="835" name="【博物館】&#10;有形固定資産減価償却率最大値テキスト">
          <a:extLst>
            <a:ext uri="{FF2B5EF4-FFF2-40B4-BE49-F238E27FC236}">
              <a16:creationId xmlns:a16="http://schemas.microsoft.com/office/drawing/2014/main" id="{271BF052-3DA2-410F-B09C-1E9880243A66}"/>
            </a:ext>
          </a:extLst>
        </xdr:cNvPr>
        <xdr:cNvSpPr txBox="1"/>
      </xdr:nvSpPr>
      <xdr:spPr>
        <a:xfrm>
          <a:off x="16370300" y="1707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151637</xdr:rowOff>
    </xdr:from>
    <xdr:to>
      <xdr:col>86</xdr:col>
      <xdr:colOff>25400</xdr:colOff>
      <xdr:row>100</xdr:row>
      <xdr:rowOff>151637</xdr:rowOff>
    </xdr:to>
    <xdr:cxnSp macro="">
      <xdr:nvCxnSpPr>
        <xdr:cNvPr id="836" name="直線コネクタ 835">
          <a:extLst>
            <a:ext uri="{FF2B5EF4-FFF2-40B4-BE49-F238E27FC236}">
              <a16:creationId xmlns:a16="http://schemas.microsoft.com/office/drawing/2014/main" id="{AE382591-03EA-4993-9E98-51CA1509B19E}"/>
            </a:ext>
          </a:extLst>
        </xdr:cNvPr>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89425</xdr:rowOff>
    </xdr:from>
    <xdr:ext cx="405111" cy="259045"/>
    <xdr:sp macro="" textlink="">
      <xdr:nvSpPr>
        <xdr:cNvPr id="837" name="【博物館】&#10;有形固定資産減価償却率平均値テキスト">
          <a:extLst>
            <a:ext uri="{FF2B5EF4-FFF2-40B4-BE49-F238E27FC236}">
              <a16:creationId xmlns:a16="http://schemas.microsoft.com/office/drawing/2014/main" id="{5956905A-C0D0-4E81-8D71-4EFB4A7F254E}"/>
            </a:ext>
          </a:extLst>
        </xdr:cNvPr>
        <xdr:cNvSpPr txBox="1"/>
      </xdr:nvSpPr>
      <xdr:spPr>
        <a:xfrm>
          <a:off x="16370300" y="1774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838" name="フローチャート: 判断 837">
          <a:extLst>
            <a:ext uri="{FF2B5EF4-FFF2-40B4-BE49-F238E27FC236}">
              <a16:creationId xmlns:a16="http://schemas.microsoft.com/office/drawing/2014/main" id="{8EFFAAD4-28CD-4A9B-A1E0-CB7F212B2907}"/>
            </a:ext>
          </a:extLst>
        </xdr:cNvPr>
        <xdr:cNvSpPr/>
      </xdr:nvSpPr>
      <xdr:spPr>
        <a:xfrm>
          <a:off x="162687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839" name="フローチャート: 判断 838">
          <a:extLst>
            <a:ext uri="{FF2B5EF4-FFF2-40B4-BE49-F238E27FC236}">
              <a16:creationId xmlns:a16="http://schemas.microsoft.com/office/drawing/2014/main" id="{E2F93072-3710-4BCF-B6B4-D8510FB945DB}"/>
            </a:ext>
          </a:extLst>
        </xdr:cNvPr>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840" name="フローチャート: 判断 839">
          <a:extLst>
            <a:ext uri="{FF2B5EF4-FFF2-40B4-BE49-F238E27FC236}">
              <a16:creationId xmlns:a16="http://schemas.microsoft.com/office/drawing/2014/main" id="{9381801B-E7C5-482D-8461-591AF39A397D}"/>
            </a:ext>
          </a:extLst>
        </xdr:cNvPr>
        <xdr:cNvSpPr/>
      </xdr:nvSpPr>
      <xdr:spPr>
        <a:xfrm>
          <a:off x="14541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125985</xdr:rowOff>
    </xdr:from>
    <xdr:to>
      <xdr:col>72</xdr:col>
      <xdr:colOff>38100</xdr:colOff>
      <xdr:row>104</xdr:row>
      <xdr:rowOff>56135</xdr:rowOff>
    </xdr:to>
    <xdr:sp macro="" textlink="">
      <xdr:nvSpPr>
        <xdr:cNvPr id="841" name="フローチャート: 判断 840">
          <a:extLst>
            <a:ext uri="{FF2B5EF4-FFF2-40B4-BE49-F238E27FC236}">
              <a16:creationId xmlns:a16="http://schemas.microsoft.com/office/drawing/2014/main" id="{3B72ECA0-5060-4BE1-9B3D-56FDF7BFFE2B}"/>
            </a:ext>
          </a:extLst>
        </xdr:cNvPr>
        <xdr:cNvSpPr/>
      </xdr:nvSpPr>
      <xdr:spPr>
        <a:xfrm>
          <a:off x="13652500" y="177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84837</xdr:rowOff>
    </xdr:from>
    <xdr:to>
      <xdr:col>67</xdr:col>
      <xdr:colOff>101600</xdr:colOff>
      <xdr:row>104</xdr:row>
      <xdr:rowOff>14987</xdr:rowOff>
    </xdr:to>
    <xdr:sp macro="" textlink="">
      <xdr:nvSpPr>
        <xdr:cNvPr id="842" name="フローチャート: 判断 841">
          <a:extLst>
            <a:ext uri="{FF2B5EF4-FFF2-40B4-BE49-F238E27FC236}">
              <a16:creationId xmlns:a16="http://schemas.microsoft.com/office/drawing/2014/main" id="{9487CD05-9497-49B5-9579-770BA3E91B22}"/>
            </a:ext>
          </a:extLst>
        </xdr:cNvPr>
        <xdr:cNvSpPr/>
      </xdr:nvSpPr>
      <xdr:spPr>
        <a:xfrm>
          <a:off x="12763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FDECFDD3-8710-4642-91ED-6FC8F0D7975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3244E746-C0DB-4686-BCF2-CB9F81A24A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E7ACF28C-8A8D-49D9-A01B-FAC879CEC8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30E063F8-A227-4C84-B70D-3E00E9A147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6566F3F1-A12F-441B-A747-F2FCD03BFD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848" name="楕円 847">
          <a:extLst>
            <a:ext uri="{FF2B5EF4-FFF2-40B4-BE49-F238E27FC236}">
              <a16:creationId xmlns:a16="http://schemas.microsoft.com/office/drawing/2014/main" id="{DCD9A61C-590E-4C8F-9E98-828B4485D4E4}"/>
            </a:ext>
          </a:extLst>
        </xdr:cNvPr>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72407</xdr:rowOff>
    </xdr:from>
    <xdr:ext cx="405111" cy="259045"/>
    <xdr:sp macro="" textlink="">
      <xdr:nvSpPr>
        <xdr:cNvPr id="849" name="【博物館】&#10;有形固定資産減価償却率該当値テキスト">
          <a:extLst>
            <a:ext uri="{FF2B5EF4-FFF2-40B4-BE49-F238E27FC236}">
              <a16:creationId xmlns:a16="http://schemas.microsoft.com/office/drawing/2014/main" id="{1FD73DC9-51F6-4168-B51E-8A17D56159DF}"/>
            </a:ext>
          </a:extLst>
        </xdr:cNvPr>
        <xdr:cNvSpPr txBox="1"/>
      </xdr:nvSpPr>
      <xdr:spPr>
        <a:xfrm>
          <a:off x="163703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66548</xdr:rowOff>
    </xdr:from>
    <xdr:to>
      <xdr:col>81</xdr:col>
      <xdr:colOff>101600</xdr:colOff>
      <xdr:row>106</xdr:row>
      <xdr:rowOff>168148</xdr:rowOff>
    </xdr:to>
    <xdr:sp macro="" textlink="">
      <xdr:nvSpPr>
        <xdr:cNvPr id="850" name="楕円 849">
          <a:extLst>
            <a:ext uri="{FF2B5EF4-FFF2-40B4-BE49-F238E27FC236}">
              <a16:creationId xmlns:a16="http://schemas.microsoft.com/office/drawing/2014/main" id="{8968679B-BFD7-40E0-A19E-872DC76F13A9}"/>
            </a:ext>
          </a:extLst>
        </xdr:cNvPr>
        <xdr:cNvSpPr/>
      </xdr:nvSpPr>
      <xdr:spPr>
        <a:xfrm>
          <a:off x="1543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117348</xdr:rowOff>
    </xdr:from>
    <xdr:to>
      <xdr:col>85</xdr:col>
      <xdr:colOff>127000</xdr:colOff>
      <xdr:row>106</xdr:row>
      <xdr:rowOff>144780</xdr:rowOff>
    </xdr:to>
    <xdr:cxnSp macro="">
      <xdr:nvCxnSpPr>
        <xdr:cNvPr id="851" name="直線コネクタ 850">
          <a:extLst>
            <a:ext uri="{FF2B5EF4-FFF2-40B4-BE49-F238E27FC236}">
              <a16:creationId xmlns:a16="http://schemas.microsoft.com/office/drawing/2014/main" id="{E3F7B918-BF85-4498-8B7D-B2E99B1DC7C0}"/>
            </a:ext>
          </a:extLst>
        </xdr:cNvPr>
        <xdr:cNvCxnSpPr/>
      </xdr:nvCxnSpPr>
      <xdr:spPr>
        <a:xfrm>
          <a:off x="15481300" y="182910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55118</xdr:rowOff>
    </xdr:from>
    <xdr:to>
      <xdr:col>76</xdr:col>
      <xdr:colOff>165100</xdr:colOff>
      <xdr:row>106</xdr:row>
      <xdr:rowOff>156718</xdr:rowOff>
    </xdr:to>
    <xdr:sp macro="" textlink="">
      <xdr:nvSpPr>
        <xdr:cNvPr id="852" name="楕円 851">
          <a:extLst>
            <a:ext uri="{FF2B5EF4-FFF2-40B4-BE49-F238E27FC236}">
              <a16:creationId xmlns:a16="http://schemas.microsoft.com/office/drawing/2014/main" id="{0CABCF94-4AC2-44FD-AB30-A8B0EA7B012F}"/>
            </a:ext>
          </a:extLst>
        </xdr:cNvPr>
        <xdr:cNvSpPr/>
      </xdr:nvSpPr>
      <xdr:spPr>
        <a:xfrm>
          <a:off x="14541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105918</xdr:rowOff>
    </xdr:from>
    <xdr:to>
      <xdr:col>81</xdr:col>
      <xdr:colOff>50800</xdr:colOff>
      <xdr:row>106</xdr:row>
      <xdr:rowOff>117348</xdr:rowOff>
    </xdr:to>
    <xdr:cxnSp macro="">
      <xdr:nvCxnSpPr>
        <xdr:cNvPr id="853" name="直線コネクタ 852">
          <a:extLst>
            <a:ext uri="{FF2B5EF4-FFF2-40B4-BE49-F238E27FC236}">
              <a16:creationId xmlns:a16="http://schemas.microsoft.com/office/drawing/2014/main" id="{0D649295-8B41-4244-A881-1875DA701D98}"/>
            </a:ext>
          </a:extLst>
        </xdr:cNvPr>
        <xdr:cNvCxnSpPr/>
      </xdr:nvCxnSpPr>
      <xdr:spPr>
        <a:xfrm>
          <a:off x="14592300" y="182796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18542</xdr:rowOff>
    </xdr:from>
    <xdr:to>
      <xdr:col>72</xdr:col>
      <xdr:colOff>38100</xdr:colOff>
      <xdr:row>106</xdr:row>
      <xdr:rowOff>120142</xdr:rowOff>
    </xdr:to>
    <xdr:sp macro="" textlink="">
      <xdr:nvSpPr>
        <xdr:cNvPr id="854" name="楕円 853">
          <a:extLst>
            <a:ext uri="{FF2B5EF4-FFF2-40B4-BE49-F238E27FC236}">
              <a16:creationId xmlns:a16="http://schemas.microsoft.com/office/drawing/2014/main" id="{75C6EE10-B049-4139-90A2-C80EE736DD92}"/>
            </a:ext>
          </a:extLst>
        </xdr:cNvPr>
        <xdr:cNvSpPr/>
      </xdr:nvSpPr>
      <xdr:spPr>
        <a:xfrm>
          <a:off x="13652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69342</xdr:rowOff>
    </xdr:from>
    <xdr:to>
      <xdr:col>76</xdr:col>
      <xdr:colOff>114300</xdr:colOff>
      <xdr:row>106</xdr:row>
      <xdr:rowOff>105918</xdr:rowOff>
    </xdr:to>
    <xdr:cxnSp macro="">
      <xdr:nvCxnSpPr>
        <xdr:cNvPr id="855" name="直線コネクタ 854">
          <a:extLst>
            <a:ext uri="{FF2B5EF4-FFF2-40B4-BE49-F238E27FC236}">
              <a16:creationId xmlns:a16="http://schemas.microsoft.com/office/drawing/2014/main" id="{1A64E5A8-CDEE-4D76-8B68-F9A28B8EA08E}"/>
            </a:ext>
          </a:extLst>
        </xdr:cNvPr>
        <xdr:cNvCxnSpPr/>
      </xdr:nvCxnSpPr>
      <xdr:spPr>
        <a:xfrm>
          <a:off x="13703300" y="182430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135128</xdr:rowOff>
    </xdr:from>
    <xdr:to>
      <xdr:col>67</xdr:col>
      <xdr:colOff>101600</xdr:colOff>
      <xdr:row>106</xdr:row>
      <xdr:rowOff>65278</xdr:rowOff>
    </xdr:to>
    <xdr:sp macro="" textlink="">
      <xdr:nvSpPr>
        <xdr:cNvPr id="856" name="楕円 855">
          <a:extLst>
            <a:ext uri="{FF2B5EF4-FFF2-40B4-BE49-F238E27FC236}">
              <a16:creationId xmlns:a16="http://schemas.microsoft.com/office/drawing/2014/main" id="{3FD4B23B-E79C-41CE-B4F9-04C2B6CB4F74}"/>
            </a:ext>
          </a:extLst>
        </xdr:cNvPr>
        <xdr:cNvSpPr/>
      </xdr:nvSpPr>
      <xdr:spPr>
        <a:xfrm>
          <a:off x="12763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xdr:rowOff>
    </xdr:from>
    <xdr:to>
      <xdr:col>71</xdr:col>
      <xdr:colOff>177800</xdr:colOff>
      <xdr:row>106</xdr:row>
      <xdr:rowOff>69342</xdr:rowOff>
    </xdr:to>
    <xdr:cxnSp macro="">
      <xdr:nvCxnSpPr>
        <xdr:cNvPr id="857" name="直線コネクタ 856">
          <a:extLst>
            <a:ext uri="{FF2B5EF4-FFF2-40B4-BE49-F238E27FC236}">
              <a16:creationId xmlns:a16="http://schemas.microsoft.com/office/drawing/2014/main" id="{E6963231-5674-42DF-9B62-7719A92452C1}"/>
            </a:ext>
          </a:extLst>
        </xdr:cNvPr>
        <xdr:cNvCxnSpPr/>
      </xdr:nvCxnSpPr>
      <xdr:spPr>
        <a:xfrm>
          <a:off x="12814300" y="1818817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858" name="n_1aveValue【博物館】&#10;有形固定資産減価償却率">
          <a:extLst>
            <a:ext uri="{FF2B5EF4-FFF2-40B4-BE49-F238E27FC236}">
              <a16:creationId xmlns:a16="http://schemas.microsoft.com/office/drawing/2014/main" id="{F7AB43D3-3995-49B6-B266-B256E9C3D619}"/>
            </a:ext>
          </a:extLst>
        </xdr:cNvPr>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84090</xdr:rowOff>
    </xdr:from>
    <xdr:ext cx="405111" cy="259045"/>
    <xdr:sp macro="" textlink="">
      <xdr:nvSpPr>
        <xdr:cNvPr id="859" name="n_2aveValue【博物館】&#10;有形固定資産減価償却率">
          <a:extLst>
            <a:ext uri="{FF2B5EF4-FFF2-40B4-BE49-F238E27FC236}">
              <a16:creationId xmlns:a16="http://schemas.microsoft.com/office/drawing/2014/main" id="{D891D9C1-8A2A-43C5-ADE4-5F4AB805F77F}"/>
            </a:ext>
          </a:extLst>
        </xdr:cNvPr>
        <xdr:cNvSpPr txBox="1"/>
      </xdr:nvSpPr>
      <xdr:spPr>
        <a:xfrm>
          <a:off x="14389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72662</xdr:rowOff>
    </xdr:from>
    <xdr:ext cx="405111" cy="259045"/>
    <xdr:sp macro="" textlink="">
      <xdr:nvSpPr>
        <xdr:cNvPr id="860" name="n_3aveValue【博物館】&#10;有形固定資産減価償却率">
          <a:extLst>
            <a:ext uri="{FF2B5EF4-FFF2-40B4-BE49-F238E27FC236}">
              <a16:creationId xmlns:a16="http://schemas.microsoft.com/office/drawing/2014/main" id="{064B6FF3-50F6-45B5-918D-B019D5799456}"/>
            </a:ext>
          </a:extLst>
        </xdr:cNvPr>
        <xdr:cNvSpPr txBox="1"/>
      </xdr:nvSpPr>
      <xdr:spPr>
        <a:xfrm>
          <a:off x="13500744" y="1756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31514</xdr:rowOff>
    </xdr:from>
    <xdr:ext cx="405111" cy="259045"/>
    <xdr:sp macro="" textlink="">
      <xdr:nvSpPr>
        <xdr:cNvPr id="861" name="n_4aveValue【博物館】&#10;有形固定資産減価償却率">
          <a:extLst>
            <a:ext uri="{FF2B5EF4-FFF2-40B4-BE49-F238E27FC236}">
              <a16:creationId xmlns:a16="http://schemas.microsoft.com/office/drawing/2014/main" id="{FAC411C2-0F2C-46A3-90B3-FC36DC8116A9}"/>
            </a:ext>
          </a:extLst>
        </xdr:cNvPr>
        <xdr:cNvSpPr txBox="1"/>
      </xdr:nvSpPr>
      <xdr:spPr>
        <a:xfrm>
          <a:off x="12611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159275</xdr:rowOff>
    </xdr:from>
    <xdr:ext cx="405111" cy="259045"/>
    <xdr:sp macro="" textlink="">
      <xdr:nvSpPr>
        <xdr:cNvPr id="862" name="n_1mainValue【博物館】&#10;有形固定資産減価償却率">
          <a:extLst>
            <a:ext uri="{FF2B5EF4-FFF2-40B4-BE49-F238E27FC236}">
              <a16:creationId xmlns:a16="http://schemas.microsoft.com/office/drawing/2014/main" id="{EC9C5D8C-3156-47EA-83DE-D69FDABA2ECC}"/>
            </a:ext>
          </a:extLst>
        </xdr:cNvPr>
        <xdr:cNvSpPr txBox="1"/>
      </xdr:nvSpPr>
      <xdr:spPr>
        <a:xfrm>
          <a:off x="152660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147845</xdr:rowOff>
    </xdr:from>
    <xdr:ext cx="405111" cy="259045"/>
    <xdr:sp macro="" textlink="">
      <xdr:nvSpPr>
        <xdr:cNvPr id="863" name="n_2mainValue【博物館】&#10;有形固定資産減価償却率">
          <a:extLst>
            <a:ext uri="{FF2B5EF4-FFF2-40B4-BE49-F238E27FC236}">
              <a16:creationId xmlns:a16="http://schemas.microsoft.com/office/drawing/2014/main" id="{EE8E653D-777A-4AFD-84A8-157C08CB6037}"/>
            </a:ext>
          </a:extLst>
        </xdr:cNvPr>
        <xdr:cNvSpPr txBox="1"/>
      </xdr:nvSpPr>
      <xdr:spPr>
        <a:xfrm>
          <a:off x="14389744" y="183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111269</xdr:rowOff>
    </xdr:from>
    <xdr:ext cx="405111" cy="259045"/>
    <xdr:sp macro="" textlink="">
      <xdr:nvSpPr>
        <xdr:cNvPr id="864" name="n_3mainValue【博物館】&#10;有形固定資産減価償却率">
          <a:extLst>
            <a:ext uri="{FF2B5EF4-FFF2-40B4-BE49-F238E27FC236}">
              <a16:creationId xmlns:a16="http://schemas.microsoft.com/office/drawing/2014/main" id="{F4F0639B-D347-4AF6-84E7-28E73160EA0A}"/>
            </a:ext>
          </a:extLst>
        </xdr:cNvPr>
        <xdr:cNvSpPr txBox="1"/>
      </xdr:nvSpPr>
      <xdr:spPr>
        <a:xfrm>
          <a:off x="13500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56405</xdr:rowOff>
    </xdr:from>
    <xdr:ext cx="405111" cy="259045"/>
    <xdr:sp macro="" textlink="">
      <xdr:nvSpPr>
        <xdr:cNvPr id="865" name="n_4mainValue【博物館】&#10;有形固定資産減価償却率">
          <a:extLst>
            <a:ext uri="{FF2B5EF4-FFF2-40B4-BE49-F238E27FC236}">
              <a16:creationId xmlns:a16="http://schemas.microsoft.com/office/drawing/2014/main" id="{55473825-8271-450A-A24A-75691575AA4B}"/>
            </a:ext>
          </a:extLst>
        </xdr:cNvPr>
        <xdr:cNvSpPr txBox="1"/>
      </xdr:nvSpPr>
      <xdr:spPr>
        <a:xfrm>
          <a:off x="12611744"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49F7FC04-C660-44B3-9860-CE05114C70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a:extLst>
            <a:ext uri="{FF2B5EF4-FFF2-40B4-BE49-F238E27FC236}">
              <a16:creationId xmlns:a16="http://schemas.microsoft.com/office/drawing/2014/main" id="{FFE3F150-4D87-4525-AC5B-B321A2546886}"/>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a:extLst>
            <a:ext uri="{FF2B5EF4-FFF2-40B4-BE49-F238E27FC236}">
              <a16:creationId xmlns:a16="http://schemas.microsoft.com/office/drawing/2014/main" id="{FF9C43B3-5394-4726-B89E-7FDD127ECC86}"/>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a:extLst>
            <a:ext uri="{FF2B5EF4-FFF2-40B4-BE49-F238E27FC236}">
              <a16:creationId xmlns:a16="http://schemas.microsoft.com/office/drawing/2014/main" id="{69347615-A12D-4652-8F5F-94886A405302}"/>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a:extLst>
            <a:ext uri="{FF2B5EF4-FFF2-40B4-BE49-F238E27FC236}">
              <a16:creationId xmlns:a16="http://schemas.microsoft.com/office/drawing/2014/main" id="{EAD7DD6D-DC15-4975-8E25-CD3D9913D280}"/>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id="{642384E4-6E89-488F-A356-5FB77759171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a:extLst>
            <a:ext uri="{FF2B5EF4-FFF2-40B4-BE49-F238E27FC236}">
              <a16:creationId xmlns:a16="http://schemas.microsoft.com/office/drawing/2014/main" id="{DE24A21B-00A5-40A2-84F0-4D0175B4F7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id="{079AA9C6-AACC-4ADC-AD52-B4703F9F85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4" name="テキスト ボックス 873">
          <a:extLst>
            <a:ext uri="{FF2B5EF4-FFF2-40B4-BE49-F238E27FC236}">
              <a16:creationId xmlns:a16="http://schemas.microsoft.com/office/drawing/2014/main" id="{4EDABC58-A1B7-4A2D-AC72-8FDB6DFCB6D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5" name="直線コネクタ 874">
          <a:extLst>
            <a:ext uri="{FF2B5EF4-FFF2-40B4-BE49-F238E27FC236}">
              <a16:creationId xmlns:a16="http://schemas.microsoft.com/office/drawing/2014/main" id="{9ACA157C-8E6C-4C87-964A-AC569F05D7F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6" name="テキスト ボックス 875">
          <a:extLst>
            <a:ext uri="{FF2B5EF4-FFF2-40B4-BE49-F238E27FC236}">
              <a16:creationId xmlns:a16="http://schemas.microsoft.com/office/drawing/2014/main" id="{5B07D6AB-BC17-4805-AAC3-58484858534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7" name="直線コネクタ 876">
          <a:extLst>
            <a:ext uri="{FF2B5EF4-FFF2-40B4-BE49-F238E27FC236}">
              <a16:creationId xmlns:a16="http://schemas.microsoft.com/office/drawing/2014/main" id="{7B00CB76-8CCE-4482-BFEA-56AD7CDB058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8" name="テキスト ボックス 877">
          <a:extLst>
            <a:ext uri="{FF2B5EF4-FFF2-40B4-BE49-F238E27FC236}">
              <a16:creationId xmlns:a16="http://schemas.microsoft.com/office/drawing/2014/main" id="{A9B77ED9-2885-4280-8B1F-BF9B427606F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9" name="直線コネクタ 878">
          <a:extLst>
            <a:ext uri="{FF2B5EF4-FFF2-40B4-BE49-F238E27FC236}">
              <a16:creationId xmlns:a16="http://schemas.microsoft.com/office/drawing/2014/main" id="{01A46F23-7A0F-4E55-BFD8-0DA3B459E96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0" name="テキスト ボックス 879">
          <a:extLst>
            <a:ext uri="{FF2B5EF4-FFF2-40B4-BE49-F238E27FC236}">
              <a16:creationId xmlns:a16="http://schemas.microsoft.com/office/drawing/2014/main" id="{78E6EEBD-0B8F-4057-8B8D-25D46094D4D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1" name="直線コネクタ 880">
          <a:extLst>
            <a:ext uri="{FF2B5EF4-FFF2-40B4-BE49-F238E27FC236}">
              <a16:creationId xmlns:a16="http://schemas.microsoft.com/office/drawing/2014/main" id="{7BACEC6A-5C3D-4762-8588-C6A12931704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2" name="テキスト ボックス 881">
          <a:extLst>
            <a:ext uri="{FF2B5EF4-FFF2-40B4-BE49-F238E27FC236}">
              <a16:creationId xmlns:a16="http://schemas.microsoft.com/office/drawing/2014/main" id="{2E9CCD0B-8C04-42A6-8378-A9373CB3C50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3" name="直線コネクタ 882">
          <a:extLst>
            <a:ext uri="{FF2B5EF4-FFF2-40B4-BE49-F238E27FC236}">
              <a16:creationId xmlns:a16="http://schemas.microsoft.com/office/drawing/2014/main" id="{F615DA46-C38F-4592-B16E-00E08F3572A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4" name="テキスト ボックス 883">
          <a:extLst>
            <a:ext uri="{FF2B5EF4-FFF2-40B4-BE49-F238E27FC236}">
              <a16:creationId xmlns:a16="http://schemas.microsoft.com/office/drawing/2014/main" id="{540A12C6-EB2D-4D0C-A066-5C0D700D715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5" name="直線コネクタ 884">
          <a:extLst>
            <a:ext uri="{FF2B5EF4-FFF2-40B4-BE49-F238E27FC236}">
              <a16:creationId xmlns:a16="http://schemas.microsoft.com/office/drawing/2014/main" id="{43941685-68D3-4D9E-AE78-F0B16F923C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6" name="テキスト ボックス 885">
          <a:extLst>
            <a:ext uri="{FF2B5EF4-FFF2-40B4-BE49-F238E27FC236}">
              <a16:creationId xmlns:a16="http://schemas.microsoft.com/office/drawing/2014/main" id="{A31578AA-4A7E-4F2A-B79E-72D518ADD9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7" name="【博物館】&#10;一人当たり面積グラフ枠">
          <a:extLst>
            <a:ext uri="{FF2B5EF4-FFF2-40B4-BE49-F238E27FC236}">
              <a16:creationId xmlns:a16="http://schemas.microsoft.com/office/drawing/2014/main" id="{4814B551-900F-4A99-B49E-CA28FCE77D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19050</xdr:rowOff>
    </xdr:from>
    <xdr:to>
      <xdr:col>116</xdr:col>
      <xdr:colOff>62864</xdr:colOff>
      <xdr:row>107</xdr:row>
      <xdr:rowOff>95250</xdr:rowOff>
    </xdr:to>
    <xdr:cxnSp macro="">
      <xdr:nvCxnSpPr>
        <xdr:cNvPr id="888" name="直線コネクタ 887">
          <a:extLst>
            <a:ext uri="{FF2B5EF4-FFF2-40B4-BE49-F238E27FC236}">
              <a16:creationId xmlns:a16="http://schemas.microsoft.com/office/drawing/2014/main" id="{A6F503A1-BB28-478F-B0AE-5AE8D4DF9689}"/>
            </a:ext>
          </a:extLst>
        </xdr:cNvPr>
        <xdr:cNvCxnSpPr/>
      </xdr:nvCxnSpPr>
      <xdr:spPr>
        <a:xfrm flipV="1">
          <a:off x="22159595" y="17335500"/>
          <a:ext cx="1269"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99077</xdr:rowOff>
    </xdr:from>
    <xdr:ext cx="469744" cy="259045"/>
    <xdr:sp macro="" textlink="">
      <xdr:nvSpPr>
        <xdr:cNvPr id="889" name="【博物館】&#10;一人当たり面積最小値テキスト">
          <a:extLst>
            <a:ext uri="{FF2B5EF4-FFF2-40B4-BE49-F238E27FC236}">
              <a16:creationId xmlns:a16="http://schemas.microsoft.com/office/drawing/2014/main" id="{9C735A4D-9051-4E63-A817-16A801806013}"/>
            </a:ext>
          </a:extLst>
        </xdr:cNvPr>
        <xdr:cNvSpPr txBox="1"/>
      </xdr:nvSpPr>
      <xdr:spPr>
        <a:xfrm>
          <a:off x="22212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90" name="直線コネクタ 889">
          <a:extLst>
            <a:ext uri="{FF2B5EF4-FFF2-40B4-BE49-F238E27FC236}">
              <a16:creationId xmlns:a16="http://schemas.microsoft.com/office/drawing/2014/main" id="{637D456E-10B1-41A0-9774-13EA048C95D8}"/>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137177</xdr:rowOff>
    </xdr:from>
    <xdr:ext cx="469744" cy="259045"/>
    <xdr:sp macro="" textlink="">
      <xdr:nvSpPr>
        <xdr:cNvPr id="891" name="【博物館】&#10;一人当たり面積最大値テキスト">
          <a:extLst>
            <a:ext uri="{FF2B5EF4-FFF2-40B4-BE49-F238E27FC236}">
              <a16:creationId xmlns:a16="http://schemas.microsoft.com/office/drawing/2014/main" id="{6B0687A5-EE04-4B3F-B22E-384D999B276E}"/>
            </a:ext>
          </a:extLst>
        </xdr:cNvPr>
        <xdr:cNvSpPr txBox="1"/>
      </xdr:nvSpPr>
      <xdr:spPr>
        <a:xfrm>
          <a:off x="22212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92" name="直線コネクタ 891">
          <a:extLst>
            <a:ext uri="{FF2B5EF4-FFF2-40B4-BE49-F238E27FC236}">
              <a16:creationId xmlns:a16="http://schemas.microsoft.com/office/drawing/2014/main" id="{6505006E-6066-44A8-8233-A67CA5B752FD}"/>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893" name="【博物館】&#10;一人当たり面積平均値テキスト">
          <a:extLst>
            <a:ext uri="{FF2B5EF4-FFF2-40B4-BE49-F238E27FC236}">
              <a16:creationId xmlns:a16="http://schemas.microsoft.com/office/drawing/2014/main" id="{9BA4C053-CE13-41C5-8BE4-17CE65304D34}"/>
            </a:ext>
          </a:extLst>
        </xdr:cNvPr>
        <xdr:cNvSpPr txBox="1"/>
      </xdr:nvSpPr>
      <xdr:spPr>
        <a:xfrm>
          <a:off x="222123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94" name="フローチャート: 判断 893">
          <a:extLst>
            <a:ext uri="{FF2B5EF4-FFF2-40B4-BE49-F238E27FC236}">
              <a16:creationId xmlns:a16="http://schemas.microsoft.com/office/drawing/2014/main" id="{D3A18F6A-A4E9-40C7-924C-923F1C60CFEB}"/>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895" name="フローチャート: 判断 894">
          <a:extLst>
            <a:ext uri="{FF2B5EF4-FFF2-40B4-BE49-F238E27FC236}">
              <a16:creationId xmlns:a16="http://schemas.microsoft.com/office/drawing/2014/main" id="{780CEF0C-D248-408B-8FDC-F28E4B0E1B80}"/>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96" name="フローチャート: 判断 895">
          <a:extLst>
            <a:ext uri="{FF2B5EF4-FFF2-40B4-BE49-F238E27FC236}">
              <a16:creationId xmlns:a16="http://schemas.microsoft.com/office/drawing/2014/main" id="{8E9A8400-D86C-4103-A42D-93031D32A6A6}"/>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97" name="フローチャート: 判断 896">
          <a:extLst>
            <a:ext uri="{FF2B5EF4-FFF2-40B4-BE49-F238E27FC236}">
              <a16:creationId xmlns:a16="http://schemas.microsoft.com/office/drawing/2014/main" id="{41BA659F-8CB7-4C15-A11E-C268EB1BB1B5}"/>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98" name="フローチャート: 判断 897">
          <a:extLst>
            <a:ext uri="{FF2B5EF4-FFF2-40B4-BE49-F238E27FC236}">
              <a16:creationId xmlns:a16="http://schemas.microsoft.com/office/drawing/2014/main" id="{04FB8B17-B855-4781-B477-7C5D7ECCB4F4}"/>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27F09BD8-78DA-45CA-8A24-A5E72F4DAE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943BB971-BD89-41AA-A637-8F6BB784D7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E391A894-AFBB-4EE8-87C0-C32C9F160A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CF88FB34-DD20-4E49-8999-81B34A0FB7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DA6E7669-DB15-4F44-BFF0-5CA09DCF7FC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904" name="楕円 903">
          <a:extLst>
            <a:ext uri="{FF2B5EF4-FFF2-40B4-BE49-F238E27FC236}">
              <a16:creationId xmlns:a16="http://schemas.microsoft.com/office/drawing/2014/main" id="{D1BC4EAF-F734-4CDB-8AE3-5BD2AB65106E}"/>
            </a:ext>
          </a:extLst>
        </xdr:cNvPr>
        <xdr:cNvSpPr/>
      </xdr:nvSpPr>
      <xdr:spPr>
        <a:xfrm>
          <a:off x="22110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92727</xdr:rowOff>
    </xdr:from>
    <xdr:ext cx="469744" cy="259045"/>
    <xdr:sp macro="" textlink="">
      <xdr:nvSpPr>
        <xdr:cNvPr id="905" name="【博物館】&#10;一人当たり面積該当値テキスト">
          <a:extLst>
            <a:ext uri="{FF2B5EF4-FFF2-40B4-BE49-F238E27FC236}">
              <a16:creationId xmlns:a16="http://schemas.microsoft.com/office/drawing/2014/main" id="{64D5F2AF-8C6F-49B7-AE26-071E5851CDD0}"/>
            </a:ext>
          </a:extLst>
        </xdr:cNvPr>
        <xdr:cNvSpPr txBox="1"/>
      </xdr:nvSpPr>
      <xdr:spPr>
        <a:xfrm>
          <a:off x="22212300" y="172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6350</xdr:rowOff>
    </xdr:from>
    <xdr:to>
      <xdr:col>112</xdr:col>
      <xdr:colOff>38100</xdr:colOff>
      <xdr:row>101</xdr:row>
      <xdr:rowOff>107950</xdr:rowOff>
    </xdr:to>
    <xdr:sp macro="" textlink="">
      <xdr:nvSpPr>
        <xdr:cNvPr id="906" name="楕円 905">
          <a:extLst>
            <a:ext uri="{FF2B5EF4-FFF2-40B4-BE49-F238E27FC236}">
              <a16:creationId xmlns:a16="http://schemas.microsoft.com/office/drawing/2014/main" id="{12BE6C75-AB6E-4B69-B6FD-EF1BD5E33066}"/>
            </a:ext>
          </a:extLst>
        </xdr:cNvPr>
        <xdr:cNvSpPr/>
      </xdr:nvSpPr>
      <xdr:spPr>
        <a:xfrm>
          <a:off x="2127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101</xdr:row>
      <xdr:rowOff>57150</xdr:rowOff>
    </xdr:to>
    <xdr:cxnSp macro="">
      <xdr:nvCxnSpPr>
        <xdr:cNvPr id="907" name="直線コネクタ 906">
          <a:extLst>
            <a:ext uri="{FF2B5EF4-FFF2-40B4-BE49-F238E27FC236}">
              <a16:creationId xmlns:a16="http://schemas.microsoft.com/office/drawing/2014/main" id="{DF4C33AE-CD21-40A5-B2B0-A1066A0B6179}"/>
            </a:ext>
          </a:extLst>
        </xdr:cNvPr>
        <xdr:cNvCxnSpPr/>
      </xdr:nvCxnSpPr>
      <xdr:spPr>
        <a:xfrm flipV="1">
          <a:off x="21323300" y="1733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6350</xdr:rowOff>
    </xdr:from>
    <xdr:to>
      <xdr:col>107</xdr:col>
      <xdr:colOff>101600</xdr:colOff>
      <xdr:row>101</xdr:row>
      <xdr:rowOff>107950</xdr:rowOff>
    </xdr:to>
    <xdr:sp macro="" textlink="">
      <xdr:nvSpPr>
        <xdr:cNvPr id="908" name="楕円 907">
          <a:extLst>
            <a:ext uri="{FF2B5EF4-FFF2-40B4-BE49-F238E27FC236}">
              <a16:creationId xmlns:a16="http://schemas.microsoft.com/office/drawing/2014/main" id="{D01ACC55-B9EA-4B83-B7C6-6345133AF634}"/>
            </a:ext>
          </a:extLst>
        </xdr:cNvPr>
        <xdr:cNvSpPr/>
      </xdr:nvSpPr>
      <xdr:spPr>
        <a:xfrm>
          <a:off x="20383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101</xdr:row>
      <xdr:rowOff>57150</xdr:rowOff>
    </xdr:to>
    <xdr:cxnSp macro="">
      <xdr:nvCxnSpPr>
        <xdr:cNvPr id="909" name="直線コネクタ 908">
          <a:extLst>
            <a:ext uri="{FF2B5EF4-FFF2-40B4-BE49-F238E27FC236}">
              <a16:creationId xmlns:a16="http://schemas.microsoft.com/office/drawing/2014/main" id="{AD7C5F02-744E-4F39-81E5-6900FD506077}"/>
            </a:ext>
          </a:extLst>
        </xdr:cNvPr>
        <xdr:cNvCxnSpPr/>
      </xdr:nvCxnSpPr>
      <xdr:spPr>
        <a:xfrm>
          <a:off x="20434300" y="1737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44450</xdr:rowOff>
    </xdr:from>
    <xdr:to>
      <xdr:col>102</xdr:col>
      <xdr:colOff>165100</xdr:colOff>
      <xdr:row>101</xdr:row>
      <xdr:rowOff>146050</xdr:rowOff>
    </xdr:to>
    <xdr:sp macro="" textlink="">
      <xdr:nvSpPr>
        <xdr:cNvPr id="910" name="楕円 909">
          <a:extLst>
            <a:ext uri="{FF2B5EF4-FFF2-40B4-BE49-F238E27FC236}">
              <a16:creationId xmlns:a16="http://schemas.microsoft.com/office/drawing/2014/main" id="{47C5C8A1-D302-4143-ABDA-1AD4D9A0BA79}"/>
            </a:ext>
          </a:extLst>
        </xdr:cNvPr>
        <xdr:cNvSpPr/>
      </xdr:nvSpPr>
      <xdr:spPr>
        <a:xfrm>
          <a:off x="19494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57150</xdr:rowOff>
    </xdr:from>
    <xdr:to>
      <xdr:col>107</xdr:col>
      <xdr:colOff>50800</xdr:colOff>
      <xdr:row>101</xdr:row>
      <xdr:rowOff>95250</xdr:rowOff>
    </xdr:to>
    <xdr:cxnSp macro="">
      <xdr:nvCxnSpPr>
        <xdr:cNvPr id="911" name="直線コネクタ 910">
          <a:extLst>
            <a:ext uri="{FF2B5EF4-FFF2-40B4-BE49-F238E27FC236}">
              <a16:creationId xmlns:a16="http://schemas.microsoft.com/office/drawing/2014/main" id="{3DE1B242-0682-431A-A87E-B0B2130ADCCC}"/>
            </a:ext>
          </a:extLst>
        </xdr:cNvPr>
        <xdr:cNvCxnSpPr/>
      </xdr:nvCxnSpPr>
      <xdr:spPr>
        <a:xfrm flipV="1">
          <a:off x="19545300" y="1737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44450</xdr:rowOff>
    </xdr:from>
    <xdr:to>
      <xdr:col>98</xdr:col>
      <xdr:colOff>38100</xdr:colOff>
      <xdr:row>101</xdr:row>
      <xdr:rowOff>146050</xdr:rowOff>
    </xdr:to>
    <xdr:sp macro="" textlink="">
      <xdr:nvSpPr>
        <xdr:cNvPr id="912" name="楕円 911">
          <a:extLst>
            <a:ext uri="{FF2B5EF4-FFF2-40B4-BE49-F238E27FC236}">
              <a16:creationId xmlns:a16="http://schemas.microsoft.com/office/drawing/2014/main" id="{E9130530-45EE-48F6-A792-0CB896783159}"/>
            </a:ext>
          </a:extLst>
        </xdr:cNvPr>
        <xdr:cNvSpPr/>
      </xdr:nvSpPr>
      <xdr:spPr>
        <a:xfrm>
          <a:off x="18605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95250</xdr:rowOff>
    </xdr:from>
    <xdr:to>
      <xdr:col>102</xdr:col>
      <xdr:colOff>114300</xdr:colOff>
      <xdr:row>101</xdr:row>
      <xdr:rowOff>95250</xdr:rowOff>
    </xdr:to>
    <xdr:cxnSp macro="">
      <xdr:nvCxnSpPr>
        <xdr:cNvPr id="913" name="直線コネクタ 912">
          <a:extLst>
            <a:ext uri="{FF2B5EF4-FFF2-40B4-BE49-F238E27FC236}">
              <a16:creationId xmlns:a16="http://schemas.microsoft.com/office/drawing/2014/main" id="{5036528D-3529-4D46-B9F7-079FF05538B5}"/>
            </a:ext>
          </a:extLst>
        </xdr:cNvPr>
        <xdr:cNvCxnSpPr/>
      </xdr:nvCxnSpPr>
      <xdr:spPr>
        <a:xfrm>
          <a:off x="18656300" y="1741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914" name="n_1aveValue【博物館】&#10;一人当たり面積">
          <a:extLst>
            <a:ext uri="{FF2B5EF4-FFF2-40B4-BE49-F238E27FC236}">
              <a16:creationId xmlns:a16="http://schemas.microsoft.com/office/drawing/2014/main" id="{3815CF34-A72A-49B5-B448-1F61DBD17295}"/>
            </a:ext>
          </a:extLst>
        </xdr:cNvPr>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15" name="n_2aveValue【博物館】&#10;一人当たり面積">
          <a:extLst>
            <a:ext uri="{FF2B5EF4-FFF2-40B4-BE49-F238E27FC236}">
              <a16:creationId xmlns:a16="http://schemas.microsoft.com/office/drawing/2014/main" id="{BAF47D20-A78F-4895-A5F4-A3E36853C095}"/>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16" name="n_3aveValue【博物館】&#10;一人当たり面積">
          <a:extLst>
            <a:ext uri="{FF2B5EF4-FFF2-40B4-BE49-F238E27FC236}">
              <a16:creationId xmlns:a16="http://schemas.microsoft.com/office/drawing/2014/main" id="{57D0F332-7DBF-4AA9-8280-81A98C976459}"/>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17" name="n_4aveValue【博物館】&#10;一人当たり面積">
          <a:extLst>
            <a:ext uri="{FF2B5EF4-FFF2-40B4-BE49-F238E27FC236}">
              <a16:creationId xmlns:a16="http://schemas.microsoft.com/office/drawing/2014/main" id="{E8E777D9-871F-4367-BCD2-983293832389}"/>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124477</xdr:rowOff>
    </xdr:from>
    <xdr:ext cx="469744" cy="259045"/>
    <xdr:sp macro="" textlink="">
      <xdr:nvSpPr>
        <xdr:cNvPr id="918" name="n_1mainValue【博物館】&#10;一人当たり面積">
          <a:extLst>
            <a:ext uri="{FF2B5EF4-FFF2-40B4-BE49-F238E27FC236}">
              <a16:creationId xmlns:a16="http://schemas.microsoft.com/office/drawing/2014/main" id="{1B9C2B27-E06A-4E89-B517-EE7409238B6B}"/>
            </a:ext>
          </a:extLst>
        </xdr:cNvPr>
        <xdr:cNvSpPr txBox="1"/>
      </xdr:nvSpPr>
      <xdr:spPr>
        <a:xfrm>
          <a:off x="21075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124477</xdr:rowOff>
    </xdr:from>
    <xdr:ext cx="469744" cy="259045"/>
    <xdr:sp macro="" textlink="">
      <xdr:nvSpPr>
        <xdr:cNvPr id="919" name="n_2mainValue【博物館】&#10;一人当たり面積">
          <a:extLst>
            <a:ext uri="{FF2B5EF4-FFF2-40B4-BE49-F238E27FC236}">
              <a16:creationId xmlns:a16="http://schemas.microsoft.com/office/drawing/2014/main" id="{79EFFE12-1B47-4D53-9CC3-81726DF98D5D}"/>
            </a:ext>
          </a:extLst>
        </xdr:cNvPr>
        <xdr:cNvSpPr txBox="1"/>
      </xdr:nvSpPr>
      <xdr:spPr>
        <a:xfrm>
          <a:off x="20199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162577</xdr:rowOff>
    </xdr:from>
    <xdr:ext cx="469744" cy="259045"/>
    <xdr:sp macro="" textlink="">
      <xdr:nvSpPr>
        <xdr:cNvPr id="920" name="n_3mainValue【博物館】&#10;一人当たり面積">
          <a:extLst>
            <a:ext uri="{FF2B5EF4-FFF2-40B4-BE49-F238E27FC236}">
              <a16:creationId xmlns:a16="http://schemas.microsoft.com/office/drawing/2014/main" id="{2FD4D610-C13A-434C-9E8E-0F1F5FA158B9}"/>
            </a:ext>
          </a:extLst>
        </xdr:cNvPr>
        <xdr:cNvSpPr txBox="1"/>
      </xdr:nvSpPr>
      <xdr:spPr>
        <a:xfrm>
          <a:off x="19310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162577</xdr:rowOff>
    </xdr:from>
    <xdr:ext cx="469744" cy="259045"/>
    <xdr:sp macro="" textlink="">
      <xdr:nvSpPr>
        <xdr:cNvPr id="921" name="n_4mainValue【博物館】&#10;一人当たり面積">
          <a:extLst>
            <a:ext uri="{FF2B5EF4-FFF2-40B4-BE49-F238E27FC236}">
              <a16:creationId xmlns:a16="http://schemas.microsoft.com/office/drawing/2014/main" id="{F8256674-0802-4491-A14D-073CFBC6F546}"/>
            </a:ext>
          </a:extLst>
        </xdr:cNvPr>
        <xdr:cNvSpPr txBox="1"/>
      </xdr:nvSpPr>
      <xdr:spPr>
        <a:xfrm>
          <a:off x="18421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a:extLst>
            <a:ext uri="{FF2B5EF4-FFF2-40B4-BE49-F238E27FC236}">
              <a16:creationId xmlns:a16="http://schemas.microsoft.com/office/drawing/2014/main" id="{2AC86DE8-A9C8-45C9-B232-34C69439C1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a:extLst>
            <a:ext uri="{FF2B5EF4-FFF2-40B4-BE49-F238E27FC236}">
              <a16:creationId xmlns:a16="http://schemas.microsoft.com/office/drawing/2014/main" id="{0396039E-5686-40DC-A628-3B52CDA9B1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a:extLst>
            <a:ext uri="{FF2B5EF4-FFF2-40B4-BE49-F238E27FC236}">
              <a16:creationId xmlns:a16="http://schemas.microsoft.com/office/drawing/2014/main" id="{D8B173C9-0BB9-4BF6-9630-5F571C11D4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営住宅や図書館、博物館、港湾・漁港の有形固定資産減価償却率については、都道府県平均、グループ内平均を大きく上回っている状況であるため、長期保全計画に基づき、計画的な更新を行い、施設の適切な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5D1798-C719-49EC-B391-894BD2E16B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5C4A37-0208-4982-AF3E-F21FBF9CED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E8C26D-192E-44F1-B5C4-24348AB41C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D4BD10-8C93-4548-927F-136FBEA0AB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DBD2C1-4E14-45F5-B10D-1F8AE70BFD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1935F5-031D-44F1-BB8E-72F1377F60A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450CB0-A6FC-4A39-972F-D17A58C8EF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902A98-C62C-4312-B9F6-7C9BD24A16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93ED36-812A-4200-86A4-0DFE3A0104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258496-EA3C-4928-B95D-DF459727EC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806,877
799,092
2,440.67
613,699,133
595,781,190
11,080,506
266,020,003
760,417,763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63EC21-12AA-4585-BF1F-C88F448DE3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32DCDF-1106-4732-9028-6F48B524C0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25443F-0F34-4FD7-A1D8-BAF3F43C74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14AC1B-DF2A-409B-A59E-1F277CCEA3A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AF026E-2851-40A8-A570-7B77759DB4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CB2C7D5-672C-4471-A918-239E90FDC60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1AAC0E-E1D0-4A53-AE00-63F284F4CF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178A6F-FD1F-41C8-BB11-C5F0C5F374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F972BA-C6A2-4FF4-8822-253304E3D7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947DAC-1726-4CAB-9934-8A18115FBA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308F4D-1052-4366-8D19-49927C2779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6EB1B8-5CD7-40C3-9957-35A8D5BD43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98F452-5E7A-4DB8-BC3C-4E2D46EB4D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AFD6AC-E7D8-4414-A1B4-608B3F9DD70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A4B26F-85C7-4A2D-AED5-8E8060F752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E2F99D-10CE-4BED-983F-F1B69639FC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D5A4F7-1EF0-4B90-ADBF-CA3320C72C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9967641-772F-40CF-A638-6BC1FD5A930F}"/>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2146075-777E-4D35-9DD5-4BC9D4AF335D}"/>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C0BD563-C744-4F50-B189-76EF623421CA}"/>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9B5D1CDA-7FB6-4038-BB74-39169BF00741}"/>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DE65E7F-7A15-4412-8C2E-113D2CFEDE74}"/>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F9FFB68-7C6E-4FAD-8F68-1B8D1B5B7491}"/>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E854E60-94DE-4C2F-8029-EA23A6B888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5E722659-441C-4FB6-B8BB-C7EFB81BBD41}"/>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187AF71-6F14-4B28-A751-7B3BD600D91E}"/>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B682E7A-705B-4F1B-93B4-445C8F33306A}"/>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1FEFBED-72B7-4132-9E81-BA19F947E4A5}"/>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8A18E3-3107-4114-A449-1DAF078F86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4160F1-3A88-4B15-922C-03DC3ADE80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17EA44-2D59-4FD2-881B-28E213038B5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1AE6E2-0F57-4FDE-8468-9EA7413C0FF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FBE4521-4696-4B55-A57F-78AF454359E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6D96E55-2C0A-4962-8F67-B57282AD587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5BB683C-C58F-4EDD-9DD5-C53E87B9024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59778E5-A9CE-4A7F-A6B8-F9FF1A3BE7D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4EA69DB-260E-42B8-B179-11060E2901A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EF0C7B6-30CA-41CD-8694-4EF31E83A8B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437FBB9-CCF0-4A73-A81E-7153F6DBB92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0F24F18-3458-4B9E-A5FB-B84C1C7308A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5DB4D8D-DEE4-4448-8E1B-6F8312CBBE7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C82F012-47D6-42AE-A60B-B6D11C42D2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337FEAF-DF62-44FF-B37C-68A73BE6991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4ACE04B-B2C0-40EC-A84B-D9E287EE729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788FB15-5FA6-4227-835D-5DF893D065B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82A9A9D3-CDA3-4E30-8351-64CB4541AA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164374</xdr:rowOff>
    </xdr:from>
    <xdr:to>
      <xdr:col>24</xdr:col>
      <xdr:colOff>62865</xdr:colOff>
      <xdr:row>41</xdr:row>
      <xdr:rowOff>95794</xdr:rowOff>
    </xdr:to>
    <xdr:cxnSp macro="">
      <xdr:nvCxnSpPr>
        <xdr:cNvPr id="58" name="直線コネクタ 57">
          <a:extLst>
            <a:ext uri="{FF2B5EF4-FFF2-40B4-BE49-F238E27FC236}">
              <a16:creationId xmlns:a16="http://schemas.microsoft.com/office/drawing/2014/main" id="{704E3C23-4812-4EAE-A63D-2F6EF8416A8C}"/>
            </a:ext>
          </a:extLst>
        </xdr:cNvPr>
        <xdr:cNvCxnSpPr/>
      </xdr:nvCxnSpPr>
      <xdr:spPr>
        <a:xfrm flipV="1">
          <a:off x="4633595" y="5822224"/>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99621</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690B7F3C-1D35-49F9-B267-CBFB0E584388}"/>
            </a:ext>
          </a:extLst>
        </xdr:cNvPr>
        <xdr:cNvSpPr txBox="1"/>
      </xdr:nvSpPr>
      <xdr:spPr>
        <a:xfrm>
          <a:off x="4686300" y="712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95794</xdr:rowOff>
    </xdr:from>
    <xdr:to>
      <xdr:col>24</xdr:col>
      <xdr:colOff>152400</xdr:colOff>
      <xdr:row>41</xdr:row>
      <xdr:rowOff>95794</xdr:rowOff>
    </xdr:to>
    <xdr:cxnSp macro="">
      <xdr:nvCxnSpPr>
        <xdr:cNvPr id="60" name="直線コネクタ 59">
          <a:extLst>
            <a:ext uri="{FF2B5EF4-FFF2-40B4-BE49-F238E27FC236}">
              <a16:creationId xmlns:a16="http://schemas.microsoft.com/office/drawing/2014/main" id="{7A620398-CD6D-468C-BA95-F2288C3882A5}"/>
            </a:ext>
          </a:extLst>
        </xdr:cNvPr>
        <xdr:cNvCxnSpPr/>
      </xdr:nvCxnSpPr>
      <xdr:spPr>
        <a:xfrm>
          <a:off x="4546600" y="712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111051</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61935CFD-90A1-4221-9CFB-0B6DA785D1AC}"/>
            </a:ext>
          </a:extLst>
        </xdr:cNvPr>
        <xdr:cNvSpPr txBox="1"/>
      </xdr:nvSpPr>
      <xdr:spPr>
        <a:xfrm>
          <a:off x="46863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D46A9B52-5A9B-433B-83F7-2964E38C9441}"/>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103431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A448435D-5493-49D5-A147-2BB0C47E5A49}"/>
            </a:ext>
          </a:extLst>
        </xdr:cNvPr>
        <xdr:cNvSpPr txBox="1"/>
      </xdr:nvSpPr>
      <xdr:spPr>
        <a:xfrm>
          <a:off x="4686300" y="627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64" name="フローチャート: 判断 63">
          <a:extLst>
            <a:ext uri="{FF2B5EF4-FFF2-40B4-BE49-F238E27FC236}">
              <a16:creationId xmlns:a16="http://schemas.microsoft.com/office/drawing/2014/main" id="{49ACD735-BCF8-4DB2-BA0B-0EDA419C76B1}"/>
            </a:ext>
          </a:extLst>
        </xdr:cNvPr>
        <xdr:cNvSpPr/>
      </xdr:nvSpPr>
      <xdr:spPr>
        <a:xfrm>
          <a:off x="4584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DE08DBDB-209C-49A3-8A26-F70A276C8870}"/>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31931</xdr:rowOff>
    </xdr:from>
    <xdr:to>
      <xdr:col>15</xdr:col>
      <xdr:colOff>101600</xdr:colOff>
      <xdr:row>37</xdr:row>
      <xdr:rowOff>133531</xdr:rowOff>
    </xdr:to>
    <xdr:sp macro="" textlink="">
      <xdr:nvSpPr>
        <xdr:cNvPr id="66" name="フローチャート: 判断 65">
          <a:extLst>
            <a:ext uri="{FF2B5EF4-FFF2-40B4-BE49-F238E27FC236}">
              <a16:creationId xmlns:a16="http://schemas.microsoft.com/office/drawing/2014/main" id="{C9F78557-506B-4706-883F-9A943B6DCF1B}"/>
            </a:ext>
          </a:extLst>
        </xdr:cNvPr>
        <xdr:cNvSpPr/>
      </xdr:nvSpPr>
      <xdr:spPr>
        <a:xfrm>
          <a:off x="2857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C48E8082-A302-4711-B082-8B48BE57AC59}"/>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28666</xdr:rowOff>
    </xdr:from>
    <xdr:to>
      <xdr:col>6</xdr:col>
      <xdr:colOff>38100</xdr:colOff>
      <xdr:row>37</xdr:row>
      <xdr:rowOff>130266</xdr:rowOff>
    </xdr:to>
    <xdr:sp macro="" textlink="">
      <xdr:nvSpPr>
        <xdr:cNvPr id="68" name="フローチャート: 判断 67">
          <a:extLst>
            <a:ext uri="{FF2B5EF4-FFF2-40B4-BE49-F238E27FC236}">
              <a16:creationId xmlns:a16="http://schemas.microsoft.com/office/drawing/2014/main" id="{9E84FDC0-4848-4810-A4C6-FF289BC78E1A}"/>
            </a:ext>
          </a:extLst>
        </xdr:cNvPr>
        <xdr:cNvSpPr/>
      </xdr:nvSpPr>
      <xdr:spPr>
        <a:xfrm>
          <a:off x="1079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AF26D0C-C47B-4D54-8996-B5BCF700F7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07C492-97FD-4551-B793-2DB13E43C2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F24E9A-C4A3-41E9-B654-5D39D04636C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C56058-8642-4C82-BAF6-799CACC5A3C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0C2F537-69CD-4703-A1ED-5DE37BB7FA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116840</xdr:rowOff>
    </xdr:from>
    <xdr:to>
      <xdr:col>24</xdr:col>
      <xdr:colOff>114300</xdr:colOff>
      <xdr:row>34</xdr:row>
      <xdr:rowOff>46990</xdr:rowOff>
    </xdr:to>
    <xdr:sp macro="" textlink="">
      <xdr:nvSpPr>
        <xdr:cNvPr id="74" name="楕円 73">
          <a:extLst>
            <a:ext uri="{FF2B5EF4-FFF2-40B4-BE49-F238E27FC236}">
              <a16:creationId xmlns:a16="http://schemas.microsoft.com/office/drawing/2014/main" id="{C317462D-E836-4DD6-B2CD-E8E987A9B5EC}"/>
            </a:ext>
          </a:extLst>
        </xdr:cNvPr>
        <xdr:cNvSpPr/>
      </xdr:nvSpPr>
      <xdr:spPr>
        <a:xfrm>
          <a:off x="4584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66601</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4277CCC0-502B-4371-AD76-FC26FAF598D7}"/>
            </a:ext>
          </a:extLst>
        </xdr:cNvPr>
        <xdr:cNvSpPr txBox="1"/>
      </xdr:nvSpPr>
      <xdr:spPr>
        <a:xfrm>
          <a:off x="4686300" y="572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123372</xdr:rowOff>
    </xdr:from>
    <xdr:to>
      <xdr:col>20</xdr:col>
      <xdr:colOff>38100</xdr:colOff>
      <xdr:row>36</xdr:row>
      <xdr:rowOff>53522</xdr:rowOff>
    </xdr:to>
    <xdr:sp macro="" textlink="">
      <xdr:nvSpPr>
        <xdr:cNvPr id="76" name="楕円 75">
          <a:extLst>
            <a:ext uri="{FF2B5EF4-FFF2-40B4-BE49-F238E27FC236}">
              <a16:creationId xmlns:a16="http://schemas.microsoft.com/office/drawing/2014/main" id="{A97DF11B-81AF-4D48-96E8-390B9741B000}"/>
            </a:ext>
          </a:extLst>
        </xdr:cNvPr>
        <xdr:cNvSpPr/>
      </xdr:nvSpPr>
      <xdr:spPr>
        <a:xfrm>
          <a:off x="3746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167640</xdr:rowOff>
    </xdr:from>
    <xdr:to>
      <xdr:col>24</xdr:col>
      <xdr:colOff>63500</xdr:colOff>
      <xdr:row>36</xdr:row>
      <xdr:rowOff>2722</xdr:rowOff>
    </xdr:to>
    <xdr:cxnSp macro="">
      <xdr:nvCxnSpPr>
        <xdr:cNvPr id="77" name="直線コネクタ 76">
          <a:extLst>
            <a:ext uri="{FF2B5EF4-FFF2-40B4-BE49-F238E27FC236}">
              <a16:creationId xmlns:a16="http://schemas.microsoft.com/office/drawing/2014/main" id="{50C7C7AE-003A-4845-8E37-9E5194B4350D}"/>
            </a:ext>
          </a:extLst>
        </xdr:cNvPr>
        <xdr:cNvCxnSpPr/>
      </xdr:nvCxnSpPr>
      <xdr:spPr>
        <a:xfrm flipV="1">
          <a:off x="3797300" y="5825490"/>
          <a:ext cx="838200"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8" name="楕円 77">
          <a:extLst>
            <a:ext uri="{FF2B5EF4-FFF2-40B4-BE49-F238E27FC236}">
              <a16:creationId xmlns:a16="http://schemas.microsoft.com/office/drawing/2014/main" id="{CDB9D64A-EB3E-4615-B9EE-B156910B6BAD}"/>
            </a:ext>
          </a:extLst>
        </xdr:cNvPr>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2722</xdr:rowOff>
    </xdr:from>
    <xdr:to>
      <xdr:col>19</xdr:col>
      <xdr:colOff>177800</xdr:colOff>
      <xdr:row>38</xdr:row>
      <xdr:rowOff>2722</xdr:rowOff>
    </xdr:to>
    <xdr:cxnSp macro="">
      <xdr:nvCxnSpPr>
        <xdr:cNvPr id="79" name="直線コネクタ 78">
          <a:extLst>
            <a:ext uri="{FF2B5EF4-FFF2-40B4-BE49-F238E27FC236}">
              <a16:creationId xmlns:a16="http://schemas.microsoft.com/office/drawing/2014/main" id="{338F4E65-1BC1-46D6-9DDD-58E2BDC81D3C}"/>
            </a:ext>
          </a:extLst>
        </xdr:cNvPr>
        <xdr:cNvCxnSpPr/>
      </xdr:nvCxnSpPr>
      <xdr:spPr>
        <a:xfrm flipV="1">
          <a:off x="2908300" y="617492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100511</xdr:rowOff>
    </xdr:from>
    <xdr:to>
      <xdr:col>10</xdr:col>
      <xdr:colOff>165100</xdr:colOff>
      <xdr:row>38</xdr:row>
      <xdr:rowOff>30662</xdr:rowOff>
    </xdr:to>
    <xdr:sp macro="" textlink="">
      <xdr:nvSpPr>
        <xdr:cNvPr id="80" name="楕円 79">
          <a:extLst>
            <a:ext uri="{FF2B5EF4-FFF2-40B4-BE49-F238E27FC236}">
              <a16:creationId xmlns:a16="http://schemas.microsoft.com/office/drawing/2014/main" id="{C92ACCA2-7B0F-4156-811A-B7340E577F13}"/>
            </a:ext>
          </a:extLst>
        </xdr:cNvPr>
        <xdr:cNvSpPr/>
      </xdr:nvSpPr>
      <xdr:spPr>
        <a:xfrm>
          <a:off x="1968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151311</xdr:rowOff>
    </xdr:from>
    <xdr:to>
      <xdr:col>15</xdr:col>
      <xdr:colOff>50800</xdr:colOff>
      <xdr:row>38</xdr:row>
      <xdr:rowOff>2722</xdr:rowOff>
    </xdr:to>
    <xdr:cxnSp macro="">
      <xdr:nvCxnSpPr>
        <xdr:cNvPr id="81" name="直線コネクタ 80">
          <a:extLst>
            <a:ext uri="{FF2B5EF4-FFF2-40B4-BE49-F238E27FC236}">
              <a16:creationId xmlns:a16="http://schemas.microsoft.com/office/drawing/2014/main" id="{2FE2CFA6-FB5D-4756-A760-313C34801557}"/>
            </a:ext>
          </a:extLst>
        </xdr:cNvPr>
        <xdr:cNvCxnSpPr/>
      </xdr:nvCxnSpPr>
      <xdr:spPr>
        <a:xfrm>
          <a:off x="2019300" y="649496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28666</xdr:rowOff>
    </xdr:from>
    <xdr:to>
      <xdr:col>6</xdr:col>
      <xdr:colOff>38100</xdr:colOff>
      <xdr:row>38</xdr:row>
      <xdr:rowOff>130266</xdr:rowOff>
    </xdr:to>
    <xdr:sp macro="" textlink="">
      <xdr:nvSpPr>
        <xdr:cNvPr id="82" name="楕円 81">
          <a:extLst>
            <a:ext uri="{FF2B5EF4-FFF2-40B4-BE49-F238E27FC236}">
              <a16:creationId xmlns:a16="http://schemas.microsoft.com/office/drawing/2014/main" id="{A25996E3-D49F-4576-915F-7CC90EFC80AF}"/>
            </a:ext>
          </a:extLst>
        </xdr:cNvPr>
        <xdr:cNvSpPr/>
      </xdr:nvSpPr>
      <xdr:spPr>
        <a:xfrm>
          <a:off x="1079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151311</xdr:rowOff>
    </xdr:from>
    <xdr:to>
      <xdr:col>10</xdr:col>
      <xdr:colOff>114300</xdr:colOff>
      <xdr:row>38</xdr:row>
      <xdr:rowOff>79466</xdr:rowOff>
    </xdr:to>
    <xdr:cxnSp macro="">
      <xdr:nvCxnSpPr>
        <xdr:cNvPr id="83" name="直線コネクタ 82">
          <a:extLst>
            <a:ext uri="{FF2B5EF4-FFF2-40B4-BE49-F238E27FC236}">
              <a16:creationId xmlns:a16="http://schemas.microsoft.com/office/drawing/2014/main" id="{5A3C0988-7A27-48E7-9B49-9455F30D4AF5}"/>
            </a:ext>
          </a:extLst>
        </xdr:cNvPr>
        <xdr:cNvCxnSpPr/>
      </xdr:nvCxnSpPr>
      <xdr:spPr>
        <a:xfrm flipV="1">
          <a:off x="1130300" y="649496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体育館・プール】&#10;有形固定資産減価償却率">
          <a:extLst>
            <a:ext uri="{FF2B5EF4-FFF2-40B4-BE49-F238E27FC236}">
              <a16:creationId xmlns:a16="http://schemas.microsoft.com/office/drawing/2014/main" id="{FD524A4B-0D49-423A-81FB-39D0118CD2CC}"/>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150058</xdr:rowOff>
    </xdr:from>
    <xdr:ext cx="405111" cy="259045"/>
    <xdr:sp macro="" textlink="">
      <xdr:nvSpPr>
        <xdr:cNvPr id="85" name="n_2aveValue【体育館・プール】&#10;有形固定資産減価償却率">
          <a:extLst>
            <a:ext uri="{FF2B5EF4-FFF2-40B4-BE49-F238E27FC236}">
              <a16:creationId xmlns:a16="http://schemas.microsoft.com/office/drawing/2014/main" id="{FFF0BF14-19AE-425C-8545-99105527BEB8}"/>
            </a:ext>
          </a:extLst>
        </xdr:cNvPr>
        <xdr:cNvSpPr txBox="1"/>
      </xdr:nvSpPr>
      <xdr:spPr>
        <a:xfrm>
          <a:off x="2705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体育館・プール】&#10;有形固定資産減価償却率">
          <a:extLst>
            <a:ext uri="{FF2B5EF4-FFF2-40B4-BE49-F238E27FC236}">
              <a16:creationId xmlns:a16="http://schemas.microsoft.com/office/drawing/2014/main" id="{02AD9C9F-A569-4DD0-A637-A76B467FA2EF}"/>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146793</xdr:rowOff>
    </xdr:from>
    <xdr:ext cx="405111" cy="259045"/>
    <xdr:sp macro="" textlink="">
      <xdr:nvSpPr>
        <xdr:cNvPr id="87" name="n_4aveValue【体育館・プール】&#10;有形固定資産減価償却率">
          <a:extLst>
            <a:ext uri="{FF2B5EF4-FFF2-40B4-BE49-F238E27FC236}">
              <a16:creationId xmlns:a16="http://schemas.microsoft.com/office/drawing/2014/main" id="{5D29BC26-7154-45A6-88E7-BF1A58BD8612}"/>
            </a:ext>
          </a:extLst>
        </xdr:cNvPr>
        <xdr:cNvSpPr txBox="1"/>
      </xdr:nvSpPr>
      <xdr:spPr>
        <a:xfrm>
          <a:off x="927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70049</xdr:rowOff>
    </xdr:from>
    <xdr:ext cx="405111" cy="259045"/>
    <xdr:sp macro="" textlink="">
      <xdr:nvSpPr>
        <xdr:cNvPr id="88" name="n_1mainValue【体育館・プール】&#10;有形固定資産減価償却率">
          <a:extLst>
            <a:ext uri="{FF2B5EF4-FFF2-40B4-BE49-F238E27FC236}">
              <a16:creationId xmlns:a16="http://schemas.microsoft.com/office/drawing/2014/main" id="{3ECF6CBF-4DAB-40AF-ACC8-6B2924A02723}"/>
            </a:ext>
          </a:extLst>
        </xdr:cNvPr>
        <xdr:cNvSpPr txBox="1"/>
      </xdr:nvSpPr>
      <xdr:spPr>
        <a:xfrm>
          <a:off x="35820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44649</xdr:rowOff>
    </xdr:from>
    <xdr:ext cx="405111" cy="259045"/>
    <xdr:sp macro="" textlink="">
      <xdr:nvSpPr>
        <xdr:cNvPr id="89" name="n_2mainValue【体育館・プール】&#10;有形固定資産減価償却率">
          <a:extLst>
            <a:ext uri="{FF2B5EF4-FFF2-40B4-BE49-F238E27FC236}">
              <a16:creationId xmlns:a16="http://schemas.microsoft.com/office/drawing/2014/main" id="{300137CF-D73E-422B-84E3-D4AFA306EDA0}"/>
            </a:ext>
          </a:extLst>
        </xdr:cNvPr>
        <xdr:cNvSpPr txBox="1"/>
      </xdr:nvSpPr>
      <xdr:spPr>
        <a:xfrm>
          <a:off x="2705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90" name="n_3mainValue【体育館・プール】&#10;有形固定資産減価償却率">
          <a:extLst>
            <a:ext uri="{FF2B5EF4-FFF2-40B4-BE49-F238E27FC236}">
              <a16:creationId xmlns:a16="http://schemas.microsoft.com/office/drawing/2014/main" id="{F7BB4386-C5A2-47FD-94C9-A03D07AE90AC}"/>
            </a:ext>
          </a:extLst>
        </xdr:cNvPr>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121393</xdr:rowOff>
    </xdr:from>
    <xdr:ext cx="405111" cy="259045"/>
    <xdr:sp macro="" textlink="">
      <xdr:nvSpPr>
        <xdr:cNvPr id="91" name="n_4mainValue【体育館・プール】&#10;有形固定資産減価償却率">
          <a:extLst>
            <a:ext uri="{FF2B5EF4-FFF2-40B4-BE49-F238E27FC236}">
              <a16:creationId xmlns:a16="http://schemas.microsoft.com/office/drawing/2014/main" id="{4E8C9CBF-C6BA-4727-BFAD-3DDF945B7D21}"/>
            </a:ext>
          </a:extLst>
        </xdr:cNvPr>
        <xdr:cNvSpPr txBox="1"/>
      </xdr:nvSpPr>
      <xdr:spPr>
        <a:xfrm>
          <a:off x="927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F83790C-A8F1-4DE7-A36F-BCED69652C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2EC2BC33-731D-4C3C-8AA4-ED5F8A8630C8}"/>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9DC51C2B-5C17-4634-B2B1-368601D2961D}"/>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5DCB7A02-E3D6-4025-B20A-A9C029C91D2B}"/>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93698389-4005-4732-9448-550A7FAF4460}"/>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689260A-0B8F-46D5-B12A-ECDD5A37FA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01E6E17-627D-4C1B-95DA-EC90AD29EE1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A40B363-C771-4BD8-A7E7-EDCDFCFF7D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D597A47C-83E0-451B-AE44-E0030B20A24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B7E5E504-B3BE-4B1B-9363-4DA1DD08C6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50DF6415-560C-4EC2-802D-39FED9C7992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2655056B-4495-4976-A740-1F7E30DCBDB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0C733C6-4FD2-4314-BB9A-DF04406E216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DEF9B17-1D6B-4893-9AB8-2F1FA8FC8BC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9B93F413-723C-4743-8022-1A20BFE4A59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DDDB601A-46D6-4755-B0CC-FFCD0DDE187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63F5CBBB-EBE3-4612-851F-BC9D77B0FC0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1410F51F-C54A-45F7-9F66-1E55AB41E7B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238F2FA-0170-400A-8650-FF23CDDA4F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92A9AE5-E834-4509-A6BE-ACDE076C19A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836A1A86-46C2-4E2B-9C34-6F4CB9F92D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57150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3FB8DDE3-3448-474D-8ACD-8FB1E8BA3EFE}"/>
            </a:ext>
          </a:extLst>
        </xdr:cNvPr>
        <xdr:cNvCxnSpPr/>
      </xdr:nvCxnSpPr>
      <xdr:spPr>
        <a:xfrm flipV="1">
          <a:off x="10475595" y="571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84EA6636-4A54-42F8-B0F0-9DBC834E2F0A}"/>
            </a:ext>
          </a:extLst>
        </xdr:cNvPr>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BB7FDFF8-4840-41FC-B8D6-0A97C81CE41B}"/>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3827</xdr:rowOff>
    </xdr:from>
    <xdr:ext cx="469744" cy="259045"/>
    <xdr:sp macro="" textlink="">
      <xdr:nvSpPr>
        <xdr:cNvPr id="116" name="【体育館・プール】&#10;一人当たり面積最大値テキスト">
          <a:extLst>
            <a:ext uri="{FF2B5EF4-FFF2-40B4-BE49-F238E27FC236}">
              <a16:creationId xmlns:a16="http://schemas.microsoft.com/office/drawing/2014/main" id="{51D478D9-D18E-4997-A052-6970FA4A00AA}"/>
            </a:ext>
          </a:extLst>
        </xdr:cNvPr>
        <xdr:cNvSpPr txBox="1"/>
      </xdr:nvSpPr>
      <xdr:spPr>
        <a:xfrm>
          <a:off x="1052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7" name="直線コネクタ 116">
          <a:extLst>
            <a:ext uri="{FF2B5EF4-FFF2-40B4-BE49-F238E27FC236}">
              <a16:creationId xmlns:a16="http://schemas.microsoft.com/office/drawing/2014/main" id="{1A86D617-67A9-4F57-8D20-7C98B8AB15A8}"/>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118127</xdr:rowOff>
    </xdr:from>
    <xdr:ext cx="469744" cy="259045"/>
    <xdr:sp macro="" textlink="">
      <xdr:nvSpPr>
        <xdr:cNvPr id="118" name="【体育館・プール】&#10;一人当たり面積平均値テキスト">
          <a:extLst>
            <a:ext uri="{FF2B5EF4-FFF2-40B4-BE49-F238E27FC236}">
              <a16:creationId xmlns:a16="http://schemas.microsoft.com/office/drawing/2014/main" id="{DC9CB53E-2D25-4175-8BB7-5A871B45DB04}"/>
            </a:ext>
          </a:extLst>
        </xdr:cNvPr>
        <xdr:cNvSpPr txBox="1"/>
      </xdr:nvSpPr>
      <xdr:spPr>
        <a:xfrm>
          <a:off x="105283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9AB6ABA4-7095-4B9B-93AF-55233BB8CA0C}"/>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0" name="フローチャート: 判断 119">
          <a:extLst>
            <a:ext uri="{FF2B5EF4-FFF2-40B4-BE49-F238E27FC236}">
              <a16:creationId xmlns:a16="http://schemas.microsoft.com/office/drawing/2014/main" id="{05A2C6BE-4976-423A-9ED0-CD096AF88A63}"/>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1" name="フローチャート: 判断 120">
          <a:extLst>
            <a:ext uri="{FF2B5EF4-FFF2-40B4-BE49-F238E27FC236}">
              <a16:creationId xmlns:a16="http://schemas.microsoft.com/office/drawing/2014/main" id="{4ED22C42-1FC8-40D7-9585-0073DBD924F6}"/>
            </a:ext>
          </a:extLst>
        </xdr:cNvPr>
        <xdr:cNvSpPr/>
      </xdr:nvSpPr>
      <xdr:spPr>
        <a:xfrm>
          <a:off x="8699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a:extLst>
            <a:ext uri="{FF2B5EF4-FFF2-40B4-BE49-F238E27FC236}">
              <a16:creationId xmlns:a16="http://schemas.microsoft.com/office/drawing/2014/main" id="{E66C71E0-A407-4DD9-B586-ECD1F86E23AF}"/>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3" name="フローチャート: 判断 122">
          <a:extLst>
            <a:ext uri="{FF2B5EF4-FFF2-40B4-BE49-F238E27FC236}">
              <a16:creationId xmlns:a16="http://schemas.microsoft.com/office/drawing/2014/main" id="{9E4E19DB-702C-4E9D-A09A-38742C9B3E0A}"/>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2216A28-5480-4663-8357-792D9999426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4B0CDD1-553D-448D-98FC-BB2C65A484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E8B492-366B-4003-B9F1-5A7473B396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89E09A-34DD-4BE7-AC97-32C95CF208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337DBEE-8C11-4D85-B474-AA144E3110E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6350</xdr:rowOff>
    </xdr:from>
    <xdr:to>
      <xdr:col>55</xdr:col>
      <xdr:colOff>50800</xdr:colOff>
      <xdr:row>33</xdr:row>
      <xdr:rowOff>107950</xdr:rowOff>
    </xdr:to>
    <xdr:sp macro="" textlink="">
      <xdr:nvSpPr>
        <xdr:cNvPr id="129" name="楕円 128">
          <a:extLst>
            <a:ext uri="{FF2B5EF4-FFF2-40B4-BE49-F238E27FC236}">
              <a16:creationId xmlns:a16="http://schemas.microsoft.com/office/drawing/2014/main" id="{09BBCF2A-5408-447E-8988-B79791182F90}"/>
            </a:ext>
          </a:extLst>
        </xdr:cNvPr>
        <xdr:cNvSpPr/>
      </xdr:nvSpPr>
      <xdr:spPr>
        <a:xfrm>
          <a:off x="10426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130827</xdr:rowOff>
    </xdr:from>
    <xdr:ext cx="469744" cy="259045"/>
    <xdr:sp macro="" textlink="">
      <xdr:nvSpPr>
        <xdr:cNvPr id="130" name="【体育館・プール】&#10;一人当たり面積該当値テキスト">
          <a:extLst>
            <a:ext uri="{FF2B5EF4-FFF2-40B4-BE49-F238E27FC236}">
              <a16:creationId xmlns:a16="http://schemas.microsoft.com/office/drawing/2014/main" id="{63D1867F-6393-4A4D-B04E-72F15F983C58}"/>
            </a:ext>
          </a:extLst>
        </xdr:cNvPr>
        <xdr:cNvSpPr txBox="1"/>
      </xdr:nvSpPr>
      <xdr:spPr>
        <a:xfrm>
          <a:off x="105283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1" name="楕円 130">
          <a:extLst>
            <a:ext uri="{FF2B5EF4-FFF2-40B4-BE49-F238E27FC236}">
              <a16:creationId xmlns:a16="http://schemas.microsoft.com/office/drawing/2014/main" id="{0870308B-1F03-436C-839B-469DB450F3CB}"/>
            </a:ext>
          </a:extLst>
        </xdr:cNvPr>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57150</xdr:rowOff>
    </xdr:from>
    <xdr:to>
      <xdr:col>55</xdr:col>
      <xdr:colOff>0</xdr:colOff>
      <xdr:row>38</xdr:row>
      <xdr:rowOff>0</xdr:rowOff>
    </xdr:to>
    <xdr:cxnSp macro="">
      <xdr:nvCxnSpPr>
        <xdr:cNvPr id="132" name="直線コネクタ 131">
          <a:extLst>
            <a:ext uri="{FF2B5EF4-FFF2-40B4-BE49-F238E27FC236}">
              <a16:creationId xmlns:a16="http://schemas.microsoft.com/office/drawing/2014/main" id="{1CAF27FD-3212-4A18-AB9C-B9042215F21A}"/>
            </a:ext>
          </a:extLst>
        </xdr:cNvPr>
        <xdr:cNvCxnSpPr/>
      </xdr:nvCxnSpPr>
      <xdr:spPr>
        <a:xfrm flipV="1">
          <a:off x="9639300" y="5715000"/>
          <a:ext cx="8382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3" name="楕円 132">
          <a:extLst>
            <a:ext uri="{FF2B5EF4-FFF2-40B4-BE49-F238E27FC236}">
              <a16:creationId xmlns:a16="http://schemas.microsoft.com/office/drawing/2014/main" id="{5B810310-7C55-477C-9419-92D434886630}"/>
            </a:ext>
          </a:extLst>
        </xdr:cNvPr>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4" name="直線コネクタ 133">
          <a:extLst>
            <a:ext uri="{FF2B5EF4-FFF2-40B4-BE49-F238E27FC236}">
              <a16:creationId xmlns:a16="http://schemas.microsoft.com/office/drawing/2014/main" id="{F6572302-102B-4D41-962B-4083950BA46B}"/>
            </a:ext>
          </a:extLst>
        </xdr:cNvPr>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5" name="楕円 134">
          <a:extLst>
            <a:ext uri="{FF2B5EF4-FFF2-40B4-BE49-F238E27FC236}">
              <a16:creationId xmlns:a16="http://schemas.microsoft.com/office/drawing/2014/main" id="{6505D21B-C533-422B-AF56-97F098BC1EAA}"/>
            </a:ext>
          </a:extLst>
        </xdr:cNvPr>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133350</xdr:rowOff>
    </xdr:to>
    <xdr:cxnSp macro="">
      <xdr:nvCxnSpPr>
        <xdr:cNvPr id="136" name="直線コネクタ 135">
          <a:extLst>
            <a:ext uri="{FF2B5EF4-FFF2-40B4-BE49-F238E27FC236}">
              <a16:creationId xmlns:a16="http://schemas.microsoft.com/office/drawing/2014/main" id="{EFF5D3D2-297B-45A9-A1F4-D4A8ECF27F44}"/>
            </a:ext>
          </a:extLst>
        </xdr:cNvPr>
        <xdr:cNvCxnSpPr/>
      </xdr:nvCxnSpPr>
      <xdr:spPr>
        <a:xfrm flipV="1">
          <a:off x="7861300" y="6515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a:extLst>
            <a:ext uri="{FF2B5EF4-FFF2-40B4-BE49-F238E27FC236}">
              <a16:creationId xmlns:a16="http://schemas.microsoft.com/office/drawing/2014/main" id="{0D8DBDF5-A431-4071-BB54-ACCB19029A7A}"/>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39</xdr:row>
      <xdr:rowOff>19050</xdr:rowOff>
    </xdr:to>
    <xdr:cxnSp macro="">
      <xdr:nvCxnSpPr>
        <xdr:cNvPr id="138" name="直線コネクタ 137">
          <a:extLst>
            <a:ext uri="{FF2B5EF4-FFF2-40B4-BE49-F238E27FC236}">
              <a16:creationId xmlns:a16="http://schemas.microsoft.com/office/drawing/2014/main" id="{7F0198A4-3E85-45FD-BACD-0140D9C0D128}"/>
            </a:ext>
          </a:extLst>
        </xdr:cNvPr>
        <xdr:cNvCxnSpPr/>
      </xdr:nvCxnSpPr>
      <xdr:spPr>
        <a:xfrm flipV="1">
          <a:off x="6972300" y="664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39" name="n_1aveValue【体育館・プール】&#10;一人当たり面積">
          <a:extLst>
            <a:ext uri="{FF2B5EF4-FFF2-40B4-BE49-F238E27FC236}">
              <a16:creationId xmlns:a16="http://schemas.microsoft.com/office/drawing/2014/main" id="{76C010EF-99C6-46A3-B8B2-C7DF0A8F5F03}"/>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80027</xdr:rowOff>
    </xdr:from>
    <xdr:ext cx="469744" cy="259045"/>
    <xdr:sp macro="" textlink="">
      <xdr:nvSpPr>
        <xdr:cNvPr id="140" name="n_2aveValue【体育館・プール】&#10;一人当たり面積">
          <a:extLst>
            <a:ext uri="{FF2B5EF4-FFF2-40B4-BE49-F238E27FC236}">
              <a16:creationId xmlns:a16="http://schemas.microsoft.com/office/drawing/2014/main" id="{070D16FA-7279-4502-ACAF-DF7E71CD1300}"/>
            </a:ext>
          </a:extLst>
        </xdr:cNvPr>
        <xdr:cNvSpPr txBox="1"/>
      </xdr:nvSpPr>
      <xdr:spPr>
        <a:xfrm>
          <a:off x="8515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1" name="n_3aveValue【体育館・プール】&#10;一人当たり面積">
          <a:extLst>
            <a:ext uri="{FF2B5EF4-FFF2-40B4-BE49-F238E27FC236}">
              <a16:creationId xmlns:a16="http://schemas.microsoft.com/office/drawing/2014/main" id="{4974A3CD-E5D4-4E04-8D9D-D6FA7FDCA37D}"/>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2" name="n_4aveValue【体育館・プール】&#10;一人当たり面積">
          <a:extLst>
            <a:ext uri="{FF2B5EF4-FFF2-40B4-BE49-F238E27FC236}">
              <a16:creationId xmlns:a16="http://schemas.microsoft.com/office/drawing/2014/main" id="{9B8152CD-A93F-42EA-AB1B-C346B433BF1A}"/>
            </a:ext>
          </a:extLst>
        </xdr:cNvPr>
        <xdr:cNvSpPr txBox="1"/>
      </xdr:nvSpPr>
      <xdr:spPr>
        <a:xfrm>
          <a:off x="6737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3" name="n_1mainValue【体育館・プール】&#10;一人当たり面積">
          <a:extLst>
            <a:ext uri="{FF2B5EF4-FFF2-40B4-BE49-F238E27FC236}">
              <a16:creationId xmlns:a16="http://schemas.microsoft.com/office/drawing/2014/main" id="{E745E51D-2A3F-45B9-B5D2-CB4A98F2F94A}"/>
            </a:ext>
          </a:extLst>
        </xdr:cNvPr>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4" name="n_2mainValue【体育館・プール】&#10;一人当たり面積">
          <a:extLst>
            <a:ext uri="{FF2B5EF4-FFF2-40B4-BE49-F238E27FC236}">
              <a16:creationId xmlns:a16="http://schemas.microsoft.com/office/drawing/2014/main" id="{4A735973-230A-411E-9B93-842D624B58E3}"/>
            </a:ext>
          </a:extLst>
        </xdr:cNvPr>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5" name="n_3mainValue【体育館・プール】&#10;一人当たり面積">
          <a:extLst>
            <a:ext uri="{FF2B5EF4-FFF2-40B4-BE49-F238E27FC236}">
              <a16:creationId xmlns:a16="http://schemas.microsoft.com/office/drawing/2014/main" id="{92E46A59-C161-498E-A6E3-3758149E92C7}"/>
            </a:ext>
          </a:extLst>
        </xdr:cNvPr>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46" name="n_4mainValue【体育館・プール】&#10;一人当たり面積">
          <a:extLst>
            <a:ext uri="{FF2B5EF4-FFF2-40B4-BE49-F238E27FC236}">
              <a16:creationId xmlns:a16="http://schemas.microsoft.com/office/drawing/2014/main" id="{5D5F3863-C0C7-4B51-BDC3-1AA44F9990C0}"/>
            </a:ext>
          </a:extLst>
        </xdr:cNvPr>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47DEE0F-ADEA-4A7F-A479-81C0C41340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A68B6313-9E38-4508-A844-502E0D5B0C24}"/>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FF659982-A70B-4CF2-8D05-5AAA391C8876}"/>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C2C104FD-E902-4D1A-B99D-5C975F8A837E}"/>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E1766B5A-400D-494B-81A6-963CA75F50A2}"/>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629F5D8-F793-4479-9B21-FA9F07A756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7769FA6F-0A14-40E9-9E2E-372E69CF68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C899DC51-6974-4C82-9472-FE10933EE5D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C8C20C9-ACA2-4016-B996-EFC685FE399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63569CCE-8900-4A0C-972E-C3F841373BD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66F8FEBD-1E21-4F45-A648-D41A53068D0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4297FEBC-761A-48FF-99AC-DA7F792F96F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938006EF-0778-4835-8E1B-5BFB3FA04F3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82088C28-C1BA-4A6A-BE7E-EE780C59602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55D3DC47-044A-4317-93E7-F721B726E77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4775DDF2-38D4-4A85-B979-89686C2D7D1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6B8B0B99-0CBA-41CE-97A0-E38F9145B45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4F37EB8C-394C-4B2B-AE8B-9124B3898E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7C39C4D9-1DED-4899-B3D9-4F73EC55F08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08B02BD3-B8E5-4956-BF63-C54C5DF5F66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38862</xdr:rowOff>
    </xdr:from>
    <xdr:to>
      <xdr:col>24</xdr:col>
      <xdr:colOff>62865</xdr:colOff>
      <xdr:row>64</xdr:row>
      <xdr:rowOff>59436</xdr:rowOff>
    </xdr:to>
    <xdr:cxnSp macro="">
      <xdr:nvCxnSpPr>
        <xdr:cNvPr id="167" name="直線コネクタ 166">
          <a:extLst>
            <a:ext uri="{FF2B5EF4-FFF2-40B4-BE49-F238E27FC236}">
              <a16:creationId xmlns:a16="http://schemas.microsoft.com/office/drawing/2014/main" id="{29D42167-F51A-47CF-BEDF-8DBEDA52359C}"/>
            </a:ext>
          </a:extLst>
        </xdr:cNvPr>
        <xdr:cNvCxnSpPr/>
      </xdr:nvCxnSpPr>
      <xdr:spPr>
        <a:xfrm flipV="1">
          <a:off x="4633595" y="9640062"/>
          <a:ext cx="127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63263</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B2E13673-C8A5-40CD-B446-6D1FF2BBDC76}"/>
            </a:ext>
          </a:extLst>
        </xdr:cNvPr>
        <xdr:cNvSpPr txBox="1"/>
      </xdr:nvSpPr>
      <xdr:spPr>
        <a:xfrm>
          <a:off x="4686300" y="110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59436</xdr:rowOff>
    </xdr:from>
    <xdr:to>
      <xdr:col>24</xdr:col>
      <xdr:colOff>152400</xdr:colOff>
      <xdr:row>64</xdr:row>
      <xdr:rowOff>59436</xdr:rowOff>
    </xdr:to>
    <xdr:cxnSp macro="">
      <xdr:nvCxnSpPr>
        <xdr:cNvPr id="169" name="直線コネクタ 168">
          <a:extLst>
            <a:ext uri="{FF2B5EF4-FFF2-40B4-BE49-F238E27FC236}">
              <a16:creationId xmlns:a16="http://schemas.microsoft.com/office/drawing/2014/main" id="{C117090F-2EE5-4583-B358-2F6C784771E6}"/>
            </a:ext>
          </a:extLst>
        </xdr:cNvPr>
        <xdr:cNvCxnSpPr/>
      </xdr:nvCxnSpPr>
      <xdr:spPr>
        <a:xfrm>
          <a:off x="4546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156989</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65AFC9FB-3EEB-4770-BFB2-2B713D31C8A4}"/>
            </a:ext>
          </a:extLst>
        </xdr:cNvPr>
        <xdr:cNvSpPr txBox="1"/>
      </xdr:nvSpPr>
      <xdr:spPr>
        <a:xfrm>
          <a:off x="4686300"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38862</xdr:rowOff>
    </xdr:from>
    <xdr:to>
      <xdr:col>24</xdr:col>
      <xdr:colOff>152400</xdr:colOff>
      <xdr:row>56</xdr:row>
      <xdr:rowOff>38862</xdr:rowOff>
    </xdr:to>
    <xdr:cxnSp macro="">
      <xdr:nvCxnSpPr>
        <xdr:cNvPr id="171" name="直線コネクタ 170">
          <a:extLst>
            <a:ext uri="{FF2B5EF4-FFF2-40B4-BE49-F238E27FC236}">
              <a16:creationId xmlns:a16="http://schemas.microsoft.com/office/drawing/2014/main" id="{338071DF-428C-4B33-A836-2718351C1B13}"/>
            </a:ext>
          </a:extLst>
        </xdr:cNvPr>
        <xdr:cNvCxnSpPr/>
      </xdr:nvCxnSpPr>
      <xdr:spPr>
        <a:xfrm>
          <a:off x="4546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779</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A94E61F1-1813-46DE-89B2-C0223E8EC149}"/>
            </a:ext>
          </a:extLst>
        </xdr:cNvPr>
        <xdr:cNvSpPr txBox="1"/>
      </xdr:nvSpPr>
      <xdr:spPr>
        <a:xfrm>
          <a:off x="4686300" y="1028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73" name="フローチャート: 判断 172">
          <a:extLst>
            <a:ext uri="{FF2B5EF4-FFF2-40B4-BE49-F238E27FC236}">
              <a16:creationId xmlns:a16="http://schemas.microsoft.com/office/drawing/2014/main" id="{8917598E-CB21-4FF4-874E-F734A282BA2C}"/>
            </a:ext>
          </a:extLst>
        </xdr:cNvPr>
        <xdr:cNvSpPr/>
      </xdr:nvSpPr>
      <xdr:spPr>
        <a:xfrm>
          <a:off x="4584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74" name="フローチャート: 判断 173">
          <a:extLst>
            <a:ext uri="{FF2B5EF4-FFF2-40B4-BE49-F238E27FC236}">
              <a16:creationId xmlns:a16="http://schemas.microsoft.com/office/drawing/2014/main" id="{ACFD0BFE-46BA-40F9-92B6-46AE75300C50}"/>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49784</xdr:rowOff>
    </xdr:from>
    <xdr:to>
      <xdr:col>15</xdr:col>
      <xdr:colOff>101600</xdr:colOff>
      <xdr:row>59</xdr:row>
      <xdr:rowOff>151384</xdr:rowOff>
    </xdr:to>
    <xdr:sp macro="" textlink="">
      <xdr:nvSpPr>
        <xdr:cNvPr id="175" name="フローチャート: 判断 174">
          <a:extLst>
            <a:ext uri="{FF2B5EF4-FFF2-40B4-BE49-F238E27FC236}">
              <a16:creationId xmlns:a16="http://schemas.microsoft.com/office/drawing/2014/main" id="{051675F4-AD7E-4747-8D66-EF47511D45F8}"/>
            </a:ext>
          </a:extLst>
        </xdr:cNvPr>
        <xdr:cNvSpPr/>
      </xdr:nvSpPr>
      <xdr:spPr>
        <a:xfrm>
          <a:off x="2857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xdr:rowOff>
    </xdr:from>
    <xdr:to>
      <xdr:col>10</xdr:col>
      <xdr:colOff>165100</xdr:colOff>
      <xdr:row>59</xdr:row>
      <xdr:rowOff>117094</xdr:rowOff>
    </xdr:to>
    <xdr:sp macro="" textlink="">
      <xdr:nvSpPr>
        <xdr:cNvPr id="176" name="フローチャート: 判断 175">
          <a:extLst>
            <a:ext uri="{FF2B5EF4-FFF2-40B4-BE49-F238E27FC236}">
              <a16:creationId xmlns:a16="http://schemas.microsoft.com/office/drawing/2014/main" id="{48289FE6-CECB-4C74-9883-037DCE12BB2A}"/>
            </a:ext>
          </a:extLst>
        </xdr:cNvPr>
        <xdr:cNvSpPr/>
      </xdr:nvSpPr>
      <xdr:spPr>
        <a:xfrm>
          <a:off x="1968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161798</xdr:rowOff>
    </xdr:from>
    <xdr:to>
      <xdr:col>6</xdr:col>
      <xdr:colOff>38100</xdr:colOff>
      <xdr:row>59</xdr:row>
      <xdr:rowOff>91948</xdr:rowOff>
    </xdr:to>
    <xdr:sp macro="" textlink="">
      <xdr:nvSpPr>
        <xdr:cNvPr id="177" name="フローチャート: 判断 176">
          <a:extLst>
            <a:ext uri="{FF2B5EF4-FFF2-40B4-BE49-F238E27FC236}">
              <a16:creationId xmlns:a16="http://schemas.microsoft.com/office/drawing/2014/main" id="{01452E27-4290-429C-9D29-CED1151E294F}"/>
            </a:ext>
          </a:extLst>
        </xdr:cNvPr>
        <xdr:cNvSpPr/>
      </xdr:nvSpPr>
      <xdr:spPr>
        <a:xfrm>
          <a:off x="1079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7E7E418-4CDB-4C7C-9DA0-5441CD5912C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A9DDB89-1DA4-4BA1-AB87-75FC2F751F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FD1447F-82B1-4503-9E99-B8F73E12C9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3E5901B-897B-437F-BBB4-3081794502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E7963FA-DA32-4249-8170-FF5E2E1059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159512</xdr:rowOff>
    </xdr:from>
    <xdr:to>
      <xdr:col>24</xdr:col>
      <xdr:colOff>114300</xdr:colOff>
      <xdr:row>56</xdr:row>
      <xdr:rowOff>89662</xdr:rowOff>
    </xdr:to>
    <xdr:sp macro="" textlink="">
      <xdr:nvSpPr>
        <xdr:cNvPr id="183" name="楕円 182">
          <a:extLst>
            <a:ext uri="{FF2B5EF4-FFF2-40B4-BE49-F238E27FC236}">
              <a16:creationId xmlns:a16="http://schemas.microsoft.com/office/drawing/2014/main" id="{CFFC1219-B573-4370-989E-273C666E3A73}"/>
            </a:ext>
          </a:extLst>
        </xdr:cNvPr>
        <xdr:cNvSpPr/>
      </xdr:nvSpPr>
      <xdr:spPr>
        <a:xfrm>
          <a:off x="4584700" y="95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112539</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1FB12E42-FCF4-4297-B3ED-036A2D4B0C32}"/>
            </a:ext>
          </a:extLst>
        </xdr:cNvPr>
        <xdr:cNvSpPr txBox="1"/>
      </xdr:nvSpPr>
      <xdr:spPr>
        <a:xfrm>
          <a:off x="4686300" y="954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85" name="楕円 184">
          <a:extLst>
            <a:ext uri="{FF2B5EF4-FFF2-40B4-BE49-F238E27FC236}">
              <a16:creationId xmlns:a16="http://schemas.microsoft.com/office/drawing/2014/main" id="{819F901A-7A0C-4BE1-B665-EF2D529DE82F}"/>
            </a:ext>
          </a:extLst>
        </xdr:cNvPr>
        <xdr:cNvSpPr/>
      </xdr:nvSpPr>
      <xdr:spPr>
        <a:xfrm>
          <a:off x="3746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38862</xdr:rowOff>
    </xdr:from>
    <xdr:to>
      <xdr:col>24</xdr:col>
      <xdr:colOff>63500</xdr:colOff>
      <xdr:row>56</xdr:row>
      <xdr:rowOff>137160</xdr:rowOff>
    </xdr:to>
    <xdr:cxnSp macro="">
      <xdr:nvCxnSpPr>
        <xdr:cNvPr id="186" name="直線コネクタ 185">
          <a:extLst>
            <a:ext uri="{FF2B5EF4-FFF2-40B4-BE49-F238E27FC236}">
              <a16:creationId xmlns:a16="http://schemas.microsoft.com/office/drawing/2014/main" id="{D520646E-594D-4D16-81DB-EC4B0D17AF8E}"/>
            </a:ext>
          </a:extLst>
        </xdr:cNvPr>
        <xdr:cNvCxnSpPr/>
      </xdr:nvCxnSpPr>
      <xdr:spPr>
        <a:xfrm flipV="1">
          <a:off x="3797300" y="9640062"/>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150368</xdr:rowOff>
    </xdr:from>
    <xdr:to>
      <xdr:col>15</xdr:col>
      <xdr:colOff>101600</xdr:colOff>
      <xdr:row>57</xdr:row>
      <xdr:rowOff>80518</xdr:rowOff>
    </xdr:to>
    <xdr:sp macro="" textlink="">
      <xdr:nvSpPr>
        <xdr:cNvPr id="187" name="楕円 186">
          <a:extLst>
            <a:ext uri="{FF2B5EF4-FFF2-40B4-BE49-F238E27FC236}">
              <a16:creationId xmlns:a16="http://schemas.microsoft.com/office/drawing/2014/main" id="{21F325D8-06A4-4C61-B47D-E26FFB4140BE}"/>
            </a:ext>
          </a:extLst>
        </xdr:cNvPr>
        <xdr:cNvSpPr/>
      </xdr:nvSpPr>
      <xdr:spPr>
        <a:xfrm>
          <a:off x="2857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137160</xdr:rowOff>
    </xdr:from>
    <xdr:to>
      <xdr:col>19</xdr:col>
      <xdr:colOff>177800</xdr:colOff>
      <xdr:row>57</xdr:row>
      <xdr:rowOff>29718</xdr:rowOff>
    </xdr:to>
    <xdr:cxnSp macro="">
      <xdr:nvCxnSpPr>
        <xdr:cNvPr id="188" name="直線コネクタ 187">
          <a:extLst>
            <a:ext uri="{FF2B5EF4-FFF2-40B4-BE49-F238E27FC236}">
              <a16:creationId xmlns:a16="http://schemas.microsoft.com/office/drawing/2014/main" id="{1B4D9947-CA4E-4C83-859C-04BDC1825BF0}"/>
            </a:ext>
          </a:extLst>
        </xdr:cNvPr>
        <xdr:cNvCxnSpPr/>
      </xdr:nvCxnSpPr>
      <xdr:spPr>
        <a:xfrm flipV="1">
          <a:off x="2908300" y="9738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17780</xdr:rowOff>
    </xdr:from>
    <xdr:to>
      <xdr:col>10</xdr:col>
      <xdr:colOff>165100</xdr:colOff>
      <xdr:row>57</xdr:row>
      <xdr:rowOff>119380</xdr:rowOff>
    </xdr:to>
    <xdr:sp macro="" textlink="">
      <xdr:nvSpPr>
        <xdr:cNvPr id="189" name="楕円 188">
          <a:extLst>
            <a:ext uri="{FF2B5EF4-FFF2-40B4-BE49-F238E27FC236}">
              <a16:creationId xmlns:a16="http://schemas.microsoft.com/office/drawing/2014/main" id="{4FEC5EFE-F82B-4EC8-BE75-BEF9D7D3B70F}"/>
            </a:ext>
          </a:extLst>
        </xdr:cNvPr>
        <xdr:cNvSpPr/>
      </xdr:nvSpPr>
      <xdr:spPr>
        <a:xfrm>
          <a:off x="1968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29718</xdr:rowOff>
    </xdr:from>
    <xdr:to>
      <xdr:col>15</xdr:col>
      <xdr:colOff>50800</xdr:colOff>
      <xdr:row>57</xdr:row>
      <xdr:rowOff>68580</xdr:rowOff>
    </xdr:to>
    <xdr:cxnSp macro="">
      <xdr:nvCxnSpPr>
        <xdr:cNvPr id="190" name="直線コネクタ 189">
          <a:extLst>
            <a:ext uri="{FF2B5EF4-FFF2-40B4-BE49-F238E27FC236}">
              <a16:creationId xmlns:a16="http://schemas.microsoft.com/office/drawing/2014/main" id="{BB9A9EAB-3361-4FAF-A6EB-0A788D648768}"/>
            </a:ext>
          </a:extLst>
        </xdr:cNvPr>
        <xdr:cNvCxnSpPr/>
      </xdr:nvCxnSpPr>
      <xdr:spPr>
        <a:xfrm flipV="1">
          <a:off x="2019300" y="98023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97790</xdr:rowOff>
    </xdr:from>
    <xdr:to>
      <xdr:col>6</xdr:col>
      <xdr:colOff>38100</xdr:colOff>
      <xdr:row>59</xdr:row>
      <xdr:rowOff>27940</xdr:rowOff>
    </xdr:to>
    <xdr:sp macro="" textlink="">
      <xdr:nvSpPr>
        <xdr:cNvPr id="191" name="楕円 190">
          <a:extLst>
            <a:ext uri="{FF2B5EF4-FFF2-40B4-BE49-F238E27FC236}">
              <a16:creationId xmlns:a16="http://schemas.microsoft.com/office/drawing/2014/main" id="{B959F664-3E03-44AD-A342-27B69EFEE8FD}"/>
            </a:ext>
          </a:extLst>
        </xdr:cNvPr>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68580</xdr:rowOff>
    </xdr:from>
    <xdr:to>
      <xdr:col>10</xdr:col>
      <xdr:colOff>114300</xdr:colOff>
      <xdr:row>58</xdr:row>
      <xdr:rowOff>148590</xdr:rowOff>
    </xdr:to>
    <xdr:cxnSp macro="">
      <xdr:nvCxnSpPr>
        <xdr:cNvPr id="192" name="直線コネクタ 191">
          <a:extLst>
            <a:ext uri="{FF2B5EF4-FFF2-40B4-BE49-F238E27FC236}">
              <a16:creationId xmlns:a16="http://schemas.microsoft.com/office/drawing/2014/main" id="{C7F5F251-0A03-49FF-BADB-0F2BA001A99C}"/>
            </a:ext>
          </a:extLst>
        </xdr:cNvPr>
        <xdr:cNvCxnSpPr/>
      </xdr:nvCxnSpPr>
      <xdr:spPr>
        <a:xfrm flipV="1">
          <a:off x="1130300" y="984123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35069</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72860CAE-9388-4316-8C59-2614FF17EF8F}"/>
            </a:ext>
          </a:extLst>
        </xdr:cNvPr>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142511</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6D3C5349-0120-484A-B060-F40C4E0B859B}"/>
            </a:ext>
          </a:extLst>
        </xdr:cNvPr>
        <xdr:cNvSpPr txBox="1"/>
      </xdr:nvSpPr>
      <xdr:spPr>
        <a:xfrm>
          <a:off x="2705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108221</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030E71E9-777C-45D1-82B1-083F34A87B08}"/>
            </a:ext>
          </a:extLst>
        </xdr:cNvPr>
        <xdr:cNvSpPr txBox="1"/>
      </xdr:nvSpPr>
      <xdr:spPr>
        <a:xfrm>
          <a:off x="1816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83075</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C5164D9B-69CD-4874-AF97-B9DF1222BA9B}"/>
            </a:ext>
          </a:extLst>
        </xdr:cNvPr>
        <xdr:cNvSpPr txBox="1"/>
      </xdr:nvSpPr>
      <xdr:spPr>
        <a:xfrm>
          <a:off x="927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33037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5134BF74-8B4C-4136-99F7-1CA2190D27CA}"/>
            </a:ext>
          </a:extLst>
        </xdr:cNvPr>
        <xdr:cNvSpPr txBox="1"/>
      </xdr:nvSpPr>
      <xdr:spPr>
        <a:xfrm>
          <a:off x="3582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97045</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9314307E-C46D-482F-A9D1-07CB0C693324}"/>
            </a:ext>
          </a:extLst>
        </xdr:cNvPr>
        <xdr:cNvSpPr txBox="1"/>
      </xdr:nvSpPr>
      <xdr:spPr>
        <a:xfrm>
          <a:off x="27057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135907</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2362CD5E-987A-4FFA-9295-3D0D47F8DB8C}"/>
            </a:ext>
          </a:extLst>
        </xdr:cNvPr>
        <xdr:cNvSpPr txBox="1"/>
      </xdr:nvSpPr>
      <xdr:spPr>
        <a:xfrm>
          <a:off x="1816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44467</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70E15C8D-7931-437A-8B9E-151D2E9D5A94}"/>
            </a:ext>
          </a:extLst>
        </xdr:cNvPr>
        <xdr:cNvSpPr txBox="1"/>
      </xdr:nvSpPr>
      <xdr:spPr>
        <a:xfrm>
          <a:off x="927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DFB74895-24B0-47D1-838A-05B92989EF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BE9B4BF0-E3B5-461B-A20A-3C4278035C44}"/>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59C50773-DB20-4168-9E40-A94789B9343E}"/>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D9D7FF6F-F8B7-4285-9718-DF2476B63545}"/>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10E7BD76-B065-4FF8-A28C-C786F34CB366}"/>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9508EDCA-FAFD-4182-A1E5-B09108F400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B14A1B2-47E8-423D-A0C2-20672E039A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719C8BCE-589C-4BB2-A02E-93BDD1B15C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CCF7BECD-9899-4BA7-810B-0848413EA80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85553A74-2E30-4C3D-A585-DC03267B2F2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F39487F0-5A3A-464A-96F5-5A56B693EF5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0954C053-AE80-4530-95A5-CBB49DFDD25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039837BD-3F6D-46F7-862E-6C2F2DF75DA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727DE367-03E1-4734-BEBA-799967E9D70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1BE1EA88-6384-49EF-A8E9-661427C5D81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264FAB23-EEB6-40B9-BF63-78CF236AB7D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DD2824DD-05CD-440D-9817-0089EE8646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B6EC9D93-4C64-416F-AE17-605A3B98D83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492F2D31-ACA5-43F3-82E8-769F43288C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162306</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2E0BA2FC-DB7F-48D8-A564-5470EF08A01A}"/>
            </a:ext>
          </a:extLst>
        </xdr:cNvPr>
        <xdr:cNvCxnSpPr/>
      </xdr:nvCxnSpPr>
      <xdr:spPr>
        <a:xfrm flipV="1">
          <a:off x="10475595" y="9763506"/>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F51E74C5-5F86-4B07-B4E2-40B6C7E7BDD5}"/>
            </a:ext>
          </a:extLst>
        </xdr:cNvPr>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084CB359-30E7-44FE-B041-4EE7390223FD}"/>
            </a:ext>
          </a:extLst>
        </xdr:cNvPr>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108983</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DF46AADB-6BE7-435E-8A5F-633EBE7CAFA1}"/>
            </a:ext>
          </a:extLst>
        </xdr:cNvPr>
        <xdr:cNvSpPr txBox="1"/>
      </xdr:nvSpPr>
      <xdr:spPr>
        <a:xfrm>
          <a:off x="10528300" y="953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162306</xdr:rowOff>
    </xdr:from>
    <xdr:to>
      <xdr:col>55</xdr:col>
      <xdr:colOff>88900</xdr:colOff>
      <xdr:row>56</xdr:row>
      <xdr:rowOff>162306</xdr:rowOff>
    </xdr:to>
    <xdr:cxnSp macro="">
      <xdr:nvCxnSpPr>
        <xdr:cNvPr id="224" name="直線コネクタ 223">
          <a:extLst>
            <a:ext uri="{FF2B5EF4-FFF2-40B4-BE49-F238E27FC236}">
              <a16:creationId xmlns:a16="http://schemas.microsoft.com/office/drawing/2014/main" id="{B21B9712-C078-430D-AE1A-D6A3D1C653A4}"/>
            </a:ext>
          </a:extLst>
        </xdr:cNvPr>
        <xdr:cNvCxnSpPr/>
      </xdr:nvCxnSpPr>
      <xdr:spPr>
        <a:xfrm>
          <a:off x="10388600" y="976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42943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AF7E2963-8F9F-49EE-A8AD-4CDAF1359C71}"/>
            </a:ext>
          </a:extLst>
        </xdr:cNvPr>
        <xdr:cNvSpPr txBox="1"/>
      </xdr:nvSpPr>
      <xdr:spPr>
        <a:xfrm>
          <a:off x="105283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226" name="フローチャート: 判断 225">
          <a:extLst>
            <a:ext uri="{FF2B5EF4-FFF2-40B4-BE49-F238E27FC236}">
              <a16:creationId xmlns:a16="http://schemas.microsoft.com/office/drawing/2014/main" id="{AF4CB6DB-3FAB-43AD-9574-3D7E088D5EB3}"/>
            </a:ext>
          </a:extLst>
        </xdr:cNvPr>
        <xdr:cNvSpPr/>
      </xdr:nvSpPr>
      <xdr:spPr>
        <a:xfrm>
          <a:off x="10426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xdr:rowOff>
    </xdr:from>
    <xdr:to>
      <xdr:col>50</xdr:col>
      <xdr:colOff>165100</xdr:colOff>
      <xdr:row>62</xdr:row>
      <xdr:rowOff>103378</xdr:rowOff>
    </xdr:to>
    <xdr:sp macro="" textlink="">
      <xdr:nvSpPr>
        <xdr:cNvPr id="227" name="フローチャート: 判断 226">
          <a:extLst>
            <a:ext uri="{FF2B5EF4-FFF2-40B4-BE49-F238E27FC236}">
              <a16:creationId xmlns:a16="http://schemas.microsoft.com/office/drawing/2014/main" id="{2D3079F5-A68E-4C27-8028-6146D44E1342}"/>
            </a:ext>
          </a:extLst>
        </xdr:cNvPr>
        <xdr:cNvSpPr/>
      </xdr:nvSpPr>
      <xdr:spPr>
        <a:xfrm>
          <a:off x="9588500" y="106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168656</xdr:rowOff>
    </xdr:from>
    <xdr:to>
      <xdr:col>46</xdr:col>
      <xdr:colOff>38100</xdr:colOff>
      <xdr:row>62</xdr:row>
      <xdr:rowOff>98806</xdr:rowOff>
    </xdr:to>
    <xdr:sp macro="" textlink="">
      <xdr:nvSpPr>
        <xdr:cNvPr id="228" name="フローチャート: 判断 227">
          <a:extLst>
            <a:ext uri="{FF2B5EF4-FFF2-40B4-BE49-F238E27FC236}">
              <a16:creationId xmlns:a16="http://schemas.microsoft.com/office/drawing/2014/main" id="{CF05C801-C85E-4E6F-90FB-A97CED49CB7A}"/>
            </a:ext>
          </a:extLst>
        </xdr:cNvPr>
        <xdr:cNvSpPr/>
      </xdr:nvSpPr>
      <xdr:spPr>
        <a:xfrm>
          <a:off x="86995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8636</xdr:rowOff>
    </xdr:from>
    <xdr:to>
      <xdr:col>41</xdr:col>
      <xdr:colOff>101600</xdr:colOff>
      <xdr:row>62</xdr:row>
      <xdr:rowOff>110236</xdr:rowOff>
    </xdr:to>
    <xdr:sp macro="" textlink="">
      <xdr:nvSpPr>
        <xdr:cNvPr id="229" name="フローチャート: 判断 228">
          <a:extLst>
            <a:ext uri="{FF2B5EF4-FFF2-40B4-BE49-F238E27FC236}">
              <a16:creationId xmlns:a16="http://schemas.microsoft.com/office/drawing/2014/main" id="{2B7CCD2F-D02D-493B-99F0-31CBC755149E}"/>
            </a:ext>
          </a:extLst>
        </xdr:cNvPr>
        <xdr:cNvSpPr/>
      </xdr:nvSpPr>
      <xdr:spPr>
        <a:xfrm>
          <a:off x="7810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1B5D54D3-47CC-4FCF-9C32-2D7FFD48B44C}"/>
            </a:ext>
          </a:extLst>
        </xdr:cNvPr>
        <xdr:cNvSpPr/>
      </xdr:nvSpPr>
      <xdr:spPr>
        <a:xfrm>
          <a:off x="692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2BC8557A-0C7E-4DD6-B069-EB5B010F3A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BE45CB3-B026-456F-8BE7-5A7B248657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E5AC76C-6832-44AF-BBEA-10B333FA79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1377572-F25B-4B9D-B698-077EA428AC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6AA914D-5927-4526-8F8B-1B061D3995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xdr:rowOff>
    </xdr:from>
    <xdr:to>
      <xdr:col>55</xdr:col>
      <xdr:colOff>50800</xdr:colOff>
      <xdr:row>63</xdr:row>
      <xdr:rowOff>117094</xdr:rowOff>
    </xdr:to>
    <xdr:sp macro="" textlink="">
      <xdr:nvSpPr>
        <xdr:cNvPr id="236" name="楕円 235">
          <a:extLst>
            <a:ext uri="{FF2B5EF4-FFF2-40B4-BE49-F238E27FC236}">
              <a16:creationId xmlns:a16="http://schemas.microsoft.com/office/drawing/2014/main" id="{DCF06B3F-BA37-4B5E-9103-833EDCC0D348}"/>
            </a:ext>
          </a:extLst>
        </xdr:cNvPr>
        <xdr:cNvSpPr/>
      </xdr:nvSpPr>
      <xdr:spPr>
        <a:xfrm>
          <a:off x="10426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101871</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677CA03E-579C-4279-B62B-08159C63D637}"/>
            </a:ext>
          </a:extLst>
        </xdr:cNvPr>
        <xdr:cNvSpPr txBox="1"/>
      </xdr:nvSpPr>
      <xdr:spPr>
        <a:xfrm>
          <a:off x="105283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38" name="楕円 237">
          <a:extLst>
            <a:ext uri="{FF2B5EF4-FFF2-40B4-BE49-F238E27FC236}">
              <a16:creationId xmlns:a16="http://schemas.microsoft.com/office/drawing/2014/main" id="{00BA7723-766C-4191-9338-3C1BEFBE3B73}"/>
            </a:ext>
          </a:extLst>
        </xdr:cNvPr>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66294</xdr:rowOff>
    </xdr:from>
    <xdr:to>
      <xdr:col>55</xdr:col>
      <xdr:colOff>0</xdr:colOff>
      <xdr:row>63</xdr:row>
      <xdr:rowOff>68580</xdr:rowOff>
    </xdr:to>
    <xdr:cxnSp macro="">
      <xdr:nvCxnSpPr>
        <xdr:cNvPr id="239" name="直線コネクタ 238">
          <a:extLst>
            <a:ext uri="{FF2B5EF4-FFF2-40B4-BE49-F238E27FC236}">
              <a16:creationId xmlns:a16="http://schemas.microsoft.com/office/drawing/2014/main" id="{65AB27B5-8E7E-4CF0-96A3-EAC94D998E9E}"/>
            </a:ext>
          </a:extLst>
        </xdr:cNvPr>
        <xdr:cNvCxnSpPr/>
      </xdr:nvCxnSpPr>
      <xdr:spPr>
        <a:xfrm flipV="1">
          <a:off x="9639300" y="108676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17780</xdr:rowOff>
    </xdr:from>
    <xdr:to>
      <xdr:col>46</xdr:col>
      <xdr:colOff>38100</xdr:colOff>
      <xdr:row>63</xdr:row>
      <xdr:rowOff>119380</xdr:rowOff>
    </xdr:to>
    <xdr:sp macro="" textlink="">
      <xdr:nvSpPr>
        <xdr:cNvPr id="240" name="楕円 239">
          <a:extLst>
            <a:ext uri="{FF2B5EF4-FFF2-40B4-BE49-F238E27FC236}">
              <a16:creationId xmlns:a16="http://schemas.microsoft.com/office/drawing/2014/main" id="{9677309B-78FD-4F99-A89C-F1E66857018D}"/>
            </a:ext>
          </a:extLst>
        </xdr:cNvPr>
        <xdr:cNvSpPr/>
      </xdr:nvSpPr>
      <xdr:spPr>
        <a:xfrm>
          <a:off x="8699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68580</xdr:rowOff>
    </xdr:to>
    <xdr:cxnSp macro="">
      <xdr:nvCxnSpPr>
        <xdr:cNvPr id="241" name="直線コネクタ 240">
          <a:extLst>
            <a:ext uri="{FF2B5EF4-FFF2-40B4-BE49-F238E27FC236}">
              <a16:creationId xmlns:a16="http://schemas.microsoft.com/office/drawing/2014/main" id="{A2210A52-C985-415A-B312-7256015C7B11}"/>
            </a:ext>
          </a:extLst>
        </xdr:cNvPr>
        <xdr:cNvCxnSpPr/>
      </xdr:nvCxnSpPr>
      <xdr:spPr>
        <a:xfrm>
          <a:off x="8750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17780</xdr:rowOff>
    </xdr:from>
    <xdr:to>
      <xdr:col>41</xdr:col>
      <xdr:colOff>101600</xdr:colOff>
      <xdr:row>63</xdr:row>
      <xdr:rowOff>119380</xdr:rowOff>
    </xdr:to>
    <xdr:sp macro="" textlink="">
      <xdr:nvSpPr>
        <xdr:cNvPr id="242" name="楕円 241">
          <a:extLst>
            <a:ext uri="{FF2B5EF4-FFF2-40B4-BE49-F238E27FC236}">
              <a16:creationId xmlns:a16="http://schemas.microsoft.com/office/drawing/2014/main" id="{14B8305C-84ED-4D7B-8AA5-B79A349CB703}"/>
            </a:ext>
          </a:extLst>
        </xdr:cNvPr>
        <xdr:cNvSpPr/>
      </xdr:nvSpPr>
      <xdr:spPr>
        <a:xfrm>
          <a:off x="781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68580</xdr:rowOff>
    </xdr:from>
    <xdr:to>
      <xdr:col>45</xdr:col>
      <xdr:colOff>177800</xdr:colOff>
      <xdr:row>63</xdr:row>
      <xdr:rowOff>68580</xdr:rowOff>
    </xdr:to>
    <xdr:cxnSp macro="">
      <xdr:nvCxnSpPr>
        <xdr:cNvPr id="243" name="直線コネクタ 242">
          <a:extLst>
            <a:ext uri="{FF2B5EF4-FFF2-40B4-BE49-F238E27FC236}">
              <a16:creationId xmlns:a16="http://schemas.microsoft.com/office/drawing/2014/main" id="{7596353E-404B-4F95-87FA-8E3BBA578E0A}"/>
            </a:ext>
          </a:extLst>
        </xdr:cNvPr>
        <xdr:cNvCxnSpPr/>
      </xdr:nvCxnSpPr>
      <xdr:spPr>
        <a:xfrm>
          <a:off x="7861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72644</xdr:rowOff>
    </xdr:from>
    <xdr:to>
      <xdr:col>36</xdr:col>
      <xdr:colOff>165100</xdr:colOff>
      <xdr:row>64</xdr:row>
      <xdr:rowOff>2794</xdr:rowOff>
    </xdr:to>
    <xdr:sp macro="" textlink="">
      <xdr:nvSpPr>
        <xdr:cNvPr id="244" name="楕円 243">
          <a:extLst>
            <a:ext uri="{FF2B5EF4-FFF2-40B4-BE49-F238E27FC236}">
              <a16:creationId xmlns:a16="http://schemas.microsoft.com/office/drawing/2014/main" id="{937D97E8-2541-4375-914F-59710696B66A}"/>
            </a:ext>
          </a:extLst>
        </xdr:cNvPr>
        <xdr:cNvSpPr/>
      </xdr:nvSpPr>
      <xdr:spPr>
        <a:xfrm>
          <a:off x="6921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68580</xdr:rowOff>
    </xdr:from>
    <xdr:to>
      <xdr:col>41</xdr:col>
      <xdr:colOff>50800</xdr:colOff>
      <xdr:row>63</xdr:row>
      <xdr:rowOff>123444</xdr:rowOff>
    </xdr:to>
    <xdr:cxnSp macro="">
      <xdr:nvCxnSpPr>
        <xdr:cNvPr id="245" name="直線コネクタ 244">
          <a:extLst>
            <a:ext uri="{FF2B5EF4-FFF2-40B4-BE49-F238E27FC236}">
              <a16:creationId xmlns:a16="http://schemas.microsoft.com/office/drawing/2014/main" id="{AA06320D-C4F6-42CD-B77A-AD4044DE1798}"/>
            </a:ext>
          </a:extLst>
        </xdr:cNvPr>
        <xdr:cNvCxnSpPr/>
      </xdr:nvCxnSpPr>
      <xdr:spPr>
        <a:xfrm flipV="1">
          <a:off x="6972300" y="108699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119905</xdr:rowOff>
    </xdr:from>
    <xdr:ext cx="469744" cy="259045"/>
    <xdr:sp macro="" textlink="">
      <xdr:nvSpPr>
        <xdr:cNvPr id="246" name="n_1aveValue【陸上競技場・野球場・球技場】&#10;一人当たり面積">
          <a:extLst>
            <a:ext uri="{FF2B5EF4-FFF2-40B4-BE49-F238E27FC236}">
              <a16:creationId xmlns:a16="http://schemas.microsoft.com/office/drawing/2014/main" id="{19253A82-9DF5-4BBC-A3ED-E7ED4E182434}"/>
            </a:ext>
          </a:extLst>
        </xdr:cNvPr>
        <xdr:cNvSpPr txBox="1"/>
      </xdr:nvSpPr>
      <xdr:spPr>
        <a:xfrm>
          <a:off x="93917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115333</xdr:rowOff>
    </xdr:from>
    <xdr:ext cx="469744" cy="259045"/>
    <xdr:sp macro="" textlink="">
      <xdr:nvSpPr>
        <xdr:cNvPr id="247" name="n_2aveValue【陸上競技場・野球場・球技場】&#10;一人当たり面積">
          <a:extLst>
            <a:ext uri="{FF2B5EF4-FFF2-40B4-BE49-F238E27FC236}">
              <a16:creationId xmlns:a16="http://schemas.microsoft.com/office/drawing/2014/main" id="{B7827E1E-D704-43F1-9A8A-F175EB744E71}"/>
            </a:ext>
          </a:extLst>
        </xdr:cNvPr>
        <xdr:cNvSpPr txBox="1"/>
      </xdr:nvSpPr>
      <xdr:spPr>
        <a:xfrm>
          <a:off x="8515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126763</xdr:rowOff>
    </xdr:from>
    <xdr:ext cx="469744" cy="259045"/>
    <xdr:sp macro="" textlink="">
      <xdr:nvSpPr>
        <xdr:cNvPr id="248" name="n_3aveValue【陸上競技場・野球場・球技場】&#10;一人当たり面積">
          <a:extLst>
            <a:ext uri="{FF2B5EF4-FFF2-40B4-BE49-F238E27FC236}">
              <a16:creationId xmlns:a16="http://schemas.microsoft.com/office/drawing/2014/main" id="{A171A7A8-5469-4D70-80F1-CD916C7FEE19}"/>
            </a:ext>
          </a:extLst>
        </xdr:cNvPr>
        <xdr:cNvSpPr txBox="1"/>
      </xdr:nvSpPr>
      <xdr:spPr>
        <a:xfrm>
          <a:off x="7626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133621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432477AF-D50F-4489-BA2A-B618D5D72E01}"/>
            </a:ext>
          </a:extLst>
        </xdr:cNvPr>
        <xdr:cNvSpPr txBox="1"/>
      </xdr:nvSpPr>
      <xdr:spPr>
        <a:xfrm>
          <a:off x="6737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5788B4E5-9635-4C72-9CF8-7AE14FA16155}"/>
            </a:ext>
          </a:extLst>
        </xdr:cNvPr>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110507</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1AA468B0-8480-4EE5-B3B4-D6FCFB848CA6}"/>
            </a:ext>
          </a:extLst>
        </xdr:cNvPr>
        <xdr:cNvSpPr txBox="1"/>
      </xdr:nvSpPr>
      <xdr:spPr>
        <a:xfrm>
          <a:off x="8515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110507</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6061BA4C-FDD4-4756-9D47-454333D27A23}"/>
            </a:ext>
          </a:extLst>
        </xdr:cNvPr>
        <xdr:cNvSpPr txBox="1"/>
      </xdr:nvSpPr>
      <xdr:spPr>
        <a:xfrm>
          <a:off x="7626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D3110FFC-20EE-4D61-BC81-3E5C55F4B3BE}"/>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33603D89-0958-446C-A09F-27856F1468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B5E4F3E2-A866-430B-AA94-92253AD22842}"/>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7BA1A85E-28D1-456D-9940-9C5A022D99DC}"/>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84B4345F-2DFF-4585-9459-81CBE3B46D25}"/>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8C84E06E-22A7-4B6B-9CE8-403AA393D1D4}"/>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B30A371-B166-4001-9E67-05B2E535C1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18E3D3FF-4049-4620-8271-C604FB6C18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3D248FBA-E334-4A99-9B14-E7415DF5E9B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7089C309-4B4B-44B6-9729-C460B3ED86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B691D4F8-1949-494C-B994-5CF5F10B4E6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C8A4AD38-DA17-4F57-B2DF-B5282405926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423AC296-1D26-4CB0-BE0B-546C6143C6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852D9F7E-3623-4D33-87BD-748BB792AA7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FC1A2FEA-EBD9-4695-8DA8-CA5B7B1BB1F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479B9A91-C4CE-47BB-8873-0A43A5C1E1E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E99C5F78-50DF-42FB-A0D8-034CD532FDC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62407FC6-A761-40F6-B511-7873A3C2828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CEC62719-300B-485E-87CB-8F2102F465B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4B00AE1C-F956-43AD-A8DC-2957D820BE4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664DB1E4-B55A-4B1F-BC60-2740D240DB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54514BFD-B22E-4D96-909D-41EF0AD2673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8990C01F-643C-4345-814D-1D623C56B0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112395</xdr:rowOff>
    </xdr:from>
    <xdr:to>
      <xdr:col>24</xdr:col>
      <xdr:colOff>62865</xdr:colOff>
      <xdr:row>86</xdr:row>
      <xdr:rowOff>108586</xdr:rowOff>
    </xdr:to>
    <xdr:cxnSp macro="">
      <xdr:nvCxnSpPr>
        <xdr:cNvPr id="276" name="直線コネクタ 275">
          <a:extLst>
            <a:ext uri="{FF2B5EF4-FFF2-40B4-BE49-F238E27FC236}">
              <a16:creationId xmlns:a16="http://schemas.microsoft.com/office/drawing/2014/main" id="{EC642C24-8CCB-44E2-ACCB-968EB2E1A951}"/>
            </a:ext>
          </a:extLst>
        </xdr:cNvPr>
        <xdr:cNvCxnSpPr/>
      </xdr:nvCxnSpPr>
      <xdr:spPr>
        <a:xfrm flipV="1">
          <a:off x="4633595" y="13314045"/>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112413</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F759BD18-0F3E-42C8-8337-8C0AF5FAD4D8}"/>
            </a:ext>
          </a:extLst>
        </xdr:cNvPr>
        <xdr:cNvSpPr txBox="1"/>
      </xdr:nvSpPr>
      <xdr:spPr>
        <a:xfrm>
          <a:off x="46863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8" name="直線コネクタ 277">
          <a:extLst>
            <a:ext uri="{FF2B5EF4-FFF2-40B4-BE49-F238E27FC236}">
              <a16:creationId xmlns:a16="http://schemas.microsoft.com/office/drawing/2014/main" id="{6F84F9AD-BD85-4013-8C36-22C2288EC8F4}"/>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59072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DE219C11-0CE3-4096-8F8F-470AA266933F}"/>
            </a:ext>
          </a:extLst>
        </xdr:cNvPr>
        <xdr:cNvSpPr txBox="1"/>
      </xdr:nvSpPr>
      <xdr:spPr>
        <a:xfrm>
          <a:off x="46863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0" name="直線コネクタ 279">
          <a:extLst>
            <a:ext uri="{FF2B5EF4-FFF2-40B4-BE49-F238E27FC236}">
              <a16:creationId xmlns:a16="http://schemas.microsoft.com/office/drawing/2014/main" id="{893876E4-1586-425E-BCA7-D59BC4863FD4}"/>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46372</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7A990451-C10E-4EE1-A3DB-0D8F3206D040}"/>
            </a:ext>
          </a:extLst>
        </xdr:cNvPr>
        <xdr:cNvSpPr txBox="1"/>
      </xdr:nvSpPr>
      <xdr:spPr>
        <a:xfrm>
          <a:off x="4686300" y="1376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82" name="フローチャート: 判断 281">
          <a:extLst>
            <a:ext uri="{FF2B5EF4-FFF2-40B4-BE49-F238E27FC236}">
              <a16:creationId xmlns:a16="http://schemas.microsoft.com/office/drawing/2014/main" id="{9B6A32FA-5725-4FBE-90EE-D2EBFB6CC613}"/>
            </a:ext>
          </a:extLst>
        </xdr:cNvPr>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3" name="フローチャート: 判断 282">
          <a:extLst>
            <a:ext uri="{FF2B5EF4-FFF2-40B4-BE49-F238E27FC236}">
              <a16:creationId xmlns:a16="http://schemas.microsoft.com/office/drawing/2014/main" id="{662DA158-8527-4377-9ACC-2319E7F4B5A3}"/>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36830</xdr:rowOff>
    </xdr:from>
    <xdr:to>
      <xdr:col>15</xdr:col>
      <xdr:colOff>101600</xdr:colOff>
      <xdr:row>81</xdr:row>
      <xdr:rowOff>138430</xdr:rowOff>
    </xdr:to>
    <xdr:sp macro="" textlink="">
      <xdr:nvSpPr>
        <xdr:cNvPr id="284" name="フローチャート: 判断 283">
          <a:extLst>
            <a:ext uri="{FF2B5EF4-FFF2-40B4-BE49-F238E27FC236}">
              <a16:creationId xmlns:a16="http://schemas.microsoft.com/office/drawing/2014/main" id="{E615F244-7DE2-453B-8D4E-0C89F9777520}"/>
            </a:ext>
          </a:extLst>
        </xdr:cNvPr>
        <xdr:cNvSpPr/>
      </xdr:nvSpPr>
      <xdr:spPr>
        <a:xfrm>
          <a:off x="2857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85" name="フローチャート: 判断 284">
          <a:extLst>
            <a:ext uri="{FF2B5EF4-FFF2-40B4-BE49-F238E27FC236}">
              <a16:creationId xmlns:a16="http://schemas.microsoft.com/office/drawing/2014/main" id="{71FE5C0F-4FA3-4FFA-B465-C7F825F9D925}"/>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286" name="フローチャート: 判断 285">
          <a:extLst>
            <a:ext uri="{FF2B5EF4-FFF2-40B4-BE49-F238E27FC236}">
              <a16:creationId xmlns:a16="http://schemas.microsoft.com/office/drawing/2014/main" id="{4D1CC5BC-8E11-4B70-961A-80FE798ECBE1}"/>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A8818E0-4586-4032-A510-89CB1C3ABA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901C2EE-CC5E-4BCB-8BAA-D6ED6045A2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A77E63D-5376-4D27-B85C-BC4ABCE7AD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BF82488-4E21-4AC1-B04A-ED8662F78CA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B35A0B0-9F1F-4939-87D0-57CE033EE6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164464</xdr:rowOff>
    </xdr:from>
    <xdr:to>
      <xdr:col>24</xdr:col>
      <xdr:colOff>114300</xdr:colOff>
      <xdr:row>85</xdr:row>
      <xdr:rowOff>94614</xdr:rowOff>
    </xdr:to>
    <xdr:sp macro="" textlink="">
      <xdr:nvSpPr>
        <xdr:cNvPr id="292" name="楕円 291">
          <a:extLst>
            <a:ext uri="{FF2B5EF4-FFF2-40B4-BE49-F238E27FC236}">
              <a16:creationId xmlns:a16="http://schemas.microsoft.com/office/drawing/2014/main" id="{DF706C90-3735-4825-B3AE-81D873C819F9}"/>
            </a:ext>
          </a:extLst>
        </xdr:cNvPr>
        <xdr:cNvSpPr/>
      </xdr:nvSpPr>
      <xdr:spPr>
        <a:xfrm>
          <a:off x="4584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142891</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F4F3BAD4-01BB-42BA-87FA-CC35229DF4EF}"/>
            </a:ext>
          </a:extLst>
        </xdr:cNvPr>
        <xdr:cNvSpPr txBox="1"/>
      </xdr:nvSpPr>
      <xdr:spPr>
        <a:xfrm>
          <a:off x="4686300"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126364</xdr:rowOff>
    </xdr:from>
    <xdr:to>
      <xdr:col>20</xdr:col>
      <xdr:colOff>38100</xdr:colOff>
      <xdr:row>85</xdr:row>
      <xdr:rowOff>56514</xdr:rowOff>
    </xdr:to>
    <xdr:sp macro="" textlink="">
      <xdr:nvSpPr>
        <xdr:cNvPr id="294" name="楕円 293">
          <a:extLst>
            <a:ext uri="{FF2B5EF4-FFF2-40B4-BE49-F238E27FC236}">
              <a16:creationId xmlns:a16="http://schemas.microsoft.com/office/drawing/2014/main" id="{212BBD98-D6D4-4BBF-8A91-C2814FA0D867}"/>
            </a:ext>
          </a:extLst>
        </xdr:cNvPr>
        <xdr:cNvSpPr/>
      </xdr:nvSpPr>
      <xdr:spPr>
        <a:xfrm>
          <a:off x="3746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5714</xdr:rowOff>
    </xdr:from>
    <xdr:to>
      <xdr:col>24</xdr:col>
      <xdr:colOff>63500</xdr:colOff>
      <xdr:row>85</xdr:row>
      <xdr:rowOff>43814</xdr:rowOff>
    </xdr:to>
    <xdr:cxnSp macro="">
      <xdr:nvCxnSpPr>
        <xdr:cNvPr id="295" name="直線コネクタ 294">
          <a:extLst>
            <a:ext uri="{FF2B5EF4-FFF2-40B4-BE49-F238E27FC236}">
              <a16:creationId xmlns:a16="http://schemas.microsoft.com/office/drawing/2014/main" id="{864AAED4-EEB6-4704-8902-78B4DE64E683}"/>
            </a:ext>
          </a:extLst>
        </xdr:cNvPr>
        <xdr:cNvCxnSpPr/>
      </xdr:nvCxnSpPr>
      <xdr:spPr>
        <a:xfrm>
          <a:off x="3797300" y="145789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86361</xdr:rowOff>
    </xdr:from>
    <xdr:to>
      <xdr:col>15</xdr:col>
      <xdr:colOff>101600</xdr:colOff>
      <xdr:row>85</xdr:row>
      <xdr:rowOff>16511</xdr:rowOff>
    </xdr:to>
    <xdr:sp macro="" textlink="">
      <xdr:nvSpPr>
        <xdr:cNvPr id="296" name="楕円 295">
          <a:extLst>
            <a:ext uri="{FF2B5EF4-FFF2-40B4-BE49-F238E27FC236}">
              <a16:creationId xmlns:a16="http://schemas.microsoft.com/office/drawing/2014/main" id="{400A4D7C-DDEE-4812-B925-C393E8E630A5}"/>
            </a:ext>
          </a:extLst>
        </xdr:cNvPr>
        <xdr:cNvSpPr/>
      </xdr:nvSpPr>
      <xdr:spPr>
        <a:xfrm>
          <a:off x="2857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137161</xdr:rowOff>
    </xdr:from>
    <xdr:to>
      <xdr:col>19</xdr:col>
      <xdr:colOff>177800</xdr:colOff>
      <xdr:row>85</xdr:row>
      <xdr:rowOff>5714</xdr:rowOff>
    </xdr:to>
    <xdr:cxnSp macro="">
      <xdr:nvCxnSpPr>
        <xdr:cNvPr id="297" name="直線コネクタ 296">
          <a:extLst>
            <a:ext uri="{FF2B5EF4-FFF2-40B4-BE49-F238E27FC236}">
              <a16:creationId xmlns:a16="http://schemas.microsoft.com/office/drawing/2014/main" id="{EB8C2514-FCF4-4369-930C-2396F26AC4BA}"/>
            </a:ext>
          </a:extLst>
        </xdr:cNvPr>
        <xdr:cNvCxnSpPr/>
      </xdr:nvCxnSpPr>
      <xdr:spPr>
        <a:xfrm>
          <a:off x="2908300" y="14538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298" name="楕円 297">
          <a:extLst>
            <a:ext uri="{FF2B5EF4-FFF2-40B4-BE49-F238E27FC236}">
              <a16:creationId xmlns:a16="http://schemas.microsoft.com/office/drawing/2014/main" id="{546D6D31-1F44-4670-A0B0-E78F5D6B6087}"/>
            </a:ext>
          </a:extLst>
        </xdr:cNvPr>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95250</xdr:rowOff>
    </xdr:from>
    <xdr:to>
      <xdr:col>15</xdr:col>
      <xdr:colOff>50800</xdr:colOff>
      <xdr:row>84</xdr:row>
      <xdr:rowOff>137161</xdr:rowOff>
    </xdr:to>
    <xdr:cxnSp macro="">
      <xdr:nvCxnSpPr>
        <xdr:cNvPr id="299" name="直線コネクタ 298">
          <a:extLst>
            <a:ext uri="{FF2B5EF4-FFF2-40B4-BE49-F238E27FC236}">
              <a16:creationId xmlns:a16="http://schemas.microsoft.com/office/drawing/2014/main" id="{74D75E84-82AC-4D6A-B7A0-9B88A7C170B2}"/>
            </a:ext>
          </a:extLst>
        </xdr:cNvPr>
        <xdr:cNvCxnSpPr/>
      </xdr:nvCxnSpPr>
      <xdr:spPr>
        <a:xfrm>
          <a:off x="2019300" y="14497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2539</xdr:rowOff>
    </xdr:from>
    <xdr:to>
      <xdr:col>6</xdr:col>
      <xdr:colOff>38100</xdr:colOff>
      <xdr:row>84</xdr:row>
      <xdr:rowOff>104139</xdr:rowOff>
    </xdr:to>
    <xdr:sp macro="" textlink="">
      <xdr:nvSpPr>
        <xdr:cNvPr id="300" name="楕円 299">
          <a:extLst>
            <a:ext uri="{FF2B5EF4-FFF2-40B4-BE49-F238E27FC236}">
              <a16:creationId xmlns:a16="http://schemas.microsoft.com/office/drawing/2014/main" id="{71AE0C00-B50C-4674-9876-EF5FA9EE2AA0}"/>
            </a:ext>
          </a:extLst>
        </xdr:cNvPr>
        <xdr:cNvSpPr/>
      </xdr:nvSpPr>
      <xdr:spPr>
        <a:xfrm>
          <a:off x="1079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53339</xdr:rowOff>
    </xdr:from>
    <xdr:to>
      <xdr:col>10</xdr:col>
      <xdr:colOff>114300</xdr:colOff>
      <xdr:row>84</xdr:row>
      <xdr:rowOff>95250</xdr:rowOff>
    </xdr:to>
    <xdr:cxnSp macro="">
      <xdr:nvCxnSpPr>
        <xdr:cNvPr id="301" name="直線コネクタ 300">
          <a:extLst>
            <a:ext uri="{FF2B5EF4-FFF2-40B4-BE49-F238E27FC236}">
              <a16:creationId xmlns:a16="http://schemas.microsoft.com/office/drawing/2014/main" id="{F82B7850-2AC7-43CE-AFD9-494DABFE9716}"/>
            </a:ext>
          </a:extLst>
        </xdr:cNvPr>
        <xdr:cNvCxnSpPr/>
      </xdr:nvCxnSpPr>
      <xdr:spPr>
        <a:xfrm>
          <a:off x="1130300" y="14455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02" name="n_1aveValue【県民会館】&#10;有形固定資産減価償却率">
          <a:extLst>
            <a:ext uri="{FF2B5EF4-FFF2-40B4-BE49-F238E27FC236}">
              <a16:creationId xmlns:a16="http://schemas.microsoft.com/office/drawing/2014/main" id="{0E78AF06-212D-4C61-8233-EB2F3B849206}"/>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303" name="n_2aveValue【県民会館】&#10;有形固定資産減価償却率">
          <a:extLst>
            <a:ext uri="{FF2B5EF4-FFF2-40B4-BE49-F238E27FC236}">
              <a16:creationId xmlns:a16="http://schemas.microsoft.com/office/drawing/2014/main" id="{67E6E481-1F4A-4215-8D58-69818EB0198D}"/>
            </a:ext>
          </a:extLst>
        </xdr:cNvPr>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04" name="n_3aveValue【県民会館】&#10;有形固定資産減価償却率">
          <a:extLst>
            <a:ext uri="{FF2B5EF4-FFF2-40B4-BE49-F238E27FC236}">
              <a16:creationId xmlns:a16="http://schemas.microsoft.com/office/drawing/2014/main" id="{5518023C-09FA-4C39-85E2-64F5CA5A3F53}"/>
            </a:ext>
          </a:extLst>
        </xdr:cNvPr>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05" name="n_4aveValue【県民会館】&#10;有形固定資産減価償却率">
          <a:extLst>
            <a:ext uri="{FF2B5EF4-FFF2-40B4-BE49-F238E27FC236}">
              <a16:creationId xmlns:a16="http://schemas.microsoft.com/office/drawing/2014/main" id="{32438141-E84E-4C8B-BDCC-E967EDFE9303}"/>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47641</xdr:rowOff>
    </xdr:from>
    <xdr:ext cx="405111" cy="259045"/>
    <xdr:sp macro="" textlink="">
      <xdr:nvSpPr>
        <xdr:cNvPr id="306" name="n_1mainValue【県民会館】&#10;有形固定資産減価償却率">
          <a:extLst>
            <a:ext uri="{FF2B5EF4-FFF2-40B4-BE49-F238E27FC236}">
              <a16:creationId xmlns:a16="http://schemas.microsoft.com/office/drawing/2014/main" id="{477F1359-C5D9-4309-83FA-2435534E835A}"/>
            </a:ext>
          </a:extLst>
        </xdr:cNvPr>
        <xdr:cNvSpPr txBox="1"/>
      </xdr:nvSpPr>
      <xdr:spPr>
        <a:xfrm>
          <a:off x="35820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7638</xdr:rowOff>
    </xdr:from>
    <xdr:ext cx="405111" cy="259045"/>
    <xdr:sp macro="" textlink="">
      <xdr:nvSpPr>
        <xdr:cNvPr id="307" name="n_2mainValue【県民会館】&#10;有形固定資産減価償却率">
          <a:extLst>
            <a:ext uri="{FF2B5EF4-FFF2-40B4-BE49-F238E27FC236}">
              <a16:creationId xmlns:a16="http://schemas.microsoft.com/office/drawing/2014/main" id="{E90ED7FF-DC28-4E3D-BFF5-9E4DB2B2F6D8}"/>
            </a:ext>
          </a:extLst>
        </xdr:cNvPr>
        <xdr:cNvSpPr txBox="1"/>
      </xdr:nvSpPr>
      <xdr:spPr>
        <a:xfrm>
          <a:off x="2705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08" name="n_3mainValue【県民会館】&#10;有形固定資産減価償却率">
          <a:extLst>
            <a:ext uri="{FF2B5EF4-FFF2-40B4-BE49-F238E27FC236}">
              <a16:creationId xmlns:a16="http://schemas.microsoft.com/office/drawing/2014/main" id="{AA7BDB68-40F1-47C2-A29A-27AEA4171213}"/>
            </a:ext>
          </a:extLst>
        </xdr:cNvPr>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95266</xdr:rowOff>
    </xdr:from>
    <xdr:ext cx="405111" cy="259045"/>
    <xdr:sp macro="" textlink="">
      <xdr:nvSpPr>
        <xdr:cNvPr id="309" name="n_4mainValue【県民会館】&#10;有形固定資産減価償却率">
          <a:extLst>
            <a:ext uri="{FF2B5EF4-FFF2-40B4-BE49-F238E27FC236}">
              <a16:creationId xmlns:a16="http://schemas.microsoft.com/office/drawing/2014/main" id="{E5DCD48C-8274-4AE4-8385-C6931F241BF7}"/>
            </a:ext>
          </a:extLst>
        </xdr:cNvPr>
        <xdr:cNvSpPr txBox="1"/>
      </xdr:nvSpPr>
      <xdr:spPr>
        <a:xfrm>
          <a:off x="927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2493E50E-92BC-4FDB-A224-476389111C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AFEDE4A8-53F4-47A7-8D63-21B6894D1535}"/>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685AEB77-C9B7-450E-8C71-8ED79C5DB607}"/>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4F03400C-F2BE-4477-9D9B-72D012045F4C}"/>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3CA3DCFE-A1E3-41D2-9814-8E1B06486C6D}"/>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4CCB0BD8-816B-47E3-880A-29D72EFF78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4E2500A3-FE3D-4DF9-9DE2-0957606146B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161F2DE8-96CE-45A1-AF1E-C62F7506CB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A0661210-AA44-4403-9A5D-044498A9506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1E52DC75-0104-4AE0-8392-38EDAAFF090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6DED27BF-8CF1-48DD-9B51-8A1DD780FCF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10C66F2A-A047-493B-8E12-C0A67C80AEF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FD4414D7-F0AF-4448-B1D9-3B1A8B1A050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9747E942-2CCC-4E5B-BA8E-F612B1587FD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96AC6F5A-7565-400E-A8DC-0C2A2CCE6BA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9483F63F-4779-4940-A79B-1F53C37E834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27CA01F-0D59-4278-BDFB-85F21D6045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332CD164-D295-46F5-97D0-43C2919F70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E1438D2A-518D-4C1D-9494-6C874C279B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5EA332F1-D7CC-4F31-B2E2-FB522A582A38}"/>
            </a:ext>
          </a:extLst>
        </xdr:cNvPr>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943986C8-790A-4BC2-9730-AA96049E4826}"/>
            </a:ext>
          </a:extLst>
        </xdr:cNvPr>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D9910A61-DBA2-4822-B616-46D23F934D14}"/>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DCC1B65A-0511-46A5-8FD6-3EB770D97550}"/>
            </a:ext>
          </a:extLst>
        </xdr:cNvPr>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BB25D0ED-6F69-45D4-B67B-754B18E8A258}"/>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135907</xdr:rowOff>
    </xdr:from>
    <xdr:ext cx="469744" cy="259045"/>
    <xdr:sp macro="" textlink="">
      <xdr:nvSpPr>
        <xdr:cNvPr id="334" name="【県民会館】&#10;一人当たり面積平均値テキスト">
          <a:extLst>
            <a:ext uri="{FF2B5EF4-FFF2-40B4-BE49-F238E27FC236}">
              <a16:creationId xmlns:a16="http://schemas.microsoft.com/office/drawing/2014/main" id="{B66191D3-DE61-4A58-A07E-A2B91AE86780}"/>
            </a:ext>
          </a:extLst>
        </xdr:cNvPr>
        <xdr:cNvSpPr txBox="1"/>
      </xdr:nvSpPr>
      <xdr:spPr>
        <a:xfrm>
          <a:off x="105283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BC22C762-A0A7-4FA8-94DA-38DC895053EB}"/>
            </a:ext>
          </a:extLst>
        </xdr:cNvPr>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36" name="フローチャート: 判断 335">
          <a:extLst>
            <a:ext uri="{FF2B5EF4-FFF2-40B4-BE49-F238E27FC236}">
              <a16:creationId xmlns:a16="http://schemas.microsoft.com/office/drawing/2014/main" id="{4640B3AA-C093-4F0C-91C4-C79BC38DD99D}"/>
            </a:ext>
          </a:extLst>
        </xdr:cNvPr>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7" name="フローチャート: 判断 336">
          <a:extLst>
            <a:ext uri="{FF2B5EF4-FFF2-40B4-BE49-F238E27FC236}">
              <a16:creationId xmlns:a16="http://schemas.microsoft.com/office/drawing/2014/main" id="{14E9B604-B182-403A-A08C-BFBB99C6B559}"/>
            </a:ext>
          </a:extLst>
        </xdr:cNvPr>
        <xdr:cNvSpPr/>
      </xdr:nvSpPr>
      <xdr:spPr>
        <a:xfrm>
          <a:off x="8699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113030</xdr:rowOff>
    </xdr:from>
    <xdr:to>
      <xdr:col>41</xdr:col>
      <xdr:colOff>101600</xdr:colOff>
      <xdr:row>82</xdr:row>
      <xdr:rowOff>43180</xdr:rowOff>
    </xdr:to>
    <xdr:sp macro="" textlink="">
      <xdr:nvSpPr>
        <xdr:cNvPr id="338" name="フローチャート: 判断 337">
          <a:extLst>
            <a:ext uri="{FF2B5EF4-FFF2-40B4-BE49-F238E27FC236}">
              <a16:creationId xmlns:a16="http://schemas.microsoft.com/office/drawing/2014/main" id="{CC68A182-5C22-4DBA-BAAD-D970E5255F34}"/>
            </a:ext>
          </a:extLst>
        </xdr:cNvPr>
        <xdr:cNvSpPr/>
      </xdr:nvSpPr>
      <xdr:spPr>
        <a:xfrm>
          <a:off x="781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90170</xdr:rowOff>
    </xdr:from>
    <xdr:to>
      <xdr:col>36</xdr:col>
      <xdr:colOff>165100</xdr:colOff>
      <xdr:row>82</xdr:row>
      <xdr:rowOff>20320</xdr:rowOff>
    </xdr:to>
    <xdr:sp macro="" textlink="">
      <xdr:nvSpPr>
        <xdr:cNvPr id="339" name="フローチャート: 判断 338">
          <a:extLst>
            <a:ext uri="{FF2B5EF4-FFF2-40B4-BE49-F238E27FC236}">
              <a16:creationId xmlns:a16="http://schemas.microsoft.com/office/drawing/2014/main" id="{572A4990-837D-41B6-8376-C76BA7E6480D}"/>
            </a:ext>
          </a:extLst>
        </xdr:cNvPr>
        <xdr:cNvSpPr/>
      </xdr:nvSpPr>
      <xdr:spPr>
        <a:xfrm>
          <a:off x="692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34AB5AB5-2EE5-4583-A982-29CF22A944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83BBDF70-438A-4DB3-A744-19917CFFA1C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671AB1D3-4F10-42F9-9E14-124AB58C25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42A4D5D-7A53-4554-952C-7FA52768E4E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A0C42B4-6748-47D7-B8EE-83FFE86744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45" name="楕円 344">
          <a:extLst>
            <a:ext uri="{FF2B5EF4-FFF2-40B4-BE49-F238E27FC236}">
              <a16:creationId xmlns:a16="http://schemas.microsoft.com/office/drawing/2014/main" id="{6744D775-25FF-4535-B759-209463133FC4}"/>
            </a:ext>
          </a:extLst>
        </xdr:cNvPr>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27957</xdr:rowOff>
    </xdr:from>
    <xdr:ext cx="469744" cy="259045"/>
    <xdr:sp macro="" textlink="">
      <xdr:nvSpPr>
        <xdr:cNvPr id="346" name="【県民会館】&#10;一人当たり面積該当値テキスト">
          <a:extLst>
            <a:ext uri="{FF2B5EF4-FFF2-40B4-BE49-F238E27FC236}">
              <a16:creationId xmlns:a16="http://schemas.microsoft.com/office/drawing/2014/main" id="{C36B8A4B-1C6D-49C2-AF0A-CE8A89FCFC50}"/>
            </a:ext>
          </a:extLst>
        </xdr:cNvPr>
        <xdr:cNvSpPr txBox="1"/>
      </xdr:nvSpPr>
      <xdr:spPr>
        <a:xfrm>
          <a:off x="105283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47" name="楕円 346">
          <a:extLst>
            <a:ext uri="{FF2B5EF4-FFF2-40B4-BE49-F238E27FC236}">
              <a16:creationId xmlns:a16="http://schemas.microsoft.com/office/drawing/2014/main" id="{E08D9486-8ED8-4C6D-9A00-18546665A4C0}"/>
            </a:ext>
          </a:extLst>
        </xdr:cNvPr>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163830</xdr:rowOff>
    </xdr:to>
    <xdr:cxnSp macro="">
      <xdr:nvCxnSpPr>
        <xdr:cNvPr id="348" name="直線コネクタ 347">
          <a:extLst>
            <a:ext uri="{FF2B5EF4-FFF2-40B4-BE49-F238E27FC236}">
              <a16:creationId xmlns:a16="http://schemas.microsoft.com/office/drawing/2014/main" id="{EBA1FDDC-5FD2-4BED-9C65-42D37B5CF7BD}"/>
            </a:ext>
          </a:extLst>
        </xdr:cNvPr>
        <xdr:cNvCxnSpPr/>
      </xdr:nvCxnSpPr>
      <xdr:spPr>
        <a:xfrm>
          <a:off x="9639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49" name="楕円 348">
          <a:extLst>
            <a:ext uri="{FF2B5EF4-FFF2-40B4-BE49-F238E27FC236}">
              <a16:creationId xmlns:a16="http://schemas.microsoft.com/office/drawing/2014/main" id="{5C7D23F8-13DE-4B89-BC68-414DA3EEF6F0}"/>
            </a:ext>
          </a:extLst>
        </xdr:cNvPr>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163830</xdr:rowOff>
    </xdr:to>
    <xdr:cxnSp macro="">
      <xdr:nvCxnSpPr>
        <xdr:cNvPr id="350" name="直線コネクタ 349">
          <a:extLst>
            <a:ext uri="{FF2B5EF4-FFF2-40B4-BE49-F238E27FC236}">
              <a16:creationId xmlns:a16="http://schemas.microsoft.com/office/drawing/2014/main" id="{A0F1DF18-0DF5-486B-AD0B-2C32A3012942}"/>
            </a:ext>
          </a:extLst>
        </xdr:cNvPr>
        <xdr:cNvCxnSpPr/>
      </xdr:nvCxnSpPr>
      <xdr:spPr>
        <a:xfrm>
          <a:off x="8750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51" name="楕円 350">
          <a:extLst>
            <a:ext uri="{FF2B5EF4-FFF2-40B4-BE49-F238E27FC236}">
              <a16:creationId xmlns:a16="http://schemas.microsoft.com/office/drawing/2014/main" id="{0BDED069-B92B-46E9-ABDB-895271B59A61}"/>
            </a:ext>
          </a:extLst>
        </xdr:cNvPr>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163830</xdr:rowOff>
    </xdr:to>
    <xdr:cxnSp macro="">
      <xdr:nvCxnSpPr>
        <xdr:cNvPr id="352" name="直線コネクタ 351">
          <a:extLst>
            <a:ext uri="{FF2B5EF4-FFF2-40B4-BE49-F238E27FC236}">
              <a16:creationId xmlns:a16="http://schemas.microsoft.com/office/drawing/2014/main" id="{E695C0A4-4590-4A61-834D-7B20F5171325}"/>
            </a:ext>
          </a:extLst>
        </xdr:cNvPr>
        <xdr:cNvCxnSpPr/>
      </xdr:nvCxnSpPr>
      <xdr:spPr>
        <a:xfrm>
          <a:off x="7861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53" name="楕円 352">
          <a:extLst>
            <a:ext uri="{FF2B5EF4-FFF2-40B4-BE49-F238E27FC236}">
              <a16:creationId xmlns:a16="http://schemas.microsoft.com/office/drawing/2014/main" id="{18A298C6-AEE1-4379-8724-2D895C4CF63A}"/>
            </a:ext>
          </a:extLst>
        </xdr:cNvPr>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163830</xdr:rowOff>
    </xdr:to>
    <xdr:cxnSp macro="">
      <xdr:nvCxnSpPr>
        <xdr:cNvPr id="354" name="直線コネクタ 353">
          <a:extLst>
            <a:ext uri="{FF2B5EF4-FFF2-40B4-BE49-F238E27FC236}">
              <a16:creationId xmlns:a16="http://schemas.microsoft.com/office/drawing/2014/main" id="{D8F0C533-63B1-4B54-8E72-97727DEA7652}"/>
            </a:ext>
          </a:extLst>
        </xdr:cNvPr>
        <xdr:cNvCxnSpPr/>
      </xdr:nvCxnSpPr>
      <xdr:spPr>
        <a:xfrm>
          <a:off x="6972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36847</xdr:rowOff>
    </xdr:from>
    <xdr:ext cx="469744" cy="259045"/>
    <xdr:sp macro="" textlink="">
      <xdr:nvSpPr>
        <xdr:cNvPr id="355" name="n_1aveValue【県民会館】&#10;一人当たり面積">
          <a:extLst>
            <a:ext uri="{FF2B5EF4-FFF2-40B4-BE49-F238E27FC236}">
              <a16:creationId xmlns:a16="http://schemas.microsoft.com/office/drawing/2014/main" id="{BEB61EA2-1264-41E9-9920-7D740BC81B9C}"/>
            </a:ext>
          </a:extLst>
        </xdr:cNvPr>
        <xdr:cNvSpPr txBox="1"/>
      </xdr:nvSpPr>
      <xdr:spPr>
        <a:xfrm>
          <a:off x="9391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59707</xdr:rowOff>
    </xdr:from>
    <xdr:ext cx="469744" cy="259045"/>
    <xdr:sp macro="" textlink="">
      <xdr:nvSpPr>
        <xdr:cNvPr id="356" name="n_2aveValue【県民会館】&#10;一人当たり面積">
          <a:extLst>
            <a:ext uri="{FF2B5EF4-FFF2-40B4-BE49-F238E27FC236}">
              <a16:creationId xmlns:a16="http://schemas.microsoft.com/office/drawing/2014/main" id="{EADB8842-BF03-483D-BB8B-F12FA2659E88}"/>
            </a:ext>
          </a:extLst>
        </xdr:cNvPr>
        <xdr:cNvSpPr txBox="1"/>
      </xdr:nvSpPr>
      <xdr:spPr>
        <a:xfrm>
          <a:off x="8515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57" name="n_3aveValue【県民会館】&#10;一人当たり面積">
          <a:extLst>
            <a:ext uri="{FF2B5EF4-FFF2-40B4-BE49-F238E27FC236}">
              <a16:creationId xmlns:a16="http://schemas.microsoft.com/office/drawing/2014/main" id="{FF0586FC-D8F0-49FE-A8DF-3F9548ACAD3B}"/>
            </a:ext>
          </a:extLst>
        </xdr:cNvPr>
        <xdr:cNvSpPr txBox="1"/>
      </xdr:nvSpPr>
      <xdr:spPr>
        <a:xfrm>
          <a:off x="7626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36847</xdr:rowOff>
    </xdr:from>
    <xdr:ext cx="469744" cy="259045"/>
    <xdr:sp macro="" textlink="">
      <xdr:nvSpPr>
        <xdr:cNvPr id="358" name="n_4aveValue【県民会館】&#10;一人当たり面積">
          <a:extLst>
            <a:ext uri="{FF2B5EF4-FFF2-40B4-BE49-F238E27FC236}">
              <a16:creationId xmlns:a16="http://schemas.microsoft.com/office/drawing/2014/main" id="{88D024E5-5C38-46E6-8643-94C058B505FA}"/>
            </a:ext>
          </a:extLst>
        </xdr:cNvPr>
        <xdr:cNvSpPr txBox="1"/>
      </xdr:nvSpPr>
      <xdr:spPr>
        <a:xfrm>
          <a:off x="6737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34307</xdr:rowOff>
    </xdr:from>
    <xdr:ext cx="469744" cy="259045"/>
    <xdr:sp macro="" textlink="">
      <xdr:nvSpPr>
        <xdr:cNvPr id="359" name="n_1mainValue【県民会館】&#10;一人当たり面積">
          <a:extLst>
            <a:ext uri="{FF2B5EF4-FFF2-40B4-BE49-F238E27FC236}">
              <a16:creationId xmlns:a16="http://schemas.microsoft.com/office/drawing/2014/main" id="{070277FB-0CD6-481C-A851-3D8FFD35B00B}"/>
            </a:ext>
          </a:extLst>
        </xdr:cNvPr>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60" name="n_2mainValue【県民会館】&#10;一人当たり面積">
          <a:extLst>
            <a:ext uri="{FF2B5EF4-FFF2-40B4-BE49-F238E27FC236}">
              <a16:creationId xmlns:a16="http://schemas.microsoft.com/office/drawing/2014/main" id="{078DF481-DC9A-4567-B51C-20A351441A37}"/>
            </a:ext>
          </a:extLst>
        </xdr:cNvPr>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61" name="n_3mainValue【県民会館】&#10;一人当たり面積">
          <a:extLst>
            <a:ext uri="{FF2B5EF4-FFF2-40B4-BE49-F238E27FC236}">
              <a16:creationId xmlns:a16="http://schemas.microsoft.com/office/drawing/2014/main" id="{5AF1BAFB-9F41-4B08-980F-00F6C9D98832}"/>
            </a:ext>
          </a:extLst>
        </xdr:cNvPr>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62" name="n_4mainValue【県民会館】&#10;一人当たり面積">
          <a:extLst>
            <a:ext uri="{FF2B5EF4-FFF2-40B4-BE49-F238E27FC236}">
              <a16:creationId xmlns:a16="http://schemas.microsoft.com/office/drawing/2014/main" id="{221E9233-2256-4801-8C71-B4B99FCBA2F9}"/>
            </a:ext>
          </a:extLst>
        </xdr:cNvPr>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86256EAE-ACF0-4A5E-A25B-DB97E52CFC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53AC1FAA-6057-4487-89C7-4FF7EC762471}"/>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7A7FAD70-24AC-4C47-B95B-829BDA7C3096}"/>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C5085EDD-E12A-410F-966B-C982DDC42E7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1BD2DCA5-D748-4122-9AAC-D4EE5CAC2B8F}"/>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91BBFD9D-FCF0-4B8B-A519-EFB2CD97C6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519BF72D-07F3-4B79-A0EB-E01DAECF8CA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B0190836-DCAC-41AB-AED3-E613E9B73C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3DCE337-727E-4EEF-B7EC-96383B2316A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BF12531D-C565-4583-B71F-DC8B179490D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71F47BCA-8220-495D-8824-6B15655C1E8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BC2B231A-89CA-425B-B0E5-76C04AE98F1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00D5592F-7272-4F3C-B2CE-53DD1E59BE2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8DBF2E25-DC6D-4F66-949F-4C1D1F038E1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E479EFAF-E34A-4DB8-AA92-69400B287D6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BD875E00-84C1-4D90-A006-24CCEB98938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3CE44FE4-3706-4CF2-940A-A477ED12730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6763E69E-F656-45B9-8498-BFB66638B90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3F8DFADA-294E-4334-890F-08460886242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CB8D5393-ED15-4F1B-A2BD-CB6030181C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C5462913-F9D6-403F-9F1E-6D2BECE56CA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8F078DE3-0735-4A94-82B2-669C1A0CE6A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22861</xdr:rowOff>
    </xdr:from>
    <xdr:to>
      <xdr:col>24</xdr:col>
      <xdr:colOff>62865</xdr:colOff>
      <xdr:row>108</xdr:row>
      <xdr:rowOff>11430</xdr:rowOff>
    </xdr:to>
    <xdr:cxnSp macro="">
      <xdr:nvCxnSpPr>
        <xdr:cNvPr id="385" name="直線コネクタ 384">
          <a:extLst>
            <a:ext uri="{FF2B5EF4-FFF2-40B4-BE49-F238E27FC236}">
              <a16:creationId xmlns:a16="http://schemas.microsoft.com/office/drawing/2014/main" id="{3EE660CE-6271-4542-A311-BB62CBB52827}"/>
            </a:ext>
          </a:extLst>
        </xdr:cNvPr>
        <xdr:cNvCxnSpPr/>
      </xdr:nvCxnSpPr>
      <xdr:spPr>
        <a:xfrm flipV="1">
          <a:off x="4633595" y="17167861"/>
          <a:ext cx="127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15257</xdr:rowOff>
    </xdr:from>
    <xdr:ext cx="405111" cy="259045"/>
    <xdr:sp macro="" textlink="">
      <xdr:nvSpPr>
        <xdr:cNvPr id="386" name="【保健所】&#10;有形固定資産減価償却率最小値テキスト">
          <a:extLst>
            <a:ext uri="{FF2B5EF4-FFF2-40B4-BE49-F238E27FC236}">
              <a16:creationId xmlns:a16="http://schemas.microsoft.com/office/drawing/2014/main" id="{208D15E0-9602-4027-88B9-A1251457F23C}"/>
            </a:ext>
          </a:extLst>
        </xdr:cNvPr>
        <xdr:cNvSpPr txBox="1"/>
      </xdr:nvSpPr>
      <xdr:spPr>
        <a:xfrm>
          <a:off x="46863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xdr:rowOff>
    </xdr:from>
    <xdr:to>
      <xdr:col>24</xdr:col>
      <xdr:colOff>152400</xdr:colOff>
      <xdr:row>108</xdr:row>
      <xdr:rowOff>11430</xdr:rowOff>
    </xdr:to>
    <xdr:cxnSp macro="">
      <xdr:nvCxnSpPr>
        <xdr:cNvPr id="387" name="直線コネクタ 386">
          <a:extLst>
            <a:ext uri="{FF2B5EF4-FFF2-40B4-BE49-F238E27FC236}">
              <a16:creationId xmlns:a16="http://schemas.microsoft.com/office/drawing/2014/main" id="{1E902BA8-27FD-4574-9751-0B07448B4C6E}"/>
            </a:ext>
          </a:extLst>
        </xdr:cNvPr>
        <xdr:cNvCxnSpPr/>
      </xdr:nvCxnSpPr>
      <xdr:spPr>
        <a:xfrm>
          <a:off x="4546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140988</xdr:rowOff>
    </xdr:from>
    <xdr:ext cx="405111" cy="259045"/>
    <xdr:sp macro="" textlink="">
      <xdr:nvSpPr>
        <xdr:cNvPr id="388" name="【保健所】&#10;有形固定資産減価償却率最大値テキスト">
          <a:extLst>
            <a:ext uri="{FF2B5EF4-FFF2-40B4-BE49-F238E27FC236}">
              <a16:creationId xmlns:a16="http://schemas.microsoft.com/office/drawing/2014/main" id="{170A15BB-ED93-43DD-A161-FB95CC470A32}"/>
            </a:ext>
          </a:extLst>
        </xdr:cNvPr>
        <xdr:cNvSpPr txBox="1"/>
      </xdr:nvSpPr>
      <xdr:spPr>
        <a:xfrm>
          <a:off x="46863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89" name="直線コネクタ 388">
          <a:extLst>
            <a:ext uri="{FF2B5EF4-FFF2-40B4-BE49-F238E27FC236}">
              <a16:creationId xmlns:a16="http://schemas.microsoft.com/office/drawing/2014/main" id="{57318C5D-55F1-4718-B33E-611932064545}"/>
            </a:ext>
          </a:extLst>
        </xdr:cNvPr>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21607</xdr:rowOff>
    </xdr:from>
    <xdr:ext cx="405111" cy="259045"/>
    <xdr:sp macro="" textlink="">
      <xdr:nvSpPr>
        <xdr:cNvPr id="390" name="【保健所】&#10;有形固定資産減価償却率平均値テキスト">
          <a:extLst>
            <a:ext uri="{FF2B5EF4-FFF2-40B4-BE49-F238E27FC236}">
              <a16:creationId xmlns:a16="http://schemas.microsoft.com/office/drawing/2014/main" id="{A035BFF7-9441-4B4B-94A7-65F3289F3D06}"/>
            </a:ext>
          </a:extLst>
        </xdr:cNvPr>
        <xdr:cNvSpPr txBox="1"/>
      </xdr:nvSpPr>
      <xdr:spPr>
        <a:xfrm>
          <a:off x="46863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91" name="フローチャート: 判断 390">
          <a:extLst>
            <a:ext uri="{FF2B5EF4-FFF2-40B4-BE49-F238E27FC236}">
              <a16:creationId xmlns:a16="http://schemas.microsoft.com/office/drawing/2014/main" id="{8B759C17-A304-47F9-B196-89D34407B7A7}"/>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133986</xdr:rowOff>
    </xdr:from>
    <xdr:to>
      <xdr:col>20</xdr:col>
      <xdr:colOff>38100</xdr:colOff>
      <xdr:row>104</xdr:row>
      <xdr:rowOff>64136</xdr:rowOff>
    </xdr:to>
    <xdr:sp macro="" textlink="">
      <xdr:nvSpPr>
        <xdr:cNvPr id="392" name="フローチャート: 判断 391">
          <a:extLst>
            <a:ext uri="{FF2B5EF4-FFF2-40B4-BE49-F238E27FC236}">
              <a16:creationId xmlns:a16="http://schemas.microsoft.com/office/drawing/2014/main" id="{2F61C319-A61B-4395-BE8C-BC4A9552972E}"/>
            </a:ext>
          </a:extLst>
        </xdr:cNvPr>
        <xdr:cNvSpPr/>
      </xdr:nvSpPr>
      <xdr:spPr>
        <a:xfrm>
          <a:off x="3746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137795</xdr:rowOff>
    </xdr:from>
    <xdr:to>
      <xdr:col>15</xdr:col>
      <xdr:colOff>101600</xdr:colOff>
      <xdr:row>104</xdr:row>
      <xdr:rowOff>67945</xdr:rowOff>
    </xdr:to>
    <xdr:sp macro="" textlink="">
      <xdr:nvSpPr>
        <xdr:cNvPr id="393" name="フローチャート: 判断 392">
          <a:extLst>
            <a:ext uri="{FF2B5EF4-FFF2-40B4-BE49-F238E27FC236}">
              <a16:creationId xmlns:a16="http://schemas.microsoft.com/office/drawing/2014/main" id="{04AEF10E-357B-46E4-946C-D2C3E012F846}"/>
            </a:ext>
          </a:extLst>
        </xdr:cNvPr>
        <xdr:cNvSpPr/>
      </xdr:nvSpPr>
      <xdr:spPr>
        <a:xfrm>
          <a:off x="2857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94" name="フローチャート: 判断 393">
          <a:extLst>
            <a:ext uri="{FF2B5EF4-FFF2-40B4-BE49-F238E27FC236}">
              <a16:creationId xmlns:a16="http://schemas.microsoft.com/office/drawing/2014/main" id="{B39197D7-0A12-4474-AD6B-D465CB98E36E}"/>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74930</xdr:rowOff>
    </xdr:from>
    <xdr:to>
      <xdr:col>6</xdr:col>
      <xdr:colOff>38100</xdr:colOff>
      <xdr:row>104</xdr:row>
      <xdr:rowOff>5080</xdr:rowOff>
    </xdr:to>
    <xdr:sp macro="" textlink="">
      <xdr:nvSpPr>
        <xdr:cNvPr id="395" name="フローチャート: 判断 394">
          <a:extLst>
            <a:ext uri="{FF2B5EF4-FFF2-40B4-BE49-F238E27FC236}">
              <a16:creationId xmlns:a16="http://schemas.microsoft.com/office/drawing/2014/main" id="{686086C8-FA9D-47C1-9154-51B6EE84E545}"/>
            </a:ext>
          </a:extLst>
        </xdr:cNvPr>
        <xdr:cNvSpPr/>
      </xdr:nvSpPr>
      <xdr:spPr>
        <a:xfrm>
          <a:off x="1079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CDA49BDA-D9F3-4CFE-AD9D-F06A5345A9C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7D2F5070-504C-444F-93AF-78299F4B970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EE9E06D0-268A-4497-95D7-4D20BFA9B63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6C35305-20E8-4DDC-939F-0B0A213DEA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BA3C81D4-BDC8-4081-BC0C-E10187370B9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154939</xdr:rowOff>
    </xdr:from>
    <xdr:to>
      <xdr:col>24</xdr:col>
      <xdr:colOff>114300</xdr:colOff>
      <xdr:row>105</xdr:row>
      <xdr:rowOff>85089</xdr:rowOff>
    </xdr:to>
    <xdr:sp macro="" textlink="">
      <xdr:nvSpPr>
        <xdr:cNvPr id="401" name="楕円 400">
          <a:extLst>
            <a:ext uri="{FF2B5EF4-FFF2-40B4-BE49-F238E27FC236}">
              <a16:creationId xmlns:a16="http://schemas.microsoft.com/office/drawing/2014/main" id="{F7F37A10-1FE4-4C54-A565-A5D5BB266AC5}"/>
            </a:ext>
          </a:extLst>
        </xdr:cNvPr>
        <xdr:cNvSpPr/>
      </xdr:nvSpPr>
      <xdr:spPr>
        <a:xfrm>
          <a:off x="4584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133366</xdr:rowOff>
    </xdr:from>
    <xdr:ext cx="405111" cy="259045"/>
    <xdr:sp macro="" textlink="">
      <xdr:nvSpPr>
        <xdr:cNvPr id="402" name="【保健所】&#10;有形固定資産減価償却率該当値テキスト">
          <a:extLst>
            <a:ext uri="{FF2B5EF4-FFF2-40B4-BE49-F238E27FC236}">
              <a16:creationId xmlns:a16="http://schemas.microsoft.com/office/drawing/2014/main" id="{DAB92BCC-9450-47A9-A9AF-77D581486241}"/>
            </a:ext>
          </a:extLst>
        </xdr:cNvPr>
        <xdr:cNvSpPr txBox="1"/>
      </xdr:nvSpPr>
      <xdr:spPr>
        <a:xfrm>
          <a:off x="4686300"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103505</xdr:rowOff>
    </xdr:from>
    <xdr:to>
      <xdr:col>20</xdr:col>
      <xdr:colOff>38100</xdr:colOff>
      <xdr:row>105</xdr:row>
      <xdr:rowOff>33655</xdr:rowOff>
    </xdr:to>
    <xdr:sp macro="" textlink="">
      <xdr:nvSpPr>
        <xdr:cNvPr id="403" name="楕円 402">
          <a:extLst>
            <a:ext uri="{FF2B5EF4-FFF2-40B4-BE49-F238E27FC236}">
              <a16:creationId xmlns:a16="http://schemas.microsoft.com/office/drawing/2014/main" id="{0042B578-CE03-4823-BFA0-306260859A98}"/>
            </a:ext>
          </a:extLst>
        </xdr:cNvPr>
        <xdr:cNvSpPr/>
      </xdr:nvSpPr>
      <xdr:spPr>
        <a:xfrm>
          <a:off x="3746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154305</xdr:rowOff>
    </xdr:from>
    <xdr:to>
      <xdr:col>24</xdr:col>
      <xdr:colOff>63500</xdr:colOff>
      <xdr:row>105</xdr:row>
      <xdr:rowOff>34289</xdr:rowOff>
    </xdr:to>
    <xdr:cxnSp macro="">
      <xdr:nvCxnSpPr>
        <xdr:cNvPr id="404" name="直線コネクタ 403">
          <a:extLst>
            <a:ext uri="{FF2B5EF4-FFF2-40B4-BE49-F238E27FC236}">
              <a16:creationId xmlns:a16="http://schemas.microsoft.com/office/drawing/2014/main" id="{A86946D8-B826-46A2-A28A-FE262B88DB83}"/>
            </a:ext>
          </a:extLst>
        </xdr:cNvPr>
        <xdr:cNvCxnSpPr/>
      </xdr:nvCxnSpPr>
      <xdr:spPr>
        <a:xfrm>
          <a:off x="3797300" y="179851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57786</xdr:rowOff>
    </xdr:from>
    <xdr:to>
      <xdr:col>15</xdr:col>
      <xdr:colOff>101600</xdr:colOff>
      <xdr:row>104</xdr:row>
      <xdr:rowOff>159386</xdr:rowOff>
    </xdr:to>
    <xdr:sp macro="" textlink="">
      <xdr:nvSpPr>
        <xdr:cNvPr id="405" name="楕円 404">
          <a:extLst>
            <a:ext uri="{FF2B5EF4-FFF2-40B4-BE49-F238E27FC236}">
              <a16:creationId xmlns:a16="http://schemas.microsoft.com/office/drawing/2014/main" id="{A617EA0B-CF4B-4C09-9FB4-6780703F2F2A}"/>
            </a:ext>
          </a:extLst>
        </xdr:cNvPr>
        <xdr:cNvSpPr/>
      </xdr:nvSpPr>
      <xdr:spPr>
        <a:xfrm>
          <a:off x="2857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108586</xdr:rowOff>
    </xdr:from>
    <xdr:to>
      <xdr:col>19</xdr:col>
      <xdr:colOff>177800</xdr:colOff>
      <xdr:row>104</xdr:row>
      <xdr:rowOff>154305</xdr:rowOff>
    </xdr:to>
    <xdr:cxnSp macro="">
      <xdr:nvCxnSpPr>
        <xdr:cNvPr id="406" name="直線コネクタ 405">
          <a:extLst>
            <a:ext uri="{FF2B5EF4-FFF2-40B4-BE49-F238E27FC236}">
              <a16:creationId xmlns:a16="http://schemas.microsoft.com/office/drawing/2014/main" id="{105A812C-B0F7-4EEB-9E59-17D1A414B14B}"/>
            </a:ext>
          </a:extLst>
        </xdr:cNvPr>
        <xdr:cNvCxnSpPr/>
      </xdr:nvCxnSpPr>
      <xdr:spPr>
        <a:xfrm>
          <a:off x="2908300" y="179393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07" name="楕円 406">
          <a:extLst>
            <a:ext uri="{FF2B5EF4-FFF2-40B4-BE49-F238E27FC236}">
              <a16:creationId xmlns:a16="http://schemas.microsoft.com/office/drawing/2014/main" id="{38FB75D3-5EAD-410D-8795-2A9E141D29CA}"/>
            </a:ext>
          </a:extLst>
        </xdr:cNvPr>
        <xdr:cNvSpPr/>
      </xdr:nvSpPr>
      <xdr:spPr>
        <a:xfrm>
          <a:off x="1968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60961</xdr:rowOff>
    </xdr:from>
    <xdr:to>
      <xdr:col>15</xdr:col>
      <xdr:colOff>50800</xdr:colOff>
      <xdr:row>104</xdr:row>
      <xdr:rowOff>108586</xdr:rowOff>
    </xdr:to>
    <xdr:cxnSp macro="">
      <xdr:nvCxnSpPr>
        <xdr:cNvPr id="408" name="直線コネクタ 407">
          <a:extLst>
            <a:ext uri="{FF2B5EF4-FFF2-40B4-BE49-F238E27FC236}">
              <a16:creationId xmlns:a16="http://schemas.microsoft.com/office/drawing/2014/main" id="{F601E288-6C5D-4C69-A993-30FA96E7388A}"/>
            </a:ext>
          </a:extLst>
        </xdr:cNvPr>
        <xdr:cNvCxnSpPr/>
      </xdr:nvCxnSpPr>
      <xdr:spPr>
        <a:xfrm>
          <a:off x="2019300" y="178917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126364</xdr:rowOff>
    </xdr:from>
    <xdr:to>
      <xdr:col>6</xdr:col>
      <xdr:colOff>38100</xdr:colOff>
      <xdr:row>104</xdr:row>
      <xdr:rowOff>56514</xdr:rowOff>
    </xdr:to>
    <xdr:sp macro="" textlink="">
      <xdr:nvSpPr>
        <xdr:cNvPr id="409" name="楕円 408">
          <a:extLst>
            <a:ext uri="{FF2B5EF4-FFF2-40B4-BE49-F238E27FC236}">
              <a16:creationId xmlns:a16="http://schemas.microsoft.com/office/drawing/2014/main" id="{88171093-D6B8-419D-8747-6C38BB3834B4}"/>
            </a:ext>
          </a:extLst>
        </xdr:cNvPr>
        <xdr:cNvSpPr/>
      </xdr:nvSpPr>
      <xdr:spPr>
        <a:xfrm>
          <a:off x="1079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5714</xdr:rowOff>
    </xdr:from>
    <xdr:to>
      <xdr:col>10</xdr:col>
      <xdr:colOff>114300</xdr:colOff>
      <xdr:row>104</xdr:row>
      <xdr:rowOff>60961</xdr:rowOff>
    </xdr:to>
    <xdr:cxnSp macro="">
      <xdr:nvCxnSpPr>
        <xdr:cNvPr id="410" name="直線コネクタ 409">
          <a:extLst>
            <a:ext uri="{FF2B5EF4-FFF2-40B4-BE49-F238E27FC236}">
              <a16:creationId xmlns:a16="http://schemas.microsoft.com/office/drawing/2014/main" id="{5D4CEB35-67F9-4B6F-B59D-96CAD0007C19}"/>
            </a:ext>
          </a:extLst>
        </xdr:cNvPr>
        <xdr:cNvCxnSpPr/>
      </xdr:nvCxnSpPr>
      <xdr:spPr>
        <a:xfrm>
          <a:off x="1130300" y="178365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80663</xdr:rowOff>
    </xdr:from>
    <xdr:ext cx="405111" cy="259045"/>
    <xdr:sp macro="" textlink="">
      <xdr:nvSpPr>
        <xdr:cNvPr id="411" name="n_1aveValue【保健所】&#10;有形固定資産減価償却率">
          <a:extLst>
            <a:ext uri="{FF2B5EF4-FFF2-40B4-BE49-F238E27FC236}">
              <a16:creationId xmlns:a16="http://schemas.microsoft.com/office/drawing/2014/main" id="{FEF3591B-2566-4EFD-ACBE-E292E59381E5}"/>
            </a:ext>
          </a:extLst>
        </xdr:cNvPr>
        <xdr:cNvSpPr txBox="1"/>
      </xdr:nvSpPr>
      <xdr:spPr>
        <a:xfrm>
          <a:off x="35820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84472</xdr:rowOff>
    </xdr:from>
    <xdr:ext cx="405111" cy="259045"/>
    <xdr:sp macro="" textlink="">
      <xdr:nvSpPr>
        <xdr:cNvPr id="412" name="n_2aveValue【保健所】&#10;有形固定資産減価償却率">
          <a:extLst>
            <a:ext uri="{FF2B5EF4-FFF2-40B4-BE49-F238E27FC236}">
              <a16:creationId xmlns:a16="http://schemas.microsoft.com/office/drawing/2014/main" id="{8836287A-8170-4660-AC5C-9B48808159A0}"/>
            </a:ext>
          </a:extLst>
        </xdr:cNvPr>
        <xdr:cNvSpPr txBox="1"/>
      </xdr:nvSpPr>
      <xdr:spPr>
        <a:xfrm>
          <a:off x="2705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13" name="n_3aveValue【保健所】&#10;有形固定資産減価償却率">
          <a:extLst>
            <a:ext uri="{FF2B5EF4-FFF2-40B4-BE49-F238E27FC236}">
              <a16:creationId xmlns:a16="http://schemas.microsoft.com/office/drawing/2014/main" id="{978A1A73-A412-4AD2-897A-4FFD14AF344E}"/>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414" name="n_4aveValue【保健所】&#10;有形固定資産減価償却率">
          <a:extLst>
            <a:ext uri="{FF2B5EF4-FFF2-40B4-BE49-F238E27FC236}">
              <a16:creationId xmlns:a16="http://schemas.microsoft.com/office/drawing/2014/main" id="{963707FE-A7D4-4D75-B565-8150B9942918}"/>
            </a:ext>
          </a:extLst>
        </xdr:cNvPr>
        <xdr:cNvSpPr txBox="1"/>
      </xdr:nvSpPr>
      <xdr:spPr>
        <a:xfrm>
          <a:off x="927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24782</xdr:rowOff>
    </xdr:from>
    <xdr:ext cx="405111" cy="259045"/>
    <xdr:sp macro="" textlink="">
      <xdr:nvSpPr>
        <xdr:cNvPr id="415" name="n_1mainValue【保健所】&#10;有形固定資産減価償却率">
          <a:extLst>
            <a:ext uri="{FF2B5EF4-FFF2-40B4-BE49-F238E27FC236}">
              <a16:creationId xmlns:a16="http://schemas.microsoft.com/office/drawing/2014/main" id="{082ACF1B-EF5D-4F4D-88EA-525BA821EC2B}"/>
            </a:ext>
          </a:extLst>
        </xdr:cNvPr>
        <xdr:cNvSpPr txBox="1"/>
      </xdr:nvSpPr>
      <xdr:spPr>
        <a:xfrm>
          <a:off x="3582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16" name="n_2mainValue【保健所】&#10;有形固定資産減価償却率">
          <a:extLst>
            <a:ext uri="{FF2B5EF4-FFF2-40B4-BE49-F238E27FC236}">
              <a16:creationId xmlns:a16="http://schemas.microsoft.com/office/drawing/2014/main" id="{7BDB050D-8DAA-465E-A6F7-93DE5E64C248}"/>
            </a:ext>
          </a:extLst>
        </xdr:cNvPr>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102888</xdr:rowOff>
    </xdr:from>
    <xdr:ext cx="405111" cy="259045"/>
    <xdr:sp macro="" textlink="">
      <xdr:nvSpPr>
        <xdr:cNvPr id="417" name="n_3mainValue【保健所】&#10;有形固定資産減価償却率">
          <a:extLst>
            <a:ext uri="{FF2B5EF4-FFF2-40B4-BE49-F238E27FC236}">
              <a16:creationId xmlns:a16="http://schemas.microsoft.com/office/drawing/2014/main" id="{583C7518-FE14-4F9C-8EA1-798A9DE6ADC0}"/>
            </a:ext>
          </a:extLst>
        </xdr:cNvPr>
        <xdr:cNvSpPr txBox="1"/>
      </xdr:nvSpPr>
      <xdr:spPr>
        <a:xfrm>
          <a:off x="1816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47641</xdr:rowOff>
    </xdr:from>
    <xdr:ext cx="405111" cy="259045"/>
    <xdr:sp macro="" textlink="">
      <xdr:nvSpPr>
        <xdr:cNvPr id="418" name="n_4mainValue【保健所】&#10;有形固定資産減価償却率">
          <a:extLst>
            <a:ext uri="{FF2B5EF4-FFF2-40B4-BE49-F238E27FC236}">
              <a16:creationId xmlns:a16="http://schemas.microsoft.com/office/drawing/2014/main" id="{5DCEB5DE-E46F-4078-AA03-9CBC6B5348BE}"/>
            </a:ext>
          </a:extLst>
        </xdr:cNvPr>
        <xdr:cNvSpPr txBox="1"/>
      </xdr:nvSpPr>
      <xdr:spPr>
        <a:xfrm>
          <a:off x="927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134CD0DC-669F-45A0-80F6-AA1A85705A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AFC4CAA7-C607-48DE-ACE2-7FE0ED27D3F1}"/>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635E6E08-94D0-4623-89D0-BF877C64808F}"/>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F1ADEBF1-EB05-484C-A15E-8CD4B8C2B949}"/>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F3A5BBC2-8815-45E0-AB67-8736B7DF1025}"/>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DCA37D4C-99BC-43C1-8864-13D153511FF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40A068EB-2C33-4B2A-A7AA-756DCADD4BE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C148DE14-0E8A-494B-B647-FFC3085F6D1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EFFB1391-B775-40D7-A451-F3D5B034188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0D41B92E-E183-4607-8623-9E5A37838C3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049959AE-A683-4E7E-9EC8-9624BD0B1B9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682EE366-73EF-44CC-A197-A8BC5ED4360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E071BDD8-01F3-491A-B11D-BF00265C643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598525AE-0462-4788-A61B-A30895C2152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3FBE9069-D9B6-4083-80DD-B16B71F55D2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04D392BD-03DB-47AD-84DA-D87A78091A5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589603DB-F297-43DF-A33F-C172E9B7D95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CB001826-B0DB-4613-B26E-8DBDFDAE801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8329108B-085F-49DA-998B-D101C962E21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AB45B216-A814-4A10-B630-8C9AA9425DC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EAFB71CA-92C4-45C7-ACB3-0EA35AD1DC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95250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28F3432F-D6C0-4E26-86C3-1A3699920F26}"/>
            </a:ext>
          </a:extLst>
        </xdr:cNvPr>
        <xdr:cNvCxnSpPr/>
      </xdr:nvCxnSpPr>
      <xdr:spPr>
        <a:xfrm flipV="1">
          <a:off x="10475595" y="170688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257D68CE-3A87-462F-BFF8-BF7DF4F6BCFE}"/>
            </a:ext>
          </a:extLst>
        </xdr:cNvPr>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B1161C01-3D77-452F-82DF-8E8904A299C7}"/>
            </a:ext>
          </a:extLst>
        </xdr:cNvPr>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41927</xdr:rowOff>
    </xdr:from>
    <xdr:ext cx="469744" cy="259045"/>
    <xdr:sp macro="" textlink="">
      <xdr:nvSpPr>
        <xdr:cNvPr id="443" name="【保健所】&#10;一人当たり面積最大値テキスト">
          <a:extLst>
            <a:ext uri="{FF2B5EF4-FFF2-40B4-BE49-F238E27FC236}">
              <a16:creationId xmlns:a16="http://schemas.microsoft.com/office/drawing/2014/main" id="{8623F217-3426-4ADD-9913-901BFF4A65F3}"/>
            </a:ext>
          </a:extLst>
        </xdr:cNvPr>
        <xdr:cNvSpPr txBox="1"/>
      </xdr:nvSpPr>
      <xdr:spPr>
        <a:xfrm>
          <a:off x="10528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44" name="直線コネクタ 443">
          <a:extLst>
            <a:ext uri="{FF2B5EF4-FFF2-40B4-BE49-F238E27FC236}">
              <a16:creationId xmlns:a16="http://schemas.microsoft.com/office/drawing/2014/main" id="{14C0CB06-7B62-4FB6-9252-1B259CF46BA2}"/>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80027</xdr:rowOff>
    </xdr:from>
    <xdr:ext cx="469744" cy="259045"/>
    <xdr:sp macro="" textlink="">
      <xdr:nvSpPr>
        <xdr:cNvPr id="445" name="【保健所】&#10;一人当たり面積平均値テキスト">
          <a:extLst>
            <a:ext uri="{FF2B5EF4-FFF2-40B4-BE49-F238E27FC236}">
              <a16:creationId xmlns:a16="http://schemas.microsoft.com/office/drawing/2014/main" id="{DB2990F7-5462-4E93-A750-A019198E2CC6}"/>
            </a:ext>
          </a:extLst>
        </xdr:cNvPr>
        <xdr:cNvSpPr txBox="1"/>
      </xdr:nvSpPr>
      <xdr:spPr>
        <a:xfrm>
          <a:off x="105283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46" name="フローチャート: 判断 445">
          <a:extLst>
            <a:ext uri="{FF2B5EF4-FFF2-40B4-BE49-F238E27FC236}">
              <a16:creationId xmlns:a16="http://schemas.microsoft.com/office/drawing/2014/main" id="{E99C37CB-E98D-462F-8BC7-7CE241752985}"/>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ACCBF9EB-BD18-443C-988A-59E09602301A}"/>
            </a:ext>
          </a:extLst>
        </xdr:cNvPr>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48" name="フローチャート: 判断 447">
          <a:extLst>
            <a:ext uri="{FF2B5EF4-FFF2-40B4-BE49-F238E27FC236}">
              <a16:creationId xmlns:a16="http://schemas.microsoft.com/office/drawing/2014/main" id="{365C5B6C-881E-4DA3-8979-F5F4567A4484}"/>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9" name="フローチャート: 判断 448">
          <a:extLst>
            <a:ext uri="{FF2B5EF4-FFF2-40B4-BE49-F238E27FC236}">
              <a16:creationId xmlns:a16="http://schemas.microsoft.com/office/drawing/2014/main" id="{7A407928-5CE4-4636-8D3C-F417745BAE37}"/>
            </a:ext>
          </a:extLst>
        </xdr:cNvPr>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0" name="フローチャート: 判断 449">
          <a:extLst>
            <a:ext uri="{FF2B5EF4-FFF2-40B4-BE49-F238E27FC236}">
              <a16:creationId xmlns:a16="http://schemas.microsoft.com/office/drawing/2014/main" id="{C0DCCC44-68D7-44BD-A372-7DA5F69FE62C}"/>
            </a:ext>
          </a:extLst>
        </xdr:cNvPr>
        <xdr:cNvSpPr/>
      </xdr:nvSpPr>
      <xdr:spPr>
        <a:xfrm>
          <a:off x="692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BE8A8FDC-B8BC-4D8D-A0E2-494B19444C6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ED4CFE43-5E6B-4EDD-A9AF-F53B9D3A319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BA308D7F-D174-49CE-9612-2E6E2D7756D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110A0526-C7EB-426F-BE29-6A82810470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29E3D63-1A65-4F14-85C0-F3324059BAB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120650</xdr:rowOff>
    </xdr:from>
    <xdr:to>
      <xdr:col>55</xdr:col>
      <xdr:colOff>50800</xdr:colOff>
      <xdr:row>100</xdr:row>
      <xdr:rowOff>50800</xdr:rowOff>
    </xdr:to>
    <xdr:sp macro="" textlink="">
      <xdr:nvSpPr>
        <xdr:cNvPr id="456" name="楕円 455">
          <a:extLst>
            <a:ext uri="{FF2B5EF4-FFF2-40B4-BE49-F238E27FC236}">
              <a16:creationId xmlns:a16="http://schemas.microsoft.com/office/drawing/2014/main" id="{DBD60854-5573-4453-9EDB-4731950B8133}"/>
            </a:ext>
          </a:extLst>
        </xdr:cNvPr>
        <xdr:cNvSpPr/>
      </xdr:nvSpPr>
      <xdr:spPr>
        <a:xfrm>
          <a:off x="10426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35577</xdr:rowOff>
    </xdr:from>
    <xdr:ext cx="469744" cy="259045"/>
    <xdr:sp macro="" textlink="">
      <xdr:nvSpPr>
        <xdr:cNvPr id="457" name="【保健所】&#10;一人当たり面積該当値テキスト">
          <a:extLst>
            <a:ext uri="{FF2B5EF4-FFF2-40B4-BE49-F238E27FC236}">
              <a16:creationId xmlns:a16="http://schemas.microsoft.com/office/drawing/2014/main" id="{0AECA6BB-80FC-4C65-9BD4-99280B5D0D8C}"/>
            </a:ext>
          </a:extLst>
        </xdr:cNvPr>
        <xdr:cNvSpPr txBox="1"/>
      </xdr:nvSpPr>
      <xdr:spPr>
        <a:xfrm>
          <a:off x="10528300"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120650</xdr:rowOff>
    </xdr:from>
    <xdr:to>
      <xdr:col>50</xdr:col>
      <xdr:colOff>165100</xdr:colOff>
      <xdr:row>100</xdr:row>
      <xdr:rowOff>50800</xdr:rowOff>
    </xdr:to>
    <xdr:sp macro="" textlink="">
      <xdr:nvSpPr>
        <xdr:cNvPr id="458" name="楕円 457">
          <a:extLst>
            <a:ext uri="{FF2B5EF4-FFF2-40B4-BE49-F238E27FC236}">
              <a16:creationId xmlns:a16="http://schemas.microsoft.com/office/drawing/2014/main" id="{D30CB563-C775-4C17-B96A-44B9CC0FBD08}"/>
            </a:ext>
          </a:extLst>
        </xdr:cNvPr>
        <xdr:cNvSpPr/>
      </xdr:nvSpPr>
      <xdr:spPr>
        <a:xfrm>
          <a:off x="958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0</xdr:rowOff>
    </xdr:from>
    <xdr:to>
      <xdr:col>55</xdr:col>
      <xdr:colOff>0</xdr:colOff>
      <xdr:row>100</xdr:row>
      <xdr:rowOff>0</xdr:rowOff>
    </xdr:to>
    <xdr:cxnSp macro="">
      <xdr:nvCxnSpPr>
        <xdr:cNvPr id="459" name="直線コネクタ 458">
          <a:extLst>
            <a:ext uri="{FF2B5EF4-FFF2-40B4-BE49-F238E27FC236}">
              <a16:creationId xmlns:a16="http://schemas.microsoft.com/office/drawing/2014/main" id="{8EC0967B-FD09-4F28-BB1E-02E995A0A121}"/>
            </a:ext>
          </a:extLst>
        </xdr:cNvPr>
        <xdr:cNvCxnSpPr/>
      </xdr:nvCxnSpPr>
      <xdr:spPr>
        <a:xfrm>
          <a:off x="9639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120650</xdr:rowOff>
    </xdr:from>
    <xdr:to>
      <xdr:col>46</xdr:col>
      <xdr:colOff>38100</xdr:colOff>
      <xdr:row>100</xdr:row>
      <xdr:rowOff>50800</xdr:rowOff>
    </xdr:to>
    <xdr:sp macro="" textlink="">
      <xdr:nvSpPr>
        <xdr:cNvPr id="460" name="楕円 459">
          <a:extLst>
            <a:ext uri="{FF2B5EF4-FFF2-40B4-BE49-F238E27FC236}">
              <a16:creationId xmlns:a16="http://schemas.microsoft.com/office/drawing/2014/main" id="{00DB6435-D5B7-43CB-A17D-5BDF61CB7853}"/>
            </a:ext>
          </a:extLst>
        </xdr:cNvPr>
        <xdr:cNvSpPr/>
      </xdr:nvSpPr>
      <xdr:spPr>
        <a:xfrm>
          <a:off x="869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0</xdr:rowOff>
    </xdr:from>
    <xdr:to>
      <xdr:col>50</xdr:col>
      <xdr:colOff>114300</xdr:colOff>
      <xdr:row>100</xdr:row>
      <xdr:rowOff>0</xdr:rowOff>
    </xdr:to>
    <xdr:cxnSp macro="">
      <xdr:nvCxnSpPr>
        <xdr:cNvPr id="461" name="直線コネクタ 460">
          <a:extLst>
            <a:ext uri="{FF2B5EF4-FFF2-40B4-BE49-F238E27FC236}">
              <a16:creationId xmlns:a16="http://schemas.microsoft.com/office/drawing/2014/main" id="{499EFEE8-1033-4A8D-9878-9BD2DC5E9989}"/>
            </a:ext>
          </a:extLst>
        </xdr:cNvPr>
        <xdr:cNvCxnSpPr/>
      </xdr:nvCxnSpPr>
      <xdr:spPr>
        <a:xfrm>
          <a:off x="8750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120650</xdr:rowOff>
    </xdr:from>
    <xdr:to>
      <xdr:col>41</xdr:col>
      <xdr:colOff>101600</xdr:colOff>
      <xdr:row>100</xdr:row>
      <xdr:rowOff>50800</xdr:rowOff>
    </xdr:to>
    <xdr:sp macro="" textlink="">
      <xdr:nvSpPr>
        <xdr:cNvPr id="462" name="楕円 461">
          <a:extLst>
            <a:ext uri="{FF2B5EF4-FFF2-40B4-BE49-F238E27FC236}">
              <a16:creationId xmlns:a16="http://schemas.microsoft.com/office/drawing/2014/main" id="{231BEFCF-A24B-434B-9CD1-E59764E2746C}"/>
            </a:ext>
          </a:extLst>
        </xdr:cNvPr>
        <xdr:cNvSpPr/>
      </xdr:nvSpPr>
      <xdr:spPr>
        <a:xfrm>
          <a:off x="781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0</xdr:rowOff>
    </xdr:from>
    <xdr:to>
      <xdr:col>45</xdr:col>
      <xdr:colOff>177800</xdr:colOff>
      <xdr:row>100</xdr:row>
      <xdr:rowOff>0</xdr:rowOff>
    </xdr:to>
    <xdr:cxnSp macro="">
      <xdr:nvCxnSpPr>
        <xdr:cNvPr id="463" name="直線コネクタ 462">
          <a:extLst>
            <a:ext uri="{FF2B5EF4-FFF2-40B4-BE49-F238E27FC236}">
              <a16:creationId xmlns:a16="http://schemas.microsoft.com/office/drawing/2014/main" id="{0F04D430-D192-44F3-BBF6-4EB0D5BE1055}"/>
            </a:ext>
          </a:extLst>
        </xdr:cNvPr>
        <xdr:cNvCxnSpPr/>
      </xdr:nvCxnSpPr>
      <xdr:spPr>
        <a:xfrm>
          <a:off x="7861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120650</xdr:rowOff>
    </xdr:from>
    <xdr:to>
      <xdr:col>36</xdr:col>
      <xdr:colOff>165100</xdr:colOff>
      <xdr:row>100</xdr:row>
      <xdr:rowOff>50800</xdr:rowOff>
    </xdr:to>
    <xdr:sp macro="" textlink="">
      <xdr:nvSpPr>
        <xdr:cNvPr id="464" name="楕円 463">
          <a:extLst>
            <a:ext uri="{FF2B5EF4-FFF2-40B4-BE49-F238E27FC236}">
              <a16:creationId xmlns:a16="http://schemas.microsoft.com/office/drawing/2014/main" id="{41FC5AAD-5C6B-4324-AEE0-4328975B0B87}"/>
            </a:ext>
          </a:extLst>
        </xdr:cNvPr>
        <xdr:cNvSpPr/>
      </xdr:nvSpPr>
      <xdr:spPr>
        <a:xfrm>
          <a:off x="692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0</xdr:rowOff>
    </xdr:from>
    <xdr:to>
      <xdr:col>41</xdr:col>
      <xdr:colOff>50800</xdr:colOff>
      <xdr:row>100</xdr:row>
      <xdr:rowOff>0</xdr:rowOff>
    </xdr:to>
    <xdr:cxnSp macro="">
      <xdr:nvCxnSpPr>
        <xdr:cNvPr id="465" name="直線コネクタ 464">
          <a:extLst>
            <a:ext uri="{FF2B5EF4-FFF2-40B4-BE49-F238E27FC236}">
              <a16:creationId xmlns:a16="http://schemas.microsoft.com/office/drawing/2014/main" id="{7FAFDC15-370B-4C9C-8FC4-149D3C3BC72B}"/>
            </a:ext>
          </a:extLst>
        </xdr:cNvPr>
        <xdr:cNvCxnSpPr/>
      </xdr:nvCxnSpPr>
      <xdr:spPr>
        <a:xfrm>
          <a:off x="6972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66" name="n_1aveValue【保健所】&#10;一人当たり面積">
          <a:extLst>
            <a:ext uri="{FF2B5EF4-FFF2-40B4-BE49-F238E27FC236}">
              <a16:creationId xmlns:a16="http://schemas.microsoft.com/office/drawing/2014/main" id="{E0ACA1B9-2F9C-4791-9EEB-D7BE05AD2C35}"/>
            </a:ext>
          </a:extLst>
        </xdr:cNvPr>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67" name="n_2aveValue【保健所】&#10;一人当たり面積">
          <a:extLst>
            <a:ext uri="{FF2B5EF4-FFF2-40B4-BE49-F238E27FC236}">
              <a16:creationId xmlns:a16="http://schemas.microsoft.com/office/drawing/2014/main" id="{8A58F8DF-AFFC-4333-BBD1-F89CBDA8E46E}"/>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68" name="n_3aveValue【保健所】&#10;一人当たり面積">
          <a:extLst>
            <a:ext uri="{FF2B5EF4-FFF2-40B4-BE49-F238E27FC236}">
              <a16:creationId xmlns:a16="http://schemas.microsoft.com/office/drawing/2014/main" id="{6B63EE0F-AFFC-4E81-81FD-ED576EF7FD9F}"/>
            </a:ext>
          </a:extLst>
        </xdr:cNvPr>
        <xdr:cNvSpPr txBox="1"/>
      </xdr:nvSpPr>
      <xdr:spPr>
        <a:xfrm>
          <a:off x="7626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69" name="n_4aveValue【保健所】&#10;一人当たり面積">
          <a:extLst>
            <a:ext uri="{FF2B5EF4-FFF2-40B4-BE49-F238E27FC236}">
              <a16:creationId xmlns:a16="http://schemas.microsoft.com/office/drawing/2014/main" id="{3BE8C9A2-E3D1-48A1-AE81-313C7C5A9C38}"/>
            </a:ext>
          </a:extLst>
        </xdr:cNvPr>
        <xdr:cNvSpPr txBox="1"/>
      </xdr:nvSpPr>
      <xdr:spPr>
        <a:xfrm>
          <a:off x="6737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67327</xdr:rowOff>
    </xdr:from>
    <xdr:ext cx="469744" cy="259045"/>
    <xdr:sp macro="" textlink="">
      <xdr:nvSpPr>
        <xdr:cNvPr id="470" name="n_1mainValue【保健所】&#10;一人当たり面積">
          <a:extLst>
            <a:ext uri="{FF2B5EF4-FFF2-40B4-BE49-F238E27FC236}">
              <a16:creationId xmlns:a16="http://schemas.microsoft.com/office/drawing/2014/main" id="{D33B660E-4F6C-45D4-9F7A-77A409BD0D42}"/>
            </a:ext>
          </a:extLst>
        </xdr:cNvPr>
        <xdr:cNvSpPr txBox="1"/>
      </xdr:nvSpPr>
      <xdr:spPr>
        <a:xfrm>
          <a:off x="9391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67327</xdr:rowOff>
    </xdr:from>
    <xdr:ext cx="469744" cy="259045"/>
    <xdr:sp macro="" textlink="">
      <xdr:nvSpPr>
        <xdr:cNvPr id="471" name="n_2mainValue【保健所】&#10;一人当たり面積">
          <a:extLst>
            <a:ext uri="{FF2B5EF4-FFF2-40B4-BE49-F238E27FC236}">
              <a16:creationId xmlns:a16="http://schemas.microsoft.com/office/drawing/2014/main" id="{DCB948C5-3A69-4B59-883F-C23D9AC39191}"/>
            </a:ext>
          </a:extLst>
        </xdr:cNvPr>
        <xdr:cNvSpPr txBox="1"/>
      </xdr:nvSpPr>
      <xdr:spPr>
        <a:xfrm>
          <a:off x="8515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67327</xdr:rowOff>
    </xdr:from>
    <xdr:ext cx="469744" cy="259045"/>
    <xdr:sp macro="" textlink="">
      <xdr:nvSpPr>
        <xdr:cNvPr id="472" name="n_3mainValue【保健所】&#10;一人当たり面積">
          <a:extLst>
            <a:ext uri="{FF2B5EF4-FFF2-40B4-BE49-F238E27FC236}">
              <a16:creationId xmlns:a16="http://schemas.microsoft.com/office/drawing/2014/main" id="{DE22A9AA-A536-42F9-9949-CF9CB48AD63A}"/>
            </a:ext>
          </a:extLst>
        </xdr:cNvPr>
        <xdr:cNvSpPr txBox="1"/>
      </xdr:nvSpPr>
      <xdr:spPr>
        <a:xfrm>
          <a:off x="7626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67327</xdr:rowOff>
    </xdr:from>
    <xdr:ext cx="469744" cy="259045"/>
    <xdr:sp macro="" textlink="">
      <xdr:nvSpPr>
        <xdr:cNvPr id="473" name="n_4mainValue【保健所】&#10;一人当たり面積">
          <a:extLst>
            <a:ext uri="{FF2B5EF4-FFF2-40B4-BE49-F238E27FC236}">
              <a16:creationId xmlns:a16="http://schemas.microsoft.com/office/drawing/2014/main" id="{96044116-00D4-4C9D-B79E-203C9B052777}"/>
            </a:ext>
          </a:extLst>
        </xdr:cNvPr>
        <xdr:cNvSpPr txBox="1"/>
      </xdr:nvSpPr>
      <xdr:spPr>
        <a:xfrm>
          <a:off x="673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16BE3D72-26A6-46CF-B0F4-A84F32A536E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C1F7B58D-94E9-4C13-B434-19866769C039}"/>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8E692AB0-1342-4DB1-A858-C0FF57C3851B}"/>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08CA2946-35E0-4A07-8B44-EEE2F8E26F01}"/>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9732D3A3-DEA1-497A-89E6-FB9360FD0E0E}"/>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C61DF21B-E3B8-4185-83D8-6EF59C01D7E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96705FEC-5A53-43B2-9FF7-C3AB933134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74FFF1CF-2CFE-4806-83E3-DFF30C4C79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30C3EBB2-7413-4DCB-8A21-2637644211ED}"/>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8FA11748-8063-4010-84BE-E922BCB2557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3F45D77E-8526-403E-88A4-57B620496B1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BB0D81E9-E479-4B0B-87C3-885F50EF658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5E259AFA-DC72-4A65-9CE4-54C15B37955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A59069F7-E9EC-4A8C-8222-51827081A03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C991AD96-8F4D-4323-8A5B-16934ABCFED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C3CCB7D2-DC9F-4DE9-89AB-4B1F687FDF8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AD1F81AC-FBCD-480B-A732-32809EF911C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59802C91-C114-4572-B371-4C5B3376D7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415E5B33-C9F2-441D-B2A7-4C6B764D88F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15CFDE08-5C5A-4FDE-8A5D-D00E1EDC4A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BBE96927-1851-4CD5-9342-59D6B8C4C8FA}"/>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5F2DD9D0-4624-457B-921F-A3E688E266A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83820</xdr:rowOff>
    </xdr:from>
    <xdr:to>
      <xdr:col>85</xdr:col>
      <xdr:colOff>126364</xdr:colOff>
      <xdr:row>41</xdr:row>
      <xdr:rowOff>167640</xdr:rowOff>
    </xdr:to>
    <xdr:cxnSp macro="">
      <xdr:nvCxnSpPr>
        <xdr:cNvPr id="496" name="直線コネクタ 495">
          <a:extLst>
            <a:ext uri="{FF2B5EF4-FFF2-40B4-BE49-F238E27FC236}">
              <a16:creationId xmlns:a16="http://schemas.microsoft.com/office/drawing/2014/main" id="{602912E6-57FE-4C3C-81F7-0461305ADBCA}"/>
            </a:ext>
          </a:extLst>
        </xdr:cNvPr>
        <xdr:cNvCxnSpPr/>
      </xdr:nvCxnSpPr>
      <xdr:spPr>
        <a:xfrm flipV="1">
          <a:off x="16317595" y="591312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BEC18DE6-AA40-4BF0-80B3-77AD53A2B8BD}"/>
            </a:ext>
          </a:extLst>
        </xdr:cNvPr>
        <xdr:cNvSpPr txBox="1"/>
      </xdr:nvSpPr>
      <xdr:spPr>
        <a:xfrm>
          <a:off x="163703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8" name="直線コネクタ 497">
          <a:extLst>
            <a:ext uri="{FF2B5EF4-FFF2-40B4-BE49-F238E27FC236}">
              <a16:creationId xmlns:a16="http://schemas.microsoft.com/office/drawing/2014/main" id="{567F4585-CF7C-4EA1-A3DF-27AB3EA1D587}"/>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30497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A3552368-3C2B-4A24-8332-BB116A83B83D}"/>
            </a:ext>
          </a:extLst>
        </xdr:cNvPr>
        <xdr:cNvSpPr txBox="1"/>
      </xdr:nvSpPr>
      <xdr:spPr>
        <a:xfrm>
          <a:off x="163703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00" name="直線コネクタ 499">
          <a:extLst>
            <a:ext uri="{FF2B5EF4-FFF2-40B4-BE49-F238E27FC236}">
              <a16:creationId xmlns:a16="http://schemas.microsoft.com/office/drawing/2014/main" id="{5FC04A99-6D79-4EA0-9466-7A0EC1110B19}"/>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116857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E6FE5FEB-196A-4773-A1C2-F2A6DECC5E66}"/>
            </a:ext>
          </a:extLst>
        </xdr:cNvPr>
        <xdr:cNvSpPr txBox="1"/>
      </xdr:nvSpPr>
      <xdr:spPr>
        <a:xfrm>
          <a:off x="163703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02" name="フローチャート: 判断 501">
          <a:extLst>
            <a:ext uri="{FF2B5EF4-FFF2-40B4-BE49-F238E27FC236}">
              <a16:creationId xmlns:a16="http://schemas.microsoft.com/office/drawing/2014/main" id="{74CDB9C1-2898-40D0-BCD6-F37234F82734}"/>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10160</xdr:rowOff>
    </xdr:from>
    <xdr:to>
      <xdr:col>81</xdr:col>
      <xdr:colOff>101600</xdr:colOff>
      <xdr:row>38</xdr:row>
      <xdr:rowOff>111760</xdr:rowOff>
    </xdr:to>
    <xdr:sp macro="" textlink="">
      <xdr:nvSpPr>
        <xdr:cNvPr id="503" name="フローチャート: 判断 502">
          <a:extLst>
            <a:ext uri="{FF2B5EF4-FFF2-40B4-BE49-F238E27FC236}">
              <a16:creationId xmlns:a16="http://schemas.microsoft.com/office/drawing/2014/main" id="{28D51E3A-394E-4637-BB61-162E306E5045}"/>
            </a:ext>
          </a:extLst>
        </xdr:cNvPr>
        <xdr:cNvSpPr/>
      </xdr:nvSpPr>
      <xdr:spPr>
        <a:xfrm>
          <a:off x="15430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04" name="フローチャート: 判断 503">
          <a:extLst>
            <a:ext uri="{FF2B5EF4-FFF2-40B4-BE49-F238E27FC236}">
              <a16:creationId xmlns:a16="http://schemas.microsoft.com/office/drawing/2014/main" id="{94936B19-36C5-42D4-B7D2-925D90A2C795}"/>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05" name="フローチャート: 判断 504">
          <a:extLst>
            <a:ext uri="{FF2B5EF4-FFF2-40B4-BE49-F238E27FC236}">
              <a16:creationId xmlns:a16="http://schemas.microsoft.com/office/drawing/2014/main" id="{D6C64C4E-181D-406C-9CBB-0D09CDA07A54}"/>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06" name="フローチャート: 判断 505">
          <a:extLst>
            <a:ext uri="{FF2B5EF4-FFF2-40B4-BE49-F238E27FC236}">
              <a16:creationId xmlns:a16="http://schemas.microsoft.com/office/drawing/2014/main" id="{2F5F5E43-60FD-43DB-A84A-C175CAC9AE45}"/>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88A3B3B0-46DC-4884-852E-015C7ADE61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D843584A-B6AD-48DB-A2B6-592C9B3651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8C134F97-E706-44B8-BF7E-44828BD293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AFF764E5-AC86-4BFC-B973-66BB31D2932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52B7770-0D1F-4CED-B81C-43C6C12CA3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116840</xdr:rowOff>
    </xdr:from>
    <xdr:to>
      <xdr:col>85</xdr:col>
      <xdr:colOff>177800</xdr:colOff>
      <xdr:row>42</xdr:row>
      <xdr:rowOff>46990</xdr:rowOff>
    </xdr:to>
    <xdr:sp macro="" textlink="">
      <xdr:nvSpPr>
        <xdr:cNvPr id="512" name="楕円 511">
          <a:extLst>
            <a:ext uri="{FF2B5EF4-FFF2-40B4-BE49-F238E27FC236}">
              <a16:creationId xmlns:a16="http://schemas.microsoft.com/office/drawing/2014/main" id="{0F2AAB97-B548-4778-B920-648C1B322B2F}"/>
            </a:ext>
          </a:extLst>
        </xdr:cNvPr>
        <xdr:cNvSpPr/>
      </xdr:nvSpPr>
      <xdr:spPr>
        <a:xfrm>
          <a:off x="16268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31767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7FA4D40C-73D9-4842-99B2-F3727501EA48}"/>
            </a:ext>
          </a:extLst>
        </xdr:cNvPr>
        <xdr:cNvSpPr txBox="1"/>
      </xdr:nvSpPr>
      <xdr:spPr>
        <a:xfrm>
          <a:off x="16370300"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74930</xdr:rowOff>
    </xdr:from>
    <xdr:to>
      <xdr:col>81</xdr:col>
      <xdr:colOff>101600</xdr:colOff>
      <xdr:row>42</xdr:row>
      <xdr:rowOff>5080</xdr:rowOff>
    </xdr:to>
    <xdr:sp macro="" textlink="">
      <xdr:nvSpPr>
        <xdr:cNvPr id="514" name="楕円 513">
          <a:extLst>
            <a:ext uri="{FF2B5EF4-FFF2-40B4-BE49-F238E27FC236}">
              <a16:creationId xmlns:a16="http://schemas.microsoft.com/office/drawing/2014/main" id="{1ED1E986-9DE6-4F81-85E1-7232A0DECD2F}"/>
            </a:ext>
          </a:extLst>
        </xdr:cNvPr>
        <xdr:cNvSpPr/>
      </xdr:nvSpPr>
      <xdr:spPr>
        <a:xfrm>
          <a:off x="1543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125730</xdr:rowOff>
    </xdr:from>
    <xdr:to>
      <xdr:col>85</xdr:col>
      <xdr:colOff>127000</xdr:colOff>
      <xdr:row>41</xdr:row>
      <xdr:rowOff>167640</xdr:rowOff>
    </xdr:to>
    <xdr:cxnSp macro="">
      <xdr:nvCxnSpPr>
        <xdr:cNvPr id="515" name="直線コネクタ 514">
          <a:extLst>
            <a:ext uri="{FF2B5EF4-FFF2-40B4-BE49-F238E27FC236}">
              <a16:creationId xmlns:a16="http://schemas.microsoft.com/office/drawing/2014/main" id="{E517C4AA-B4DD-4D51-A928-62725FBA0A05}"/>
            </a:ext>
          </a:extLst>
        </xdr:cNvPr>
        <xdr:cNvCxnSpPr/>
      </xdr:nvCxnSpPr>
      <xdr:spPr>
        <a:xfrm>
          <a:off x="15481300" y="7155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132080</xdr:rowOff>
    </xdr:from>
    <xdr:to>
      <xdr:col>76</xdr:col>
      <xdr:colOff>165100</xdr:colOff>
      <xdr:row>41</xdr:row>
      <xdr:rowOff>62230</xdr:rowOff>
    </xdr:to>
    <xdr:sp macro="" textlink="">
      <xdr:nvSpPr>
        <xdr:cNvPr id="516" name="楕円 515">
          <a:extLst>
            <a:ext uri="{FF2B5EF4-FFF2-40B4-BE49-F238E27FC236}">
              <a16:creationId xmlns:a16="http://schemas.microsoft.com/office/drawing/2014/main" id="{F631574E-B1D5-4714-B4A5-6696811C2F68}"/>
            </a:ext>
          </a:extLst>
        </xdr:cNvPr>
        <xdr:cNvSpPr/>
      </xdr:nvSpPr>
      <xdr:spPr>
        <a:xfrm>
          <a:off x="1454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xdr:rowOff>
    </xdr:from>
    <xdr:to>
      <xdr:col>81</xdr:col>
      <xdr:colOff>50800</xdr:colOff>
      <xdr:row>41</xdr:row>
      <xdr:rowOff>125730</xdr:rowOff>
    </xdr:to>
    <xdr:cxnSp macro="">
      <xdr:nvCxnSpPr>
        <xdr:cNvPr id="517" name="直線コネクタ 516">
          <a:extLst>
            <a:ext uri="{FF2B5EF4-FFF2-40B4-BE49-F238E27FC236}">
              <a16:creationId xmlns:a16="http://schemas.microsoft.com/office/drawing/2014/main" id="{C53E6711-CEDF-44E3-B3EB-97FC00FA9B44}"/>
            </a:ext>
          </a:extLst>
        </xdr:cNvPr>
        <xdr:cNvCxnSpPr/>
      </xdr:nvCxnSpPr>
      <xdr:spPr>
        <a:xfrm>
          <a:off x="14592300" y="7040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109220</xdr:rowOff>
    </xdr:from>
    <xdr:to>
      <xdr:col>72</xdr:col>
      <xdr:colOff>38100</xdr:colOff>
      <xdr:row>41</xdr:row>
      <xdr:rowOff>39370</xdr:rowOff>
    </xdr:to>
    <xdr:sp macro="" textlink="">
      <xdr:nvSpPr>
        <xdr:cNvPr id="518" name="楕円 517">
          <a:extLst>
            <a:ext uri="{FF2B5EF4-FFF2-40B4-BE49-F238E27FC236}">
              <a16:creationId xmlns:a16="http://schemas.microsoft.com/office/drawing/2014/main" id="{55D93E4E-4D3E-42C8-9BBF-343220148051}"/>
            </a:ext>
          </a:extLst>
        </xdr:cNvPr>
        <xdr:cNvSpPr/>
      </xdr:nvSpPr>
      <xdr:spPr>
        <a:xfrm>
          <a:off x="1365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160020</xdr:rowOff>
    </xdr:from>
    <xdr:to>
      <xdr:col>76</xdr:col>
      <xdr:colOff>114300</xdr:colOff>
      <xdr:row>41</xdr:row>
      <xdr:rowOff>11430</xdr:rowOff>
    </xdr:to>
    <xdr:cxnSp macro="">
      <xdr:nvCxnSpPr>
        <xdr:cNvPr id="519" name="直線コネクタ 518">
          <a:extLst>
            <a:ext uri="{FF2B5EF4-FFF2-40B4-BE49-F238E27FC236}">
              <a16:creationId xmlns:a16="http://schemas.microsoft.com/office/drawing/2014/main" id="{374A3638-0C91-4CFF-876F-C7C7F101ADA3}"/>
            </a:ext>
          </a:extLst>
        </xdr:cNvPr>
        <xdr:cNvCxnSpPr/>
      </xdr:nvCxnSpPr>
      <xdr:spPr>
        <a:xfrm>
          <a:off x="13703300" y="7018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29210</xdr:rowOff>
    </xdr:from>
    <xdr:to>
      <xdr:col>67</xdr:col>
      <xdr:colOff>101600</xdr:colOff>
      <xdr:row>41</xdr:row>
      <xdr:rowOff>130810</xdr:rowOff>
    </xdr:to>
    <xdr:sp macro="" textlink="">
      <xdr:nvSpPr>
        <xdr:cNvPr id="520" name="楕円 519">
          <a:extLst>
            <a:ext uri="{FF2B5EF4-FFF2-40B4-BE49-F238E27FC236}">
              <a16:creationId xmlns:a16="http://schemas.microsoft.com/office/drawing/2014/main" id="{03BDF69E-2317-4E7C-A82A-550A49806B07}"/>
            </a:ext>
          </a:extLst>
        </xdr:cNvPr>
        <xdr:cNvSpPr/>
      </xdr:nvSpPr>
      <xdr:spPr>
        <a:xfrm>
          <a:off x="1276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160020</xdr:rowOff>
    </xdr:from>
    <xdr:to>
      <xdr:col>71</xdr:col>
      <xdr:colOff>177800</xdr:colOff>
      <xdr:row>41</xdr:row>
      <xdr:rowOff>80010</xdr:rowOff>
    </xdr:to>
    <xdr:cxnSp macro="">
      <xdr:nvCxnSpPr>
        <xdr:cNvPr id="521" name="直線コネクタ 520">
          <a:extLst>
            <a:ext uri="{FF2B5EF4-FFF2-40B4-BE49-F238E27FC236}">
              <a16:creationId xmlns:a16="http://schemas.microsoft.com/office/drawing/2014/main" id="{884B9E8A-9B3F-434A-88F1-768D729A0246}"/>
            </a:ext>
          </a:extLst>
        </xdr:cNvPr>
        <xdr:cNvCxnSpPr/>
      </xdr:nvCxnSpPr>
      <xdr:spPr>
        <a:xfrm flipV="1">
          <a:off x="12814300" y="7018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128287</xdr:rowOff>
    </xdr:from>
    <xdr:ext cx="405111" cy="259045"/>
    <xdr:sp macro="" textlink="">
      <xdr:nvSpPr>
        <xdr:cNvPr id="522" name="n_1aveValue【試験研究機関】&#10;有形固定資産減価償却率">
          <a:extLst>
            <a:ext uri="{FF2B5EF4-FFF2-40B4-BE49-F238E27FC236}">
              <a16:creationId xmlns:a16="http://schemas.microsoft.com/office/drawing/2014/main" id="{0352C87F-0315-4201-B3B2-B6409BE94C07}"/>
            </a:ext>
          </a:extLst>
        </xdr:cNvPr>
        <xdr:cNvSpPr txBox="1"/>
      </xdr:nvSpPr>
      <xdr:spPr>
        <a:xfrm>
          <a:off x="15266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23" name="n_2aveValue【試験研究機関】&#10;有形固定資産減価償却率">
          <a:extLst>
            <a:ext uri="{FF2B5EF4-FFF2-40B4-BE49-F238E27FC236}">
              <a16:creationId xmlns:a16="http://schemas.microsoft.com/office/drawing/2014/main" id="{EDDE4351-B77D-4A08-B694-10E72D7150B4}"/>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24" name="n_3aveValue【試験研究機関】&#10;有形固定資産減価償却率">
          <a:extLst>
            <a:ext uri="{FF2B5EF4-FFF2-40B4-BE49-F238E27FC236}">
              <a16:creationId xmlns:a16="http://schemas.microsoft.com/office/drawing/2014/main" id="{36729BBD-77E2-4F04-A554-E533D62764F6}"/>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25" name="n_4aveValue【試験研究機関】&#10;有形固定資産減価償却率">
          <a:extLst>
            <a:ext uri="{FF2B5EF4-FFF2-40B4-BE49-F238E27FC236}">
              <a16:creationId xmlns:a16="http://schemas.microsoft.com/office/drawing/2014/main" id="{8998D684-9A3F-47A3-8CB0-6902337E2B89}"/>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167657</xdr:rowOff>
    </xdr:from>
    <xdr:ext cx="405111" cy="259045"/>
    <xdr:sp macro="" textlink="">
      <xdr:nvSpPr>
        <xdr:cNvPr id="526" name="n_1mainValue【試験研究機関】&#10;有形固定資産減価償却率">
          <a:extLst>
            <a:ext uri="{FF2B5EF4-FFF2-40B4-BE49-F238E27FC236}">
              <a16:creationId xmlns:a16="http://schemas.microsoft.com/office/drawing/2014/main" id="{2B00102C-69DB-4776-B157-8FCA00FD79DD}"/>
            </a:ext>
          </a:extLst>
        </xdr:cNvPr>
        <xdr:cNvSpPr txBox="1"/>
      </xdr:nvSpPr>
      <xdr:spPr>
        <a:xfrm>
          <a:off x="152660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53357</xdr:rowOff>
    </xdr:from>
    <xdr:ext cx="405111" cy="259045"/>
    <xdr:sp macro="" textlink="">
      <xdr:nvSpPr>
        <xdr:cNvPr id="527" name="n_2mainValue【試験研究機関】&#10;有形固定資産減価償却率">
          <a:extLst>
            <a:ext uri="{FF2B5EF4-FFF2-40B4-BE49-F238E27FC236}">
              <a16:creationId xmlns:a16="http://schemas.microsoft.com/office/drawing/2014/main" id="{25639282-BEE7-42C8-B33B-7E6BCC21D59F}"/>
            </a:ext>
          </a:extLst>
        </xdr:cNvPr>
        <xdr:cNvSpPr txBox="1"/>
      </xdr:nvSpPr>
      <xdr:spPr>
        <a:xfrm>
          <a:off x="14389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30497</xdr:rowOff>
    </xdr:from>
    <xdr:ext cx="405111" cy="259045"/>
    <xdr:sp macro="" textlink="">
      <xdr:nvSpPr>
        <xdr:cNvPr id="528" name="n_3mainValue【試験研究機関】&#10;有形固定資産減価償却率">
          <a:extLst>
            <a:ext uri="{FF2B5EF4-FFF2-40B4-BE49-F238E27FC236}">
              <a16:creationId xmlns:a16="http://schemas.microsoft.com/office/drawing/2014/main" id="{9123E622-F781-4432-A8E7-A8AC76C40049}"/>
            </a:ext>
          </a:extLst>
        </xdr:cNvPr>
        <xdr:cNvSpPr txBox="1"/>
      </xdr:nvSpPr>
      <xdr:spPr>
        <a:xfrm>
          <a:off x="13500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121937</xdr:rowOff>
    </xdr:from>
    <xdr:ext cx="405111" cy="259045"/>
    <xdr:sp macro="" textlink="">
      <xdr:nvSpPr>
        <xdr:cNvPr id="529" name="n_4mainValue【試験研究機関】&#10;有形固定資産減価償却率">
          <a:extLst>
            <a:ext uri="{FF2B5EF4-FFF2-40B4-BE49-F238E27FC236}">
              <a16:creationId xmlns:a16="http://schemas.microsoft.com/office/drawing/2014/main" id="{35E98E0D-EACD-48F6-AAB9-BC22B97EBFBA}"/>
            </a:ext>
          </a:extLst>
        </xdr:cNvPr>
        <xdr:cNvSpPr txBox="1"/>
      </xdr:nvSpPr>
      <xdr:spPr>
        <a:xfrm>
          <a:off x="12611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0EFCE742-07D4-4E07-8403-D2D595B827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AB9C37EA-DE26-494B-9230-4D535E5575FE}"/>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CA3E2DF0-23E2-4D87-984A-56D0CAAB5030}"/>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5CC8334A-E144-44AB-A2C5-194FD2F6EDD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26356FA7-72CB-4182-B801-1DC5003D3FD7}"/>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D0AE6004-6A38-4282-A26E-C5BFE896E5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64A36182-3D35-4FDC-A712-6BC1556A7C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D8A98C63-11E8-480C-BAD1-C5FC50C2F3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E6253E98-20DA-4B1E-830A-56118EE2032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02F6A35F-98E0-4C0E-A9EF-BE4B19E2AA1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B0773760-2A65-40BB-A5DD-1CF027970F2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CBD48A0C-D93D-45B1-AABD-764547769CB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C5D5F804-A47F-43B0-8598-BB31B8A6AE4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26F291AF-E4A7-4833-A480-C22D839BCD1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CC32A033-CB4D-43E9-B672-763D77A7576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B32A5CF8-08D6-4BF1-829A-8B782FDF2C3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E3155F9B-03C0-4112-8554-DDDF41F1827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72CBDE0B-15BC-4754-B92B-0ECE5D4D384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54469D2C-E379-4628-B3AD-2B27FBBA3EF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8A58F4E7-102F-4A19-8C82-7BEDDC2EAB1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664053EE-12A2-4B31-8554-A66592E747D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22943DBE-D6B2-4251-9D12-601E26325D3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56B0DF77-7D1B-4F3A-8026-50D8E28351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8C1A89D1-2E11-4574-A66F-E520EBBBF6E1}"/>
            </a:ext>
          </a:extLst>
        </xdr:cNvPr>
        <xdr:cNvCxnSpPr/>
      </xdr:nvCxnSpPr>
      <xdr:spPr>
        <a:xfrm flipV="1">
          <a:off x="22159595" y="5780314"/>
          <a:ext cx="1269"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E6599B03-8BFC-47CC-B7EC-C59EDCDC97B6}"/>
            </a:ext>
          </a:extLst>
        </xdr:cNvPr>
        <xdr:cNvSpPr txBox="1"/>
      </xdr:nvSpPr>
      <xdr:spPr>
        <a:xfrm>
          <a:off x="222123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FF71A66E-315D-4F69-8065-A1E98180E6B8}"/>
            </a:ext>
          </a:extLst>
        </xdr:cNvPr>
        <xdr:cNvCxnSpPr/>
      </xdr:nvCxnSpPr>
      <xdr:spPr>
        <a:xfrm>
          <a:off x="22072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56" name="【試験研究機関】&#10;一人当たり面積最大値テキスト">
          <a:extLst>
            <a:ext uri="{FF2B5EF4-FFF2-40B4-BE49-F238E27FC236}">
              <a16:creationId xmlns:a16="http://schemas.microsoft.com/office/drawing/2014/main" id="{FC931BC8-548C-4AA4-8A68-CC06FD793FF8}"/>
            </a:ext>
          </a:extLst>
        </xdr:cNvPr>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57" name="直線コネクタ 556">
          <a:extLst>
            <a:ext uri="{FF2B5EF4-FFF2-40B4-BE49-F238E27FC236}">
              <a16:creationId xmlns:a16="http://schemas.microsoft.com/office/drawing/2014/main" id="{4000106C-43F2-46DA-BE2B-045FC78DABBD}"/>
            </a:ext>
          </a:extLst>
        </xdr:cNvPr>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112684</xdr:rowOff>
    </xdr:from>
    <xdr:ext cx="469744" cy="259045"/>
    <xdr:sp macro="" textlink="">
      <xdr:nvSpPr>
        <xdr:cNvPr id="558" name="【試験研究機関】&#10;一人当たり面積平均値テキスト">
          <a:extLst>
            <a:ext uri="{FF2B5EF4-FFF2-40B4-BE49-F238E27FC236}">
              <a16:creationId xmlns:a16="http://schemas.microsoft.com/office/drawing/2014/main" id="{F2FF24E5-22E1-40D5-92EE-F97A63042725}"/>
            </a:ext>
          </a:extLst>
        </xdr:cNvPr>
        <xdr:cNvSpPr txBox="1"/>
      </xdr:nvSpPr>
      <xdr:spPr>
        <a:xfrm>
          <a:off x="22212300" y="6284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134257</xdr:rowOff>
    </xdr:from>
    <xdr:to>
      <xdr:col>116</xdr:col>
      <xdr:colOff>114300</xdr:colOff>
      <xdr:row>37</xdr:row>
      <xdr:rowOff>64407</xdr:rowOff>
    </xdr:to>
    <xdr:sp macro="" textlink="">
      <xdr:nvSpPr>
        <xdr:cNvPr id="559" name="フローチャート: 判断 558">
          <a:extLst>
            <a:ext uri="{FF2B5EF4-FFF2-40B4-BE49-F238E27FC236}">
              <a16:creationId xmlns:a16="http://schemas.microsoft.com/office/drawing/2014/main" id="{5B0BD054-D6E9-449B-9049-D72B412B3B5D}"/>
            </a:ext>
          </a:extLst>
        </xdr:cNvPr>
        <xdr:cNvSpPr/>
      </xdr:nvSpPr>
      <xdr:spPr>
        <a:xfrm>
          <a:off x="221107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E984730E-3392-4AAF-B60F-0654572D0176}"/>
            </a:ext>
          </a:extLst>
        </xdr:cNvPr>
        <xdr:cNvSpPr/>
      </xdr:nvSpPr>
      <xdr:spPr>
        <a:xfrm>
          <a:off x="21272500" y="628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123372</xdr:rowOff>
    </xdr:from>
    <xdr:to>
      <xdr:col>107</xdr:col>
      <xdr:colOff>101600</xdr:colOff>
      <xdr:row>37</xdr:row>
      <xdr:rowOff>53522</xdr:rowOff>
    </xdr:to>
    <xdr:sp macro="" textlink="">
      <xdr:nvSpPr>
        <xdr:cNvPr id="561" name="フローチャート: 判断 560">
          <a:extLst>
            <a:ext uri="{FF2B5EF4-FFF2-40B4-BE49-F238E27FC236}">
              <a16:creationId xmlns:a16="http://schemas.microsoft.com/office/drawing/2014/main" id="{58EEE918-6CDA-4C03-B440-CCC36F35F6EC}"/>
            </a:ext>
          </a:extLst>
        </xdr:cNvPr>
        <xdr:cNvSpPr/>
      </xdr:nvSpPr>
      <xdr:spPr>
        <a:xfrm>
          <a:off x="20383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134257</xdr:rowOff>
    </xdr:from>
    <xdr:to>
      <xdr:col>102</xdr:col>
      <xdr:colOff>165100</xdr:colOff>
      <xdr:row>37</xdr:row>
      <xdr:rowOff>64407</xdr:rowOff>
    </xdr:to>
    <xdr:sp macro="" textlink="">
      <xdr:nvSpPr>
        <xdr:cNvPr id="562" name="フローチャート: 判断 561">
          <a:extLst>
            <a:ext uri="{FF2B5EF4-FFF2-40B4-BE49-F238E27FC236}">
              <a16:creationId xmlns:a16="http://schemas.microsoft.com/office/drawing/2014/main" id="{7D14F3A7-A2CC-4121-BE8A-C3B652E75DC0}"/>
            </a:ext>
          </a:extLst>
        </xdr:cNvPr>
        <xdr:cNvSpPr/>
      </xdr:nvSpPr>
      <xdr:spPr>
        <a:xfrm>
          <a:off x="194945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3" name="フローチャート: 判断 562">
          <a:extLst>
            <a:ext uri="{FF2B5EF4-FFF2-40B4-BE49-F238E27FC236}">
              <a16:creationId xmlns:a16="http://schemas.microsoft.com/office/drawing/2014/main" id="{AF2CD37F-BF0A-4023-9946-621EF2A7F5A9}"/>
            </a:ext>
          </a:extLst>
        </xdr:cNvPr>
        <xdr:cNvSpPr/>
      </xdr:nvSpPr>
      <xdr:spPr>
        <a:xfrm>
          <a:off x="18605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59856198-1EFC-49A3-8106-8206ADBBDE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25E9658C-53C4-473C-8F88-C6ADB44543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97DAF6C5-3C3D-4C9A-B144-5B4C7CA7D48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28874CAB-FA7F-424B-931F-574337735A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25999F6A-CC3E-4EF4-B79F-C43A4886A4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87993</xdr:rowOff>
    </xdr:from>
    <xdr:to>
      <xdr:col>116</xdr:col>
      <xdr:colOff>114300</xdr:colOff>
      <xdr:row>36</xdr:row>
      <xdr:rowOff>18143</xdr:rowOff>
    </xdr:to>
    <xdr:sp macro="" textlink="">
      <xdr:nvSpPr>
        <xdr:cNvPr id="569" name="楕円 568">
          <a:extLst>
            <a:ext uri="{FF2B5EF4-FFF2-40B4-BE49-F238E27FC236}">
              <a16:creationId xmlns:a16="http://schemas.microsoft.com/office/drawing/2014/main" id="{FA7EA0BA-7596-4B0B-ADF0-FF720ADCAB90}"/>
            </a:ext>
          </a:extLst>
        </xdr:cNvPr>
        <xdr:cNvSpPr/>
      </xdr:nvSpPr>
      <xdr:spPr>
        <a:xfrm>
          <a:off x="22110700" y="60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110870</xdr:rowOff>
    </xdr:from>
    <xdr:ext cx="469744" cy="259045"/>
    <xdr:sp macro="" textlink="">
      <xdr:nvSpPr>
        <xdr:cNvPr id="570" name="【試験研究機関】&#10;一人当たり面積該当値テキスト">
          <a:extLst>
            <a:ext uri="{FF2B5EF4-FFF2-40B4-BE49-F238E27FC236}">
              <a16:creationId xmlns:a16="http://schemas.microsoft.com/office/drawing/2014/main" id="{8084F8DD-7CEF-465A-8CA7-3214771B6246}"/>
            </a:ext>
          </a:extLst>
        </xdr:cNvPr>
        <xdr:cNvSpPr txBox="1"/>
      </xdr:nvSpPr>
      <xdr:spPr>
        <a:xfrm>
          <a:off x="22212300"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98878</xdr:rowOff>
    </xdr:from>
    <xdr:to>
      <xdr:col>112</xdr:col>
      <xdr:colOff>38100</xdr:colOff>
      <xdr:row>36</xdr:row>
      <xdr:rowOff>29028</xdr:rowOff>
    </xdr:to>
    <xdr:sp macro="" textlink="">
      <xdr:nvSpPr>
        <xdr:cNvPr id="571" name="楕円 570">
          <a:extLst>
            <a:ext uri="{FF2B5EF4-FFF2-40B4-BE49-F238E27FC236}">
              <a16:creationId xmlns:a16="http://schemas.microsoft.com/office/drawing/2014/main" id="{868C0BEA-B47D-419C-9D11-34A7E9DEAE24}"/>
            </a:ext>
          </a:extLst>
        </xdr:cNvPr>
        <xdr:cNvSpPr/>
      </xdr:nvSpPr>
      <xdr:spPr>
        <a:xfrm>
          <a:off x="21272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138793</xdr:rowOff>
    </xdr:from>
    <xdr:to>
      <xdr:col>116</xdr:col>
      <xdr:colOff>63500</xdr:colOff>
      <xdr:row>35</xdr:row>
      <xdr:rowOff>149678</xdr:rowOff>
    </xdr:to>
    <xdr:cxnSp macro="">
      <xdr:nvCxnSpPr>
        <xdr:cNvPr id="572" name="直線コネクタ 571">
          <a:extLst>
            <a:ext uri="{FF2B5EF4-FFF2-40B4-BE49-F238E27FC236}">
              <a16:creationId xmlns:a16="http://schemas.microsoft.com/office/drawing/2014/main" id="{3E662AB5-5406-4967-A030-C591C195AF2A}"/>
            </a:ext>
          </a:extLst>
        </xdr:cNvPr>
        <xdr:cNvCxnSpPr/>
      </xdr:nvCxnSpPr>
      <xdr:spPr>
        <a:xfrm flipV="1">
          <a:off x="21323300" y="61395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109764</xdr:rowOff>
    </xdr:from>
    <xdr:to>
      <xdr:col>107</xdr:col>
      <xdr:colOff>101600</xdr:colOff>
      <xdr:row>36</xdr:row>
      <xdr:rowOff>39914</xdr:rowOff>
    </xdr:to>
    <xdr:sp macro="" textlink="">
      <xdr:nvSpPr>
        <xdr:cNvPr id="573" name="楕円 572">
          <a:extLst>
            <a:ext uri="{FF2B5EF4-FFF2-40B4-BE49-F238E27FC236}">
              <a16:creationId xmlns:a16="http://schemas.microsoft.com/office/drawing/2014/main" id="{B3FC7C22-11E4-47DE-8C4C-FEFF9DF780EA}"/>
            </a:ext>
          </a:extLst>
        </xdr:cNvPr>
        <xdr:cNvSpPr/>
      </xdr:nvSpPr>
      <xdr:spPr>
        <a:xfrm>
          <a:off x="20383500" y="61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149678</xdr:rowOff>
    </xdr:from>
    <xdr:to>
      <xdr:col>111</xdr:col>
      <xdr:colOff>177800</xdr:colOff>
      <xdr:row>35</xdr:row>
      <xdr:rowOff>160564</xdr:rowOff>
    </xdr:to>
    <xdr:cxnSp macro="">
      <xdr:nvCxnSpPr>
        <xdr:cNvPr id="574" name="直線コネクタ 573">
          <a:extLst>
            <a:ext uri="{FF2B5EF4-FFF2-40B4-BE49-F238E27FC236}">
              <a16:creationId xmlns:a16="http://schemas.microsoft.com/office/drawing/2014/main" id="{2C4285F7-6D0D-4DAB-90DF-69867EB07404}"/>
            </a:ext>
          </a:extLst>
        </xdr:cNvPr>
        <xdr:cNvCxnSpPr/>
      </xdr:nvCxnSpPr>
      <xdr:spPr>
        <a:xfrm flipV="1">
          <a:off x="20434300" y="61504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120650</xdr:rowOff>
    </xdr:from>
    <xdr:to>
      <xdr:col>102</xdr:col>
      <xdr:colOff>165100</xdr:colOff>
      <xdr:row>36</xdr:row>
      <xdr:rowOff>50800</xdr:rowOff>
    </xdr:to>
    <xdr:sp macro="" textlink="">
      <xdr:nvSpPr>
        <xdr:cNvPr id="575" name="楕円 574">
          <a:extLst>
            <a:ext uri="{FF2B5EF4-FFF2-40B4-BE49-F238E27FC236}">
              <a16:creationId xmlns:a16="http://schemas.microsoft.com/office/drawing/2014/main" id="{7F1A4B1D-16D8-49FC-B34F-3E09F3F67262}"/>
            </a:ext>
          </a:extLst>
        </xdr:cNvPr>
        <xdr:cNvSpPr/>
      </xdr:nvSpPr>
      <xdr:spPr>
        <a:xfrm>
          <a:off x="19494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160564</xdr:rowOff>
    </xdr:from>
    <xdr:to>
      <xdr:col>107</xdr:col>
      <xdr:colOff>50800</xdr:colOff>
      <xdr:row>36</xdr:row>
      <xdr:rowOff>0</xdr:rowOff>
    </xdr:to>
    <xdr:cxnSp macro="">
      <xdr:nvCxnSpPr>
        <xdr:cNvPr id="576" name="直線コネクタ 575">
          <a:extLst>
            <a:ext uri="{FF2B5EF4-FFF2-40B4-BE49-F238E27FC236}">
              <a16:creationId xmlns:a16="http://schemas.microsoft.com/office/drawing/2014/main" id="{A7D50E4F-7379-453C-82F0-6350E4EDED18}"/>
            </a:ext>
          </a:extLst>
        </xdr:cNvPr>
        <xdr:cNvCxnSpPr/>
      </xdr:nvCxnSpPr>
      <xdr:spPr>
        <a:xfrm flipV="1">
          <a:off x="19545300" y="6161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142422</xdr:rowOff>
    </xdr:from>
    <xdr:to>
      <xdr:col>98</xdr:col>
      <xdr:colOff>38100</xdr:colOff>
      <xdr:row>36</xdr:row>
      <xdr:rowOff>72572</xdr:rowOff>
    </xdr:to>
    <xdr:sp macro="" textlink="">
      <xdr:nvSpPr>
        <xdr:cNvPr id="577" name="楕円 576">
          <a:extLst>
            <a:ext uri="{FF2B5EF4-FFF2-40B4-BE49-F238E27FC236}">
              <a16:creationId xmlns:a16="http://schemas.microsoft.com/office/drawing/2014/main" id="{B9AA57E6-0B2D-4AEE-9242-F27037D51860}"/>
            </a:ext>
          </a:extLst>
        </xdr:cNvPr>
        <xdr:cNvSpPr/>
      </xdr:nvSpPr>
      <xdr:spPr>
        <a:xfrm>
          <a:off x="18605500" y="61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0</xdr:rowOff>
    </xdr:from>
    <xdr:to>
      <xdr:col>102</xdr:col>
      <xdr:colOff>114300</xdr:colOff>
      <xdr:row>36</xdr:row>
      <xdr:rowOff>21772</xdr:rowOff>
    </xdr:to>
    <xdr:cxnSp macro="">
      <xdr:nvCxnSpPr>
        <xdr:cNvPr id="578" name="直線コネクタ 577">
          <a:extLst>
            <a:ext uri="{FF2B5EF4-FFF2-40B4-BE49-F238E27FC236}">
              <a16:creationId xmlns:a16="http://schemas.microsoft.com/office/drawing/2014/main" id="{A69A3F54-725C-4D85-BE84-7AA99DCC27AB}"/>
            </a:ext>
          </a:extLst>
        </xdr:cNvPr>
        <xdr:cNvCxnSpPr/>
      </xdr:nvCxnSpPr>
      <xdr:spPr>
        <a:xfrm flipV="1">
          <a:off x="18656300" y="61722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79" name="n_1aveValue【試験研究機関】&#10;一人当たり面積">
          <a:extLst>
            <a:ext uri="{FF2B5EF4-FFF2-40B4-BE49-F238E27FC236}">
              <a16:creationId xmlns:a16="http://schemas.microsoft.com/office/drawing/2014/main" id="{EE8FF7FA-156D-429D-B1F1-4406A2B8D5A6}"/>
            </a:ext>
          </a:extLst>
        </xdr:cNvPr>
        <xdr:cNvSpPr txBox="1"/>
      </xdr:nvSpPr>
      <xdr:spPr>
        <a:xfrm>
          <a:off x="21075727" y="637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44649</xdr:rowOff>
    </xdr:from>
    <xdr:ext cx="469744" cy="259045"/>
    <xdr:sp macro="" textlink="">
      <xdr:nvSpPr>
        <xdr:cNvPr id="580" name="n_2aveValue【試験研究機関】&#10;一人当たり面積">
          <a:extLst>
            <a:ext uri="{FF2B5EF4-FFF2-40B4-BE49-F238E27FC236}">
              <a16:creationId xmlns:a16="http://schemas.microsoft.com/office/drawing/2014/main" id="{90C9D3AE-DE5A-4EF1-8D39-A6AC3BEDDD30}"/>
            </a:ext>
          </a:extLst>
        </xdr:cNvPr>
        <xdr:cNvSpPr txBox="1"/>
      </xdr:nvSpPr>
      <xdr:spPr>
        <a:xfrm>
          <a:off x="20199427" y="638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55534</xdr:rowOff>
    </xdr:from>
    <xdr:ext cx="469744" cy="259045"/>
    <xdr:sp macro="" textlink="">
      <xdr:nvSpPr>
        <xdr:cNvPr id="581" name="n_3aveValue【試験研究機関】&#10;一人当たり面積">
          <a:extLst>
            <a:ext uri="{FF2B5EF4-FFF2-40B4-BE49-F238E27FC236}">
              <a16:creationId xmlns:a16="http://schemas.microsoft.com/office/drawing/2014/main" id="{654D4C6B-BFCB-4B8F-818E-6F0B027A5B4D}"/>
            </a:ext>
          </a:extLst>
        </xdr:cNvPr>
        <xdr:cNvSpPr txBox="1"/>
      </xdr:nvSpPr>
      <xdr:spPr>
        <a:xfrm>
          <a:off x="19310427" y="63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77305</xdr:rowOff>
    </xdr:from>
    <xdr:ext cx="469744" cy="259045"/>
    <xdr:sp macro="" textlink="">
      <xdr:nvSpPr>
        <xdr:cNvPr id="582" name="n_4aveValue【試験研究機関】&#10;一人当たり面積">
          <a:extLst>
            <a:ext uri="{FF2B5EF4-FFF2-40B4-BE49-F238E27FC236}">
              <a16:creationId xmlns:a16="http://schemas.microsoft.com/office/drawing/2014/main" id="{AD7C3EE0-D298-4B91-9B39-211D8EE2AEAE}"/>
            </a:ext>
          </a:extLst>
        </xdr:cNvPr>
        <xdr:cNvSpPr txBox="1"/>
      </xdr:nvSpPr>
      <xdr:spPr>
        <a:xfrm>
          <a:off x="184214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45555</xdr:rowOff>
    </xdr:from>
    <xdr:ext cx="469744" cy="259045"/>
    <xdr:sp macro="" textlink="">
      <xdr:nvSpPr>
        <xdr:cNvPr id="583" name="n_1mainValue【試験研究機関】&#10;一人当たり面積">
          <a:extLst>
            <a:ext uri="{FF2B5EF4-FFF2-40B4-BE49-F238E27FC236}">
              <a16:creationId xmlns:a16="http://schemas.microsoft.com/office/drawing/2014/main" id="{6A9B77E0-CE20-42BB-9395-EE9787C2383B}"/>
            </a:ext>
          </a:extLst>
        </xdr:cNvPr>
        <xdr:cNvSpPr txBox="1"/>
      </xdr:nvSpPr>
      <xdr:spPr>
        <a:xfrm>
          <a:off x="210757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56441</xdr:rowOff>
    </xdr:from>
    <xdr:ext cx="469744" cy="259045"/>
    <xdr:sp macro="" textlink="">
      <xdr:nvSpPr>
        <xdr:cNvPr id="584" name="n_2mainValue【試験研究機関】&#10;一人当たり面積">
          <a:extLst>
            <a:ext uri="{FF2B5EF4-FFF2-40B4-BE49-F238E27FC236}">
              <a16:creationId xmlns:a16="http://schemas.microsoft.com/office/drawing/2014/main" id="{09358B3D-9FDB-4C9D-8EB3-F743F263916D}"/>
            </a:ext>
          </a:extLst>
        </xdr:cNvPr>
        <xdr:cNvSpPr txBox="1"/>
      </xdr:nvSpPr>
      <xdr:spPr>
        <a:xfrm>
          <a:off x="20199427" y="58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67327</xdr:rowOff>
    </xdr:from>
    <xdr:ext cx="469744" cy="259045"/>
    <xdr:sp macro="" textlink="">
      <xdr:nvSpPr>
        <xdr:cNvPr id="585" name="n_3mainValue【試験研究機関】&#10;一人当たり面積">
          <a:extLst>
            <a:ext uri="{FF2B5EF4-FFF2-40B4-BE49-F238E27FC236}">
              <a16:creationId xmlns:a16="http://schemas.microsoft.com/office/drawing/2014/main" id="{DC1352F9-6087-40FE-A320-44E7C23E7ED5}"/>
            </a:ext>
          </a:extLst>
        </xdr:cNvPr>
        <xdr:cNvSpPr txBox="1"/>
      </xdr:nvSpPr>
      <xdr:spPr>
        <a:xfrm>
          <a:off x="19310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89099</xdr:rowOff>
    </xdr:from>
    <xdr:ext cx="469744" cy="259045"/>
    <xdr:sp macro="" textlink="">
      <xdr:nvSpPr>
        <xdr:cNvPr id="586" name="n_4mainValue【試験研究機関】&#10;一人当たり面積">
          <a:extLst>
            <a:ext uri="{FF2B5EF4-FFF2-40B4-BE49-F238E27FC236}">
              <a16:creationId xmlns:a16="http://schemas.microsoft.com/office/drawing/2014/main" id="{D0F9505E-4C8A-40F2-9185-AEB480313E0D}"/>
            </a:ext>
          </a:extLst>
        </xdr:cNvPr>
        <xdr:cNvSpPr txBox="1"/>
      </xdr:nvSpPr>
      <xdr:spPr>
        <a:xfrm>
          <a:off x="18421427" y="59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28D79715-C159-4606-B462-20963E5F15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3182DA56-0C1C-433C-85CB-D7A7252AD462}"/>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00900449-C493-4868-A95C-97E90C93143E}"/>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21FA12CD-4660-4D47-B39F-063613B48895}"/>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E55B5E05-9FA5-4105-B602-BC5251894C6A}"/>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F0BB9265-93B7-40C1-B63E-9CA8E8A290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D710867A-B689-4E7F-9852-0961738CA5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F669C32E-A64F-4C2E-B2F9-A35A072CF5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8643C5BA-B4F9-4E45-80B2-2B5B03F6F1F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BFA09A51-ED51-47DA-917D-2F4A7D2D610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A4EC435A-552F-44BD-BB33-7F5B4A8FE92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83AFCDB8-46DA-426B-A98E-FDB80DFA649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26973C6E-661C-4F8F-B5C8-4BB902F4F51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1D3A52E8-BED8-42AD-AB16-BC3FB08665A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A2F4109A-4DF0-4D40-A134-F89FA699BBB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3160897E-7F03-46D5-A357-8DE49CD3630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B7D14538-CFAF-4E37-8675-505140AF7B3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F6F0213C-5589-4237-8547-69088720C4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ACD23870-F7F4-4FA0-AFC0-E15319559B7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39022056-5E51-4096-80D9-BDF663FFBF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61722</xdr:rowOff>
    </xdr:from>
    <xdr:to>
      <xdr:col>85</xdr:col>
      <xdr:colOff>126364</xdr:colOff>
      <xdr:row>62</xdr:row>
      <xdr:rowOff>137160</xdr:rowOff>
    </xdr:to>
    <xdr:cxnSp macro="">
      <xdr:nvCxnSpPr>
        <xdr:cNvPr id="607" name="直線コネクタ 606">
          <a:extLst>
            <a:ext uri="{FF2B5EF4-FFF2-40B4-BE49-F238E27FC236}">
              <a16:creationId xmlns:a16="http://schemas.microsoft.com/office/drawing/2014/main" id="{20966E1F-E0AD-4948-84C1-8F20A0B17A2B}"/>
            </a:ext>
          </a:extLst>
        </xdr:cNvPr>
        <xdr:cNvCxnSpPr/>
      </xdr:nvCxnSpPr>
      <xdr:spPr>
        <a:xfrm flipV="1">
          <a:off x="16317595" y="9834372"/>
          <a:ext cx="1269"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140987</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9055C7D2-85C1-4669-B4E1-128AD5433A25}"/>
            </a:ext>
          </a:extLst>
        </xdr:cNvPr>
        <xdr:cNvSpPr txBox="1"/>
      </xdr:nvSpPr>
      <xdr:spPr>
        <a:xfrm>
          <a:off x="163703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609" name="直線コネクタ 608">
          <a:extLst>
            <a:ext uri="{FF2B5EF4-FFF2-40B4-BE49-F238E27FC236}">
              <a16:creationId xmlns:a16="http://schemas.microsoft.com/office/drawing/2014/main" id="{1C53D2D0-85E3-401A-A903-AB0A1AC38FAD}"/>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8399</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6AE4281D-BFCB-44CB-A4FD-EBD09E74B71E}"/>
            </a:ext>
          </a:extLst>
        </xdr:cNvPr>
        <xdr:cNvSpPr txBox="1"/>
      </xdr:nvSpPr>
      <xdr:spPr>
        <a:xfrm>
          <a:off x="163703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61722</xdr:rowOff>
    </xdr:from>
    <xdr:to>
      <xdr:col>86</xdr:col>
      <xdr:colOff>25400</xdr:colOff>
      <xdr:row>57</xdr:row>
      <xdr:rowOff>61722</xdr:rowOff>
    </xdr:to>
    <xdr:cxnSp macro="">
      <xdr:nvCxnSpPr>
        <xdr:cNvPr id="611" name="直線コネクタ 610">
          <a:extLst>
            <a:ext uri="{FF2B5EF4-FFF2-40B4-BE49-F238E27FC236}">
              <a16:creationId xmlns:a16="http://schemas.microsoft.com/office/drawing/2014/main" id="{FACCC5A2-0366-4916-9F57-7D1172DED244}"/>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111523</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710A65A0-1A9F-45D2-AD85-BF7DA3D6AB35}"/>
            </a:ext>
          </a:extLst>
        </xdr:cNvPr>
        <xdr:cNvSpPr txBox="1"/>
      </xdr:nvSpPr>
      <xdr:spPr>
        <a:xfrm>
          <a:off x="163703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613" name="フローチャート: 判断 612">
          <a:extLst>
            <a:ext uri="{FF2B5EF4-FFF2-40B4-BE49-F238E27FC236}">
              <a16:creationId xmlns:a16="http://schemas.microsoft.com/office/drawing/2014/main" id="{86244228-7C62-466D-8696-57569CBC37E9}"/>
            </a:ext>
          </a:extLst>
        </xdr:cNvPr>
        <xdr:cNvSpPr/>
      </xdr:nvSpPr>
      <xdr:spPr>
        <a:xfrm>
          <a:off x="16268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56642</xdr:rowOff>
    </xdr:from>
    <xdr:to>
      <xdr:col>81</xdr:col>
      <xdr:colOff>101600</xdr:colOff>
      <xdr:row>59</xdr:row>
      <xdr:rowOff>158242</xdr:rowOff>
    </xdr:to>
    <xdr:sp macro="" textlink="">
      <xdr:nvSpPr>
        <xdr:cNvPr id="614" name="フローチャート: 判断 613">
          <a:extLst>
            <a:ext uri="{FF2B5EF4-FFF2-40B4-BE49-F238E27FC236}">
              <a16:creationId xmlns:a16="http://schemas.microsoft.com/office/drawing/2014/main" id="{49D5B8B6-47AB-4EFF-B3D4-45942ADC976D}"/>
            </a:ext>
          </a:extLst>
        </xdr:cNvPr>
        <xdr:cNvSpPr/>
      </xdr:nvSpPr>
      <xdr:spPr>
        <a:xfrm>
          <a:off x="15430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15" name="フローチャート: 判断 614">
          <a:extLst>
            <a:ext uri="{FF2B5EF4-FFF2-40B4-BE49-F238E27FC236}">
              <a16:creationId xmlns:a16="http://schemas.microsoft.com/office/drawing/2014/main" id="{7CF1EB03-D6D8-4BB5-9FD5-1AE1D81EE251}"/>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616" name="フローチャート: 判断 615">
          <a:extLst>
            <a:ext uri="{FF2B5EF4-FFF2-40B4-BE49-F238E27FC236}">
              <a16:creationId xmlns:a16="http://schemas.microsoft.com/office/drawing/2014/main" id="{419908FD-7F32-4503-9FC3-13EA833770EF}"/>
            </a:ext>
          </a:extLst>
        </xdr:cNvPr>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17" name="フローチャート: 判断 616">
          <a:extLst>
            <a:ext uri="{FF2B5EF4-FFF2-40B4-BE49-F238E27FC236}">
              <a16:creationId xmlns:a16="http://schemas.microsoft.com/office/drawing/2014/main" id="{507A55CA-EFC5-4359-A29F-D5AFB99B1976}"/>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643680C5-E09E-43A6-ACA2-5730E4B411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F50D92C6-ECC9-41C7-9749-F853E9C19F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9ED1E6EC-FBB7-4435-8CCA-247078C0B5E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F74D4DCC-DD0A-43C7-9675-ACBC3E67BF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78653651-BC04-4784-B762-F32EB7A47C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xdr:rowOff>
    </xdr:from>
    <xdr:to>
      <xdr:col>85</xdr:col>
      <xdr:colOff>177800</xdr:colOff>
      <xdr:row>61</xdr:row>
      <xdr:rowOff>112522</xdr:rowOff>
    </xdr:to>
    <xdr:sp macro="" textlink="">
      <xdr:nvSpPr>
        <xdr:cNvPr id="623" name="楕円 622">
          <a:extLst>
            <a:ext uri="{FF2B5EF4-FFF2-40B4-BE49-F238E27FC236}">
              <a16:creationId xmlns:a16="http://schemas.microsoft.com/office/drawing/2014/main" id="{20631593-C99A-4BE2-B47C-89C02B856FB8}"/>
            </a:ext>
          </a:extLst>
        </xdr:cNvPr>
        <xdr:cNvSpPr/>
      </xdr:nvSpPr>
      <xdr:spPr>
        <a:xfrm>
          <a:off x="16268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160799</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2B077974-CA8D-456E-A34A-427FFCA0E072}"/>
            </a:ext>
          </a:extLst>
        </xdr:cNvPr>
        <xdr:cNvSpPr txBox="1"/>
      </xdr:nvSpPr>
      <xdr:spPr>
        <a:xfrm>
          <a:off x="16370300"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95504</xdr:rowOff>
    </xdr:from>
    <xdr:to>
      <xdr:col>81</xdr:col>
      <xdr:colOff>101600</xdr:colOff>
      <xdr:row>61</xdr:row>
      <xdr:rowOff>25654</xdr:rowOff>
    </xdr:to>
    <xdr:sp macro="" textlink="">
      <xdr:nvSpPr>
        <xdr:cNvPr id="625" name="楕円 624">
          <a:extLst>
            <a:ext uri="{FF2B5EF4-FFF2-40B4-BE49-F238E27FC236}">
              <a16:creationId xmlns:a16="http://schemas.microsoft.com/office/drawing/2014/main" id="{F271950A-EE6C-450A-B0D0-B53CD1CBC637}"/>
            </a:ext>
          </a:extLst>
        </xdr:cNvPr>
        <xdr:cNvSpPr/>
      </xdr:nvSpPr>
      <xdr:spPr>
        <a:xfrm>
          <a:off x="15430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146304</xdr:rowOff>
    </xdr:from>
    <xdr:to>
      <xdr:col>85</xdr:col>
      <xdr:colOff>127000</xdr:colOff>
      <xdr:row>61</xdr:row>
      <xdr:rowOff>61722</xdr:rowOff>
    </xdr:to>
    <xdr:cxnSp macro="">
      <xdr:nvCxnSpPr>
        <xdr:cNvPr id="626" name="直線コネクタ 625">
          <a:extLst>
            <a:ext uri="{FF2B5EF4-FFF2-40B4-BE49-F238E27FC236}">
              <a16:creationId xmlns:a16="http://schemas.microsoft.com/office/drawing/2014/main" id="{CE3854D5-CAAA-488E-9A49-5A2CB1AEFC84}"/>
            </a:ext>
          </a:extLst>
        </xdr:cNvPr>
        <xdr:cNvCxnSpPr/>
      </xdr:nvCxnSpPr>
      <xdr:spPr>
        <a:xfrm>
          <a:off x="15481300" y="104333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148082</xdr:rowOff>
    </xdr:from>
    <xdr:to>
      <xdr:col>76</xdr:col>
      <xdr:colOff>165100</xdr:colOff>
      <xdr:row>60</xdr:row>
      <xdr:rowOff>78232</xdr:rowOff>
    </xdr:to>
    <xdr:sp macro="" textlink="">
      <xdr:nvSpPr>
        <xdr:cNvPr id="627" name="楕円 626">
          <a:extLst>
            <a:ext uri="{FF2B5EF4-FFF2-40B4-BE49-F238E27FC236}">
              <a16:creationId xmlns:a16="http://schemas.microsoft.com/office/drawing/2014/main" id="{A904630B-DED4-405A-9DD7-57F79F3B020A}"/>
            </a:ext>
          </a:extLst>
        </xdr:cNvPr>
        <xdr:cNvSpPr/>
      </xdr:nvSpPr>
      <xdr:spPr>
        <a:xfrm>
          <a:off x="14541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27432</xdr:rowOff>
    </xdr:from>
    <xdr:to>
      <xdr:col>81</xdr:col>
      <xdr:colOff>50800</xdr:colOff>
      <xdr:row>60</xdr:row>
      <xdr:rowOff>146304</xdr:rowOff>
    </xdr:to>
    <xdr:cxnSp macro="">
      <xdr:nvCxnSpPr>
        <xdr:cNvPr id="628" name="直線コネクタ 627">
          <a:extLst>
            <a:ext uri="{FF2B5EF4-FFF2-40B4-BE49-F238E27FC236}">
              <a16:creationId xmlns:a16="http://schemas.microsoft.com/office/drawing/2014/main" id="{5A1529CB-BD0B-4463-AAFB-BAF0469E752C}"/>
            </a:ext>
          </a:extLst>
        </xdr:cNvPr>
        <xdr:cNvCxnSpPr/>
      </xdr:nvCxnSpPr>
      <xdr:spPr>
        <a:xfrm>
          <a:off x="14592300" y="103144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61214</xdr:rowOff>
    </xdr:from>
    <xdr:to>
      <xdr:col>72</xdr:col>
      <xdr:colOff>38100</xdr:colOff>
      <xdr:row>59</xdr:row>
      <xdr:rowOff>162814</xdr:rowOff>
    </xdr:to>
    <xdr:sp macro="" textlink="">
      <xdr:nvSpPr>
        <xdr:cNvPr id="629" name="楕円 628">
          <a:extLst>
            <a:ext uri="{FF2B5EF4-FFF2-40B4-BE49-F238E27FC236}">
              <a16:creationId xmlns:a16="http://schemas.microsoft.com/office/drawing/2014/main" id="{FDEDB46C-35F5-406F-A772-995490F762DA}"/>
            </a:ext>
          </a:extLst>
        </xdr:cNvPr>
        <xdr:cNvSpPr/>
      </xdr:nvSpPr>
      <xdr:spPr>
        <a:xfrm>
          <a:off x="13652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112014</xdr:rowOff>
    </xdr:from>
    <xdr:to>
      <xdr:col>76</xdr:col>
      <xdr:colOff>114300</xdr:colOff>
      <xdr:row>60</xdr:row>
      <xdr:rowOff>27432</xdr:rowOff>
    </xdr:to>
    <xdr:cxnSp macro="">
      <xdr:nvCxnSpPr>
        <xdr:cNvPr id="630" name="直線コネクタ 629">
          <a:extLst>
            <a:ext uri="{FF2B5EF4-FFF2-40B4-BE49-F238E27FC236}">
              <a16:creationId xmlns:a16="http://schemas.microsoft.com/office/drawing/2014/main" id="{18F9F431-55A2-459D-8B0D-5EF805363D62}"/>
            </a:ext>
          </a:extLst>
        </xdr:cNvPr>
        <xdr:cNvCxnSpPr/>
      </xdr:nvCxnSpPr>
      <xdr:spPr>
        <a:xfrm>
          <a:off x="13703300" y="102275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122936</xdr:rowOff>
    </xdr:from>
    <xdr:to>
      <xdr:col>67</xdr:col>
      <xdr:colOff>101600</xdr:colOff>
      <xdr:row>59</xdr:row>
      <xdr:rowOff>53086</xdr:rowOff>
    </xdr:to>
    <xdr:sp macro="" textlink="">
      <xdr:nvSpPr>
        <xdr:cNvPr id="631" name="楕円 630">
          <a:extLst>
            <a:ext uri="{FF2B5EF4-FFF2-40B4-BE49-F238E27FC236}">
              <a16:creationId xmlns:a16="http://schemas.microsoft.com/office/drawing/2014/main" id="{8FD602C4-8B73-472D-B0EB-7285D03F80A7}"/>
            </a:ext>
          </a:extLst>
        </xdr:cNvPr>
        <xdr:cNvSpPr/>
      </xdr:nvSpPr>
      <xdr:spPr>
        <a:xfrm>
          <a:off x="12763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xdr:rowOff>
    </xdr:from>
    <xdr:to>
      <xdr:col>71</xdr:col>
      <xdr:colOff>177800</xdr:colOff>
      <xdr:row>59</xdr:row>
      <xdr:rowOff>112014</xdr:rowOff>
    </xdr:to>
    <xdr:cxnSp macro="">
      <xdr:nvCxnSpPr>
        <xdr:cNvPr id="632" name="直線コネクタ 631">
          <a:extLst>
            <a:ext uri="{FF2B5EF4-FFF2-40B4-BE49-F238E27FC236}">
              <a16:creationId xmlns:a16="http://schemas.microsoft.com/office/drawing/2014/main" id="{06C14E2B-743F-4F35-9E4A-12B0E374F29E}"/>
            </a:ext>
          </a:extLst>
        </xdr:cNvPr>
        <xdr:cNvCxnSpPr/>
      </xdr:nvCxnSpPr>
      <xdr:spPr>
        <a:xfrm>
          <a:off x="12814300" y="101178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3319</xdr:rowOff>
    </xdr:from>
    <xdr:ext cx="405111" cy="259045"/>
    <xdr:sp macro="" textlink="">
      <xdr:nvSpPr>
        <xdr:cNvPr id="633" name="n_1aveValue【警察施設】&#10;有形固定資産減価償却率">
          <a:extLst>
            <a:ext uri="{FF2B5EF4-FFF2-40B4-BE49-F238E27FC236}">
              <a16:creationId xmlns:a16="http://schemas.microsoft.com/office/drawing/2014/main" id="{8E2CA414-BB01-45C5-A661-C70C1AEB882F}"/>
            </a:ext>
          </a:extLst>
        </xdr:cNvPr>
        <xdr:cNvSpPr txBox="1"/>
      </xdr:nvSpPr>
      <xdr:spPr>
        <a:xfrm>
          <a:off x="152660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634" name="n_2aveValue【警察施設】&#10;有形固定資産減価償却率">
          <a:extLst>
            <a:ext uri="{FF2B5EF4-FFF2-40B4-BE49-F238E27FC236}">
              <a16:creationId xmlns:a16="http://schemas.microsoft.com/office/drawing/2014/main" id="{D0FCED62-8FE8-4D35-A105-5DCBEF818EC7}"/>
            </a:ext>
          </a:extLst>
        </xdr:cNvPr>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60469</xdr:rowOff>
    </xdr:from>
    <xdr:ext cx="405111" cy="259045"/>
    <xdr:sp macro="" textlink="">
      <xdr:nvSpPr>
        <xdr:cNvPr id="635" name="n_3aveValue【警察施設】&#10;有形固定資産減価償却率">
          <a:extLst>
            <a:ext uri="{FF2B5EF4-FFF2-40B4-BE49-F238E27FC236}">
              <a16:creationId xmlns:a16="http://schemas.microsoft.com/office/drawing/2014/main" id="{45504A8C-7E55-40D1-9371-D4C4E7FD8EC9}"/>
            </a:ext>
          </a:extLst>
        </xdr:cNvPr>
        <xdr:cNvSpPr txBox="1"/>
      </xdr:nvSpPr>
      <xdr:spPr>
        <a:xfrm>
          <a:off x="13500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636" name="n_4aveValue【警察施設】&#10;有形固定資産減価償却率">
          <a:extLst>
            <a:ext uri="{FF2B5EF4-FFF2-40B4-BE49-F238E27FC236}">
              <a16:creationId xmlns:a16="http://schemas.microsoft.com/office/drawing/2014/main" id="{34AAAB5E-18B1-4BB7-AE35-76D9538EE938}"/>
            </a:ext>
          </a:extLst>
        </xdr:cNvPr>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16781</xdr:rowOff>
    </xdr:from>
    <xdr:ext cx="405111" cy="259045"/>
    <xdr:sp macro="" textlink="">
      <xdr:nvSpPr>
        <xdr:cNvPr id="637" name="n_1mainValue【警察施設】&#10;有形固定資産減価償却率">
          <a:extLst>
            <a:ext uri="{FF2B5EF4-FFF2-40B4-BE49-F238E27FC236}">
              <a16:creationId xmlns:a16="http://schemas.microsoft.com/office/drawing/2014/main" id="{FB974DB9-6EFB-4E37-A443-995842920B80}"/>
            </a:ext>
          </a:extLst>
        </xdr:cNvPr>
        <xdr:cNvSpPr txBox="1"/>
      </xdr:nvSpPr>
      <xdr:spPr>
        <a:xfrm>
          <a:off x="152660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69359</xdr:rowOff>
    </xdr:from>
    <xdr:ext cx="405111" cy="259045"/>
    <xdr:sp macro="" textlink="">
      <xdr:nvSpPr>
        <xdr:cNvPr id="638" name="n_2mainValue【警察施設】&#10;有形固定資産減価償却率">
          <a:extLst>
            <a:ext uri="{FF2B5EF4-FFF2-40B4-BE49-F238E27FC236}">
              <a16:creationId xmlns:a16="http://schemas.microsoft.com/office/drawing/2014/main" id="{7A43BEF5-97E5-4C03-9782-42F3A8861F3A}"/>
            </a:ext>
          </a:extLst>
        </xdr:cNvPr>
        <xdr:cNvSpPr txBox="1"/>
      </xdr:nvSpPr>
      <xdr:spPr>
        <a:xfrm>
          <a:off x="143897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153941</xdr:rowOff>
    </xdr:from>
    <xdr:ext cx="405111" cy="259045"/>
    <xdr:sp macro="" textlink="">
      <xdr:nvSpPr>
        <xdr:cNvPr id="639" name="n_3mainValue【警察施設】&#10;有形固定資産減価償却率">
          <a:extLst>
            <a:ext uri="{FF2B5EF4-FFF2-40B4-BE49-F238E27FC236}">
              <a16:creationId xmlns:a16="http://schemas.microsoft.com/office/drawing/2014/main" id="{3AAEEC37-7615-45F4-BE98-EAE57D471BAF}"/>
            </a:ext>
          </a:extLst>
        </xdr:cNvPr>
        <xdr:cNvSpPr txBox="1"/>
      </xdr:nvSpPr>
      <xdr:spPr>
        <a:xfrm>
          <a:off x="135007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40" name="n_4mainValue【警察施設】&#10;有形固定資産減価償却率">
          <a:extLst>
            <a:ext uri="{FF2B5EF4-FFF2-40B4-BE49-F238E27FC236}">
              <a16:creationId xmlns:a16="http://schemas.microsoft.com/office/drawing/2014/main" id="{5662A1F3-C2CC-45F5-9B65-1707A1455FFB}"/>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BA4439B7-E2CE-470A-95CE-2D04B34D29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96557926-AC84-43C7-AD49-8D67A026B60A}"/>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782E9388-CCC2-44E3-9DF2-C9ED27561D14}"/>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9CD9A341-EA87-48E5-9C80-118BA1AE3395}"/>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CD7C988A-190C-4213-B251-958537875CB1}"/>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A416012F-C38C-4834-837F-C889F095F0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1A928B98-9845-4901-9447-4DA21A8AA0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6960EFEF-DA69-4BAA-B6D1-D80D79AED4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B283DB55-D6D3-4F41-9212-987FF19677B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45F9D383-AB9F-40C5-AD60-F085A0DAD1B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B40B9D9E-6F22-4D9C-9801-646A93FA24C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8BF372EB-9042-43DB-8C25-C40780BD640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56319B1E-F129-4F21-B642-5E42D6AFC2D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64A21B50-1457-495B-B638-8B9B78F27F8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8F780A94-9276-4982-BC1A-7F69CE83920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62D336ED-0C96-4ECD-B2EB-CCFC09FE3B4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702B724F-EF09-47FB-8200-5667E90E7E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33789191-CFA0-4C78-BCCC-8AAE837C6A3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53FD94C1-E189-4720-ACC5-DABF657238E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C707596C-4DF3-4E84-9ADC-F4BC324EE3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F3DB2615-BC8B-474C-BB01-EF7058E4C98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警察施設】&#10;一人当たり面積グラフ枠">
          <a:extLst>
            <a:ext uri="{FF2B5EF4-FFF2-40B4-BE49-F238E27FC236}">
              <a16:creationId xmlns:a16="http://schemas.microsoft.com/office/drawing/2014/main" id="{E9E84F1A-70EE-4FBA-8BD2-E286CF8AAD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68580</xdr:rowOff>
    </xdr:from>
    <xdr:to>
      <xdr:col>116</xdr:col>
      <xdr:colOff>62864</xdr:colOff>
      <xdr:row>63</xdr:row>
      <xdr:rowOff>80010</xdr:rowOff>
    </xdr:to>
    <xdr:cxnSp macro="">
      <xdr:nvCxnSpPr>
        <xdr:cNvPr id="663" name="直線コネクタ 662">
          <a:extLst>
            <a:ext uri="{FF2B5EF4-FFF2-40B4-BE49-F238E27FC236}">
              <a16:creationId xmlns:a16="http://schemas.microsoft.com/office/drawing/2014/main" id="{EB36DB87-AF29-4B20-90C3-9727EC151713}"/>
            </a:ext>
          </a:extLst>
        </xdr:cNvPr>
        <xdr:cNvCxnSpPr/>
      </xdr:nvCxnSpPr>
      <xdr:spPr>
        <a:xfrm flipV="1">
          <a:off x="22159595" y="966978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83837</xdr:rowOff>
    </xdr:from>
    <xdr:ext cx="469744" cy="259045"/>
    <xdr:sp macro="" textlink="">
      <xdr:nvSpPr>
        <xdr:cNvPr id="664" name="【警察施設】&#10;一人当たり面積最小値テキスト">
          <a:extLst>
            <a:ext uri="{FF2B5EF4-FFF2-40B4-BE49-F238E27FC236}">
              <a16:creationId xmlns:a16="http://schemas.microsoft.com/office/drawing/2014/main" id="{289618C3-9030-44A6-8A87-3DE2172854D9}"/>
            </a:ext>
          </a:extLst>
        </xdr:cNvPr>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65" name="直線コネクタ 664">
          <a:extLst>
            <a:ext uri="{FF2B5EF4-FFF2-40B4-BE49-F238E27FC236}">
              <a16:creationId xmlns:a16="http://schemas.microsoft.com/office/drawing/2014/main" id="{0CCE9124-5EB5-4187-8D3C-B41A91B06EB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15257</xdr:rowOff>
    </xdr:from>
    <xdr:ext cx="469744" cy="259045"/>
    <xdr:sp macro="" textlink="">
      <xdr:nvSpPr>
        <xdr:cNvPr id="666" name="【警察施設】&#10;一人当たり面積最大値テキスト">
          <a:extLst>
            <a:ext uri="{FF2B5EF4-FFF2-40B4-BE49-F238E27FC236}">
              <a16:creationId xmlns:a16="http://schemas.microsoft.com/office/drawing/2014/main" id="{350485CE-3EA6-4E18-BE01-9B4307622BDD}"/>
            </a:ext>
          </a:extLst>
        </xdr:cNvPr>
        <xdr:cNvSpPr txBox="1"/>
      </xdr:nvSpPr>
      <xdr:spPr>
        <a:xfrm>
          <a:off x="222123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7" name="直線コネクタ 666">
          <a:extLst>
            <a:ext uri="{FF2B5EF4-FFF2-40B4-BE49-F238E27FC236}">
              <a16:creationId xmlns:a16="http://schemas.microsoft.com/office/drawing/2014/main" id="{6A53B26C-B27C-438E-BCEE-658E59820635}"/>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91457</xdr:rowOff>
    </xdr:from>
    <xdr:ext cx="469744" cy="259045"/>
    <xdr:sp macro="" textlink="">
      <xdr:nvSpPr>
        <xdr:cNvPr id="668" name="【警察施設】&#10;一人当たり面積平均値テキスト">
          <a:extLst>
            <a:ext uri="{FF2B5EF4-FFF2-40B4-BE49-F238E27FC236}">
              <a16:creationId xmlns:a16="http://schemas.microsoft.com/office/drawing/2014/main" id="{91EFBB17-AEE1-41A8-8160-3570927DA876}"/>
            </a:ext>
          </a:extLst>
        </xdr:cNvPr>
        <xdr:cNvSpPr txBox="1"/>
      </xdr:nvSpPr>
      <xdr:spPr>
        <a:xfrm>
          <a:off x="22212300" y="1054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69" name="フローチャート: 判断 668">
          <a:extLst>
            <a:ext uri="{FF2B5EF4-FFF2-40B4-BE49-F238E27FC236}">
              <a16:creationId xmlns:a16="http://schemas.microsoft.com/office/drawing/2014/main" id="{89F82AB1-A0C4-46C3-8949-E881ACE891B2}"/>
            </a:ext>
          </a:extLst>
        </xdr:cNvPr>
        <xdr:cNvSpPr/>
      </xdr:nvSpPr>
      <xdr:spPr>
        <a:xfrm>
          <a:off x="22110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90170</xdr:rowOff>
    </xdr:from>
    <xdr:to>
      <xdr:col>112</xdr:col>
      <xdr:colOff>38100</xdr:colOff>
      <xdr:row>62</xdr:row>
      <xdr:rowOff>20320</xdr:rowOff>
    </xdr:to>
    <xdr:sp macro="" textlink="">
      <xdr:nvSpPr>
        <xdr:cNvPr id="670" name="フローチャート: 判断 669">
          <a:extLst>
            <a:ext uri="{FF2B5EF4-FFF2-40B4-BE49-F238E27FC236}">
              <a16:creationId xmlns:a16="http://schemas.microsoft.com/office/drawing/2014/main" id="{E2DBA561-CFC5-4406-811A-5389C47D1476}"/>
            </a:ext>
          </a:extLst>
        </xdr:cNvPr>
        <xdr:cNvSpPr/>
      </xdr:nvSpPr>
      <xdr:spPr>
        <a:xfrm>
          <a:off x="21272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71" name="フローチャート: 判断 670">
          <a:extLst>
            <a:ext uri="{FF2B5EF4-FFF2-40B4-BE49-F238E27FC236}">
              <a16:creationId xmlns:a16="http://schemas.microsoft.com/office/drawing/2014/main" id="{57CBABC1-5165-4B04-8B43-9D24B45E315E}"/>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72" name="フローチャート: 判断 671">
          <a:extLst>
            <a:ext uri="{FF2B5EF4-FFF2-40B4-BE49-F238E27FC236}">
              <a16:creationId xmlns:a16="http://schemas.microsoft.com/office/drawing/2014/main" id="{64BE98A5-7B22-4146-AFBE-97443FE5B046}"/>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73" name="フローチャート: 判断 672">
          <a:extLst>
            <a:ext uri="{FF2B5EF4-FFF2-40B4-BE49-F238E27FC236}">
              <a16:creationId xmlns:a16="http://schemas.microsoft.com/office/drawing/2014/main" id="{CEC2D1EF-6B70-4F99-A846-45382A242473}"/>
            </a:ext>
          </a:extLst>
        </xdr:cNvPr>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56724868-1151-4D62-945C-1654F6867B6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D12FEEAB-FF2A-49CC-9421-A7DC2AC0EDD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63DF6B7F-29BF-4D41-879B-F459E7F341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866B40C7-D9D6-42E6-ADA5-17511C97BA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6689D961-F490-45A3-9B2F-0AF075DEFE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17780</xdr:rowOff>
    </xdr:from>
    <xdr:to>
      <xdr:col>116</xdr:col>
      <xdr:colOff>114300</xdr:colOff>
      <xdr:row>56</xdr:row>
      <xdr:rowOff>119380</xdr:rowOff>
    </xdr:to>
    <xdr:sp macro="" textlink="">
      <xdr:nvSpPr>
        <xdr:cNvPr id="679" name="楕円 678">
          <a:extLst>
            <a:ext uri="{FF2B5EF4-FFF2-40B4-BE49-F238E27FC236}">
              <a16:creationId xmlns:a16="http://schemas.microsoft.com/office/drawing/2014/main" id="{A0BA96E8-1502-4E8C-8DD1-0A7AD5A41F72}"/>
            </a:ext>
          </a:extLst>
        </xdr:cNvPr>
        <xdr:cNvSpPr/>
      </xdr:nvSpPr>
      <xdr:spPr>
        <a:xfrm>
          <a:off x="22110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142257</xdr:rowOff>
    </xdr:from>
    <xdr:ext cx="469744" cy="259045"/>
    <xdr:sp macro="" textlink="">
      <xdr:nvSpPr>
        <xdr:cNvPr id="680" name="【警察施設】&#10;一人当たり面積該当値テキスト">
          <a:extLst>
            <a:ext uri="{FF2B5EF4-FFF2-40B4-BE49-F238E27FC236}">
              <a16:creationId xmlns:a16="http://schemas.microsoft.com/office/drawing/2014/main" id="{AEB1CCB1-8E83-49D6-830E-64C01DB6134F}"/>
            </a:ext>
          </a:extLst>
        </xdr:cNvPr>
        <xdr:cNvSpPr txBox="1"/>
      </xdr:nvSpPr>
      <xdr:spPr>
        <a:xfrm>
          <a:off x="22212300" y="957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29210</xdr:rowOff>
    </xdr:from>
    <xdr:to>
      <xdr:col>112</xdr:col>
      <xdr:colOff>38100</xdr:colOff>
      <xdr:row>57</xdr:row>
      <xdr:rowOff>130810</xdr:rowOff>
    </xdr:to>
    <xdr:sp macro="" textlink="">
      <xdr:nvSpPr>
        <xdr:cNvPr id="681" name="楕円 680">
          <a:extLst>
            <a:ext uri="{FF2B5EF4-FFF2-40B4-BE49-F238E27FC236}">
              <a16:creationId xmlns:a16="http://schemas.microsoft.com/office/drawing/2014/main" id="{AD5A02BA-1C1D-433D-AB2E-E4FDDEE7C746}"/>
            </a:ext>
          </a:extLst>
        </xdr:cNvPr>
        <xdr:cNvSpPr/>
      </xdr:nvSpPr>
      <xdr:spPr>
        <a:xfrm>
          <a:off x="2127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68580</xdr:rowOff>
    </xdr:from>
    <xdr:to>
      <xdr:col>116</xdr:col>
      <xdr:colOff>63500</xdr:colOff>
      <xdr:row>57</xdr:row>
      <xdr:rowOff>80010</xdr:rowOff>
    </xdr:to>
    <xdr:cxnSp macro="">
      <xdr:nvCxnSpPr>
        <xdr:cNvPr id="682" name="直線コネクタ 681">
          <a:extLst>
            <a:ext uri="{FF2B5EF4-FFF2-40B4-BE49-F238E27FC236}">
              <a16:creationId xmlns:a16="http://schemas.microsoft.com/office/drawing/2014/main" id="{32C05E4A-D335-427F-B8CB-90A5AFC1CD6E}"/>
            </a:ext>
          </a:extLst>
        </xdr:cNvPr>
        <xdr:cNvCxnSpPr/>
      </xdr:nvCxnSpPr>
      <xdr:spPr>
        <a:xfrm flipV="1">
          <a:off x="21323300" y="9669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59690</xdr:rowOff>
    </xdr:from>
    <xdr:to>
      <xdr:col>107</xdr:col>
      <xdr:colOff>101600</xdr:colOff>
      <xdr:row>57</xdr:row>
      <xdr:rowOff>161290</xdr:rowOff>
    </xdr:to>
    <xdr:sp macro="" textlink="">
      <xdr:nvSpPr>
        <xdr:cNvPr id="683" name="楕円 682">
          <a:extLst>
            <a:ext uri="{FF2B5EF4-FFF2-40B4-BE49-F238E27FC236}">
              <a16:creationId xmlns:a16="http://schemas.microsoft.com/office/drawing/2014/main" id="{62B375FC-7839-4408-8E58-BF6651C7EF3D}"/>
            </a:ext>
          </a:extLst>
        </xdr:cNvPr>
        <xdr:cNvSpPr/>
      </xdr:nvSpPr>
      <xdr:spPr>
        <a:xfrm>
          <a:off x="20383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80010</xdr:rowOff>
    </xdr:from>
    <xdr:to>
      <xdr:col>111</xdr:col>
      <xdr:colOff>177800</xdr:colOff>
      <xdr:row>57</xdr:row>
      <xdr:rowOff>110490</xdr:rowOff>
    </xdr:to>
    <xdr:cxnSp macro="">
      <xdr:nvCxnSpPr>
        <xdr:cNvPr id="684" name="直線コネクタ 683">
          <a:extLst>
            <a:ext uri="{FF2B5EF4-FFF2-40B4-BE49-F238E27FC236}">
              <a16:creationId xmlns:a16="http://schemas.microsoft.com/office/drawing/2014/main" id="{F4E3513C-E8C9-406C-8DA4-1C0E552717D7}"/>
            </a:ext>
          </a:extLst>
        </xdr:cNvPr>
        <xdr:cNvCxnSpPr/>
      </xdr:nvCxnSpPr>
      <xdr:spPr>
        <a:xfrm flipV="1">
          <a:off x="20434300" y="985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74930</xdr:rowOff>
    </xdr:from>
    <xdr:to>
      <xdr:col>102</xdr:col>
      <xdr:colOff>165100</xdr:colOff>
      <xdr:row>58</xdr:row>
      <xdr:rowOff>5080</xdr:rowOff>
    </xdr:to>
    <xdr:sp macro="" textlink="">
      <xdr:nvSpPr>
        <xdr:cNvPr id="685" name="楕円 684">
          <a:extLst>
            <a:ext uri="{FF2B5EF4-FFF2-40B4-BE49-F238E27FC236}">
              <a16:creationId xmlns:a16="http://schemas.microsoft.com/office/drawing/2014/main" id="{8350E56E-38B2-4D70-B1E7-442AC4578054}"/>
            </a:ext>
          </a:extLst>
        </xdr:cNvPr>
        <xdr:cNvSpPr/>
      </xdr:nvSpPr>
      <xdr:spPr>
        <a:xfrm>
          <a:off x="19494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110490</xdr:rowOff>
    </xdr:from>
    <xdr:to>
      <xdr:col>107</xdr:col>
      <xdr:colOff>50800</xdr:colOff>
      <xdr:row>57</xdr:row>
      <xdr:rowOff>125730</xdr:rowOff>
    </xdr:to>
    <xdr:cxnSp macro="">
      <xdr:nvCxnSpPr>
        <xdr:cNvPr id="686" name="直線コネクタ 685">
          <a:extLst>
            <a:ext uri="{FF2B5EF4-FFF2-40B4-BE49-F238E27FC236}">
              <a16:creationId xmlns:a16="http://schemas.microsoft.com/office/drawing/2014/main" id="{6CBB71DC-58CB-4EDE-A488-0F28458D38C3}"/>
            </a:ext>
          </a:extLst>
        </xdr:cNvPr>
        <xdr:cNvCxnSpPr/>
      </xdr:nvCxnSpPr>
      <xdr:spPr>
        <a:xfrm flipV="1">
          <a:off x="19545300" y="9883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90170</xdr:rowOff>
    </xdr:from>
    <xdr:to>
      <xdr:col>98</xdr:col>
      <xdr:colOff>38100</xdr:colOff>
      <xdr:row>58</xdr:row>
      <xdr:rowOff>20320</xdr:rowOff>
    </xdr:to>
    <xdr:sp macro="" textlink="">
      <xdr:nvSpPr>
        <xdr:cNvPr id="687" name="楕円 686">
          <a:extLst>
            <a:ext uri="{FF2B5EF4-FFF2-40B4-BE49-F238E27FC236}">
              <a16:creationId xmlns:a16="http://schemas.microsoft.com/office/drawing/2014/main" id="{98CD7B85-9AD5-4AFD-9A51-71B437A0298C}"/>
            </a:ext>
          </a:extLst>
        </xdr:cNvPr>
        <xdr:cNvSpPr/>
      </xdr:nvSpPr>
      <xdr:spPr>
        <a:xfrm>
          <a:off x="18605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125730</xdr:rowOff>
    </xdr:from>
    <xdr:to>
      <xdr:col>102</xdr:col>
      <xdr:colOff>114300</xdr:colOff>
      <xdr:row>57</xdr:row>
      <xdr:rowOff>140970</xdr:rowOff>
    </xdr:to>
    <xdr:cxnSp macro="">
      <xdr:nvCxnSpPr>
        <xdr:cNvPr id="688" name="直線コネクタ 687">
          <a:extLst>
            <a:ext uri="{FF2B5EF4-FFF2-40B4-BE49-F238E27FC236}">
              <a16:creationId xmlns:a16="http://schemas.microsoft.com/office/drawing/2014/main" id="{DCCB9460-E3F4-4886-BCEC-11E731CA8023}"/>
            </a:ext>
          </a:extLst>
        </xdr:cNvPr>
        <xdr:cNvCxnSpPr/>
      </xdr:nvCxnSpPr>
      <xdr:spPr>
        <a:xfrm flipV="1">
          <a:off x="18656300" y="9898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11447</xdr:rowOff>
    </xdr:from>
    <xdr:ext cx="469744" cy="259045"/>
    <xdr:sp macro="" textlink="">
      <xdr:nvSpPr>
        <xdr:cNvPr id="689" name="n_1aveValue【警察施設】&#10;一人当たり面積">
          <a:extLst>
            <a:ext uri="{FF2B5EF4-FFF2-40B4-BE49-F238E27FC236}">
              <a16:creationId xmlns:a16="http://schemas.microsoft.com/office/drawing/2014/main" id="{CA778F2B-CB0B-4153-8B6E-883F7CA5A3AB}"/>
            </a:ext>
          </a:extLst>
        </xdr:cNvPr>
        <xdr:cNvSpPr txBox="1"/>
      </xdr:nvSpPr>
      <xdr:spPr>
        <a:xfrm>
          <a:off x="21075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90" name="n_2aveValue【警察施設】&#10;一人当たり面積">
          <a:extLst>
            <a:ext uri="{FF2B5EF4-FFF2-40B4-BE49-F238E27FC236}">
              <a16:creationId xmlns:a16="http://schemas.microsoft.com/office/drawing/2014/main" id="{6E003337-0277-4917-B548-CD35E2E01123}"/>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91" name="n_3aveValue【警察施設】&#10;一人当たり面積">
          <a:extLst>
            <a:ext uri="{FF2B5EF4-FFF2-40B4-BE49-F238E27FC236}">
              <a16:creationId xmlns:a16="http://schemas.microsoft.com/office/drawing/2014/main" id="{940512D7-FB91-4189-B52B-59A96F2801EA}"/>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102887</xdr:rowOff>
    </xdr:from>
    <xdr:ext cx="469744" cy="259045"/>
    <xdr:sp macro="" textlink="">
      <xdr:nvSpPr>
        <xdr:cNvPr id="692" name="n_4aveValue【警察施設】&#10;一人当たり面積">
          <a:extLst>
            <a:ext uri="{FF2B5EF4-FFF2-40B4-BE49-F238E27FC236}">
              <a16:creationId xmlns:a16="http://schemas.microsoft.com/office/drawing/2014/main" id="{E2EDCC85-3869-4D51-86C4-7DAC17685800}"/>
            </a:ext>
          </a:extLst>
        </xdr:cNvPr>
        <xdr:cNvSpPr txBox="1"/>
      </xdr:nvSpPr>
      <xdr:spPr>
        <a:xfrm>
          <a:off x="18421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147337</xdr:rowOff>
    </xdr:from>
    <xdr:ext cx="469744" cy="259045"/>
    <xdr:sp macro="" textlink="">
      <xdr:nvSpPr>
        <xdr:cNvPr id="693" name="n_1mainValue【警察施設】&#10;一人当たり面積">
          <a:extLst>
            <a:ext uri="{FF2B5EF4-FFF2-40B4-BE49-F238E27FC236}">
              <a16:creationId xmlns:a16="http://schemas.microsoft.com/office/drawing/2014/main" id="{C0FC5B1F-B527-4F91-84A1-C22F933A34E8}"/>
            </a:ext>
          </a:extLst>
        </xdr:cNvPr>
        <xdr:cNvSpPr txBox="1"/>
      </xdr:nvSpPr>
      <xdr:spPr>
        <a:xfrm>
          <a:off x="210757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6367</xdr:rowOff>
    </xdr:from>
    <xdr:ext cx="469744" cy="259045"/>
    <xdr:sp macro="" textlink="">
      <xdr:nvSpPr>
        <xdr:cNvPr id="694" name="n_2mainValue【警察施設】&#10;一人当たり面積">
          <a:extLst>
            <a:ext uri="{FF2B5EF4-FFF2-40B4-BE49-F238E27FC236}">
              <a16:creationId xmlns:a16="http://schemas.microsoft.com/office/drawing/2014/main" id="{7EEFBE1C-915C-45D5-9541-3B5E23FCDC99}"/>
            </a:ext>
          </a:extLst>
        </xdr:cNvPr>
        <xdr:cNvSpPr txBox="1"/>
      </xdr:nvSpPr>
      <xdr:spPr>
        <a:xfrm>
          <a:off x="20199427" y="960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21607</xdr:rowOff>
    </xdr:from>
    <xdr:ext cx="469744" cy="259045"/>
    <xdr:sp macro="" textlink="">
      <xdr:nvSpPr>
        <xdr:cNvPr id="695" name="n_3mainValue【警察施設】&#10;一人当たり面積">
          <a:extLst>
            <a:ext uri="{FF2B5EF4-FFF2-40B4-BE49-F238E27FC236}">
              <a16:creationId xmlns:a16="http://schemas.microsoft.com/office/drawing/2014/main" id="{7A9279D4-0827-4913-9A0E-56C69D653E67}"/>
            </a:ext>
          </a:extLst>
        </xdr:cNvPr>
        <xdr:cNvSpPr txBox="1"/>
      </xdr:nvSpPr>
      <xdr:spPr>
        <a:xfrm>
          <a:off x="19310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36847</xdr:rowOff>
    </xdr:from>
    <xdr:ext cx="469744" cy="259045"/>
    <xdr:sp macro="" textlink="">
      <xdr:nvSpPr>
        <xdr:cNvPr id="696" name="n_4mainValue【警察施設】&#10;一人当たり面積">
          <a:extLst>
            <a:ext uri="{FF2B5EF4-FFF2-40B4-BE49-F238E27FC236}">
              <a16:creationId xmlns:a16="http://schemas.microsoft.com/office/drawing/2014/main" id="{CB9AF2CE-90C7-454F-9ECE-5E146D9D40E8}"/>
            </a:ext>
          </a:extLst>
        </xdr:cNvPr>
        <xdr:cNvSpPr txBox="1"/>
      </xdr:nvSpPr>
      <xdr:spPr>
        <a:xfrm>
          <a:off x="1842142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3F662DE0-003C-444E-8C4A-BB1B127685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8" name="正方形/長方形 697">
          <a:extLst>
            <a:ext uri="{FF2B5EF4-FFF2-40B4-BE49-F238E27FC236}">
              <a16:creationId xmlns:a16="http://schemas.microsoft.com/office/drawing/2014/main" id="{B9CC2C5E-F7BB-4A20-ACF7-7B6A01632F37}"/>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9" name="正方形/長方形 698">
          <a:extLst>
            <a:ext uri="{FF2B5EF4-FFF2-40B4-BE49-F238E27FC236}">
              <a16:creationId xmlns:a16="http://schemas.microsoft.com/office/drawing/2014/main" id="{56C8F335-223C-4438-B608-A44257EE7DEA}"/>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0" name="正方形/長方形 699">
          <a:extLst>
            <a:ext uri="{FF2B5EF4-FFF2-40B4-BE49-F238E27FC236}">
              <a16:creationId xmlns:a16="http://schemas.microsoft.com/office/drawing/2014/main" id="{399D06B7-90C5-4758-BF97-233E31A78EF8}"/>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1" name="正方形/長方形 700">
          <a:extLst>
            <a:ext uri="{FF2B5EF4-FFF2-40B4-BE49-F238E27FC236}">
              <a16:creationId xmlns:a16="http://schemas.microsoft.com/office/drawing/2014/main" id="{BAE722C3-073B-4C1D-B458-923A160877C9}"/>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a:extLst>
            <a:ext uri="{FF2B5EF4-FFF2-40B4-BE49-F238E27FC236}">
              <a16:creationId xmlns:a16="http://schemas.microsoft.com/office/drawing/2014/main" id="{5BCA8292-CADC-40D1-A68E-2BF2D43F74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a:extLst>
            <a:ext uri="{FF2B5EF4-FFF2-40B4-BE49-F238E27FC236}">
              <a16:creationId xmlns:a16="http://schemas.microsoft.com/office/drawing/2014/main" id="{03EC8172-CE4C-4274-93F1-2C465AA500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a:extLst>
            <a:ext uri="{FF2B5EF4-FFF2-40B4-BE49-F238E27FC236}">
              <a16:creationId xmlns:a16="http://schemas.microsoft.com/office/drawing/2014/main" id="{D8FB6A55-E57A-4220-A657-AC43B4CD82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5" name="テキスト ボックス 704">
          <a:extLst>
            <a:ext uri="{FF2B5EF4-FFF2-40B4-BE49-F238E27FC236}">
              <a16:creationId xmlns:a16="http://schemas.microsoft.com/office/drawing/2014/main" id="{6CAE681C-B6A8-4A81-B39D-6A9553D2FC31}"/>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6" name="直線コネクタ 705">
          <a:extLst>
            <a:ext uri="{FF2B5EF4-FFF2-40B4-BE49-F238E27FC236}">
              <a16:creationId xmlns:a16="http://schemas.microsoft.com/office/drawing/2014/main" id="{FF4D539B-C061-43E6-8BB4-AF2FFAE6D353}"/>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7" name="テキスト ボックス 706">
          <a:extLst>
            <a:ext uri="{FF2B5EF4-FFF2-40B4-BE49-F238E27FC236}">
              <a16:creationId xmlns:a16="http://schemas.microsoft.com/office/drawing/2014/main" id="{8E11FE76-7007-4B8E-A565-FA97283E6928}"/>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8" name="直線コネクタ 707">
          <a:extLst>
            <a:ext uri="{FF2B5EF4-FFF2-40B4-BE49-F238E27FC236}">
              <a16:creationId xmlns:a16="http://schemas.microsoft.com/office/drawing/2014/main" id="{95325486-7416-41F6-8FEB-05004545147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9" name="テキスト ボックス 708">
          <a:extLst>
            <a:ext uri="{FF2B5EF4-FFF2-40B4-BE49-F238E27FC236}">
              <a16:creationId xmlns:a16="http://schemas.microsoft.com/office/drawing/2014/main" id="{25949B8E-988C-4F86-B8CC-82A32169C7B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0" name="直線コネクタ 709">
          <a:extLst>
            <a:ext uri="{FF2B5EF4-FFF2-40B4-BE49-F238E27FC236}">
              <a16:creationId xmlns:a16="http://schemas.microsoft.com/office/drawing/2014/main" id="{EAADC9E6-1EB8-43EB-BCC1-17E498C267E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1" name="テキスト ボックス 710">
          <a:extLst>
            <a:ext uri="{FF2B5EF4-FFF2-40B4-BE49-F238E27FC236}">
              <a16:creationId xmlns:a16="http://schemas.microsoft.com/office/drawing/2014/main" id="{B1F58FBB-D9FC-4D44-957F-1B58422B6E0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2" name="直線コネクタ 711">
          <a:extLst>
            <a:ext uri="{FF2B5EF4-FFF2-40B4-BE49-F238E27FC236}">
              <a16:creationId xmlns:a16="http://schemas.microsoft.com/office/drawing/2014/main" id="{36F1129B-352D-4509-9BC7-7709407EE4F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3" name="テキスト ボックス 712">
          <a:extLst>
            <a:ext uri="{FF2B5EF4-FFF2-40B4-BE49-F238E27FC236}">
              <a16:creationId xmlns:a16="http://schemas.microsoft.com/office/drawing/2014/main" id="{54E43847-53A3-418F-9213-34B26C596C1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FCFB2739-9A59-4D8A-92A9-0E39B4CD5F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5" name="テキスト ボックス 714">
          <a:extLst>
            <a:ext uri="{FF2B5EF4-FFF2-40B4-BE49-F238E27FC236}">
              <a16:creationId xmlns:a16="http://schemas.microsoft.com/office/drawing/2014/main" id="{17859BCD-415C-4EAD-99D9-53ED16E7D90E}"/>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庁舎】&#10;有形固定資産減価償却率グラフ枠">
          <a:extLst>
            <a:ext uri="{FF2B5EF4-FFF2-40B4-BE49-F238E27FC236}">
              <a16:creationId xmlns:a16="http://schemas.microsoft.com/office/drawing/2014/main" id="{97E325DC-B4C0-4E45-BC58-08E94CA386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33528</xdr:rowOff>
    </xdr:from>
    <xdr:to>
      <xdr:col>85</xdr:col>
      <xdr:colOff>126364</xdr:colOff>
      <xdr:row>84</xdr:row>
      <xdr:rowOff>79248</xdr:rowOff>
    </xdr:to>
    <xdr:cxnSp macro="">
      <xdr:nvCxnSpPr>
        <xdr:cNvPr id="717" name="直線コネクタ 716">
          <a:extLst>
            <a:ext uri="{FF2B5EF4-FFF2-40B4-BE49-F238E27FC236}">
              <a16:creationId xmlns:a16="http://schemas.microsoft.com/office/drawing/2014/main" id="{E0549DF4-A527-4150-BCA6-0D698D7BE539}"/>
            </a:ext>
          </a:extLst>
        </xdr:cNvPr>
        <xdr:cNvCxnSpPr/>
      </xdr:nvCxnSpPr>
      <xdr:spPr>
        <a:xfrm flipV="1">
          <a:off x="16317595" y="13406628"/>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83075</xdr:rowOff>
    </xdr:from>
    <xdr:ext cx="405111" cy="259045"/>
    <xdr:sp macro="" textlink="">
      <xdr:nvSpPr>
        <xdr:cNvPr id="718" name="【庁舎】&#10;有形固定資産減価償却率最小値テキスト">
          <a:extLst>
            <a:ext uri="{FF2B5EF4-FFF2-40B4-BE49-F238E27FC236}">
              <a16:creationId xmlns:a16="http://schemas.microsoft.com/office/drawing/2014/main" id="{24EEA928-84B9-4329-8EFC-43DA23B4D66A}"/>
            </a:ext>
          </a:extLst>
        </xdr:cNvPr>
        <xdr:cNvSpPr txBox="1"/>
      </xdr:nvSpPr>
      <xdr:spPr>
        <a:xfrm>
          <a:off x="163703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719" name="直線コネクタ 718">
          <a:extLst>
            <a:ext uri="{FF2B5EF4-FFF2-40B4-BE49-F238E27FC236}">
              <a16:creationId xmlns:a16="http://schemas.microsoft.com/office/drawing/2014/main" id="{61FD86F2-666D-4A16-B885-E9AF42BEE318}"/>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151655</xdr:rowOff>
    </xdr:from>
    <xdr:ext cx="405111" cy="259045"/>
    <xdr:sp macro="" textlink="">
      <xdr:nvSpPr>
        <xdr:cNvPr id="720" name="【庁舎】&#10;有形固定資産減価償却率最大値テキスト">
          <a:extLst>
            <a:ext uri="{FF2B5EF4-FFF2-40B4-BE49-F238E27FC236}">
              <a16:creationId xmlns:a16="http://schemas.microsoft.com/office/drawing/2014/main" id="{E9397D4B-06AE-43C2-9F25-C563D4C0F712}"/>
            </a:ext>
          </a:extLst>
        </xdr:cNvPr>
        <xdr:cNvSpPr txBox="1"/>
      </xdr:nvSpPr>
      <xdr:spPr>
        <a:xfrm>
          <a:off x="16370300" y="13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33528</xdr:rowOff>
    </xdr:from>
    <xdr:to>
      <xdr:col>86</xdr:col>
      <xdr:colOff>25400</xdr:colOff>
      <xdr:row>78</xdr:row>
      <xdr:rowOff>33528</xdr:rowOff>
    </xdr:to>
    <xdr:cxnSp macro="">
      <xdr:nvCxnSpPr>
        <xdr:cNvPr id="721" name="直線コネクタ 720">
          <a:extLst>
            <a:ext uri="{FF2B5EF4-FFF2-40B4-BE49-F238E27FC236}">
              <a16:creationId xmlns:a16="http://schemas.microsoft.com/office/drawing/2014/main" id="{501A3DAE-359B-41C6-9BB0-F91C09DF5F48}"/>
            </a:ext>
          </a:extLst>
        </xdr:cNvPr>
        <xdr:cNvCxnSpPr/>
      </xdr:nvCxnSpPr>
      <xdr:spPr>
        <a:xfrm>
          <a:off x="16230600" y="13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161053</xdr:rowOff>
    </xdr:from>
    <xdr:ext cx="405111" cy="259045"/>
    <xdr:sp macro="" textlink="">
      <xdr:nvSpPr>
        <xdr:cNvPr id="722" name="【庁舎】&#10;有形固定資産減価償却率平均値テキスト">
          <a:extLst>
            <a:ext uri="{FF2B5EF4-FFF2-40B4-BE49-F238E27FC236}">
              <a16:creationId xmlns:a16="http://schemas.microsoft.com/office/drawing/2014/main" id="{062C650C-28DB-4F78-8D18-26DA1313532B}"/>
            </a:ext>
          </a:extLst>
        </xdr:cNvPr>
        <xdr:cNvSpPr txBox="1"/>
      </xdr:nvSpPr>
      <xdr:spPr>
        <a:xfrm>
          <a:off x="163703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723" name="フローチャート: 判断 722">
          <a:extLst>
            <a:ext uri="{FF2B5EF4-FFF2-40B4-BE49-F238E27FC236}">
              <a16:creationId xmlns:a16="http://schemas.microsoft.com/office/drawing/2014/main" id="{E0B547E2-D3B4-4DB6-8AB5-B1319F1ED139}"/>
            </a:ext>
          </a:extLst>
        </xdr:cNvPr>
        <xdr:cNvSpPr/>
      </xdr:nvSpPr>
      <xdr:spPr>
        <a:xfrm>
          <a:off x="16268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724" name="フローチャート: 判断 723">
          <a:extLst>
            <a:ext uri="{FF2B5EF4-FFF2-40B4-BE49-F238E27FC236}">
              <a16:creationId xmlns:a16="http://schemas.microsoft.com/office/drawing/2014/main" id="{60C769A5-1FC1-4689-93F9-7212ED443539}"/>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87885</xdr:rowOff>
    </xdr:from>
    <xdr:to>
      <xdr:col>76</xdr:col>
      <xdr:colOff>165100</xdr:colOff>
      <xdr:row>81</xdr:row>
      <xdr:rowOff>18035</xdr:rowOff>
    </xdr:to>
    <xdr:sp macro="" textlink="">
      <xdr:nvSpPr>
        <xdr:cNvPr id="725" name="フローチャート: 判断 724">
          <a:extLst>
            <a:ext uri="{FF2B5EF4-FFF2-40B4-BE49-F238E27FC236}">
              <a16:creationId xmlns:a16="http://schemas.microsoft.com/office/drawing/2014/main" id="{57C89CBB-E9A8-436E-9B92-55086B9EE781}"/>
            </a:ext>
          </a:extLst>
        </xdr:cNvPr>
        <xdr:cNvSpPr/>
      </xdr:nvSpPr>
      <xdr:spPr>
        <a:xfrm>
          <a:off x="14541500" y="138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138176</xdr:rowOff>
    </xdr:from>
    <xdr:to>
      <xdr:col>72</xdr:col>
      <xdr:colOff>38100</xdr:colOff>
      <xdr:row>81</xdr:row>
      <xdr:rowOff>68326</xdr:rowOff>
    </xdr:to>
    <xdr:sp macro="" textlink="">
      <xdr:nvSpPr>
        <xdr:cNvPr id="726" name="フローチャート: 判断 725">
          <a:extLst>
            <a:ext uri="{FF2B5EF4-FFF2-40B4-BE49-F238E27FC236}">
              <a16:creationId xmlns:a16="http://schemas.microsoft.com/office/drawing/2014/main" id="{9F54F38E-07BF-40F9-91A0-C6074EA3FB40}"/>
            </a:ext>
          </a:extLst>
        </xdr:cNvPr>
        <xdr:cNvSpPr/>
      </xdr:nvSpPr>
      <xdr:spPr>
        <a:xfrm>
          <a:off x="13652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5587</xdr:rowOff>
    </xdr:from>
    <xdr:to>
      <xdr:col>67</xdr:col>
      <xdr:colOff>101600</xdr:colOff>
      <xdr:row>80</xdr:row>
      <xdr:rowOff>107187</xdr:rowOff>
    </xdr:to>
    <xdr:sp macro="" textlink="">
      <xdr:nvSpPr>
        <xdr:cNvPr id="727" name="フローチャート: 判断 726">
          <a:extLst>
            <a:ext uri="{FF2B5EF4-FFF2-40B4-BE49-F238E27FC236}">
              <a16:creationId xmlns:a16="http://schemas.microsoft.com/office/drawing/2014/main" id="{264216E7-722F-4FC0-80EA-F349497D7608}"/>
            </a:ext>
          </a:extLst>
        </xdr:cNvPr>
        <xdr:cNvSpPr/>
      </xdr:nvSpPr>
      <xdr:spPr>
        <a:xfrm>
          <a:off x="12763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97173AC7-3E7E-4C89-836C-5BCF2FC1B6B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AEA8CDB2-11A0-4140-A099-FE1DF262EE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FD44A5CA-44E3-405C-852E-8EC5559A7D7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5510F9A7-360E-4397-9B9D-F1698E94778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5BFE7EE5-AAA8-4FAC-86F1-730A674B70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51308</xdr:rowOff>
    </xdr:from>
    <xdr:to>
      <xdr:col>85</xdr:col>
      <xdr:colOff>177800</xdr:colOff>
      <xdr:row>82</xdr:row>
      <xdr:rowOff>152908</xdr:rowOff>
    </xdr:to>
    <xdr:sp macro="" textlink="">
      <xdr:nvSpPr>
        <xdr:cNvPr id="733" name="楕円 732">
          <a:extLst>
            <a:ext uri="{FF2B5EF4-FFF2-40B4-BE49-F238E27FC236}">
              <a16:creationId xmlns:a16="http://schemas.microsoft.com/office/drawing/2014/main" id="{3B824245-F728-409D-ABC7-50A8EB0487FF}"/>
            </a:ext>
          </a:extLst>
        </xdr:cNvPr>
        <xdr:cNvSpPr/>
      </xdr:nvSpPr>
      <xdr:spPr>
        <a:xfrm>
          <a:off x="16268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29735</xdr:rowOff>
    </xdr:from>
    <xdr:ext cx="405111" cy="259045"/>
    <xdr:sp macro="" textlink="">
      <xdr:nvSpPr>
        <xdr:cNvPr id="734" name="【庁舎】&#10;有形固定資産減価償却率該当値テキスト">
          <a:extLst>
            <a:ext uri="{FF2B5EF4-FFF2-40B4-BE49-F238E27FC236}">
              <a16:creationId xmlns:a16="http://schemas.microsoft.com/office/drawing/2014/main" id="{17A9EAA4-12AC-40F1-B155-D6DA0113A2C2}"/>
            </a:ext>
          </a:extLst>
        </xdr:cNvPr>
        <xdr:cNvSpPr txBox="1"/>
      </xdr:nvSpPr>
      <xdr:spPr>
        <a:xfrm>
          <a:off x="16370300"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154178</xdr:rowOff>
    </xdr:from>
    <xdr:to>
      <xdr:col>81</xdr:col>
      <xdr:colOff>101600</xdr:colOff>
      <xdr:row>82</xdr:row>
      <xdr:rowOff>84328</xdr:rowOff>
    </xdr:to>
    <xdr:sp macro="" textlink="">
      <xdr:nvSpPr>
        <xdr:cNvPr id="735" name="楕円 734">
          <a:extLst>
            <a:ext uri="{FF2B5EF4-FFF2-40B4-BE49-F238E27FC236}">
              <a16:creationId xmlns:a16="http://schemas.microsoft.com/office/drawing/2014/main" id="{5F63378B-A916-444B-9D86-AD3A4442F3BF}"/>
            </a:ext>
          </a:extLst>
        </xdr:cNvPr>
        <xdr:cNvSpPr/>
      </xdr:nvSpPr>
      <xdr:spPr>
        <a:xfrm>
          <a:off x="15430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33528</xdr:rowOff>
    </xdr:from>
    <xdr:to>
      <xdr:col>85</xdr:col>
      <xdr:colOff>127000</xdr:colOff>
      <xdr:row>82</xdr:row>
      <xdr:rowOff>102108</xdr:rowOff>
    </xdr:to>
    <xdr:cxnSp macro="">
      <xdr:nvCxnSpPr>
        <xdr:cNvPr id="736" name="直線コネクタ 735">
          <a:extLst>
            <a:ext uri="{FF2B5EF4-FFF2-40B4-BE49-F238E27FC236}">
              <a16:creationId xmlns:a16="http://schemas.microsoft.com/office/drawing/2014/main" id="{7E09703B-1652-4746-9364-AFB4F2AE095F}"/>
            </a:ext>
          </a:extLst>
        </xdr:cNvPr>
        <xdr:cNvCxnSpPr/>
      </xdr:nvCxnSpPr>
      <xdr:spPr>
        <a:xfrm>
          <a:off x="15481300" y="140924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1015</xdr:rowOff>
    </xdr:from>
    <xdr:to>
      <xdr:col>76</xdr:col>
      <xdr:colOff>165100</xdr:colOff>
      <xdr:row>82</xdr:row>
      <xdr:rowOff>102615</xdr:rowOff>
    </xdr:to>
    <xdr:sp macro="" textlink="">
      <xdr:nvSpPr>
        <xdr:cNvPr id="737" name="楕円 736">
          <a:extLst>
            <a:ext uri="{FF2B5EF4-FFF2-40B4-BE49-F238E27FC236}">
              <a16:creationId xmlns:a16="http://schemas.microsoft.com/office/drawing/2014/main" id="{CAB9E455-CD44-4B3D-80D6-64A175E10F67}"/>
            </a:ext>
          </a:extLst>
        </xdr:cNvPr>
        <xdr:cNvSpPr/>
      </xdr:nvSpPr>
      <xdr:spPr>
        <a:xfrm>
          <a:off x="14541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33528</xdr:rowOff>
    </xdr:from>
    <xdr:to>
      <xdr:col>81</xdr:col>
      <xdr:colOff>50800</xdr:colOff>
      <xdr:row>82</xdr:row>
      <xdr:rowOff>51815</xdr:rowOff>
    </xdr:to>
    <xdr:cxnSp macro="">
      <xdr:nvCxnSpPr>
        <xdr:cNvPr id="738" name="直線コネクタ 737">
          <a:extLst>
            <a:ext uri="{FF2B5EF4-FFF2-40B4-BE49-F238E27FC236}">
              <a16:creationId xmlns:a16="http://schemas.microsoft.com/office/drawing/2014/main" id="{55E5AF15-E859-4BC7-A42F-095FE1454330}"/>
            </a:ext>
          </a:extLst>
        </xdr:cNvPr>
        <xdr:cNvCxnSpPr/>
      </xdr:nvCxnSpPr>
      <xdr:spPr>
        <a:xfrm flipV="1">
          <a:off x="14592300" y="140924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739" name="楕円 738">
          <a:extLst>
            <a:ext uri="{FF2B5EF4-FFF2-40B4-BE49-F238E27FC236}">
              <a16:creationId xmlns:a16="http://schemas.microsoft.com/office/drawing/2014/main" id="{598A2A0D-DC49-4567-A8B2-FDD4C313CB85}"/>
            </a:ext>
          </a:extLst>
        </xdr:cNvPr>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51815</xdr:rowOff>
    </xdr:to>
    <xdr:cxnSp macro="">
      <xdr:nvCxnSpPr>
        <xdr:cNvPr id="740" name="直線コネクタ 739">
          <a:extLst>
            <a:ext uri="{FF2B5EF4-FFF2-40B4-BE49-F238E27FC236}">
              <a16:creationId xmlns:a16="http://schemas.microsoft.com/office/drawing/2014/main" id="{9C96D1A3-0E51-44EE-B604-671FDD389D73}"/>
            </a:ext>
          </a:extLst>
        </xdr:cNvPr>
        <xdr:cNvCxnSpPr/>
      </xdr:nvCxnSpPr>
      <xdr:spPr>
        <a:xfrm>
          <a:off x="13703300" y="140741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81026</xdr:rowOff>
    </xdr:from>
    <xdr:to>
      <xdr:col>67</xdr:col>
      <xdr:colOff>101600</xdr:colOff>
      <xdr:row>82</xdr:row>
      <xdr:rowOff>11176</xdr:rowOff>
    </xdr:to>
    <xdr:sp macro="" textlink="">
      <xdr:nvSpPr>
        <xdr:cNvPr id="741" name="楕円 740">
          <a:extLst>
            <a:ext uri="{FF2B5EF4-FFF2-40B4-BE49-F238E27FC236}">
              <a16:creationId xmlns:a16="http://schemas.microsoft.com/office/drawing/2014/main" id="{522C88FB-4BAC-46A4-853F-D699AA934195}"/>
            </a:ext>
          </a:extLst>
        </xdr:cNvPr>
        <xdr:cNvSpPr/>
      </xdr:nvSpPr>
      <xdr:spPr>
        <a:xfrm>
          <a:off x="12763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131826</xdr:rowOff>
    </xdr:from>
    <xdr:to>
      <xdr:col>71</xdr:col>
      <xdr:colOff>177800</xdr:colOff>
      <xdr:row>82</xdr:row>
      <xdr:rowOff>15239</xdr:rowOff>
    </xdr:to>
    <xdr:cxnSp macro="">
      <xdr:nvCxnSpPr>
        <xdr:cNvPr id="742" name="直線コネクタ 741">
          <a:extLst>
            <a:ext uri="{FF2B5EF4-FFF2-40B4-BE49-F238E27FC236}">
              <a16:creationId xmlns:a16="http://schemas.microsoft.com/office/drawing/2014/main" id="{81A72B6E-80BC-4437-8C2C-507556476B32}"/>
            </a:ext>
          </a:extLst>
        </xdr:cNvPr>
        <xdr:cNvCxnSpPr/>
      </xdr:nvCxnSpPr>
      <xdr:spPr>
        <a:xfrm>
          <a:off x="12814300" y="140192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macro="" textlink="">
      <xdr:nvSpPr>
        <xdr:cNvPr id="743" name="n_1aveValue【庁舎】&#10;有形固定資産減価償却率">
          <a:extLst>
            <a:ext uri="{FF2B5EF4-FFF2-40B4-BE49-F238E27FC236}">
              <a16:creationId xmlns:a16="http://schemas.microsoft.com/office/drawing/2014/main" id="{D8B2FA1B-7D63-4EBB-AEA0-FEE69756E615}"/>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34562</xdr:rowOff>
    </xdr:from>
    <xdr:ext cx="405111" cy="259045"/>
    <xdr:sp macro="" textlink="">
      <xdr:nvSpPr>
        <xdr:cNvPr id="744" name="n_2aveValue【庁舎】&#10;有形固定資産減価償却率">
          <a:extLst>
            <a:ext uri="{FF2B5EF4-FFF2-40B4-BE49-F238E27FC236}">
              <a16:creationId xmlns:a16="http://schemas.microsoft.com/office/drawing/2014/main" id="{75268B64-93C5-4112-B771-56D267099C12}"/>
            </a:ext>
          </a:extLst>
        </xdr:cNvPr>
        <xdr:cNvSpPr txBox="1"/>
      </xdr:nvSpPr>
      <xdr:spPr>
        <a:xfrm>
          <a:off x="143897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84853</xdr:rowOff>
    </xdr:from>
    <xdr:ext cx="405111" cy="259045"/>
    <xdr:sp macro="" textlink="">
      <xdr:nvSpPr>
        <xdr:cNvPr id="745" name="n_3aveValue【庁舎】&#10;有形固定資産減価償却率">
          <a:extLst>
            <a:ext uri="{FF2B5EF4-FFF2-40B4-BE49-F238E27FC236}">
              <a16:creationId xmlns:a16="http://schemas.microsoft.com/office/drawing/2014/main" id="{87E83929-DCDD-483B-97E6-506ABCBF704F}"/>
            </a:ext>
          </a:extLst>
        </xdr:cNvPr>
        <xdr:cNvSpPr txBox="1"/>
      </xdr:nvSpPr>
      <xdr:spPr>
        <a:xfrm>
          <a:off x="13500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123714</xdr:rowOff>
    </xdr:from>
    <xdr:ext cx="405111" cy="259045"/>
    <xdr:sp macro="" textlink="">
      <xdr:nvSpPr>
        <xdr:cNvPr id="746" name="n_4aveValue【庁舎】&#10;有形固定資産減価償却率">
          <a:extLst>
            <a:ext uri="{FF2B5EF4-FFF2-40B4-BE49-F238E27FC236}">
              <a16:creationId xmlns:a16="http://schemas.microsoft.com/office/drawing/2014/main" id="{19E7AD4B-D9F3-4196-BCCB-4A472D75C189}"/>
            </a:ext>
          </a:extLst>
        </xdr:cNvPr>
        <xdr:cNvSpPr txBox="1"/>
      </xdr:nvSpPr>
      <xdr:spPr>
        <a:xfrm>
          <a:off x="12611744"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75455</xdr:rowOff>
    </xdr:from>
    <xdr:ext cx="405111" cy="259045"/>
    <xdr:sp macro="" textlink="">
      <xdr:nvSpPr>
        <xdr:cNvPr id="747" name="n_1mainValue【庁舎】&#10;有形固定資産減価償却率">
          <a:extLst>
            <a:ext uri="{FF2B5EF4-FFF2-40B4-BE49-F238E27FC236}">
              <a16:creationId xmlns:a16="http://schemas.microsoft.com/office/drawing/2014/main" id="{1204995E-2E5D-4477-84D8-904E08663508}"/>
            </a:ext>
          </a:extLst>
        </xdr:cNvPr>
        <xdr:cNvSpPr txBox="1"/>
      </xdr:nvSpPr>
      <xdr:spPr>
        <a:xfrm>
          <a:off x="15266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748" name="n_2mainValue【庁舎】&#10;有形固定資産減価償却率">
          <a:extLst>
            <a:ext uri="{FF2B5EF4-FFF2-40B4-BE49-F238E27FC236}">
              <a16:creationId xmlns:a16="http://schemas.microsoft.com/office/drawing/2014/main" id="{E0544723-9765-44B3-A308-B368B5C974FB}"/>
            </a:ext>
          </a:extLst>
        </xdr:cNvPr>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49" name="n_3mainValue【庁舎】&#10;有形固定資産減価償却率">
          <a:extLst>
            <a:ext uri="{FF2B5EF4-FFF2-40B4-BE49-F238E27FC236}">
              <a16:creationId xmlns:a16="http://schemas.microsoft.com/office/drawing/2014/main" id="{0CA7D752-DA6D-40B6-B1FA-32AD1553A999}"/>
            </a:ext>
          </a:extLst>
        </xdr:cNvPr>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2303</xdr:rowOff>
    </xdr:from>
    <xdr:ext cx="405111" cy="259045"/>
    <xdr:sp macro="" textlink="">
      <xdr:nvSpPr>
        <xdr:cNvPr id="750" name="n_4mainValue【庁舎】&#10;有形固定資産減価償却率">
          <a:extLst>
            <a:ext uri="{FF2B5EF4-FFF2-40B4-BE49-F238E27FC236}">
              <a16:creationId xmlns:a16="http://schemas.microsoft.com/office/drawing/2014/main" id="{C40D0BE0-3CB7-43CC-9A12-10E4EC467C6B}"/>
            </a:ext>
          </a:extLst>
        </xdr:cNvPr>
        <xdr:cNvSpPr txBox="1"/>
      </xdr:nvSpPr>
      <xdr:spPr>
        <a:xfrm>
          <a:off x="12611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09A19E1C-0CA9-4E19-B6BF-763BD49BD1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2" name="正方形/長方形 751">
          <a:extLst>
            <a:ext uri="{FF2B5EF4-FFF2-40B4-BE49-F238E27FC236}">
              <a16:creationId xmlns:a16="http://schemas.microsoft.com/office/drawing/2014/main" id="{93043147-4C75-4644-999B-720037489AD9}"/>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3" name="正方形/長方形 752">
          <a:extLst>
            <a:ext uri="{FF2B5EF4-FFF2-40B4-BE49-F238E27FC236}">
              <a16:creationId xmlns:a16="http://schemas.microsoft.com/office/drawing/2014/main" id="{5971A47A-A216-4B8D-91A4-AFD18D4FB7A8}"/>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4" name="正方形/長方形 753">
          <a:extLst>
            <a:ext uri="{FF2B5EF4-FFF2-40B4-BE49-F238E27FC236}">
              <a16:creationId xmlns:a16="http://schemas.microsoft.com/office/drawing/2014/main" id="{E5993A90-F7C6-4A68-9557-3CB8BE96FFBD}"/>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5" name="正方形/長方形 754">
          <a:extLst>
            <a:ext uri="{FF2B5EF4-FFF2-40B4-BE49-F238E27FC236}">
              <a16:creationId xmlns:a16="http://schemas.microsoft.com/office/drawing/2014/main" id="{0AA68F50-7CF2-4004-9752-664F7923220E}"/>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60B4EE25-C904-466D-BB82-2D03E718AA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168AAF5A-E9F2-4BFF-8762-634C41C16F4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D4AFF898-AEED-47DA-97FA-7AE102F4845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9" name="テキスト ボックス 758">
          <a:extLst>
            <a:ext uri="{FF2B5EF4-FFF2-40B4-BE49-F238E27FC236}">
              <a16:creationId xmlns:a16="http://schemas.microsoft.com/office/drawing/2014/main" id="{CE6FC96B-54E0-4DDE-BA4C-30BFCBF881E5}"/>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0" name="直線コネクタ 759">
          <a:extLst>
            <a:ext uri="{FF2B5EF4-FFF2-40B4-BE49-F238E27FC236}">
              <a16:creationId xmlns:a16="http://schemas.microsoft.com/office/drawing/2014/main" id="{B37E9671-589B-4C91-A11E-DA1386C57B9D}"/>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1" name="テキスト ボックス 760">
          <a:extLst>
            <a:ext uri="{FF2B5EF4-FFF2-40B4-BE49-F238E27FC236}">
              <a16:creationId xmlns:a16="http://schemas.microsoft.com/office/drawing/2014/main" id="{4CA28E9D-0343-488B-BF34-6A62EC1544C9}"/>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2" name="直線コネクタ 761">
          <a:extLst>
            <a:ext uri="{FF2B5EF4-FFF2-40B4-BE49-F238E27FC236}">
              <a16:creationId xmlns:a16="http://schemas.microsoft.com/office/drawing/2014/main" id="{4015E5D6-AC99-4C76-995E-53C3C3DD031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3" name="テキスト ボックス 762">
          <a:extLst>
            <a:ext uri="{FF2B5EF4-FFF2-40B4-BE49-F238E27FC236}">
              <a16:creationId xmlns:a16="http://schemas.microsoft.com/office/drawing/2014/main" id="{F8377A1B-4378-4956-AE6D-BAFE18BF037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4" name="直線コネクタ 763">
          <a:extLst>
            <a:ext uri="{FF2B5EF4-FFF2-40B4-BE49-F238E27FC236}">
              <a16:creationId xmlns:a16="http://schemas.microsoft.com/office/drawing/2014/main" id="{3BF37911-2251-4629-9D11-E97B708B4C48}"/>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5" name="テキスト ボックス 764">
          <a:extLst>
            <a:ext uri="{FF2B5EF4-FFF2-40B4-BE49-F238E27FC236}">
              <a16:creationId xmlns:a16="http://schemas.microsoft.com/office/drawing/2014/main" id="{C3E78B63-71CB-424C-A7D8-2578C73BC0AA}"/>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CD951DE8-A033-46BF-A922-35FDD57E25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54F37D45-74C3-44DB-9CF4-E35A76D3F85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庁舎】&#10;一人当たり面積グラフ枠">
          <a:extLst>
            <a:ext uri="{FF2B5EF4-FFF2-40B4-BE49-F238E27FC236}">
              <a16:creationId xmlns:a16="http://schemas.microsoft.com/office/drawing/2014/main" id="{CED1E6BE-9E08-4927-A47E-44083267538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32386</xdr:rowOff>
    </xdr:from>
    <xdr:to>
      <xdr:col>116</xdr:col>
      <xdr:colOff>62864</xdr:colOff>
      <xdr:row>86</xdr:row>
      <xdr:rowOff>55245</xdr:rowOff>
    </xdr:to>
    <xdr:cxnSp macro="">
      <xdr:nvCxnSpPr>
        <xdr:cNvPr id="769" name="直線コネクタ 768">
          <a:extLst>
            <a:ext uri="{FF2B5EF4-FFF2-40B4-BE49-F238E27FC236}">
              <a16:creationId xmlns:a16="http://schemas.microsoft.com/office/drawing/2014/main" id="{6B082A1E-33D5-4E71-B63E-77F246784707}"/>
            </a:ext>
          </a:extLst>
        </xdr:cNvPr>
        <xdr:cNvCxnSpPr/>
      </xdr:nvCxnSpPr>
      <xdr:spPr>
        <a:xfrm flipV="1">
          <a:off x="22159595" y="13576936"/>
          <a:ext cx="1269"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59072</xdr:rowOff>
    </xdr:from>
    <xdr:ext cx="469744" cy="259045"/>
    <xdr:sp macro="" textlink="">
      <xdr:nvSpPr>
        <xdr:cNvPr id="770" name="【庁舎】&#10;一人当たり面積最小値テキスト">
          <a:extLst>
            <a:ext uri="{FF2B5EF4-FFF2-40B4-BE49-F238E27FC236}">
              <a16:creationId xmlns:a16="http://schemas.microsoft.com/office/drawing/2014/main" id="{C02BD6E1-07D2-47E8-AB3A-C6B30F18E4F4}"/>
            </a:ext>
          </a:extLst>
        </xdr:cNvPr>
        <xdr:cNvSpPr txBox="1"/>
      </xdr:nvSpPr>
      <xdr:spPr>
        <a:xfrm>
          <a:off x="22212300"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55245</xdr:rowOff>
    </xdr:from>
    <xdr:to>
      <xdr:col>116</xdr:col>
      <xdr:colOff>152400</xdr:colOff>
      <xdr:row>86</xdr:row>
      <xdr:rowOff>55245</xdr:rowOff>
    </xdr:to>
    <xdr:cxnSp macro="">
      <xdr:nvCxnSpPr>
        <xdr:cNvPr id="771" name="直線コネクタ 770">
          <a:extLst>
            <a:ext uri="{FF2B5EF4-FFF2-40B4-BE49-F238E27FC236}">
              <a16:creationId xmlns:a16="http://schemas.microsoft.com/office/drawing/2014/main" id="{4B0D3708-7BC8-41B9-B1E2-4649F2CEBF9E}"/>
            </a:ext>
          </a:extLst>
        </xdr:cNvPr>
        <xdr:cNvCxnSpPr/>
      </xdr:nvCxnSpPr>
      <xdr:spPr>
        <a:xfrm>
          <a:off x="22072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150513</xdr:rowOff>
    </xdr:from>
    <xdr:ext cx="469744" cy="259045"/>
    <xdr:sp macro="" textlink="">
      <xdr:nvSpPr>
        <xdr:cNvPr id="772" name="【庁舎】&#10;一人当たり面積最大値テキスト">
          <a:extLst>
            <a:ext uri="{FF2B5EF4-FFF2-40B4-BE49-F238E27FC236}">
              <a16:creationId xmlns:a16="http://schemas.microsoft.com/office/drawing/2014/main" id="{22E274E7-9408-4592-A1EC-6602231CC984}"/>
            </a:ext>
          </a:extLst>
        </xdr:cNvPr>
        <xdr:cNvSpPr txBox="1"/>
      </xdr:nvSpPr>
      <xdr:spPr>
        <a:xfrm>
          <a:off x="22212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32386</xdr:rowOff>
    </xdr:from>
    <xdr:to>
      <xdr:col>116</xdr:col>
      <xdr:colOff>152400</xdr:colOff>
      <xdr:row>79</xdr:row>
      <xdr:rowOff>32386</xdr:rowOff>
    </xdr:to>
    <xdr:cxnSp macro="">
      <xdr:nvCxnSpPr>
        <xdr:cNvPr id="773" name="直線コネクタ 772">
          <a:extLst>
            <a:ext uri="{FF2B5EF4-FFF2-40B4-BE49-F238E27FC236}">
              <a16:creationId xmlns:a16="http://schemas.microsoft.com/office/drawing/2014/main" id="{0AEFDABA-498C-404B-9B9B-23610C29B299}"/>
            </a:ext>
          </a:extLst>
        </xdr:cNvPr>
        <xdr:cNvCxnSpPr/>
      </xdr:nvCxnSpPr>
      <xdr:spPr>
        <a:xfrm>
          <a:off x="22072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124477</xdr:rowOff>
    </xdr:from>
    <xdr:ext cx="469744" cy="259045"/>
    <xdr:sp macro="" textlink="">
      <xdr:nvSpPr>
        <xdr:cNvPr id="774" name="【庁舎】&#10;一人当たり面積平均値テキスト">
          <a:extLst>
            <a:ext uri="{FF2B5EF4-FFF2-40B4-BE49-F238E27FC236}">
              <a16:creationId xmlns:a16="http://schemas.microsoft.com/office/drawing/2014/main" id="{CACB7852-5845-4D4D-96FA-7B27EFD357BB}"/>
            </a:ext>
          </a:extLst>
        </xdr:cNvPr>
        <xdr:cNvSpPr txBox="1"/>
      </xdr:nvSpPr>
      <xdr:spPr>
        <a:xfrm>
          <a:off x="222123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75" name="フローチャート: 判断 774">
          <a:extLst>
            <a:ext uri="{FF2B5EF4-FFF2-40B4-BE49-F238E27FC236}">
              <a16:creationId xmlns:a16="http://schemas.microsoft.com/office/drawing/2014/main" id="{8C75F403-BC71-4236-AA16-B699A14C496C}"/>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776" name="フローチャート: 判断 775">
          <a:extLst>
            <a:ext uri="{FF2B5EF4-FFF2-40B4-BE49-F238E27FC236}">
              <a16:creationId xmlns:a16="http://schemas.microsoft.com/office/drawing/2014/main" id="{9E6D8A1F-3A29-4652-ABA3-C73B59294DFF}"/>
            </a:ext>
          </a:extLst>
        </xdr:cNvPr>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7" name="フローチャート: 判断 776">
          <a:extLst>
            <a:ext uri="{FF2B5EF4-FFF2-40B4-BE49-F238E27FC236}">
              <a16:creationId xmlns:a16="http://schemas.microsoft.com/office/drawing/2014/main" id="{710C0E3D-59A1-4CB3-AC08-43F43C8129FA}"/>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95886</xdr:rowOff>
    </xdr:from>
    <xdr:to>
      <xdr:col>102</xdr:col>
      <xdr:colOff>165100</xdr:colOff>
      <xdr:row>84</xdr:row>
      <xdr:rowOff>26036</xdr:rowOff>
    </xdr:to>
    <xdr:sp macro="" textlink="">
      <xdr:nvSpPr>
        <xdr:cNvPr id="778" name="フローチャート: 判断 777">
          <a:extLst>
            <a:ext uri="{FF2B5EF4-FFF2-40B4-BE49-F238E27FC236}">
              <a16:creationId xmlns:a16="http://schemas.microsoft.com/office/drawing/2014/main" id="{C5B4962B-4909-47C1-8210-EF60B2F3F494}"/>
            </a:ext>
          </a:extLst>
        </xdr:cNvPr>
        <xdr:cNvSpPr/>
      </xdr:nvSpPr>
      <xdr:spPr>
        <a:xfrm>
          <a:off x="19494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73025</xdr:rowOff>
    </xdr:from>
    <xdr:to>
      <xdr:col>98</xdr:col>
      <xdr:colOff>38100</xdr:colOff>
      <xdr:row>84</xdr:row>
      <xdr:rowOff>3175</xdr:rowOff>
    </xdr:to>
    <xdr:sp macro="" textlink="">
      <xdr:nvSpPr>
        <xdr:cNvPr id="779" name="フローチャート: 判断 778">
          <a:extLst>
            <a:ext uri="{FF2B5EF4-FFF2-40B4-BE49-F238E27FC236}">
              <a16:creationId xmlns:a16="http://schemas.microsoft.com/office/drawing/2014/main" id="{48CAE780-4514-4042-8AD7-3A7043F5236C}"/>
            </a:ext>
          </a:extLst>
        </xdr:cNvPr>
        <xdr:cNvSpPr/>
      </xdr:nvSpPr>
      <xdr:spPr>
        <a:xfrm>
          <a:off x="18605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BEE776D0-06C9-4591-A761-AAB7911EDA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B6D1B85E-239F-418D-97B5-C70FE03AE8C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39D894D9-B6A4-40E5-974F-599F8720131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13D1767F-EB26-4122-88C5-F70CBD7A91F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38397E08-D6FD-47C4-A2C5-6574BDEBACD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xdr:rowOff>
    </xdr:from>
    <xdr:to>
      <xdr:col>116</xdr:col>
      <xdr:colOff>114300</xdr:colOff>
      <xdr:row>84</xdr:row>
      <xdr:rowOff>117475</xdr:rowOff>
    </xdr:to>
    <xdr:sp macro="" textlink="">
      <xdr:nvSpPr>
        <xdr:cNvPr id="785" name="楕円 784">
          <a:extLst>
            <a:ext uri="{FF2B5EF4-FFF2-40B4-BE49-F238E27FC236}">
              <a16:creationId xmlns:a16="http://schemas.microsoft.com/office/drawing/2014/main" id="{9B137ED8-6E33-4305-8D38-BE944E0F289C}"/>
            </a:ext>
          </a:extLst>
        </xdr:cNvPr>
        <xdr:cNvSpPr/>
      </xdr:nvSpPr>
      <xdr:spPr>
        <a:xfrm>
          <a:off x="221107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165752</xdr:rowOff>
    </xdr:from>
    <xdr:ext cx="469744" cy="259045"/>
    <xdr:sp macro="" textlink="">
      <xdr:nvSpPr>
        <xdr:cNvPr id="786" name="【庁舎】&#10;一人当たり面積該当値テキスト">
          <a:extLst>
            <a:ext uri="{FF2B5EF4-FFF2-40B4-BE49-F238E27FC236}">
              <a16:creationId xmlns:a16="http://schemas.microsoft.com/office/drawing/2014/main" id="{39480E41-2F98-4216-BD84-965CEF660209}"/>
            </a:ext>
          </a:extLst>
        </xdr:cNvPr>
        <xdr:cNvSpPr txBox="1"/>
      </xdr:nvSpPr>
      <xdr:spPr>
        <a:xfrm>
          <a:off x="22212300"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787" name="楕円 786">
          <a:extLst>
            <a:ext uri="{FF2B5EF4-FFF2-40B4-BE49-F238E27FC236}">
              <a16:creationId xmlns:a16="http://schemas.microsoft.com/office/drawing/2014/main" id="{341A375E-589A-4AA2-8631-8978236E08AE}"/>
            </a:ext>
          </a:extLst>
        </xdr:cNvPr>
        <xdr:cNvSpPr/>
      </xdr:nvSpPr>
      <xdr:spPr>
        <a:xfrm>
          <a:off x="2127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66675</xdr:rowOff>
    </xdr:from>
    <xdr:to>
      <xdr:col>116</xdr:col>
      <xdr:colOff>63500</xdr:colOff>
      <xdr:row>84</xdr:row>
      <xdr:rowOff>72389</xdr:rowOff>
    </xdr:to>
    <xdr:cxnSp macro="">
      <xdr:nvCxnSpPr>
        <xdr:cNvPr id="788" name="直線コネクタ 787">
          <a:extLst>
            <a:ext uri="{FF2B5EF4-FFF2-40B4-BE49-F238E27FC236}">
              <a16:creationId xmlns:a16="http://schemas.microsoft.com/office/drawing/2014/main" id="{97D9B71C-137A-476D-8FF4-6E80C25BFF25}"/>
            </a:ext>
          </a:extLst>
        </xdr:cNvPr>
        <xdr:cNvCxnSpPr/>
      </xdr:nvCxnSpPr>
      <xdr:spPr>
        <a:xfrm flipV="1">
          <a:off x="21323300" y="144684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789" name="楕円 788">
          <a:extLst>
            <a:ext uri="{FF2B5EF4-FFF2-40B4-BE49-F238E27FC236}">
              <a16:creationId xmlns:a16="http://schemas.microsoft.com/office/drawing/2014/main" id="{A98FF3C7-9E88-4BF8-AFFC-C5055C5EFDC5}"/>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72389</xdr:rowOff>
    </xdr:from>
    <xdr:to>
      <xdr:col>111</xdr:col>
      <xdr:colOff>177800</xdr:colOff>
      <xdr:row>84</xdr:row>
      <xdr:rowOff>83820</xdr:rowOff>
    </xdr:to>
    <xdr:cxnSp macro="">
      <xdr:nvCxnSpPr>
        <xdr:cNvPr id="790" name="直線コネクタ 789">
          <a:extLst>
            <a:ext uri="{FF2B5EF4-FFF2-40B4-BE49-F238E27FC236}">
              <a16:creationId xmlns:a16="http://schemas.microsoft.com/office/drawing/2014/main" id="{7DAA68FC-C52B-41B2-A9F9-4D047D89A313}"/>
            </a:ext>
          </a:extLst>
        </xdr:cNvPr>
        <xdr:cNvCxnSpPr/>
      </xdr:nvCxnSpPr>
      <xdr:spPr>
        <a:xfrm flipV="1">
          <a:off x="20434300" y="14474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91" name="楕円 790">
          <a:extLst>
            <a:ext uri="{FF2B5EF4-FFF2-40B4-BE49-F238E27FC236}">
              <a16:creationId xmlns:a16="http://schemas.microsoft.com/office/drawing/2014/main" id="{A0305189-2D20-41FB-B4FA-3EE89B036288}"/>
            </a:ext>
          </a:extLst>
        </xdr:cNvPr>
        <xdr:cNvSpPr/>
      </xdr:nvSpPr>
      <xdr:spPr>
        <a:xfrm>
          <a:off x="19494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89536</xdr:rowOff>
    </xdr:to>
    <xdr:cxnSp macro="">
      <xdr:nvCxnSpPr>
        <xdr:cNvPr id="792" name="直線コネクタ 791">
          <a:extLst>
            <a:ext uri="{FF2B5EF4-FFF2-40B4-BE49-F238E27FC236}">
              <a16:creationId xmlns:a16="http://schemas.microsoft.com/office/drawing/2014/main" id="{F451943D-7228-4CFC-B9C0-E568D6B5963B}"/>
            </a:ext>
          </a:extLst>
        </xdr:cNvPr>
        <xdr:cNvCxnSpPr/>
      </xdr:nvCxnSpPr>
      <xdr:spPr>
        <a:xfrm flipV="1">
          <a:off x="19545300" y="14485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93" name="楕円 792">
          <a:extLst>
            <a:ext uri="{FF2B5EF4-FFF2-40B4-BE49-F238E27FC236}">
              <a16:creationId xmlns:a16="http://schemas.microsoft.com/office/drawing/2014/main" id="{DBCA7014-AC17-4DCE-9E49-0EBFF3F332EA}"/>
            </a:ext>
          </a:extLst>
        </xdr:cNvPr>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89536</xdr:rowOff>
    </xdr:from>
    <xdr:to>
      <xdr:col>102</xdr:col>
      <xdr:colOff>114300</xdr:colOff>
      <xdr:row>84</xdr:row>
      <xdr:rowOff>95250</xdr:rowOff>
    </xdr:to>
    <xdr:cxnSp macro="">
      <xdr:nvCxnSpPr>
        <xdr:cNvPr id="794" name="直線コネクタ 793">
          <a:extLst>
            <a:ext uri="{FF2B5EF4-FFF2-40B4-BE49-F238E27FC236}">
              <a16:creationId xmlns:a16="http://schemas.microsoft.com/office/drawing/2014/main" id="{BB4499AB-6A6B-4BE0-BA90-3B7F0850CFD9}"/>
            </a:ext>
          </a:extLst>
        </xdr:cNvPr>
        <xdr:cNvCxnSpPr/>
      </xdr:nvCxnSpPr>
      <xdr:spPr>
        <a:xfrm flipV="1">
          <a:off x="18656300" y="1449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25416</xdr:rowOff>
    </xdr:from>
    <xdr:ext cx="469744" cy="259045"/>
    <xdr:sp macro="" textlink="">
      <xdr:nvSpPr>
        <xdr:cNvPr id="795" name="n_1aveValue【庁舎】&#10;一人当たり面積">
          <a:extLst>
            <a:ext uri="{FF2B5EF4-FFF2-40B4-BE49-F238E27FC236}">
              <a16:creationId xmlns:a16="http://schemas.microsoft.com/office/drawing/2014/main" id="{08E2574C-3E2B-4D28-9CDC-C3B620D166C5}"/>
            </a:ext>
          </a:extLst>
        </xdr:cNvPr>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6" name="n_2aveValue【庁舎】&#10;一人当たり面積">
          <a:extLst>
            <a:ext uri="{FF2B5EF4-FFF2-40B4-BE49-F238E27FC236}">
              <a16:creationId xmlns:a16="http://schemas.microsoft.com/office/drawing/2014/main" id="{DFE66A56-AA5C-4701-BC6C-4F37921DD57A}"/>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42563</xdr:rowOff>
    </xdr:from>
    <xdr:ext cx="469744" cy="259045"/>
    <xdr:sp macro="" textlink="">
      <xdr:nvSpPr>
        <xdr:cNvPr id="797" name="n_3aveValue【庁舎】&#10;一人当たり面積">
          <a:extLst>
            <a:ext uri="{FF2B5EF4-FFF2-40B4-BE49-F238E27FC236}">
              <a16:creationId xmlns:a16="http://schemas.microsoft.com/office/drawing/2014/main" id="{782D9D99-A315-421D-8ADD-0FB2D35648D7}"/>
            </a:ext>
          </a:extLst>
        </xdr:cNvPr>
        <xdr:cNvSpPr txBox="1"/>
      </xdr:nvSpPr>
      <xdr:spPr>
        <a:xfrm>
          <a:off x="193104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19702</xdr:rowOff>
    </xdr:from>
    <xdr:ext cx="469744" cy="259045"/>
    <xdr:sp macro="" textlink="">
      <xdr:nvSpPr>
        <xdr:cNvPr id="798" name="n_4aveValue【庁舎】&#10;一人当たり面積">
          <a:extLst>
            <a:ext uri="{FF2B5EF4-FFF2-40B4-BE49-F238E27FC236}">
              <a16:creationId xmlns:a16="http://schemas.microsoft.com/office/drawing/2014/main" id="{2E8D46F0-5774-41E3-869F-50B0B821ACBE}"/>
            </a:ext>
          </a:extLst>
        </xdr:cNvPr>
        <xdr:cNvSpPr txBox="1"/>
      </xdr:nvSpPr>
      <xdr:spPr>
        <a:xfrm>
          <a:off x="18421427" y="14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114316</xdr:rowOff>
    </xdr:from>
    <xdr:ext cx="469744" cy="259045"/>
    <xdr:sp macro="" textlink="">
      <xdr:nvSpPr>
        <xdr:cNvPr id="799" name="n_1mainValue【庁舎】&#10;一人当たり面積">
          <a:extLst>
            <a:ext uri="{FF2B5EF4-FFF2-40B4-BE49-F238E27FC236}">
              <a16:creationId xmlns:a16="http://schemas.microsoft.com/office/drawing/2014/main" id="{0D95B874-8A91-4221-9003-71BF7B51C58D}"/>
            </a:ext>
          </a:extLst>
        </xdr:cNvPr>
        <xdr:cNvSpPr txBox="1"/>
      </xdr:nvSpPr>
      <xdr:spPr>
        <a:xfrm>
          <a:off x="21075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800" name="n_2mainValue【庁舎】&#10;一人当たり面積">
          <a:extLst>
            <a:ext uri="{FF2B5EF4-FFF2-40B4-BE49-F238E27FC236}">
              <a16:creationId xmlns:a16="http://schemas.microsoft.com/office/drawing/2014/main" id="{B971CF76-7A67-4003-896F-5926CE75FCA8}"/>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801" name="n_3mainValue【庁舎】&#10;一人当たり面積">
          <a:extLst>
            <a:ext uri="{FF2B5EF4-FFF2-40B4-BE49-F238E27FC236}">
              <a16:creationId xmlns:a16="http://schemas.microsoft.com/office/drawing/2014/main" id="{4A35CF94-847A-4CAE-BEBA-AA12F88CEFE2}"/>
            </a:ext>
          </a:extLst>
        </xdr:cNvPr>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802" name="n_4mainValue【庁舎】&#10;一人当たり面積">
          <a:extLst>
            <a:ext uri="{FF2B5EF4-FFF2-40B4-BE49-F238E27FC236}">
              <a16:creationId xmlns:a16="http://schemas.microsoft.com/office/drawing/2014/main" id="{48751708-7743-41F1-8453-444C4383C326}"/>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235ED92B-4E69-4AA5-9DE8-1377C3C910C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147FD214-2D6E-403D-8095-B6D3A82221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DB5C6FEF-A593-42ED-8241-B61534A7C5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６国民スポーツ大会・全国障害者スポーツ大会の開催</a:t>
          </a:r>
          <a:r>
            <a:rPr kumimoji="1" lang="ja-JP" altLang="en-US" sz="1100">
              <a:solidFill>
                <a:schemeClr val="dk1"/>
              </a:solidFill>
              <a:effectLst/>
              <a:latin typeface="+mn-lt"/>
              <a:ea typeface="+mn-ea"/>
              <a:cs typeface="+mn-cs"/>
            </a:rPr>
            <a:t>やその先を見据えた</a:t>
          </a:r>
          <a:r>
            <a:rPr kumimoji="1" lang="ja-JP" altLang="ja-JP" sz="1100">
              <a:solidFill>
                <a:schemeClr val="dk1"/>
              </a:solidFill>
              <a:effectLst/>
              <a:latin typeface="+mn-lt"/>
              <a:ea typeface="+mn-ea"/>
              <a:cs typeface="+mn-cs"/>
            </a:rPr>
            <a:t>施設整備</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陸上競技場・野球場・球技場及び体育館・プールの有形固定資産減価償却率は減少し、都道府県平均、 グループ内平均を下回っている状況にある。</a:t>
          </a:r>
          <a:endParaRPr lang="ja-JP" altLang="ja-JP" sz="1400">
            <a:effectLst/>
          </a:endParaRPr>
        </a:p>
        <a:p>
          <a:r>
            <a:rPr kumimoji="1" lang="ja-JP" altLang="ja-JP" sz="1100">
              <a:solidFill>
                <a:schemeClr val="dk1"/>
              </a:solidFill>
              <a:effectLst/>
              <a:latin typeface="+mn-lt"/>
              <a:ea typeface="+mn-ea"/>
              <a:cs typeface="+mn-cs"/>
            </a:rPr>
            <a:t>・警察施設の有形固定資産減価償却率は、</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からの県内警察署再編整備により減少したものの、</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より都道府県平均、グループ内平均を上回っている状況にあるため、今後も長期保全計画に基づき、計画的な更新を行い、施設の適切な管理に努める。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81</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82</v>
      </c>
      <c r="C3" s="405"/>
      <c r="D3" s="406"/>
      <c r="E3" s="406"/>
      <c r="F3" s="406"/>
      <c r="G3" s="406"/>
      <c r="H3" s="406"/>
      <c r="I3" s="406"/>
      <c r="J3" s="406"/>
      <c r="K3" s="406"/>
      <c r="L3" s="406" t="s">
        <v>83</v>
      </c>
      <c r="M3" s="406"/>
      <c r="N3" s="406"/>
      <c r="O3" s="406"/>
      <c r="P3" s="406"/>
      <c r="Q3" s="406"/>
      <c r="R3" s="410"/>
      <c r="S3" s="410"/>
      <c r="T3" s="410"/>
      <c r="U3" s="410"/>
      <c r="V3" s="411"/>
      <c r="W3" s="417" t="s">
        <v>84</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85</v>
      </c>
      <c r="BO3" s="424"/>
      <c r="BP3" s="424"/>
      <c r="BQ3" s="424"/>
      <c r="BR3" s="424"/>
      <c r="BS3" s="424"/>
      <c r="BT3" s="424"/>
      <c r="BU3" s="425"/>
      <c r="BV3" s="423" t="s">
        <v>86</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87</v>
      </c>
      <c r="CU3" s="424"/>
      <c r="CV3" s="424"/>
      <c r="CW3" s="424"/>
      <c r="CX3" s="424"/>
      <c r="CY3" s="424"/>
      <c r="CZ3" s="424"/>
      <c r="DA3" s="425"/>
      <c r="DB3" s="423" t="s">
        <v>88</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89</v>
      </c>
      <c r="X4" s="436"/>
      <c r="Y4" s="437"/>
      <c r="Z4" s="444" t="s">
        <v>2</v>
      </c>
      <c r="AA4" s="445"/>
      <c r="AB4" s="445"/>
      <c r="AC4" s="445"/>
      <c r="AD4" s="445"/>
      <c r="AE4" s="445"/>
      <c r="AF4" s="445"/>
      <c r="AG4" s="445"/>
      <c r="AH4" s="446"/>
      <c r="AI4" s="444" t="s">
        <v>90</v>
      </c>
      <c r="AJ4" s="375"/>
      <c r="AK4" s="375"/>
      <c r="AL4" s="375"/>
      <c r="AM4" s="375"/>
      <c r="AN4" s="375"/>
      <c r="AO4" s="375"/>
      <c r="AP4" s="449"/>
      <c r="AQ4" s="373" t="s">
        <v>91</v>
      </c>
      <c r="AR4" s="374"/>
      <c r="AS4" s="375"/>
      <c r="AT4" s="375"/>
      <c r="AU4" s="375"/>
      <c r="AV4" s="375"/>
      <c r="AW4" s="375"/>
      <c r="AX4" s="375"/>
      <c r="AY4" s="376"/>
      <c r="AZ4" s="380" t="s">
        <v>92</v>
      </c>
      <c r="BA4" s="381"/>
      <c r="BB4" s="381"/>
      <c r="BC4" s="381"/>
      <c r="BD4" s="381"/>
      <c r="BE4" s="381"/>
      <c r="BF4" s="381"/>
      <c r="BG4" s="381"/>
      <c r="BH4" s="381"/>
      <c r="BI4" s="381"/>
      <c r="BJ4" s="381"/>
      <c r="BK4" s="381"/>
      <c r="BL4" s="381"/>
      <c r="BM4" s="382"/>
      <c r="BN4" s="383">
        <v>613699133</v>
      </c>
      <c r="BO4" s="384"/>
      <c r="BP4" s="384"/>
      <c r="BQ4" s="384"/>
      <c r="BR4" s="384"/>
      <c r="BS4" s="384"/>
      <c r="BT4" s="384"/>
      <c r="BU4" s="385"/>
      <c r="BV4" s="383">
        <v>609125424</v>
      </c>
      <c r="BW4" s="384"/>
      <c r="BX4" s="384"/>
      <c r="BY4" s="384"/>
      <c r="BZ4" s="384"/>
      <c r="CA4" s="384"/>
      <c r="CB4" s="384"/>
      <c r="CC4" s="385"/>
      <c r="CD4" s="432" t="s">
        <v>93</v>
      </c>
      <c r="CE4" s="433"/>
      <c r="CF4" s="433"/>
      <c r="CG4" s="433"/>
      <c r="CH4" s="433"/>
      <c r="CI4" s="433"/>
      <c r="CJ4" s="433"/>
      <c r="CK4" s="433"/>
      <c r="CL4" s="433"/>
      <c r="CM4" s="433"/>
      <c r="CN4" s="433"/>
      <c r="CO4" s="433"/>
      <c r="CP4" s="433"/>
      <c r="CQ4" s="433"/>
      <c r="CR4" s="433"/>
      <c r="CS4" s="434"/>
      <c r="CT4" s="426">
        <v>4.2</v>
      </c>
      <c r="CU4" s="427"/>
      <c r="CV4" s="427"/>
      <c r="CW4" s="427"/>
      <c r="CX4" s="427"/>
      <c r="CY4" s="427"/>
      <c r="CZ4" s="427"/>
      <c r="DA4" s="428"/>
      <c r="DB4" s="426">
        <v>0.5</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94</v>
      </c>
      <c r="BA5" s="391"/>
      <c r="BB5" s="391"/>
      <c r="BC5" s="391"/>
      <c r="BD5" s="391"/>
      <c r="BE5" s="391"/>
      <c r="BF5" s="391"/>
      <c r="BG5" s="391"/>
      <c r="BH5" s="391"/>
      <c r="BI5" s="391"/>
      <c r="BJ5" s="391"/>
      <c r="BK5" s="391"/>
      <c r="BL5" s="391"/>
      <c r="BM5" s="392"/>
      <c r="BN5" s="393">
        <v>595781190</v>
      </c>
      <c r="BO5" s="394"/>
      <c r="BP5" s="394"/>
      <c r="BQ5" s="394"/>
      <c r="BR5" s="394"/>
      <c r="BS5" s="394"/>
      <c r="BT5" s="394"/>
      <c r="BU5" s="395"/>
      <c r="BV5" s="393">
        <v>599885119</v>
      </c>
      <c r="BW5" s="394"/>
      <c r="BX5" s="394"/>
      <c r="BY5" s="394"/>
      <c r="BZ5" s="394"/>
      <c r="CA5" s="394"/>
      <c r="CB5" s="394"/>
      <c r="CC5" s="395"/>
      <c r="CD5" s="396" t="s">
        <v>95</v>
      </c>
      <c r="CE5" s="397"/>
      <c r="CF5" s="397"/>
      <c r="CG5" s="397"/>
      <c r="CH5" s="397"/>
      <c r="CI5" s="397"/>
      <c r="CJ5" s="397"/>
      <c r="CK5" s="397"/>
      <c r="CL5" s="397"/>
      <c r="CM5" s="397"/>
      <c r="CN5" s="397"/>
      <c r="CO5" s="397"/>
      <c r="CP5" s="397"/>
      <c r="CQ5" s="397"/>
      <c r="CR5" s="397"/>
      <c r="CS5" s="398"/>
      <c r="CT5" s="429">
        <v>93.5</v>
      </c>
      <c r="CU5" s="430"/>
      <c r="CV5" s="430"/>
      <c r="CW5" s="430"/>
      <c r="CX5" s="430"/>
      <c r="CY5" s="430"/>
      <c r="CZ5" s="430"/>
      <c r="DA5" s="431"/>
      <c r="DB5" s="429">
        <v>88.8</v>
      </c>
      <c r="DC5" s="430"/>
      <c r="DD5" s="430"/>
      <c r="DE5" s="430"/>
      <c r="DF5" s="430"/>
      <c r="DG5" s="430"/>
      <c r="DH5" s="430"/>
      <c r="DI5" s="431"/>
    </row>
    <row r="6" spans="1:119" ht="18.75" customHeight="1" x14ac:dyDescent="0.15">
      <c r="A6" s="163"/>
      <c r="B6" s="423" t="s">
        <v>96</v>
      </c>
      <c r="C6" s="424"/>
      <c r="D6" s="424"/>
      <c r="E6" s="424"/>
      <c r="F6" s="424"/>
      <c r="G6" s="424"/>
      <c r="H6" s="424"/>
      <c r="I6" s="424"/>
      <c r="J6" s="424"/>
      <c r="K6" s="405"/>
      <c r="L6" s="406" t="s">
        <v>97</v>
      </c>
      <c r="M6" s="406"/>
      <c r="N6" s="406"/>
      <c r="O6" s="406"/>
      <c r="P6" s="406"/>
      <c r="Q6" s="406"/>
      <c r="R6" s="410"/>
      <c r="S6" s="410"/>
      <c r="T6" s="410"/>
      <c r="U6" s="410"/>
      <c r="V6" s="411"/>
      <c r="W6" s="438"/>
      <c r="X6" s="439"/>
      <c r="Y6" s="440"/>
      <c r="Z6" s="463" t="s">
        <v>98</v>
      </c>
      <c r="AA6" s="464"/>
      <c r="AB6" s="464"/>
      <c r="AC6" s="464"/>
      <c r="AD6" s="464"/>
      <c r="AE6" s="464"/>
      <c r="AF6" s="464"/>
      <c r="AG6" s="464"/>
      <c r="AH6" s="465"/>
      <c r="AI6" s="386">
        <v>1</v>
      </c>
      <c r="AJ6" s="387"/>
      <c r="AK6" s="387"/>
      <c r="AL6" s="387"/>
      <c r="AM6" s="387"/>
      <c r="AN6" s="387"/>
      <c r="AO6" s="387"/>
      <c r="AP6" s="388"/>
      <c r="AQ6" s="386">
        <v>12600</v>
      </c>
      <c r="AR6" s="387"/>
      <c r="AS6" s="387"/>
      <c r="AT6" s="387"/>
      <c r="AU6" s="387"/>
      <c r="AV6" s="387"/>
      <c r="AW6" s="387"/>
      <c r="AX6" s="387"/>
      <c r="AY6" s="389"/>
      <c r="AZ6" s="390" t="s">
        <v>99</v>
      </c>
      <c r="BA6" s="391"/>
      <c r="BB6" s="391"/>
      <c r="BC6" s="391"/>
      <c r="BD6" s="391"/>
      <c r="BE6" s="391"/>
      <c r="BF6" s="391"/>
      <c r="BG6" s="391"/>
      <c r="BH6" s="391"/>
      <c r="BI6" s="391"/>
      <c r="BJ6" s="391"/>
      <c r="BK6" s="391"/>
      <c r="BL6" s="391"/>
      <c r="BM6" s="392"/>
      <c r="BN6" s="393">
        <v>17917943</v>
      </c>
      <c r="BO6" s="394"/>
      <c r="BP6" s="394"/>
      <c r="BQ6" s="394"/>
      <c r="BR6" s="394"/>
      <c r="BS6" s="394"/>
      <c r="BT6" s="394"/>
      <c r="BU6" s="395"/>
      <c r="BV6" s="393">
        <v>9240305</v>
      </c>
      <c r="BW6" s="394"/>
      <c r="BX6" s="394"/>
      <c r="BY6" s="394"/>
      <c r="BZ6" s="394"/>
      <c r="CA6" s="394"/>
      <c r="CB6" s="394"/>
      <c r="CC6" s="395"/>
      <c r="CD6" s="396" t="s">
        <v>100</v>
      </c>
      <c r="CE6" s="397"/>
      <c r="CF6" s="397"/>
      <c r="CG6" s="397"/>
      <c r="CH6" s="397"/>
      <c r="CI6" s="397"/>
      <c r="CJ6" s="397"/>
      <c r="CK6" s="397"/>
      <c r="CL6" s="397"/>
      <c r="CM6" s="397"/>
      <c r="CN6" s="397"/>
      <c r="CO6" s="397"/>
      <c r="CP6" s="397"/>
      <c r="CQ6" s="397"/>
      <c r="CR6" s="397"/>
      <c r="CS6" s="398"/>
      <c r="CT6" s="399">
        <v>94.9</v>
      </c>
      <c r="CU6" s="400"/>
      <c r="CV6" s="400"/>
      <c r="CW6" s="400"/>
      <c r="CX6" s="400"/>
      <c r="CY6" s="400"/>
      <c r="CZ6" s="400"/>
      <c r="DA6" s="401"/>
      <c r="DB6" s="399">
        <v>94.1</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101</v>
      </c>
      <c r="AA7" s="464"/>
      <c r="AB7" s="464"/>
      <c r="AC7" s="464"/>
      <c r="AD7" s="464"/>
      <c r="AE7" s="464"/>
      <c r="AF7" s="464"/>
      <c r="AG7" s="464"/>
      <c r="AH7" s="465"/>
      <c r="AI7" s="386">
        <v>2</v>
      </c>
      <c r="AJ7" s="387"/>
      <c r="AK7" s="387"/>
      <c r="AL7" s="387"/>
      <c r="AM7" s="387"/>
      <c r="AN7" s="387"/>
      <c r="AO7" s="387"/>
      <c r="AP7" s="388"/>
      <c r="AQ7" s="386">
        <v>9900</v>
      </c>
      <c r="AR7" s="387"/>
      <c r="AS7" s="387"/>
      <c r="AT7" s="387"/>
      <c r="AU7" s="387"/>
      <c r="AV7" s="387"/>
      <c r="AW7" s="387"/>
      <c r="AX7" s="387"/>
      <c r="AY7" s="389"/>
      <c r="AZ7" s="390" t="s">
        <v>102</v>
      </c>
      <c r="BA7" s="391"/>
      <c r="BB7" s="391"/>
      <c r="BC7" s="391"/>
      <c r="BD7" s="391"/>
      <c r="BE7" s="391"/>
      <c r="BF7" s="391"/>
      <c r="BG7" s="391"/>
      <c r="BH7" s="391"/>
      <c r="BI7" s="391"/>
      <c r="BJ7" s="391"/>
      <c r="BK7" s="391"/>
      <c r="BL7" s="391"/>
      <c r="BM7" s="392"/>
      <c r="BN7" s="393">
        <v>6837437</v>
      </c>
      <c r="BO7" s="394"/>
      <c r="BP7" s="394"/>
      <c r="BQ7" s="394"/>
      <c r="BR7" s="394"/>
      <c r="BS7" s="394"/>
      <c r="BT7" s="394"/>
      <c r="BU7" s="395"/>
      <c r="BV7" s="393">
        <v>7841393</v>
      </c>
      <c r="BW7" s="394"/>
      <c r="BX7" s="394"/>
      <c r="BY7" s="394"/>
      <c r="BZ7" s="394"/>
      <c r="CA7" s="394"/>
      <c r="CB7" s="394"/>
      <c r="CC7" s="395"/>
      <c r="CD7" s="396" t="s">
        <v>103</v>
      </c>
      <c r="CE7" s="397"/>
      <c r="CF7" s="397"/>
      <c r="CG7" s="397"/>
      <c r="CH7" s="397"/>
      <c r="CI7" s="397"/>
      <c r="CJ7" s="397"/>
      <c r="CK7" s="397"/>
      <c r="CL7" s="397"/>
      <c r="CM7" s="397"/>
      <c r="CN7" s="397"/>
      <c r="CO7" s="397"/>
      <c r="CP7" s="397"/>
      <c r="CQ7" s="397"/>
      <c r="CR7" s="397"/>
      <c r="CS7" s="398"/>
      <c r="CT7" s="393">
        <v>266020003</v>
      </c>
      <c r="CU7" s="394"/>
      <c r="CV7" s="394"/>
      <c r="CW7" s="394"/>
      <c r="CX7" s="394"/>
      <c r="CY7" s="394"/>
      <c r="CZ7" s="394"/>
      <c r="DA7" s="395"/>
      <c r="DB7" s="393">
        <v>272020331</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104</v>
      </c>
      <c r="AA8" s="464"/>
      <c r="AB8" s="464"/>
      <c r="AC8" s="464"/>
      <c r="AD8" s="464"/>
      <c r="AE8" s="464"/>
      <c r="AF8" s="464"/>
      <c r="AG8" s="464"/>
      <c r="AH8" s="465"/>
      <c r="AI8" s="386">
        <v>1</v>
      </c>
      <c r="AJ8" s="387"/>
      <c r="AK8" s="387"/>
      <c r="AL8" s="387"/>
      <c r="AM8" s="387"/>
      <c r="AN8" s="387"/>
      <c r="AO8" s="387"/>
      <c r="AP8" s="388"/>
      <c r="AQ8" s="386">
        <v>7600</v>
      </c>
      <c r="AR8" s="387"/>
      <c r="AS8" s="387"/>
      <c r="AT8" s="387"/>
      <c r="AU8" s="387"/>
      <c r="AV8" s="387"/>
      <c r="AW8" s="387"/>
      <c r="AX8" s="387"/>
      <c r="AY8" s="389"/>
      <c r="AZ8" s="390" t="s">
        <v>105</v>
      </c>
      <c r="BA8" s="391"/>
      <c r="BB8" s="391"/>
      <c r="BC8" s="391"/>
      <c r="BD8" s="391"/>
      <c r="BE8" s="391"/>
      <c r="BF8" s="391"/>
      <c r="BG8" s="391"/>
      <c r="BH8" s="391"/>
      <c r="BI8" s="391"/>
      <c r="BJ8" s="391"/>
      <c r="BK8" s="391"/>
      <c r="BL8" s="391"/>
      <c r="BM8" s="392"/>
      <c r="BN8" s="393">
        <v>11080506</v>
      </c>
      <c r="BO8" s="394"/>
      <c r="BP8" s="394"/>
      <c r="BQ8" s="394"/>
      <c r="BR8" s="394"/>
      <c r="BS8" s="394"/>
      <c r="BT8" s="394"/>
      <c r="BU8" s="395"/>
      <c r="BV8" s="393">
        <v>1398912</v>
      </c>
      <c r="BW8" s="394"/>
      <c r="BX8" s="394"/>
      <c r="BY8" s="394"/>
      <c r="BZ8" s="394"/>
      <c r="CA8" s="394"/>
      <c r="CB8" s="394"/>
      <c r="CC8" s="395"/>
      <c r="CD8" s="396" t="s">
        <v>106</v>
      </c>
      <c r="CE8" s="397"/>
      <c r="CF8" s="397"/>
      <c r="CG8" s="397"/>
      <c r="CH8" s="397"/>
      <c r="CI8" s="397"/>
      <c r="CJ8" s="397"/>
      <c r="CK8" s="397"/>
      <c r="CL8" s="397"/>
      <c r="CM8" s="397"/>
      <c r="CN8" s="397"/>
      <c r="CO8" s="397"/>
      <c r="CP8" s="397"/>
      <c r="CQ8" s="397"/>
      <c r="CR8" s="397"/>
      <c r="CS8" s="398"/>
      <c r="CT8" s="475">
        <v>0.34090999999999999</v>
      </c>
      <c r="CU8" s="476"/>
      <c r="CV8" s="476"/>
      <c r="CW8" s="476"/>
      <c r="CX8" s="476"/>
      <c r="CY8" s="476"/>
      <c r="CZ8" s="476"/>
      <c r="DA8" s="477"/>
      <c r="DB8" s="475">
        <v>0.34217999999999998</v>
      </c>
      <c r="DC8" s="476"/>
      <c r="DD8" s="476"/>
      <c r="DE8" s="476"/>
      <c r="DF8" s="476"/>
      <c r="DG8" s="476"/>
      <c r="DH8" s="476"/>
      <c r="DI8" s="477"/>
    </row>
    <row r="9" spans="1:119" ht="18.75" customHeight="1" thickBot="1" x14ac:dyDescent="0.2">
      <c r="A9" s="163"/>
      <c r="B9" s="451" t="s">
        <v>107</v>
      </c>
      <c r="C9" s="445"/>
      <c r="D9" s="445"/>
      <c r="E9" s="445"/>
      <c r="F9" s="445"/>
      <c r="G9" s="445"/>
      <c r="H9" s="445"/>
      <c r="I9" s="445"/>
      <c r="J9" s="445"/>
      <c r="K9" s="446"/>
      <c r="L9" s="457" t="s">
        <v>108</v>
      </c>
      <c r="M9" s="458"/>
      <c r="N9" s="458"/>
      <c r="O9" s="458"/>
      <c r="P9" s="458"/>
      <c r="Q9" s="459"/>
      <c r="R9" s="460">
        <v>811442</v>
      </c>
      <c r="S9" s="461"/>
      <c r="T9" s="461"/>
      <c r="U9" s="461"/>
      <c r="V9" s="462"/>
      <c r="W9" s="438"/>
      <c r="X9" s="439"/>
      <c r="Y9" s="440"/>
      <c r="Z9" s="463" t="s">
        <v>109</v>
      </c>
      <c r="AA9" s="464"/>
      <c r="AB9" s="464"/>
      <c r="AC9" s="464"/>
      <c r="AD9" s="464"/>
      <c r="AE9" s="464"/>
      <c r="AF9" s="464"/>
      <c r="AG9" s="464"/>
      <c r="AH9" s="465"/>
      <c r="AI9" s="386">
        <v>1</v>
      </c>
      <c r="AJ9" s="387"/>
      <c r="AK9" s="387"/>
      <c r="AL9" s="387"/>
      <c r="AM9" s="387"/>
      <c r="AN9" s="387"/>
      <c r="AO9" s="387"/>
      <c r="AP9" s="388"/>
      <c r="AQ9" s="386">
        <v>9900</v>
      </c>
      <c r="AR9" s="387"/>
      <c r="AS9" s="387"/>
      <c r="AT9" s="387"/>
      <c r="AU9" s="387"/>
      <c r="AV9" s="387"/>
      <c r="AW9" s="387"/>
      <c r="AX9" s="387"/>
      <c r="AY9" s="389"/>
      <c r="AZ9" s="390" t="s">
        <v>110</v>
      </c>
      <c r="BA9" s="391"/>
      <c r="BB9" s="391"/>
      <c r="BC9" s="391"/>
      <c r="BD9" s="391"/>
      <c r="BE9" s="391"/>
      <c r="BF9" s="391"/>
      <c r="BG9" s="391"/>
      <c r="BH9" s="391"/>
      <c r="BI9" s="391"/>
      <c r="BJ9" s="391"/>
      <c r="BK9" s="391"/>
      <c r="BL9" s="391"/>
      <c r="BM9" s="392"/>
      <c r="BN9" s="393">
        <v>9681594</v>
      </c>
      <c r="BO9" s="394"/>
      <c r="BP9" s="394"/>
      <c r="BQ9" s="394"/>
      <c r="BR9" s="394"/>
      <c r="BS9" s="394"/>
      <c r="BT9" s="394"/>
      <c r="BU9" s="395"/>
      <c r="BV9" s="393">
        <v>-7964246</v>
      </c>
      <c r="BW9" s="394"/>
      <c r="BX9" s="394"/>
      <c r="BY9" s="394"/>
      <c r="BZ9" s="394"/>
      <c r="CA9" s="394"/>
      <c r="CB9" s="394"/>
      <c r="CC9" s="395"/>
      <c r="CD9" s="481" t="s">
        <v>111</v>
      </c>
      <c r="CE9" s="482"/>
      <c r="CF9" s="482"/>
      <c r="CG9" s="482"/>
      <c r="CH9" s="482"/>
      <c r="CI9" s="482"/>
      <c r="CJ9" s="482"/>
      <c r="CK9" s="482"/>
      <c r="CL9" s="482"/>
      <c r="CM9" s="482"/>
      <c r="CN9" s="482"/>
      <c r="CO9" s="482"/>
      <c r="CP9" s="482"/>
      <c r="CQ9" s="482"/>
      <c r="CR9" s="482"/>
      <c r="CS9" s="483"/>
      <c r="CT9" s="429">
        <v>17.7</v>
      </c>
      <c r="CU9" s="430"/>
      <c r="CV9" s="430"/>
      <c r="CW9" s="430"/>
      <c r="CX9" s="430"/>
      <c r="CY9" s="430"/>
      <c r="CZ9" s="430"/>
      <c r="DA9" s="431"/>
      <c r="DB9" s="429">
        <v>17.3</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112</v>
      </c>
      <c r="M10" s="473"/>
      <c r="N10" s="473"/>
      <c r="O10" s="473"/>
      <c r="P10" s="473"/>
      <c r="Q10" s="474"/>
      <c r="R10" s="386">
        <v>832832</v>
      </c>
      <c r="S10" s="387"/>
      <c r="T10" s="387"/>
      <c r="U10" s="387"/>
      <c r="V10" s="389"/>
      <c r="W10" s="438"/>
      <c r="X10" s="439"/>
      <c r="Y10" s="440"/>
      <c r="Z10" s="463" t="s">
        <v>113</v>
      </c>
      <c r="AA10" s="464"/>
      <c r="AB10" s="464"/>
      <c r="AC10" s="464"/>
      <c r="AD10" s="464"/>
      <c r="AE10" s="464"/>
      <c r="AF10" s="464"/>
      <c r="AG10" s="464"/>
      <c r="AH10" s="465"/>
      <c r="AI10" s="386">
        <v>1</v>
      </c>
      <c r="AJ10" s="387"/>
      <c r="AK10" s="387"/>
      <c r="AL10" s="387"/>
      <c r="AM10" s="387"/>
      <c r="AN10" s="387"/>
      <c r="AO10" s="387"/>
      <c r="AP10" s="388"/>
      <c r="AQ10" s="386">
        <v>8600</v>
      </c>
      <c r="AR10" s="387"/>
      <c r="AS10" s="387"/>
      <c r="AT10" s="387"/>
      <c r="AU10" s="387"/>
      <c r="AV10" s="387"/>
      <c r="AW10" s="387"/>
      <c r="AX10" s="387"/>
      <c r="AY10" s="389"/>
      <c r="AZ10" s="390" t="s">
        <v>114</v>
      </c>
      <c r="BA10" s="391"/>
      <c r="BB10" s="391"/>
      <c r="BC10" s="391"/>
      <c r="BD10" s="391"/>
      <c r="BE10" s="391"/>
      <c r="BF10" s="391"/>
      <c r="BG10" s="391"/>
      <c r="BH10" s="391"/>
      <c r="BI10" s="391"/>
      <c r="BJ10" s="391"/>
      <c r="BK10" s="391"/>
      <c r="BL10" s="391"/>
      <c r="BM10" s="392"/>
      <c r="BN10" s="393">
        <v>3262792</v>
      </c>
      <c r="BO10" s="394"/>
      <c r="BP10" s="394"/>
      <c r="BQ10" s="394"/>
      <c r="BR10" s="394"/>
      <c r="BS10" s="394"/>
      <c r="BT10" s="394"/>
      <c r="BU10" s="395"/>
      <c r="BV10" s="393">
        <v>4634397</v>
      </c>
      <c r="BW10" s="394"/>
      <c r="BX10" s="394"/>
      <c r="BY10" s="394"/>
      <c r="BZ10" s="394"/>
      <c r="CA10" s="394"/>
      <c r="CB10" s="394"/>
      <c r="CC10" s="395"/>
      <c r="CD10" s="432" t="s">
        <v>115</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116</v>
      </c>
      <c r="M11" s="467"/>
      <c r="N11" s="467"/>
      <c r="O11" s="467"/>
      <c r="P11" s="467"/>
      <c r="Q11" s="468"/>
      <c r="R11" s="469" t="s">
        <v>117</v>
      </c>
      <c r="S11" s="470"/>
      <c r="T11" s="470"/>
      <c r="U11" s="470"/>
      <c r="V11" s="471"/>
      <c r="W11" s="441"/>
      <c r="X11" s="442"/>
      <c r="Y11" s="443"/>
      <c r="Z11" s="463" t="s">
        <v>118</v>
      </c>
      <c r="AA11" s="464"/>
      <c r="AB11" s="464"/>
      <c r="AC11" s="464"/>
      <c r="AD11" s="464"/>
      <c r="AE11" s="464"/>
      <c r="AF11" s="464"/>
      <c r="AG11" s="464"/>
      <c r="AH11" s="465"/>
      <c r="AI11" s="386">
        <v>36</v>
      </c>
      <c r="AJ11" s="387"/>
      <c r="AK11" s="387"/>
      <c r="AL11" s="387"/>
      <c r="AM11" s="387"/>
      <c r="AN11" s="387"/>
      <c r="AO11" s="387"/>
      <c r="AP11" s="388"/>
      <c r="AQ11" s="386">
        <v>8000</v>
      </c>
      <c r="AR11" s="387"/>
      <c r="AS11" s="387"/>
      <c r="AT11" s="387"/>
      <c r="AU11" s="387"/>
      <c r="AV11" s="387"/>
      <c r="AW11" s="387"/>
      <c r="AX11" s="387"/>
      <c r="AY11" s="389"/>
      <c r="AZ11" s="390" t="s">
        <v>119</v>
      </c>
      <c r="BA11" s="391"/>
      <c r="BB11" s="391"/>
      <c r="BC11" s="391"/>
      <c r="BD11" s="391"/>
      <c r="BE11" s="391"/>
      <c r="BF11" s="391"/>
      <c r="BG11" s="391"/>
      <c r="BH11" s="391"/>
      <c r="BI11" s="391"/>
      <c r="BJ11" s="391"/>
      <c r="BK11" s="391"/>
      <c r="BL11" s="391"/>
      <c r="BM11" s="392"/>
      <c r="BN11" s="393">
        <v>31939</v>
      </c>
      <c r="BO11" s="394"/>
      <c r="BP11" s="394"/>
      <c r="BQ11" s="394"/>
      <c r="BR11" s="394"/>
      <c r="BS11" s="394"/>
      <c r="BT11" s="394"/>
      <c r="BU11" s="395"/>
      <c r="BV11" s="393">
        <v>2365</v>
      </c>
      <c r="BW11" s="394"/>
      <c r="BX11" s="394"/>
      <c r="BY11" s="394"/>
      <c r="BZ11" s="394"/>
      <c r="CA11" s="394"/>
      <c r="CB11" s="394"/>
      <c r="CC11" s="395"/>
      <c r="CD11" s="396" t="s">
        <v>120</v>
      </c>
      <c r="CE11" s="397"/>
      <c r="CF11" s="397"/>
      <c r="CG11" s="397"/>
      <c r="CH11" s="397"/>
      <c r="CI11" s="397"/>
      <c r="CJ11" s="397"/>
      <c r="CK11" s="397"/>
      <c r="CL11" s="397"/>
      <c r="CM11" s="397"/>
      <c r="CN11" s="397"/>
      <c r="CO11" s="397"/>
      <c r="CP11" s="397"/>
      <c r="CQ11" s="397"/>
      <c r="CR11" s="397"/>
      <c r="CS11" s="398"/>
      <c r="CT11" s="478" t="s">
        <v>121</v>
      </c>
      <c r="CU11" s="479"/>
      <c r="CV11" s="479"/>
      <c r="CW11" s="479"/>
      <c r="CX11" s="479"/>
      <c r="CY11" s="479"/>
      <c r="CZ11" s="479"/>
      <c r="DA11" s="480"/>
      <c r="DB11" s="478" t="s">
        <v>122</v>
      </c>
      <c r="DC11" s="479"/>
      <c r="DD11" s="479"/>
      <c r="DE11" s="479"/>
      <c r="DF11" s="479"/>
      <c r="DG11" s="479"/>
      <c r="DH11" s="479"/>
      <c r="DI11" s="480"/>
    </row>
    <row r="12" spans="1:119" ht="18.75" customHeight="1" x14ac:dyDescent="0.15">
      <c r="A12" s="163"/>
      <c r="B12" s="484" t="s">
        <v>123</v>
      </c>
      <c r="C12" s="485"/>
      <c r="D12" s="485"/>
      <c r="E12" s="485"/>
      <c r="F12" s="485"/>
      <c r="G12" s="485"/>
      <c r="H12" s="485"/>
      <c r="I12" s="485"/>
      <c r="J12" s="485"/>
      <c r="K12" s="486"/>
      <c r="L12" s="493" t="s">
        <v>124</v>
      </c>
      <c r="M12" s="494"/>
      <c r="N12" s="494"/>
      <c r="O12" s="494"/>
      <c r="P12" s="494"/>
      <c r="Q12" s="495"/>
      <c r="R12" s="496">
        <v>806877</v>
      </c>
      <c r="S12" s="497"/>
      <c r="T12" s="497"/>
      <c r="U12" s="497"/>
      <c r="V12" s="498"/>
      <c r="W12" s="435" t="s">
        <v>125</v>
      </c>
      <c r="X12" s="436"/>
      <c r="Y12" s="437"/>
      <c r="Z12" s="444" t="s">
        <v>2</v>
      </c>
      <c r="AA12" s="445"/>
      <c r="AB12" s="445"/>
      <c r="AC12" s="445"/>
      <c r="AD12" s="445"/>
      <c r="AE12" s="445"/>
      <c r="AF12" s="445"/>
      <c r="AG12" s="445"/>
      <c r="AH12" s="446"/>
      <c r="AI12" s="373" t="s">
        <v>126</v>
      </c>
      <c r="AJ12" s="445"/>
      <c r="AK12" s="445"/>
      <c r="AL12" s="445"/>
      <c r="AM12" s="446"/>
      <c r="AN12" s="373" t="s">
        <v>127</v>
      </c>
      <c r="AO12" s="374"/>
      <c r="AP12" s="374"/>
      <c r="AQ12" s="374"/>
      <c r="AR12" s="374"/>
      <c r="AS12" s="508"/>
      <c r="AT12" s="512" t="s">
        <v>128</v>
      </c>
      <c r="AU12" s="513"/>
      <c r="AV12" s="513"/>
      <c r="AW12" s="513"/>
      <c r="AX12" s="513"/>
      <c r="AY12" s="514"/>
      <c r="AZ12" s="390" t="s">
        <v>129</v>
      </c>
      <c r="BA12" s="391"/>
      <c r="BB12" s="391"/>
      <c r="BC12" s="391"/>
      <c r="BD12" s="391"/>
      <c r="BE12" s="391"/>
      <c r="BF12" s="391"/>
      <c r="BG12" s="391"/>
      <c r="BH12" s="391"/>
      <c r="BI12" s="391"/>
      <c r="BJ12" s="391"/>
      <c r="BK12" s="391"/>
      <c r="BL12" s="391"/>
      <c r="BM12" s="392"/>
      <c r="BN12" s="393">
        <v>4000000</v>
      </c>
      <c r="BO12" s="394"/>
      <c r="BP12" s="394"/>
      <c r="BQ12" s="394"/>
      <c r="BR12" s="394"/>
      <c r="BS12" s="394"/>
      <c r="BT12" s="394"/>
      <c r="BU12" s="395"/>
      <c r="BV12" s="393">
        <v>3624045</v>
      </c>
      <c r="BW12" s="394"/>
      <c r="BX12" s="394"/>
      <c r="BY12" s="394"/>
      <c r="BZ12" s="394"/>
      <c r="CA12" s="394"/>
      <c r="CB12" s="394"/>
      <c r="CC12" s="395"/>
      <c r="CD12" s="396" t="s">
        <v>130</v>
      </c>
      <c r="CE12" s="397"/>
      <c r="CF12" s="397"/>
      <c r="CG12" s="397"/>
      <c r="CH12" s="397"/>
      <c r="CI12" s="397"/>
      <c r="CJ12" s="397"/>
      <c r="CK12" s="397"/>
      <c r="CL12" s="397"/>
      <c r="CM12" s="397"/>
      <c r="CN12" s="397"/>
      <c r="CO12" s="397"/>
      <c r="CP12" s="397"/>
      <c r="CQ12" s="397"/>
      <c r="CR12" s="397"/>
      <c r="CS12" s="398"/>
      <c r="CT12" s="478" t="s">
        <v>121</v>
      </c>
      <c r="CU12" s="479"/>
      <c r="CV12" s="479"/>
      <c r="CW12" s="479"/>
      <c r="CX12" s="479"/>
      <c r="CY12" s="479"/>
      <c r="CZ12" s="479"/>
      <c r="DA12" s="480"/>
      <c r="DB12" s="478" t="s">
        <v>131</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132</v>
      </c>
      <c r="N13" s="500"/>
      <c r="O13" s="500"/>
      <c r="P13" s="500"/>
      <c r="Q13" s="501"/>
      <c r="R13" s="502">
        <v>799092</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133</v>
      </c>
      <c r="BA13" s="506"/>
      <c r="BB13" s="506"/>
      <c r="BC13" s="506"/>
      <c r="BD13" s="506"/>
      <c r="BE13" s="506"/>
      <c r="BF13" s="506"/>
      <c r="BG13" s="506"/>
      <c r="BH13" s="506"/>
      <c r="BI13" s="506"/>
      <c r="BJ13" s="506"/>
      <c r="BK13" s="506"/>
      <c r="BL13" s="506"/>
      <c r="BM13" s="507"/>
      <c r="BN13" s="393">
        <v>8976325</v>
      </c>
      <c r="BO13" s="394"/>
      <c r="BP13" s="394"/>
      <c r="BQ13" s="394"/>
      <c r="BR13" s="394"/>
      <c r="BS13" s="394"/>
      <c r="BT13" s="394"/>
      <c r="BU13" s="395"/>
      <c r="BV13" s="393">
        <v>-6951529</v>
      </c>
      <c r="BW13" s="394"/>
      <c r="BX13" s="394"/>
      <c r="BY13" s="394"/>
      <c r="BZ13" s="394"/>
      <c r="CA13" s="394"/>
      <c r="CB13" s="394"/>
      <c r="CC13" s="395"/>
      <c r="CD13" s="396" t="s">
        <v>134</v>
      </c>
      <c r="CE13" s="397"/>
      <c r="CF13" s="397"/>
      <c r="CG13" s="397"/>
      <c r="CH13" s="397"/>
      <c r="CI13" s="397"/>
      <c r="CJ13" s="397"/>
      <c r="CK13" s="397"/>
      <c r="CL13" s="397"/>
      <c r="CM13" s="397"/>
      <c r="CN13" s="397"/>
      <c r="CO13" s="397"/>
      <c r="CP13" s="397"/>
      <c r="CQ13" s="397"/>
      <c r="CR13" s="397"/>
      <c r="CS13" s="398"/>
      <c r="CT13" s="429">
        <v>8.9</v>
      </c>
      <c r="CU13" s="430"/>
      <c r="CV13" s="430"/>
      <c r="CW13" s="430"/>
      <c r="CX13" s="430"/>
      <c r="CY13" s="430"/>
      <c r="CZ13" s="430"/>
      <c r="DA13" s="431"/>
      <c r="DB13" s="429">
        <v>8.4</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135</v>
      </c>
      <c r="M14" s="519"/>
      <c r="N14" s="519"/>
      <c r="O14" s="519"/>
      <c r="P14" s="519"/>
      <c r="Q14" s="520"/>
      <c r="R14" s="521">
        <v>812193</v>
      </c>
      <c r="S14" s="522"/>
      <c r="T14" s="522"/>
      <c r="U14" s="522"/>
      <c r="V14" s="523"/>
      <c r="W14" s="438"/>
      <c r="X14" s="439"/>
      <c r="Y14" s="440"/>
      <c r="Z14" s="472" t="s">
        <v>136</v>
      </c>
      <c r="AA14" s="473"/>
      <c r="AB14" s="473"/>
      <c r="AC14" s="473"/>
      <c r="AD14" s="473"/>
      <c r="AE14" s="473"/>
      <c r="AF14" s="473"/>
      <c r="AG14" s="473"/>
      <c r="AH14" s="474"/>
      <c r="AI14" s="386">
        <v>4110</v>
      </c>
      <c r="AJ14" s="387"/>
      <c r="AK14" s="387"/>
      <c r="AL14" s="387"/>
      <c r="AM14" s="388"/>
      <c r="AN14" s="386">
        <v>13168440</v>
      </c>
      <c r="AO14" s="387"/>
      <c r="AP14" s="387"/>
      <c r="AQ14" s="387"/>
      <c r="AR14" s="387"/>
      <c r="AS14" s="388"/>
      <c r="AT14" s="386">
        <v>3204</v>
      </c>
      <c r="AU14" s="387"/>
      <c r="AV14" s="387"/>
      <c r="AW14" s="387"/>
      <c r="AX14" s="387"/>
      <c r="AY14" s="389"/>
      <c r="AZ14" s="380" t="s">
        <v>137</v>
      </c>
      <c r="BA14" s="381"/>
      <c r="BB14" s="381"/>
      <c r="BC14" s="381"/>
      <c r="BD14" s="381"/>
      <c r="BE14" s="381"/>
      <c r="BF14" s="381"/>
      <c r="BG14" s="381"/>
      <c r="BH14" s="381"/>
      <c r="BI14" s="381"/>
      <c r="BJ14" s="381"/>
      <c r="BK14" s="381"/>
      <c r="BL14" s="381"/>
      <c r="BM14" s="382"/>
      <c r="BN14" s="383">
        <v>84961960</v>
      </c>
      <c r="BO14" s="384"/>
      <c r="BP14" s="384"/>
      <c r="BQ14" s="384"/>
      <c r="BR14" s="384"/>
      <c r="BS14" s="384"/>
      <c r="BT14" s="384"/>
      <c r="BU14" s="385"/>
      <c r="BV14" s="383">
        <v>72698769</v>
      </c>
      <c r="BW14" s="384"/>
      <c r="BX14" s="384"/>
      <c r="BY14" s="384"/>
      <c r="BZ14" s="384"/>
      <c r="CA14" s="384"/>
      <c r="CB14" s="384"/>
      <c r="CC14" s="385"/>
      <c r="CD14" s="481" t="s">
        <v>138</v>
      </c>
      <c r="CE14" s="482"/>
      <c r="CF14" s="482"/>
      <c r="CG14" s="482"/>
      <c r="CH14" s="482"/>
      <c r="CI14" s="482"/>
      <c r="CJ14" s="482"/>
      <c r="CK14" s="482"/>
      <c r="CL14" s="482"/>
      <c r="CM14" s="482"/>
      <c r="CN14" s="482"/>
      <c r="CO14" s="482"/>
      <c r="CP14" s="482"/>
      <c r="CQ14" s="482"/>
      <c r="CR14" s="482"/>
      <c r="CS14" s="483"/>
      <c r="CT14" s="524">
        <v>133.30000000000001</v>
      </c>
      <c r="CU14" s="525"/>
      <c r="CV14" s="525"/>
      <c r="CW14" s="525"/>
      <c r="CX14" s="525"/>
      <c r="CY14" s="525"/>
      <c r="CZ14" s="525"/>
      <c r="DA14" s="526"/>
      <c r="DB14" s="524">
        <v>117</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139</v>
      </c>
      <c r="N15" s="500"/>
      <c r="O15" s="500"/>
      <c r="P15" s="500"/>
      <c r="Q15" s="501"/>
      <c r="R15" s="521">
        <v>805799</v>
      </c>
      <c r="S15" s="522"/>
      <c r="T15" s="522"/>
      <c r="U15" s="522"/>
      <c r="V15" s="523"/>
      <c r="W15" s="438"/>
      <c r="X15" s="439"/>
      <c r="Y15" s="440"/>
      <c r="Z15" s="472" t="s">
        <v>140</v>
      </c>
      <c r="AA15" s="473"/>
      <c r="AB15" s="473"/>
      <c r="AC15" s="473"/>
      <c r="AD15" s="473"/>
      <c r="AE15" s="473"/>
      <c r="AF15" s="473"/>
      <c r="AG15" s="473"/>
      <c r="AH15" s="474"/>
      <c r="AI15" s="386" t="s">
        <v>141</v>
      </c>
      <c r="AJ15" s="387"/>
      <c r="AK15" s="387"/>
      <c r="AL15" s="387"/>
      <c r="AM15" s="388"/>
      <c r="AN15" s="386" t="s">
        <v>131</v>
      </c>
      <c r="AO15" s="387"/>
      <c r="AP15" s="387"/>
      <c r="AQ15" s="387"/>
      <c r="AR15" s="387"/>
      <c r="AS15" s="388"/>
      <c r="AT15" s="386" t="s">
        <v>141</v>
      </c>
      <c r="AU15" s="387"/>
      <c r="AV15" s="387"/>
      <c r="AW15" s="387"/>
      <c r="AX15" s="387"/>
      <c r="AY15" s="389"/>
      <c r="AZ15" s="390" t="s">
        <v>142</v>
      </c>
      <c r="BA15" s="391"/>
      <c r="BB15" s="391"/>
      <c r="BC15" s="391"/>
      <c r="BD15" s="391"/>
      <c r="BE15" s="391"/>
      <c r="BF15" s="391"/>
      <c r="BG15" s="391"/>
      <c r="BH15" s="391"/>
      <c r="BI15" s="391"/>
      <c r="BJ15" s="391"/>
      <c r="BK15" s="391"/>
      <c r="BL15" s="391"/>
      <c r="BM15" s="392"/>
      <c r="BN15" s="393">
        <v>241576123</v>
      </c>
      <c r="BO15" s="394"/>
      <c r="BP15" s="394"/>
      <c r="BQ15" s="394"/>
      <c r="BR15" s="394"/>
      <c r="BS15" s="394"/>
      <c r="BT15" s="394"/>
      <c r="BU15" s="395"/>
      <c r="BV15" s="393">
        <v>233438914</v>
      </c>
      <c r="BW15" s="394"/>
      <c r="BX15" s="394"/>
      <c r="BY15" s="394"/>
      <c r="BZ15" s="394"/>
      <c r="CA15" s="394"/>
      <c r="CB15" s="394"/>
      <c r="CC15" s="395"/>
      <c r="CD15" s="527" t="s">
        <v>143</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144</v>
      </c>
      <c r="M16" s="530"/>
      <c r="N16" s="530"/>
      <c r="O16" s="530"/>
      <c r="P16" s="530"/>
      <c r="Q16" s="531"/>
      <c r="R16" s="532" t="s">
        <v>145</v>
      </c>
      <c r="S16" s="533"/>
      <c r="T16" s="533"/>
      <c r="U16" s="533"/>
      <c r="V16" s="534"/>
      <c r="W16" s="438"/>
      <c r="X16" s="439"/>
      <c r="Y16" s="440"/>
      <c r="Z16" s="472" t="s">
        <v>146</v>
      </c>
      <c r="AA16" s="473"/>
      <c r="AB16" s="473"/>
      <c r="AC16" s="473"/>
      <c r="AD16" s="473"/>
      <c r="AE16" s="473"/>
      <c r="AF16" s="473"/>
      <c r="AG16" s="473"/>
      <c r="AH16" s="474"/>
      <c r="AI16" s="386">
        <v>66</v>
      </c>
      <c r="AJ16" s="387"/>
      <c r="AK16" s="387"/>
      <c r="AL16" s="387"/>
      <c r="AM16" s="388"/>
      <c r="AN16" s="386">
        <v>209418</v>
      </c>
      <c r="AO16" s="387"/>
      <c r="AP16" s="387"/>
      <c r="AQ16" s="387"/>
      <c r="AR16" s="387"/>
      <c r="AS16" s="388"/>
      <c r="AT16" s="386">
        <v>3173</v>
      </c>
      <c r="AU16" s="387"/>
      <c r="AV16" s="387"/>
      <c r="AW16" s="387"/>
      <c r="AX16" s="387"/>
      <c r="AY16" s="389"/>
      <c r="AZ16" s="390" t="s">
        <v>147</v>
      </c>
      <c r="BA16" s="391"/>
      <c r="BB16" s="391"/>
      <c r="BC16" s="391"/>
      <c r="BD16" s="391"/>
      <c r="BE16" s="391"/>
      <c r="BF16" s="391"/>
      <c r="BG16" s="391"/>
      <c r="BH16" s="391"/>
      <c r="BI16" s="391"/>
      <c r="BJ16" s="391"/>
      <c r="BK16" s="391"/>
      <c r="BL16" s="391"/>
      <c r="BM16" s="392"/>
      <c r="BN16" s="393">
        <v>105527652</v>
      </c>
      <c r="BO16" s="394"/>
      <c r="BP16" s="394"/>
      <c r="BQ16" s="394"/>
      <c r="BR16" s="394"/>
      <c r="BS16" s="394"/>
      <c r="BT16" s="394"/>
      <c r="BU16" s="395"/>
      <c r="BV16" s="393">
        <v>89432759</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148</v>
      </c>
      <c r="N17" s="538"/>
      <c r="O17" s="538"/>
      <c r="P17" s="538"/>
      <c r="Q17" s="539"/>
      <c r="R17" s="532" t="s">
        <v>149</v>
      </c>
      <c r="S17" s="533"/>
      <c r="T17" s="533"/>
      <c r="U17" s="533"/>
      <c r="V17" s="534"/>
      <c r="W17" s="438"/>
      <c r="X17" s="439"/>
      <c r="Y17" s="440"/>
      <c r="Z17" s="472" t="s">
        <v>150</v>
      </c>
      <c r="AA17" s="473"/>
      <c r="AB17" s="473"/>
      <c r="AC17" s="473"/>
      <c r="AD17" s="473"/>
      <c r="AE17" s="473"/>
      <c r="AF17" s="473"/>
      <c r="AG17" s="473"/>
      <c r="AH17" s="474"/>
      <c r="AI17" s="386">
        <v>1722</v>
      </c>
      <c r="AJ17" s="387"/>
      <c r="AK17" s="387"/>
      <c r="AL17" s="387"/>
      <c r="AM17" s="388"/>
      <c r="AN17" s="386">
        <v>5426022</v>
      </c>
      <c r="AO17" s="387"/>
      <c r="AP17" s="387"/>
      <c r="AQ17" s="387"/>
      <c r="AR17" s="387"/>
      <c r="AS17" s="388"/>
      <c r="AT17" s="386">
        <v>3151</v>
      </c>
      <c r="AU17" s="387"/>
      <c r="AV17" s="387"/>
      <c r="AW17" s="387"/>
      <c r="AX17" s="387"/>
      <c r="AY17" s="389"/>
      <c r="AZ17" s="390" t="s">
        <v>151</v>
      </c>
      <c r="BA17" s="391"/>
      <c r="BB17" s="391"/>
      <c r="BC17" s="391"/>
      <c r="BD17" s="391"/>
      <c r="BE17" s="391"/>
      <c r="BF17" s="391"/>
      <c r="BG17" s="391"/>
      <c r="BH17" s="391"/>
      <c r="BI17" s="391"/>
      <c r="BJ17" s="391"/>
      <c r="BK17" s="391"/>
      <c r="BL17" s="391"/>
      <c r="BM17" s="392"/>
      <c r="BN17" s="393">
        <v>252494409</v>
      </c>
      <c r="BO17" s="394"/>
      <c r="BP17" s="394"/>
      <c r="BQ17" s="394"/>
      <c r="BR17" s="394"/>
      <c r="BS17" s="394"/>
      <c r="BT17" s="394"/>
      <c r="BU17" s="395"/>
      <c r="BV17" s="393">
        <v>248754222</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152</v>
      </c>
      <c r="C18" s="421"/>
      <c r="D18" s="421"/>
      <c r="E18" s="421"/>
      <c r="F18" s="421"/>
      <c r="G18" s="421"/>
      <c r="H18" s="421"/>
      <c r="I18" s="421"/>
      <c r="J18" s="421"/>
      <c r="K18" s="540"/>
      <c r="L18" s="541">
        <v>2441</v>
      </c>
      <c r="M18" s="542"/>
      <c r="N18" s="542"/>
      <c r="O18" s="542"/>
      <c r="P18" s="542"/>
      <c r="Q18" s="542"/>
      <c r="R18" s="542"/>
      <c r="S18" s="542"/>
      <c r="T18" s="542"/>
      <c r="U18" s="542"/>
      <c r="V18" s="542"/>
      <c r="W18" s="438"/>
      <c r="X18" s="439"/>
      <c r="Y18" s="440"/>
      <c r="Z18" s="472" t="s">
        <v>153</v>
      </c>
      <c r="AA18" s="473"/>
      <c r="AB18" s="473"/>
      <c r="AC18" s="473"/>
      <c r="AD18" s="473"/>
      <c r="AE18" s="473"/>
      <c r="AF18" s="473"/>
      <c r="AG18" s="473"/>
      <c r="AH18" s="474"/>
      <c r="AI18" s="386">
        <v>7548</v>
      </c>
      <c r="AJ18" s="387"/>
      <c r="AK18" s="387"/>
      <c r="AL18" s="387"/>
      <c r="AM18" s="388"/>
      <c r="AN18" s="386">
        <v>27247818</v>
      </c>
      <c r="AO18" s="387"/>
      <c r="AP18" s="387"/>
      <c r="AQ18" s="387"/>
      <c r="AR18" s="387"/>
      <c r="AS18" s="388"/>
      <c r="AT18" s="386">
        <v>3610</v>
      </c>
      <c r="AU18" s="387"/>
      <c r="AV18" s="387"/>
      <c r="AW18" s="387"/>
      <c r="AX18" s="387"/>
      <c r="AY18" s="389"/>
      <c r="AZ18" s="505" t="s">
        <v>154</v>
      </c>
      <c r="BA18" s="506"/>
      <c r="BB18" s="506"/>
      <c r="BC18" s="506"/>
      <c r="BD18" s="506"/>
      <c r="BE18" s="506"/>
      <c r="BF18" s="506"/>
      <c r="BG18" s="506"/>
      <c r="BH18" s="506"/>
      <c r="BI18" s="506"/>
      <c r="BJ18" s="506"/>
      <c r="BK18" s="506"/>
      <c r="BL18" s="506"/>
      <c r="BM18" s="507"/>
      <c r="BN18" s="543">
        <v>340675025</v>
      </c>
      <c r="BO18" s="544"/>
      <c r="BP18" s="544"/>
      <c r="BQ18" s="544"/>
      <c r="BR18" s="544"/>
      <c r="BS18" s="544"/>
      <c r="BT18" s="544"/>
      <c r="BU18" s="545"/>
      <c r="BV18" s="543">
        <v>347205718</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155</v>
      </c>
      <c r="C19" s="421"/>
      <c r="D19" s="421"/>
      <c r="E19" s="421"/>
      <c r="F19" s="421"/>
      <c r="G19" s="421"/>
      <c r="H19" s="421"/>
      <c r="I19" s="421"/>
      <c r="J19" s="421"/>
      <c r="K19" s="540"/>
      <c r="L19" s="541">
        <v>331</v>
      </c>
      <c r="M19" s="542"/>
      <c r="N19" s="542"/>
      <c r="O19" s="542"/>
      <c r="P19" s="542"/>
      <c r="Q19" s="542"/>
      <c r="R19" s="542"/>
      <c r="S19" s="542"/>
      <c r="T19" s="542"/>
      <c r="U19" s="542"/>
      <c r="V19" s="542"/>
      <c r="W19" s="438"/>
      <c r="X19" s="439"/>
      <c r="Y19" s="440"/>
      <c r="Z19" s="472" t="s">
        <v>156</v>
      </c>
      <c r="AA19" s="473"/>
      <c r="AB19" s="473"/>
      <c r="AC19" s="473"/>
      <c r="AD19" s="473"/>
      <c r="AE19" s="473"/>
      <c r="AF19" s="473"/>
      <c r="AG19" s="473"/>
      <c r="AH19" s="474"/>
      <c r="AI19" s="386" t="s">
        <v>157</v>
      </c>
      <c r="AJ19" s="387"/>
      <c r="AK19" s="387"/>
      <c r="AL19" s="387"/>
      <c r="AM19" s="388"/>
      <c r="AN19" s="386" t="s">
        <v>157</v>
      </c>
      <c r="AO19" s="387"/>
      <c r="AP19" s="387"/>
      <c r="AQ19" s="387"/>
      <c r="AR19" s="387"/>
      <c r="AS19" s="388"/>
      <c r="AT19" s="386" t="s">
        <v>121</v>
      </c>
      <c r="AU19" s="387"/>
      <c r="AV19" s="387"/>
      <c r="AW19" s="387"/>
      <c r="AX19" s="387"/>
      <c r="AY19" s="389"/>
      <c r="AZ19" s="380" t="s">
        <v>158</v>
      </c>
      <c r="BA19" s="381"/>
      <c r="BB19" s="381"/>
      <c r="BC19" s="381"/>
      <c r="BD19" s="381"/>
      <c r="BE19" s="381"/>
      <c r="BF19" s="381"/>
      <c r="BG19" s="381"/>
      <c r="BH19" s="381"/>
      <c r="BI19" s="381"/>
      <c r="BJ19" s="381"/>
      <c r="BK19" s="381"/>
      <c r="BL19" s="381"/>
      <c r="BM19" s="382"/>
      <c r="BN19" s="383">
        <v>760417763</v>
      </c>
      <c r="BO19" s="384"/>
      <c r="BP19" s="384"/>
      <c r="BQ19" s="384"/>
      <c r="BR19" s="384"/>
      <c r="BS19" s="384"/>
      <c r="BT19" s="384"/>
      <c r="BU19" s="385"/>
      <c r="BV19" s="383">
        <v>743242055</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159</v>
      </c>
      <c r="C20" s="421"/>
      <c r="D20" s="421"/>
      <c r="E20" s="421"/>
      <c r="F20" s="421"/>
      <c r="G20" s="421"/>
      <c r="H20" s="421"/>
      <c r="I20" s="421"/>
      <c r="J20" s="421"/>
      <c r="K20" s="540"/>
      <c r="L20" s="541">
        <v>312680</v>
      </c>
      <c r="M20" s="542"/>
      <c r="N20" s="542"/>
      <c r="O20" s="542"/>
      <c r="P20" s="542"/>
      <c r="Q20" s="542"/>
      <c r="R20" s="542"/>
      <c r="S20" s="542"/>
      <c r="T20" s="542"/>
      <c r="U20" s="542"/>
      <c r="V20" s="542"/>
      <c r="W20" s="441"/>
      <c r="X20" s="442"/>
      <c r="Y20" s="443"/>
      <c r="Z20" s="472" t="s">
        <v>160</v>
      </c>
      <c r="AA20" s="473"/>
      <c r="AB20" s="473"/>
      <c r="AC20" s="473"/>
      <c r="AD20" s="473"/>
      <c r="AE20" s="473"/>
      <c r="AF20" s="473"/>
      <c r="AG20" s="473"/>
      <c r="AH20" s="474"/>
      <c r="AI20" s="386">
        <v>13380</v>
      </c>
      <c r="AJ20" s="387"/>
      <c r="AK20" s="387"/>
      <c r="AL20" s="387"/>
      <c r="AM20" s="388"/>
      <c r="AN20" s="386">
        <v>45842280</v>
      </c>
      <c r="AO20" s="387"/>
      <c r="AP20" s="387"/>
      <c r="AQ20" s="387"/>
      <c r="AR20" s="387"/>
      <c r="AS20" s="388"/>
      <c r="AT20" s="386">
        <v>3426</v>
      </c>
      <c r="AU20" s="387"/>
      <c r="AV20" s="387"/>
      <c r="AW20" s="387"/>
      <c r="AX20" s="387"/>
      <c r="AY20" s="389"/>
      <c r="AZ20" s="390" t="s">
        <v>161</v>
      </c>
      <c r="BA20" s="391"/>
      <c r="BB20" s="391"/>
      <c r="BC20" s="391"/>
      <c r="BD20" s="391"/>
      <c r="BE20" s="391"/>
      <c r="BF20" s="391"/>
      <c r="BG20" s="391"/>
      <c r="BH20" s="391"/>
      <c r="BI20" s="391"/>
      <c r="BJ20" s="391"/>
      <c r="BK20" s="391"/>
      <c r="BL20" s="391"/>
      <c r="BM20" s="392"/>
      <c r="BN20" s="393">
        <v>228338220</v>
      </c>
      <c r="BO20" s="394"/>
      <c r="BP20" s="394"/>
      <c r="BQ20" s="394"/>
      <c r="BR20" s="394"/>
      <c r="BS20" s="394"/>
      <c r="BT20" s="394"/>
      <c r="BU20" s="395"/>
      <c r="BV20" s="393">
        <v>228387525</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162</v>
      </c>
      <c r="X21" s="547"/>
      <c r="Y21" s="547"/>
      <c r="Z21" s="547"/>
      <c r="AA21" s="547"/>
      <c r="AB21" s="547"/>
      <c r="AC21" s="547"/>
      <c r="AD21" s="547"/>
      <c r="AE21" s="547"/>
      <c r="AF21" s="547"/>
      <c r="AG21" s="547"/>
      <c r="AH21" s="548"/>
      <c r="AI21" s="549">
        <v>99.9</v>
      </c>
      <c r="AJ21" s="550"/>
      <c r="AK21" s="550"/>
      <c r="AL21" s="550"/>
      <c r="AM21" s="550"/>
      <c r="AN21" s="550"/>
      <c r="AO21" s="550"/>
      <c r="AP21" s="550"/>
      <c r="AQ21" s="550"/>
      <c r="AR21" s="550"/>
      <c r="AS21" s="550"/>
      <c r="AT21" s="550"/>
      <c r="AU21" s="550"/>
      <c r="AV21" s="550"/>
      <c r="AW21" s="550"/>
      <c r="AX21" s="550"/>
      <c r="AY21" s="551"/>
      <c r="AZ21" s="505" t="s">
        <v>163</v>
      </c>
      <c r="BA21" s="506"/>
      <c r="BB21" s="506"/>
      <c r="BC21" s="506"/>
      <c r="BD21" s="506"/>
      <c r="BE21" s="506"/>
      <c r="BF21" s="506"/>
      <c r="BG21" s="506"/>
      <c r="BH21" s="506"/>
      <c r="BI21" s="506"/>
      <c r="BJ21" s="506"/>
      <c r="BK21" s="506"/>
      <c r="BL21" s="506"/>
      <c r="BM21" s="507"/>
      <c r="BN21" s="543">
        <v>497721890</v>
      </c>
      <c r="BO21" s="544"/>
      <c r="BP21" s="544"/>
      <c r="BQ21" s="544"/>
      <c r="BR21" s="544"/>
      <c r="BS21" s="544"/>
      <c r="BT21" s="544"/>
      <c r="BU21" s="545"/>
      <c r="BV21" s="543">
        <v>458263706</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164</v>
      </c>
      <c r="BA22" s="391"/>
      <c r="BB22" s="391"/>
      <c r="BC22" s="391"/>
      <c r="BD22" s="391"/>
      <c r="BE22" s="391"/>
      <c r="BF22" s="391"/>
      <c r="BG22" s="391"/>
      <c r="BH22" s="391"/>
      <c r="BI22" s="391"/>
      <c r="BJ22" s="391"/>
      <c r="BK22" s="391"/>
      <c r="BL22" s="391"/>
      <c r="BM22" s="392"/>
      <c r="BN22" s="393">
        <v>43227142</v>
      </c>
      <c r="BO22" s="394"/>
      <c r="BP22" s="394"/>
      <c r="BQ22" s="394"/>
      <c r="BR22" s="394"/>
      <c r="BS22" s="394"/>
      <c r="BT22" s="394"/>
      <c r="BU22" s="395"/>
      <c r="BV22" s="393">
        <v>45758382</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165</v>
      </c>
      <c r="BA23" s="391"/>
      <c r="BB23" s="391"/>
      <c r="BC23" s="391"/>
      <c r="BD23" s="391"/>
      <c r="BE23" s="391"/>
      <c r="BF23" s="391"/>
      <c r="BG23" s="391"/>
      <c r="BH23" s="391"/>
      <c r="BI23" s="391"/>
      <c r="BJ23" s="391"/>
      <c r="BK23" s="391"/>
      <c r="BL23" s="391"/>
      <c r="BM23" s="392"/>
      <c r="BN23" s="393">
        <v>2150269</v>
      </c>
      <c r="BO23" s="394"/>
      <c r="BP23" s="394"/>
      <c r="BQ23" s="394"/>
      <c r="BR23" s="394"/>
      <c r="BS23" s="394"/>
      <c r="BT23" s="394"/>
      <c r="BU23" s="395"/>
      <c r="BV23" s="393">
        <v>2155143</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166</v>
      </c>
      <c r="BA24" s="391"/>
      <c r="BB24" s="391"/>
      <c r="BC24" s="391"/>
      <c r="BD24" s="391"/>
      <c r="BE24" s="391"/>
      <c r="BF24" s="391"/>
      <c r="BG24" s="391"/>
      <c r="BH24" s="391"/>
      <c r="BI24" s="391"/>
      <c r="BJ24" s="391"/>
      <c r="BK24" s="391"/>
      <c r="BL24" s="391"/>
      <c r="BM24" s="392"/>
      <c r="BN24" s="393">
        <v>9233271</v>
      </c>
      <c r="BO24" s="394"/>
      <c r="BP24" s="394"/>
      <c r="BQ24" s="394"/>
      <c r="BR24" s="394"/>
      <c r="BS24" s="394"/>
      <c r="BT24" s="394"/>
      <c r="BU24" s="395"/>
      <c r="BV24" s="393">
        <v>11530595</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167</v>
      </c>
      <c r="BA25" s="482"/>
      <c r="BB25" s="482"/>
      <c r="BC25" s="482"/>
      <c r="BD25" s="482"/>
      <c r="BE25" s="482"/>
      <c r="BF25" s="482"/>
      <c r="BG25" s="482"/>
      <c r="BH25" s="482"/>
      <c r="BI25" s="482"/>
      <c r="BJ25" s="482"/>
      <c r="BK25" s="482"/>
      <c r="BL25" s="482"/>
      <c r="BM25" s="483"/>
      <c r="BN25" s="543">
        <v>6115254</v>
      </c>
      <c r="BO25" s="544"/>
      <c r="BP25" s="544"/>
      <c r="BQ25" s="544"/>
      <c r="BR25" s="544"/>
      <c r="BS25" s="544"/>
      <c r="BT25" s="544"/>
      <c r="BU25" s="545"/>
      <c r="BV25" s="543">
        <v>8413590</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168</v>
      </c>
      <c r="BA26" s="554"/>
      <c r="BB26" s="554"/>
      <c r="BC26" s="555"/>
      <c r="BD26" s="380" t="s">
        <v>47</v>
      </c>
      <c r="BE26" s="381"/>
      <c r="BF26" s="381"/>
      <c r="BG26" s="381"/>
      <c r="BH26" s="381"/>
      <c r="BI26" s="381"/>
      <c r="BJ26" s="381"/>
      <c r="BK26" s="381"/>
      <c r="BL26" s="381"/>
      <c r="BM26" s="382"/>
      <c r="BN26" s="383">
        <v>18003861</v>
      </c>
      <c r="BO26" s="384"/>
      <c r="BP26" s="384"/>
      <c r="BQ26" s="384"/>
      <c r="BR26" s="384"/>
      <c r="BS26" s="384"/>
      <c r="BT26" s="384"/>
      <c r="BU26" s="385"/>
      <c r="BV26" s="383">
        <v>18741069</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169</v>
      </c>
      <c r="BE27" s="391"/>
      <c r="BF27" s="391"/>
      <c r="BG27" s="391"/>
      <c r="BH27" s="391"/>
      <c r="BI27" s="391"/>
      <c r="BJ27" s="391"/>
      <c r="BK27" s="391"/>
      <c r="BL27" s="391"/>
      <c r="BM27" s="392"/>
      <c r="BN27" s="393">
        <v>15928744</v>
      </c>
      <c r="BO27" s="394"/>
      <c r="BP27" s="394"/>
      <c r="BQ27" s="394"/>
      <c r="BR27" s="394"/>
      <c r="BS27" s="394"/>
      <c r="BT27" s="394"/>
      <c r="BU27" s="395"/>
      <c r="BV27" s="393">
        <v>17282512</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49</v>
      </c>
      <c r="BE28" s="506"/>
      <c r="BF28" s="506"/>
      <c r="BG28" s="506"/>
      <c r="BH28" s="506"/>
      <c r="BI28" s="506"/>
      <c r="BJ28" s="506"/>
      <c r="BK28" s="506"/>
      <c r="BL28" s="506"/>
      <c r="BM28" s="507"/>
      <c r="BN28" s="543">
        <v>38801197</v>
      </c>
      <c r="BO28" s="544"/>
      <c r="BP28" s="544"/>
      <c r="BQ28" s="544"/>
      <c r="BR28" s="544"/>
      <c r="BS28" s="544"/>
      <c r="BT28" s="544"/>
      <c r="BU28" s="545"/>
      <c r="BV28" s="543">
        <v>37264877</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170</v>
      </c>
      <c r="D30" s="552"/>
      <c r="E30" s="552"/>
      <c r="F30" s="552"/>
      <c r="G30" s="552"/>
      <c r="H30" s="552"/>
      <c r="I30" s="552"/>
      <c r="J30" s="552"/>
      <c r="K30" s="552"/>
      <c r="L30" s="552"/>
      <c r="M30" s="552"/>
      <c r="N30" s="552"/>
      <c r="O30" s="552"/>
      <c r="P30" s="552"/>
      <c r="Q30" s="552"/>
      <c r="R30" s="552"/>
      <c r="S30" s="552"/>
      <c r="U30" s="397" t="s">
        <v>171</v>
      </c>
      <c r="V30" s="397"/>
      <c r="W30" s="397"/>
      <c r="X30" s="397"/>
      <c r="Y30" s="397"/>
      <c r="Z30" s="397"/>
      <c r="AA30" s="397"/>
      <c r="AB30" s="397"/>
      <c r="AC30" s="397"/>
      <c r="AD30" s="397"/>
      <c r="AE30" s="397"/>
      <c r="AF30" s="397"/>
      <c r="AG30" s="397"/>
      <c r="AH30" s="397"/>
      <c r="AI30" s="397"/>
      <c r="AJ30" s="397"/>
      <c r="AK30" s="397"/>
      <c r="AM30" s="397" t="s">
        <v>172</v>
      </c>
      <c r="AN30" s="397"/>
      <c r="AO30" s="397"/>
      <c r="AP30" s="397"/>
      <c r="AQ30" s="397"/>
      <c r="AR30" s="397"/>
      <c r="AS30" s="397"/>
      <c r="AT30" s="397"/>
      <c r="AU30" s="397"/>
      <c r="AV30" s="397"/>
      <c r="AW30" s="397"/>
      <c r="AX30" s="397"/>
      <c r="AY30" s="397"/>
      <c r="AZ30" s="397"/>
      <c r="BA30" s="397"/>
      <c r="BB30" s="397"/>
      <c r="BC30" s="397"/>
      <c r="BE30" s="397" t="s">
        <v>173</v>
      </c>
      <c r="BF30" s="397"/>
      <c r="BG30" s="397"/>
      <c r="BH30" s="397"/>
      <c r="BI30" s="397"/>
      <c r="BJ30" s="397"/>
      <c r="BK30" s="397"/>
      <c r="BL30" s="397"/>
      <c r="BM30" s="397"/>
      <c r="BN30" s="397"/>
      <c r="BO30" s="397"/>
      <c r="BP30" s="397"/>
      <c r="BQ30" s="397"/>
      <c r="BR30" s="397"/>
      <c r="BS30" s="397"/>
      <c r="BT30" s="397"/>
      <c r="BU30" s="397"/>
      <c r="BW30" s="397" t="s">
        <v>174</v>
      </c>
      <c r="BX30" s="397"/>
      <c r="BY30" s="397"/>
      <c r="BZ30" s="397"/>
      <c r="CA30" s="397"/>
      <c r="CB30" s="397"/>
      <c r="CC30" s="397"/>
      <c r="CD30" s="397"/>
      <c r="CE30" s="397"/>
      <c r="CF30" s="397"/>
      <c r="CG30" s="397"/>
      <c r="CH30" s="397"/>
      <c r="CI30" s="397"/>
      <c r="CJ30" s="397"/>
      <c r="CK30" s="397"/>
      <c r="CL30" s="397"/>
      <c r="CM30" s="397"/>
      <c r="CO30" s="397" t="s">
        <v>175</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176</v>
      </c>
      <c r="D31" s="565"/>
      <c r="E31" s="453" t="s">
        <v>177</v>
      </c>
      <c r="F31" s="453"/>
      <c r="G31" s="453"/>
      <c r="H31" s="453"/>
      <c r="I31" s="453"/>
      <c r="J31" s="453"/>
      <c r="K31" s="453"/>
      <c r="L31" s="453"/>
      <c r="M31" s="453"/>
      <c r="N31" s="453"/>
      <c r="O31" s="453"/>
      <c r="P31" s="453"/>
      <c r="Q31" s="453"/>
      <c r="R31" s="453"/>
      <c r="S31" s="453"/>
      <c r="T31" s="177"/>
      <c r="U31" s="565" t="s">
        <v>178</v>
      </c>
      <c r="V31" s="565"/>
      <c r="W31" s="453" t="s">
        <v>179</v>
      </c>
      <c r="X31" s="453"/>
      <c r="Y31" s="453"/>
      <c r="Z31" s="453"/>
      <c r="AA31" s="453"/>
      <c r="AB31" s="453"/>
      <c r="AC31" s="453"/>
      <c r="AD31" s="453"/>
      <c r="AE31" s="453"/>
      <c r="AF31" s="453"/>
      <c r="AG31" s="453"/>
      <c r="AH31" s="453"/>
      <c r="AI31" s="453"/>
      <c r="AJ31" s="453"/>
      <c r="AK31" s="453"/>
      <c r="AL31" s="177"/>
      <c r="AM31" s="565" t="s">
        <v>180</v>
      </c>
      <c r="AN31" s="565"/>
      <c r="AO31" s="453" t="s">
        <v>179</v>
      </c>
      <c r="AP31" s="453"/>
      <c r="AQ31" s="453"/>
      <c r="AR31" s="453"/>
      <c r="AS31" s="453"/>
      <c r="AT31" s="453"/>
      <c r="AU31" s="453"/>
      <c r="AV31" s="453"/>
      <c r="AW31" s="453"/>
      <c r="AX31" s="453"/>
      <c r="AY31" s="453"/>
      <c r="AZ31" s="453"/>
      <c r="BA31" s="453"/>
      <c r="BB31" s="453"/>
      <c r="BC31" s="453"/>
      <c r="BD31" s="163"/>
      <c r="BE31" s="565" t="s">
        <v>180</v>
      </c>
      <c r="BF31" s="565"/>
      <c r="BG31" s="453" t="s">
        <v>181</v>
      </c>
      <c r="BH31" s="453"/>
      <c r="BI31" s="453"/>
      <c r="BJ31" s="453"/>
      <c r="BK31" s="453"/>
      <c r="BL31" s="453"/>
      <c r="BM31" s="453"/>
      <c r="BN31" s="453"/>
      <c r="BO31" s="453"/>
      <c r="BP31" s="453"/>
      <c r="BQ31" s="453"/>
      <c r="BR31" s="453"/>
      <c r="BS31" s="453"/>
      <c r="BT31" s="453"/>
      <c r="BU31" s="453"/>
      <c r="BV31" s="204"/>
      <c r="BW31" s="565" t="s">
        <v>182</v>
      </c>
      <c r="BX31" s="565"/>
      <c r="BY31" s="453" t="s">
        <v>183</v>
      </c>
      <c r="BZ31" s="453"/>
      <c r="CA31" s="453"/>
      <c r="CB31" s="453"/>
      <c r="CC31" s="453"/>
      <c r="CD31" s="453"/>
      <c r="CE31" s="453"/>
      <c r="CF31" s="453"/>
      <c r="CG31" s="453"/>
      <c r="CH31" s="453"/>
      <c r="CI31" s="453"/>
      <c r="CJ31" s="453"/>
      <c r="CK31" s="453"/>
      <c r="CL31" s="453"/>
      <c r="CM31" s="453"/>
      <c r="CN31" s="177"/>
      <c r="CO31" s="565" t="s">
        <v>176</v>
      </c>
      <c r="CP31" s="565"/>
      <c r="CQ31" s="453" t="s">
        <v>184</v>
      </c>
      <c r="CR31" s="453"/>
      <c r="CS31" s="453"/>
      <c r="CT31" s="453"/>
      <c r="CU31" s="453"/>
      <c r="CV31" s="453"/>
      <c r="CW31" s="453"/>
      <c r="CX31" s="453"/>
      <c r="CY31" s="453"/>
      <c r="CZ31" s="453"/>
      <c r="DA31" s="453"/>
      <c r="DB31" s="453"/>
      <c r="DC31" s="453"/>
      <c r="DD31" s="453"/>
      <c r="DE31" s="453"/>
      <c r="DF31" s="177"/>
      <c r="DG31" s="562" t="s">
        <v>185</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国民健康保険事業特別会計</v>
      </c>
      <c r="X32" s="564"/>
      <c r="Y32" s="564"/>
      <c r="Z32" s="564"/>
      <c r="AA32" s="564"/>
      <c r="AB32" s="564"/>
      <c r="AC32" s="564"/>
      <c r="AD32" s="564"/>
      <c r="AE32" s="564"/>
      <c r="AF32" s="564"/>
      <c r="AG32" s="564"/>
      <c r="AH32" s="564"/>
      <c r="AI32" s="564"/>
      <c r="AJ32" s="564"/>
      <c r="AK32" s="564"/>
      <c r="AL32" s="163"/>
      <c r="AM32" s="563">
        <f>IF(AO32="","",MAX(C32:D41,U32:V41)+1)</f>
        <v>12</v>
      </c>
      <c r="AN32" s="563"/>
      <c r="AO32" s="564" t="str">
        <f>IF('各会計、関係団体の財政状況及び健全化判断比率'!B29="","",'各会計、関係団体の財政状況及び健全化判断比率'!B29)</f>
        <v>佐賀県工業用水道事業会計</v>
      </c>
      <c r="AP32" s="564"/>
      <c r="AQ32" s="564"/>
      <c r="AR32" s="564"/>
      <c r="AS32" s="564"/>
      <c r="AT32" s="564"/>
      <c r="AU32" s="564"/>
      <c r="AV32" s="564"/>
      <c r="AW32" s="564"/>
      <c r="AX32" s="564"/>
      <c r="AY32" s="564"/>
      <c r="AZ32" s="564"/>
      <c r="BA32" s="564"/>
      <c r="BB32" s="564"/>
      <c r="BC32" s="564"/>
      <c r="BD32" s="163"/>
      <c r="BE32" s="563">
        <f>IF(BG32="","",MAX(C32:D41,U32:V41,AM32:AN41)+1)</f>
        <v>13</v>
      </c>
      <c r="BF32" s="563"/>
      <c r="BG32" s="564" t="str">
        <f>IF('各会計、関係団体の財政状況及び健全化判断比率'!B30="","",'各会計、関係団体の財政状況及び健全化判断比率'!B30)</f>
        <v>佐賀県港湾整備事業特別会計</v>
      </c>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15</v>
      </c>
      <c r="CP32" s="563"/>
      <c r="CQ32" s="564" t="str">
        <f>IF('各会計、関係団体の財政状況及び健全化判断比率'!BS7="","",'各会計、関係団体の財政状況及び健全化判断比率'!BS7)</f>
        <v>佐賀県女性と生涯学習財団</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災害救助基金特別会計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t="str">
        <f t="shared" ref="AM33:AM41" si="1">IF(AO33="","",AM32+1)</f>
        <v/>
      </c>
      <c r="AN33" s="563"/>
      <c r="AO33" s="564"/>
      <c r="AP33" s="564"/>
      <c r="AQ33" s="564"/>
      <c r="AR33" s="564"/>
      <c r="AS33" s="564"/>
      <c r="AT33" s="564"/>
      <c r="AU33" s="564"/>
      <c r="AV33" s="564"/>
      <c r="AW33" s="564"/>
      <c r="AX33" s="564"/>
      <c r="AY33" s="564"/>
      <c r="AZ33" s="564"/>
      <c r="BA33" s="564"/>
      <c r="BB33" s="564"/>
      <c r="BC33" s="564"/>
      <c r="BD33" s="163"/>
      <c r="BE33" s="563">
        <f t="shared" ref="BE33:BE41" si="2">IF(BG33="","",BE32+1)</f>
        <v>14</v>
      </c>
      <c r="BF33" s="563"/>
      <c r="BG33" s="564" t="str">
        <f>IF('各会計、関係団体の財政状況及び健全化判断比率'!B31="","",'各会計、関係団体の財政状況及び健全化判断比率'!B31)</f>
        <v>佐賀県産業用地造成事業特別会計</v>
      </c>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16</v>
      </c>
      <c r="CP33" s="563"/>
      <c r="CQ33" s="564" t="str">
        <f>IF('各会計、関係団体の財政状況及び健全化判断比率'!BS8="","",'各会計、関係団体の財政状況及び健全化判断比率'!BS8)</f>
        <v>佐賀県食鳥肉衛生協会</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母子父子寡婦福祉資金特別会計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t="str">
        <f t="shared" si="1"/>
        <v/>
      </c>
      <c r="AN34" s="563"/>
      <c r="AO34" s="564"/>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17</v>
      </c>
      <c r="CP34" s="563"/>
      <c r="CQ34" s="564" t="str">
        <f>IF('各会計、関係団体の財政状況及び健全化判断比率'!BS9="","",'各会計、関係団体の財政状況及び健全化判断比率'!BS9)</f>
        <v>佐賀県産業振興機構</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就農支援資金特別会計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t="str">
        <f t="shared" si="1"/>
        <v/>
      </c>
      <c r="AN35" s="563"/>
      <c r="AO35" s="564"/>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18</v>
      </c>
      <c r="CP35" s="563"/>
      <c r="CQ35" s="564" t="str">
        <f>IF('各会計、関係団体の財政状況及び健全化判断比率'!BS10="","",'各会計、関係団体の財政状況及び健全化判断比率'!BS10)</f>
        <v>佐賀県森林整備担い手育成基金</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小規模企業者等設備導入等事業支援特別会計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t="str">
        <f t="shared" si="1"/>
        <v/>
      </c>
      <c r="AN36" s="563"/>
      <c r="AO36" s="564"/>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19</v>
      </c>
      <c r="CP36" s="563"/>
      <c r="CQ36" s="564" t="str">
        <f>IF('各会計、関係団体の財政状況及び健全化判断比率'!BS11="","",'各会計、関係団体の財政状況及び健全化判断比率'!BS11)</f>
        <v>佐賀県教育文化振興財団</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財政調整積立金特別会計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20</v>
      </c>
      <c r="CP37" s="563"/>
      <c r="CQ37" s="564" t="str">
        <f>IF('各会計、関係団体の財政状況及び健全化判断比率'!BS12="","",'各会計、関係団体の財政状況及び健全化判断比率'!BS12)</f>
        <v>佐賀県土地開発公社</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証紙特別会計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21</v>
      </c>
      <c r="CP38" s="563"/>
      <c r="CQ38" s="564" t="str">
        <f>IF('各会計、関係団体の財政状況及び健全化判断比率'!BS13="","",'各会計、関係団体の財政状況及び健全化判断比率'!BS13)</f>
        <v>佐賀県医療センター好生館</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土地取得特別会計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22</v>
      </c>
      <c r="CP39" s="563"/>
      <c r="CQ39" s="564" t="str">
        <f>IF('各会計、関係団体の財政状況及び健全化判断比率'!BS14="","",'各会計、関係団体の財政状況及び健全化判断比率'!BS14)</f>
        <v>佐賀県長寿社会振興財団</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林業改善資金特別会計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23</v>
      </c>
      <c r="CP40" s="563"/>
      <c r="CQ40" s="564" t="str">
        <f>IF('各会計、関係団体の財政状況及び健全化判断比率'!BS15="","",'各会計、関係団体の財政状況及び健全化判断比率'!BS15)</f>
        <v>佐賀県地域福祉振興基金</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f t="shared" si="5"/>
        <v>10</v>
      </c>
      <c r="D41" s="563"/>
      <c r="E41" s="564" t="str">
        <f>IF('各会計、関係団体の財政状況及び健全化判断比率'!B16="","",'各会計、関係団体の財政状況及び健全化判断比率'!B16)</f>
        <v>沿岸漁業改善資金特別会計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24</v>
      </c>
      <c r="CP41" s="563"/>
      <c r="CQ41" s="564" t="str">
        <f>IF('各会計、関係団体の財政状況及び健全化判断比率'!BS16="","",'各会計、関係団体の財政状況及び健全化判断比率'!BS16)</f>
        <v>佐賀県芸術文化協会</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186</v>
      </c>
      <c r="E44" s="567" t="s">
        <v>187</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188</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189</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190</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191</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192</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193</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dmG8NUs7tJAm1RXZ2N5YYUkTnWoz0O6H4T4LXRQWiKEwWa9ea9xT5E6+eQP3gL1zwpeSPaq/yQG2Vx4e3gj8Pg==" saltValue="nAWpmHY8dni99ytwnY5zz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194</v>
      </c>
      <c r="DD1" s="569"/>
      <c r="DE1" s="569"/>
      <c r="DF1" s="569"/>
      <c r="DG1" s="569"/>
      <c r="DH1" s="569"/>
      <c r="DI1" s="570"/>
      <c r="DK1" s="568" t="s">
        <v>195</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196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197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198</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199</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200</v>
      </c>
      <c r="S4" s="572"/>
      <c r="T4" s="572"/>
      <c r="U4" s="572"/>
      <c r="V4" s="572"/>
      <c r="W4" s="572"/>
      <c r="X4" s="572"/>
      <c r="Y4" s="573"/>
      <c r="Z4" s="571" t="s">
        <v>201</v>
      </c>
      <c r="AA4" s="572"/>
      <c r="AB4" s="572"/>
      <c r="AC4" s="573"/>
      <c r="AD4" s="571" t="s">
        <v>202</v>
      </c>
      <c r="AE4" s="572"/>
      <c r="AF4" s="572"/>
      <c r="AG4" s="572"/>
      <c r="AH4" s="572"/>
      <c r="AI4" s="572"/>
      <c r="AJ4" s="572"/>
      <c r="AK4" s="573"/>
      <c r="AL4" s="571" t="s">
        <v>201</v>
      </c>
      <c r="AM4" s="572"/>
      <c r="AN4" s="572"/>
      <c r="AO4" s="573"/>
      <c r="AP4" s="574" t="s">
        <v>203</v>
      </c>
      <c r="AQ4" s="574"/>
      <c r="AR4" s="574"/>
      <c r="AS4" s="574"/>
      <c r="AT4" s="574"/>
      <c r="AU4" s="574"/>
      <c r="AV4" s="574"/>
      <c r="AW4" s="574"/>
      <c r="AX4" s="574"/>
      <c r="AY4" s="574"/>
      <c r="AZ4" s="574"/>
      <c r="BA4" s="574"/>
      <c r="BB4" s="574"/>
      <c r="BC4" s="574"/>
      <c r="BD4" s="574" t="s">
        <v>204</v>
      </c>
      <c r="BE4" s="574"/>
      <c r="BF4" s="574"/>
      <c r="BG4" s="574"/>
      <c r="BH4" s="574"/>
      <c r="BI4" s="574"/>
      <c r="BJ4" s="574"/>
      <c r="BK4" s="574"/>
      <c r="BL4" s="574" t="s">
        <v>201</v>
      </c>
      <c r="BM4" s="574"/>
      <c r="BN4" s="574"/>
      <c r="BO4" s="574"/>
      <c r="BP4" s="574" t="s">
        <v>205</v>
      </c>
      <c r="BQ4" s="574"/>
      <c r="BR4" s="574"/>
      <c r="BS4" s="574"/>
      <c r="BT4" s="574"/>
      <c r="BU4" s="574"/>
      <c r="BV4" s="574"/>
      <c r="BW4" s="574"/>
      <c r="BY4" s="571" t="s">
        <v>206</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207</v>
      </c>
      <c r="C5" s="576"/>
      <c r="D5" s="576"/>
      <c r="E5" s="576"/>
      <c r="F5" s="576"/>
      <c r="G5" s="576"/>
      <c r="H5" s="576"/>
      <c r="I5" s="576"/>
      <c r="J5" s="576"/>
      <c r="K5" s="576"/>
      <c r="L5" s="576"/>
      <c r="M5" s="576"/>
      <c r="N5" s="576"/>
      <c r="O5" s="576"/>
      <c r="P5" s="576"/>
      <c r="Q5" s="577"/>
      <c r="R5" s="578">
        <v>118994050</v>
      </c>
      <c r="S5" s="579"/>
      <c r="T5" s="579"/>
      <c r="U5" s="579"/>
      <c r="V5" s="579"/>
      <c r="W5" s="579"/>
      <c r="X5" s="579"/>
      <c r="Y5" s="580"/>
      <c r="Z5" s="581">
        <v>19.399999999999999</v>
      </c>
      <c r="AA5" s="581"/>
      <c r="AB5" s="581"/>
      <c r="AC5" s="581"/>
      <c r="AD5" s="582">
        <v>91519595</v>
      </c>
      <c r="AE5" s="582"/>
      <c r="AF5" s="582"/>
      <c r="AG5" s="582"/>
      <c r="AH5" s="582"/>
      <c r="AI5" s="582"/>
      <c r="AJ5" s="582"/>
      <c r="AK5" s="582"/>
      <c r="AL5" s="583">
        <v>34.4</v>
      </c>
      <c r="AM5" s="584"/>
      <c r="AN5" s="584"/>
      <c r="AO5" s="585"/>
      <c r="AP5" s="575" t="s">
        <v>208</v>
      </c>
      <c r="AQ5" s="576"/>
      <c r="AR5" s="576"/>
      <c r="AS5" s="576"/>
      <c r="AT5" s="576"/>
      <c r="AU5" s="576"/>
      <c r="AV5" s="576"/>
      <c r="AW5" s="576"/>
      <c r="AX5" s="576"/>
      <c r="AY5" s="576"/>
      <c r="AZ5" s="576"/>
      <c r="BA5" s="576"/>
      <c r="BB5" s="576"/>
      <c r="BC5" s="577"/>
      <c r="BD5" s="589">
        <v>118823576</v>
      </c>
      <c r="BE5" s="590"/>
      <c r="BF5" s="590"/>
      <c r="BG5" s="590"/>
      <c r="BH5" s="590"/>
      <c r="BI5" s="590"/>
      <c r="BJ5" s="590"/>
      <c r="BK5" s="591"/>
      <c r="BL5" s="592">
        <v>99.9</v>
      </c>
      <c r="BM5" s="592"/>
      <c r="BN5" s="592"/>
      <c r="BO5" s="592"/>
      <c r="BP5" s="593">
        <v>734715</v>
      </c>
      <c r="BQ5" s="593"/>
      <c r="BR5" s="593"/>
      <c r="BS5" s="593"/>
      <c r="BT5" s="593"/>
      <c r="BU5" s="593"/>
      <c r="BV5" s="593"/>
      <c r="BW5" s="597"/>
      <c r="BY5" s="571" t="s">
        <v>203</v>
      </c>
      <c r="BZ5" s="572"/>
      <c r="CA5" s="572"/>
      <c r="CB5" s="572"/>
      <c r="CC5" s="572"/>
      <c r="CD5" s="572"/>
      <c r="CE5" s="572"/>
      <c r="CF5" s="572"/>
      <c r="CG5" s="572"/>
      <c r="CH5" s="572"/>
      <c r="CI5" s="572"/>
      <c r="CJ5" s="572"/>
      <c r="CK5" s="572"/>
      <c r="CL5" s="573"/>
      <c r="CM5" s="571" t="s">
        <v>209</v>
      </c>
      <c r="CN5" s="572"/>
      <c r="CO5" s="572"/>
      <c r="CP5" s="572"/>
      <c r="CQ5" s="572"/>
      <c r="CR5" s="572"/>
      <c r="CS5" s="572"/>
      <c r="CT5" s="573"/>
      <c r="CU5" s="571" t="s">
        <v>201</v>
      </c>
      <c r="CV5" s="572"/>
      <c r="CW5" s="572"/>
      <c r="CX5" s="573"/>
      <c r="CY5" s="571" t="s">
        <v>210</v>
      </c>
      <c r="CZ5" s="572"/>
      <c r="DA5" s="572"/>
      <c r="DB5" s="572"/>
      <c r="DC5" s="572"/>
      <c r="DD5" s="572"/>
      <c r="DE5" s="572"/>
      <c r="DF5" s="572"/>
      <c r="DG5" s="572"/>
      <c r="DH5" s="572"/>
      <c r="DI5" s="572"/>
      <c r="DJ5" s="572"/>
      <c r="DK5" s="573"/>
      <c r="DL5" s="571" t="s">
        <v>211</v>
      </c>
      <c r="DM5" s="572"/>
      <c r="DN5" s="572"/>
      <c r="DO5" s="572"/>
      <c r="DP5" s="572"/>
      <c r="DQ5" s="572"/>
      <c r="DR5" s="572"/>
      <c r="DS5" s="572"/>
      <c r="DT5" s="572"/>
      <c r="DU5" s="572"/>
      <c r="DV5" s="572"/>
      <c r="DW5" s="572"/>
      <c r="DX5" s="573"/>
    </row>
    <row r="6" spans="2:138" ht="11.25" customHeight="1" x14ac:dyDescent="0.15">
      <c r="B6" s="586" t="s">
        <v>212</v>
      </c>
      <c r="C6" s="587"/>
      <c r="D6" s="587"/>
      <c r="E6" s="587"/>
      <c r="F6" s="587"/>
      <c r="G6" s="587"/>
      <c r="H6" s="587"/>
      <c r="I6" s="587"/>
      <c r="J6" s="587"/>
      <c r="K6" s="587"/>
      <c r="L6" s="587"/>
      <c r="M6" s="587"/>
      <c r="N6" s="587"/>
      <c r="O6" s="587"/>
      <c r="P6" s="587"/>
      <c r="Q6" s="588"/>
      <c r="R6" s="589">
        <v>16731582</v>
      </c>
      <c r="S6" s="590"/>
      <c r="T6" s="590"/>
      <c r="U6" s="590"/>
      <c r="V6" s="590"/>
      <c r="W6" s="590"/>
      <c r="X6" s="590"/>
      <c r="Y6" s="591"/>
      <c r="Z6" s="592">
        <v>2.7</v>
      </c>
      <c r="AA6" s="592"/>
      <c r="AB6" s="592"/>
      <c r="AC6" s="592"/>
      <c r="AD6" s="593">
        <v>16731582</v>
      </c>
      <c r="AE6" s="593"/>
      <c r="AF6" s="593"/>
      <c r="AG6" s="593"/>
      <c r="AH6" s="593"/>
      <c r="AI6" s="593"/>
      <c r="AJ6" s="593"/>
      <c r="AK6" s="593"/>
      <c r="AL6" s="594">
        <v>6.3</v>
      </c>
      <c r="AM6" s="595"/>
      <c r="AN6" s="595"/>
      <c r="AO6" s="596"/>
      <c r="AP6" s="586" t="s">
        <v>213</v>
      </c>
      <c r="AQ6" s="587"/>
      <c r="AR6" s="587"/>
      <c r="AS6" s="587"/>
      <c r="AT6" s="587"/>
      <c r="AU6" s="587"/>
      <c r="AV6" s="587"/>
      <c r="AW6" s="587"/>
      <c r="AX6" s="587"/>
      <c r="AY6" s="587"/>
      <c r="AZ6" s="587"/>
      <c r="BA6" s="587"/>
      <c r="BB6" s="587"/>
      <c r="BC6" s="588"/>
      <c r="BD6" s="589">
        <v>114973151</v>
      </c>
      <c r="BE6" s="590"/>
      <c r="BF6" s="590"/>
      <c r="BG6" s="590"/>
      <c r="BH6" s="590"/>
      <c r="BI6" s="590"/>
      <c r="BJ6" s="590"/>
      <c r="BK6" s="591"/>
      <c r="BL6" s="592">
        <v>96.6</v>
      </c>
      <c r="BM6" s="592"/>
      <c r="BN6" s="592"/>
      <c r="BO6" s="592"/>
      <c r="BP6" s="593">
        <v>734715</v>
      </c>
      <c r="BQ6" s="593"/>
      <c r="BR6" s="593"/>
      <c r="BS6" s="593"/>
      <c r="BT6" s="593"/>
      <c r="BU6" s="593"/>
      <c r="BV6" s="593"/>
      <c r="BW6" s="597"/>
      <c r="BY6" s="575" t="s">
        <v>214</v>
      </c>
      <c r="BZ6" s="576"/>
      <c r="CA6" s="576"/>
      <c r="CB6" s="576"/>
      <c r="CC6" s="576"/>
      <c r="CD6" s="576"/>
      <c r="CE6" s="576"/>
      <c r="CF6" s="576"/>
      <c r="CG6" s="576"/>
      <c r="CH6" s="576"/>
      <c r="CI6" s="576"/>
      <c r="CJ6" s="576"/>
      <c r="CK6" s="576"/>
      <c r="CL6" s="577"/>
      <c r="CM6" s="589">
        <v>1031873</v>
      </c>
      <c r="CN6" s="590"/>
      <c r="CO6" s="590"/>
      <c r="CP6" s="590"/>
      <c r="CQ6" s="590"/>
      <c r="CR6" s="590"/>
      <c r="CS6" s="590"/>
      <c r="CT6" s="591"/>
      <c r="CU6" s="592">
        <v>0.2</v>
      </c>
      <c r="CV6" s="592"/>
      <c r="CW6" s="592"/>
      <c r="CX6" s="592"/>
      <c r="CY6" s="598" t="s">
        <v>141</v>
      </c>
      <c r="CZ6" s="590"/>
      <c r="DA6" s="590"/>
      <c r="DB6" s="590"/>
      <c r="DC6" s="590"/>
      <c r="DD6" s="590"/>
      <c r="DE6" s="590"/>
      <c r="DF6" s="590"/>
      <c r="DG6" s="590"/>
      <c r="DH6" s="590"/>
      <c r="DI6" s="590"/>
      <c r="DJ6" s="590"/>
      <c r="DK6" s="591"/>
      <c r="DL6" s="598">
        <v>1031873</v>
      </c>
      <c r="DM6" s="590"/>
      <c r="DN6" s="590"/>
      <c r="DO6" s="590"/>
      <c r="DP6" s="590"/>
      <c r="DQ6" s="590"/>
      <c r="DR6" s="590"/>
      <c r="DS6" s="590"/>
      <c r="DT6" s="590"/>
      <c r="DU6" s="590"/>
      <c r="DV6" s="590"/>
      <c r="DW6" s="590"/>
      <c r="DX6" s="599"/>
    </row>
    <row r="7" spans="2:138" ht="11.25" customHeight="1" x14ac:dyDescent="0.15">
      <c r="B7" s="586" t="s">
        <v>215</v>
      </c>
      <c r="C7" s="587"/>
      <c r="D7" s="587"/>
      <c r="E7" s="587"/>
      <c r="F7" s="587"/>
      <c r="G7" s="587"/>
      <c r="H7" s="587"/>
      <c r="I7" s="587"/>
      <c r="J7" s="587"/>
      <c r="K7" s="587"/>
      <c r="L7" s="587"/>
      <c r="M7" s="587"/>
      <c r="N7" s="587"/>
      <c r="O7" s="587"/>
      <c r="P7" s="587"/>
      <c r="Q7" s="588"/>
      <c r="R7" s="589">
        <v>1283841</v>
      </c>
      <c r="S7" s="590"/>
      <c r="T7" s="590"/>
      <c r="U7" s="590"/>
      <c r="V7" s="590"/>
      <c r="W7" s="590"/>
      <c r="X7" s="590"/>
      <c r="Y7" s="591"/>
      <c r="Z7" s="592">
        <v>0.2</v>
      </c>
      <c r="AA7" s="592"/>
      <c r="AB7" s="592"/>
      <c r="AC7" s="592"/>
      <c r="AD7" s="593">
        <v>1283841</v>
      </c>
      <c r="AE7" s="593"/>
      <c r="AF7" s="593"/>
      <c r="AG7" s="593"/>
      <c r="AH7" s="593"/>
      <c r="AI7" s="593"/>
      <c r="AJ7" s="593"/>
      <c r="AK7" s="593"/>
      <c r="AL7" s="594">
        <v>0.5</v>
      </c>
      <c r="AM7" s="595"/>
      <c r="AN7" s="595"/>
      <c r="AO7" s="596"/>
      <c r="AP7" s="586" t="s">
        <v>216</v>
      </c>
      <c r="AQ7" s="587"/>
      <c r="AR7" s="587"/>
      <c r="AS7" s="587"/>
      <c r="AT7" s="587"/>
      <c r="AU7" s="587"/>
      <c r="AV7" s="587"/>
      <c r="AW7" s="587"/>
      <c r="AX7" s="587"/>
      <c r="AY7" s="587"/>
      <c r="AZ7" s="587"/>
      <c r="BA7" s="587"/>
      <c r="BB7" s="587"/>
      <c r="BC7" s="588"/>
      <c r="BD7" s="589">
        <v>27599877</v>
      </c>
      <c r="BE7" s="590"/>
      <c r="BF7" s="590"/>
      <c r="BG7" s="590"/>
      <c r="BH7" s="590"/>
      <c r="BI7" s="590"/>
      <c r="BJ7" s="590"/>
      <c r="BK7" s="591"/>
      <c r="BL7" s="592">
        <v>23.2</v>
      </c>
      <c r="BM7" s="592"/>
      <c r="BN7" s="592"/>
      <c r="BO7" s="592"/>
      <c r="BP7" s="593">
        <v>734715</v>
      </c>
      <c r="BQ7" s="593"/>
      <c r="BR7" s="593"/>
      <c r="BS7" s="593"/>
      <c r="BT7" s="593"/>
      <c r="BU7" s="593"/>
      <c r="BV7" s="593"/>
      <c r="BW7" s="597"/>
      <c r="BY7" s="586" t="s">
        <v>217</v>
      </c>
      <c r="BZ7" s="587"/>
      <c r="CA7" s="587"/>
      <c r="CB7" s="587"/>
      <c r="CC7" s="587"/>
      <c r="CD7" s="587"/>
      <c r="CE7" s="587"/>
      <c r="CF7" s="587"/>
      <c r="CG7" s="587"/>
      <c r="CH7" s="587"/>
      <c r="CI7" s="587"/>
      <c r="CJ7" s="587"/>
      <c r="CK7" s="587"/>
      <c r="CL7" s="588"/>
      <c r="CM7" s="589">
        <v>34966129</v>
      </c>
      <c r="CN7" s="590"/>
      <c r="CO7" s="590"/>
      <c r="CP7" s="590"/>
      <c r="CQ7" s="590"/>
      <c r="CR7" s="590"/>
      <c r="CS7" s="590"/>
      <c r="CT7" s="591"/>
      <c r="CU7" s="592">
        <v>5.9</v>
      </c>
      <c r="CV7" s="592"/>
      <c r="CW7" s="592"/>
      <c r="CX7" s="592"/>
      <c r="CY7" s="598">
        <v>6340543</v>
      </c>
      <c r="CZ7" s="590"/>
      <c r="DA7" s="590"/>
      <c r="DB7" s="590"/>
      <c r="DC7" s="590"/>
      <c r="DD7" s="590"/>
      <c r="DE7" s="590"/>
      <c r="DF7" s="590"/>
      <c r="DG7" s="590"/>
      <c r="DH7" s="590"/>
      <c r="DI7" s="590"/>
      <c r="DJ7" s="590"/>
      <c r="DK7" s="591"/>
      <c r="DL7" s="598">
        <v>25658458</v>
      </c>
      <c r="DM7" s="590"/>
      <c r="DN7" s="590"/>
      <c r="DO7" s="590"/>
      <c r="DP7" s="590"/>
      <c r="DQ7" s="590"/>
      <c r="DR7" s="590"/>
      <c r="DS7" s="590"/>
      <c r="DT7" s="590"/>
      <c r="DU7" s="590"/>
      <c r="DV7" s="590"/>
      <c r="DW7" s="590"/>
      <c r="DX7" s="599"/>
    </row>
    <row r="8" spans="2:138" ht="11.25" customHeight="1" x14ac:dyDescent="0.15">
      <c r="B8" s="586" t="s">
        <v>218</v>
      </c>
      <c r="C8" s="587"/>
      <c r="D8" s="587"/>
      <c r="E8" s="587"/>
      <c r="F8" s="587"/>
      <c r="G8" s="587"/>
      <c r="H8" s="587"/>
      <c r="I8" s="587"/>
      <c r="J8" s="587"/>
      <c r="K8" s="587"/>
      <c r="L8" s="587"/>
      <c r="M8" s="587"/>
      <c r="N8" s="587"/>
      <c r="O8" s="587"/>
      <c r="P8" s="587"/>
      <c r="Q8" s="588"/>
      <c r="R8" s="589" t="s">
        <v>141</v>
      </c>
      <c r="S8" s="590"/>
      <c r="T8" s="590"/>
      <c r="U8" s="590"/>
      <c r="V8" s="590"/>
      <c r="W8" s="590"/>
      <c r="X8" s="590"/>
      <c r="Y8" s="591"/>
      <c r="Z8" s="592" t="s">
        <v>219</v>
      </c>
      <c r="AA8" s="592"/>
      <c r="AB8" s="592"/>
      <c r="AC8" s="592"/>
      <c r="AD8" s="593" t="s">
        <v>219</v>
      </c>
      <c r="AE8" s="593"/>
      <c r="AF8" s="593"/>
      <c r="AG8" s="593"/>
      <c r="AH8" s="593"/>
      <c r="AI8" s="593"/>
      <c r="AJ8" s="593"/>
      <c r="AK8" s="593"/>
      <c r="AL8" s="594" t="s">
        <v>219</v>
      </c>
      <c r="AM8" s="595"/>
      <c r="AN8" s="595"/>
      <c r="AO8" s="596"/>
      <c r="AP8" s="586" t="s">
        <v>220</v>
      </c>
      <c r="AQ8" s="587"/>
      <c r="AR8" s="587"/>
      <c r="AS8" s="587"/>
      <c r="AT8" s="587"/>
      <c r="AU8" s="587"/>
      <c r="AV8" s="587"/>
      <c r="AW8" s="587"/>
      <c r="AX8" s="587"/>
      <c r="AY8" s="587"/>
      <c r="AZ8" s="587"/>
      <c r="BA8" s="587"/>
      <c r="BB8" s="587"/>
      <c r="BC8" s="588"/>
      <c r="BD8" s="589">
        <v>818631</v>
      </c>
      <c r="BE8" s="590"/>
      <c r="BF8" s="590"/>
      <c r="BG8" s="590"/>
      <c r="BH8" s="590"/>
      <c r="BI8" s="590"/>
      <c r="BJ8" s="590"/>
      <c r="BK8" s="591"/>
      <c r="BL8" s="592">
        <v>0.7</v>
      </c>
      <c r="BM8" s="592"/>
      <c r="BN8" s="592"/>
      <c r="BO8" s="592"/>
      <c r="BP8" s="593">
        <v>203722</v>
      </c>
      <c r="BQ8" s="593"/>
      <c r="BR8" s="593"/>
      <c r="BS8" s="593"/>
      <c r="BT8" s="593"/>
      <c r="BU8" s="593"/>
      <c r="BV8" s="593"/>
      <c r="BW8" s="597"/>
      <c r="BY8" s="586" t="s">
        <v>221</v>
      </c>
      <c r="BZ8" s="587"/>
      <c r="CA8" s="587"/>
      <c r="CB8" s="587"/>
      <c r="CC8" s="587"/>
      <c r="CD8" s="587"/>
      <c r="CE8" s="587"/>
      <c r="CF8" s="587"/>
      <c r="CG8" s="587"/>
      <c r="CH8" s="587"/>
      <c r="CI8" s="587"/>
      <c r="CJ8" s="587"/>
      <c r="CK8" s="587"/>
      <c r="CL8" s="588"/>
      <c r="CM8" s="589">
        <v>72262995</v>
      </c>
      <c r="CN8" s="590"/>
      <c r="CO8" s="590"/>
      <c r="CP8" s="590"/>
      <c r="CQ8" s="590"/>
      <c r="CR8" s="590"/>
      <c r="CS8" s="590"/>
      <c r="CT8" s="591"/>
      <c r="CU8" s="594">
        <v>12.1</v>
      </c>
      <c r="CV8" s="595"/>
      <c r="CW8" s="595"/>
      <c r="CX8" s="600"/>
      <c r="CY8" s="598">
        <v>1220171</v>
      </c>
      <c r="CZ8" s="590"/>
      <c r="DA8" s="590"/>
      <c r="DB8" s="590"/>
      <c r="DC8" s="590"/>
      <c r="DD8" s="590"/>
      <c r="DE8" s="590"/>
      <c r="DF8" s="590"/>
      <c r="DG8" s="590"/>
      <c r="DH8" s="590"/>
      <c r="DI8" s="590"/>
      <c r="DJ8" s="590"/>
      <c r="DK8" s="591"/>
      <c r="DL8" s="598">
        <v>60947966</v>
      </c>
      <c r="DM8" s="590"/>
      <c r="DN8" s="590"/>
      <c r="DO8" s="590"/>
      <c r="DP8" s="590"/>
      <c r="DQ8" s="590"/>
      <c r="DR8" s="590"/>
      <c r="DS8" s="590"/>
      <c r="DT8" s="590"/>
      <c r="DU8" s="590"/>
      <c r="DV8" s="590"/>
      <c r="DW8" s="590"/>
      <c r="DX8" s="599"/>
    </row>
    <row r="9" spans="2:138" ht="11.25" customHeight="1" x14ac:dyDescent="0.15">
      <c r="B9" s="586" t="s">
        <v>222</v>
      </c>
      <c r="C9" s="587"/>
      <c r="D9" s="587"/>
      <c r="E9" s="587"/>
      <c r="F9" s="587"/>
      <c r="G9" s="587"/>
      <c r="H9" s="587"/>
      <c r="I9" s="587"/>
      <c r="J9" s="587"/>
      <c r="K9" s="587"/>
      <c r="L9" s="587"/>
      <c r="M9" s="587"/>
      <c r="N9" s="587"/>
      <c r="O9" s="587"/>
      <c r="P9" s="587"/>
      <c r="Q9" s="588"/>
      <c r="R9" s="589" t="s">
        <v>141</v>
      </c>
      <c r="S9" s="590"/>
      <c r="T9" s="590"/>
      <c r="U9" s="590"/>
      <c r="V9" s="590"/>
      <c r="W9" s="590"/>
      <c r="X9" s="590"/>
      <c r="Y9" s="591"/>
      <c r="Z9" s="592" t="s">
        <v>141</v>
      </c>
      <c r="AA9" s="592"/>
      <c r="AB9" s="592"/>
      <c r="AC9" s="592"/>
      <c r="AD9" s="593" t="s">
        <v>219</v>
      </c>
      <c r="AE9" s="593"/>
      <c r="AF9" s="593"/>
      <c r="AG9" s="593"/>
      <c r="AH9" s="593"/>
      <c r="AI9" s="593"/>
      <c r="AJ9" s="593"/>
      <c r="AK9" s="593"/>
      <c r="AL9" s="594" t="s">
        <v>219</v>
      </c>
      <c r="AM9" s="595"/>
      <c r="AN9" s="595"/>
      <c r="AO9" s="596"/>
      <c r="AP9" s="586" t="s">
        <v>223</v>
      </c>
      <c r="AQ9" s="587"/>
      <c r="AR9" s="587"/>
      <c r="AS9" s="587"/>
      <c r="AT9" s="587"/>
      <c r="AU9" s="587"/>
      <c r="AV9" s="587"/>
      <c r="AW9" s="587"/>
      <c r="AX9" s="587"/>
      <c r="AY9" s="587"/>
      <c r="AZ9" s="587"/>
      <c r="BA9" s="587"/>
      <c r="BB9" s="587"/>
      <c r="BC9" s="588"/>
      <c r="BD9" s="589">
        <v>23421245</v>
      </c>
      <c r="BE9" s="590"/>
      <c r="BF9" s="590"/>
      <c r="BG9" s="590"/>
      <c r="BH9" s="590"/>
      <c r="BI9" s="590"/>
      <c r="BJ9" s="590"/>
      <c r="BK9" s="591"/>
      <c r="BL9" s="592">
        <v>19.7</v>
      </c>
      <c r="BM9" s="592"/>
      <c r="BN9" s="592"/>
      <c r="BO9" s="592"/>
      <c r="BP9" s="593" t="s">
        <v>219</v>
      </c>
      <c r="BQ9" s="593"/>
      <c r="BR9" s="593"/>
      <c r="BS9" s="593"/>
      <c r="BT9" s="593"/>
      <c r="BU9" s="593"/>
      <c r="BV9" s="593"/>
      <c r="BW9" s="597"/>
      <c r="BY9" s="586" t="s">
        <v>224</v>
      </c>
      <c r="BZ9" s="587"/>
      <c r="CA9" s="587"/>
      <c r="CB9" s="587"/>
      <c r="CC9" s="587"/>
      <c r="CD9" s="587"/>
      <c r="CE9" s="587"/>
      <c r="CF9" s="587"/>
      <c r="CG9" s="587"/>
      <c r="CH9" s="587"/>
      <c r="CI9" s="587"/>
      <c r="CJ9" s="587"/>
      <c r="CK9" s="587"/>
      <c r="CL9" s="588"/>
      <c r="CM9" s="589">
        <v>38791480</v>
      </c>
      <c r="CN9" s="590"/>
      <c r="CO9" s="590"/>
      <c r="CP9" s="590"/>
      <c r="CQ9" s="590"/>
      <c r="CR9" s="590"/>
      <c r="CS9" s="590"/>
      <c r="CT9" s="591"/>
      <c r="CU9" s="594">
        <v>6.5</v>
      </c>
      <c r="CV9" s="595"/>
      <c r="CW9" s="595"/>
      <c r="CX9" s="600"/>
      <c r="CY9" s="598">
        <v>2901966</v>
      </c>
      <c r="CZ9" s="590"/>
      <c r="DA9" s="590"/>
      <c r="DB9" s="590"/>
      <c r="DC9" s="590"/>
      <c r="DD9" s="590"/>
      <c r="DE9" s="590"/>
      <c r="DF9" s="590"/>
      <c r="DG9" s="590"/>
      <c r="DH9" s="590"/>
      <c r="DI9" s="590"/>
      <c r="DJ9" s="590"/>
      <c r="DK9" s="591"/>
      <c r="DL9" s="598">
        <v>12579259</v>
      </c>
      <c r="DM9" s="590"/>
      <c r="DN9" s="590"/>
      <c r="DO9" s="590"/>
      <c r="DP9" s="590"/>
      <c r="DQ9" s="590"/>
      <c r="DR9" s="590"/>
      <c r="DS9" s="590"/>
      <c r="DT9" s="590"/>
      <c r="DU9" s="590"/>
      <c r="DV9" s="590"/>
      <c r="DW9" s="590"/>
      <c r="DX9" s="599"/>
    </row>
    <row r="10" spans="2:138" ht="11.25" customHeight="1" x14ac:dyDescent="0.15">
      <c r="B10" s="586" t="s">
        <v>225</v>
      </c>
      <c r="C10" s="587"/>
      <c r="D10" s="587"/>
      <c r="E10" s="587"/>
      <c r="F10" s="587"/>
      <c r="G10" s="587"/>
      <c r="H10" s="587"/>
      <c r="I10" s="587"/>
      <c r="J10" s="587"/>
      <c r="K10" s="587"/>
      <c r="L10" s="587"/>
      <c r="M10" s="587"/>
      <c r="N10" s="587"/>
      <c r="O10" s="587"/>
      <c r="P10" s="587"/>
      <c r="Q10" s="588"/>
      <c r="R10" s="589">
        <v>44223</v>
      </c>
      <c r="S10" s="590"/>
      <c r="T10" s="590"/>
      <c r="U10" s="590"/>
      <c r="V10" s="590"/>
      <c r="W10" s="590"/>
      <c r="X10" s="590"/>
      <c r="Y10" s="591"/>
      <c r="Z10" s="592">
        <v>0</v>
      </c>
      <c r="AA10" s="592"/>
      <c r="AB10" s="592"/>
      <c r="AC10" s="592"/>
      <c r="AD10" s="593">
        <v>44223</v>
      </c>
      <c r="AE10" s="593"/>
      <c r="AF10" s="593"/>
      <c r="AG10" s="593"/>
      <c r="AH10" s="593"/>
      <c r="AI10" s="593"/>
      <c r="AJ10" s="593"/>
      <c r="AK10" s="593"/>
      <c r="AL10" s="594">
        <v>0</v>
      </c>
      <c r="AM10" s="595"/>
      <c r="AN10" s="595"/>
      <c r="AO10" s="596"/>
      <c r="AP10" s="586" t="s">
        <v>226</v>
      </c>
      <c r="AQ10" s="587"/>
      <c r="AR10" s="587"/>
      <c r="AS10" s="587"/>
      <c r="AT10" s="587"/>
      <c r="AU10" s="587"/>
      <c r="AV10" s="587"/>
      <c r="AW10" s="587"/>
      <c r="AX10" s="587"/>
      <c r="AY10" s="587"/>
      <c r="AZ10" s="587"/>
      <c r="BA10" s="587"/>
      <c r="BB10" s="587"/>
      <c r="BC10" s="588"/>
      <c r="BD10" s="589">
        <v>1035215</v>
      </c>
      <c r="BE10" s="590"/>
      <c r="BF10" s="590"/>
      <c r="BG10" s="590"/>
      <c r="BH10" s="590"/>
      <c r="BI10" s="590"/>
      <c r="BJ10" s="590"/>
      <c r="BK10" s="591"/>
      <c r="BL10" s="592">
        <v>0.9</v>
      </c>
      <c r="BM10" s="592"/>
      <c r="BN10" s="592"/>
      <c r="BO10" s="592"/>
      <c r="BP10" s="593">
        <v>49386</v>
      </c>
      <c r="BQ10" s="593"/>
      <c r="BR10" s="593"/>
      <c r="BS10" s="593"/>
      <c r="BT10" s="593"/>
      <c r="BU10" s="593"/>
      <c r="BV10" s="593"/>
      <c r="BW10" s="597"/>
      <c r="BY10" s="586" t="s">
        <v>227</v>
      </c>
      <c r="BZ10" s="587"/>
      <c r="CA10" s="587"/>
      <c r="CB10" s="587"/>
      <c r="CC10" s="587"/>
      <c r="CD10" s="587"/>
      <c r="CE10" s="587"/>
      <c r="CF10" s="587"/>
      <c r="CG10" s="587"/>
      <c r="CH10" s="587"/>
      <c r="CI10" s="587"/>
      <c r="CJ10" s="587"/>
      <c r="CK10" s="587"/>
      <c r="CL10" s="588"/>
      <c r="CM10" s="589">
        <v>1269584</v>
      </c>
      <c r="CN10" s="590"/>
      <c r="CO10" s="590"/>
      <c r="CP10" s="590"/>
      <c r="CQ10" s="590"/>
      <c r="CR10" s="590"/>
      <c r="CS10" s="590"/>
      <c r="CT10" s="591"/>
      <c r="CU10" s="594">
        <v>0.2</v>
      </c>
      <c r="CV10" s="595"/>
      <c r="CW10" s="595"/>
      <c r="CX10" s="600"/>
      <c r="CY10" s="598">
        <v>109467</v>
      </c>
      <c r="CZ10" s="590"/>
      <c r="DA10" s="590"/>
      <c r="DB10" s="590"/>
      <c r="DC10" s="590"/>
      <c r="DD10" s="590"/>
      <c r="DE10" s="590"/>
      <c r="DF10" s="590"/>
      <c r="DG10" s="590"/>
      <c r="DH10" s="590"/>
      <c r="DI10" s="590"/>
      <c r="DJ10" s="590"/>
      <c r="DK10" s="591"/>
      <c r="DL10" s="598">
        <v>642227</v>
      </c>
      <c r="DM10" s="590"/>
      <c r="DN10" s="590"/>
      <c r="DO10" s="590"/>
      <c r="DP10" s="590"/>
      <c r="DQ10" s="590"/>
      <c r="DR10" s="590"/>
      <c r="DS10" s="590"/>
      <c r="DT10" s="590"/>
      <c r="DU10" s="590"/>
      <c r="DV10" s="590"/>
      <c r="DW10" s="590"/>
      <c r="DX10" s="599"/>
    </row>
    <row r="11" spans="2:138" ht="11.25" customHeight="1" x14ac:dyDescent="0.15">
      <c r="B11" s="586" t="s">
        <v>228</v>
      </c>
      <c r="C11" s="587"/>
      <c r="D11" s="587"/>
      <c r="E11" s="587"/>
      <c r="F11" s="587"/>
      <c r="G11" s="587"/>
      <c r="H11" s="587"/>
      <c r="I11" s="587"/>
      <c r="J11" s="587"/>
      <c r="K11" s="587"/>
      <c r="L11" s="587"/>
      <c r="M11" s="587"/>
      <c r="N11" s="587"/>
      <c r="O11" s="587"/>
      <c r="P11" s="587"/>
      <c r="Q11" s="588"/>
      <c r="R11" s="589">
        <v>109936</v>
      </c>
      <c r="S11" s="590"/>
      <c r="T11" s="590"/>
      <c r="U11" s="590"/>
      <c r="V11" s="590"/>
      <c r="W11" s="590"/>
      <c r="X11" s="590"/>
      <c r="Y11" s="591"/>
      <c r="Z11" s="592">
        <v>0</v>
      </c>
      <c r="AA11" s="592"/>
      <c r="AB11" s="592"/>
      <c r="AC11" s="592"/>
      <c r="AD11" s="593">
        <v>109936</v>
      </c>
      <c r="AE11" s="593"/>
      <c r="AF11" s="593"/>
      <c r="AG11" s="593"/>
      <c r="AH11" s="593"/>
      <c r="AI11" s="593"/>
      <c r="AJ11" s="593"/>
      <c r="AK11" s="593"/>
      <c r="AL11" s="594">
        <v>0</v>
      </c>
      <c r="AM11" s="595"/>
      <c r="AN11" s="595"/>
      <c r="AO11" s="596"/>
      <c r="AP11" s="586" t="s">
        <v>229</v>
      </c>
      <c r="AQ11" s="587"/>
      <c r="AR11" s="587"/>
      <c r="AS11" s="587"/>
      <c r="AT11" s="587"/>
      <c r="AU11" s="587"/>
      <c r="AV11" s="587"/>
      <c r="AW11" s="587"/>
      <c r="AX11" s="587"/>
      <c r="AY11" s="587"/>
      <c r="AZ11" s="587"/>
      <c r="BA11" s="587"/>
      <c r="BB11" s="587"/>
      <c r="BC11" s="588"/>
      <c r="BD11" s="589">
        <v>1277007</v>
      </c>
      <c r="BE11" s="590"/>
      <c r="BF11" s="590"/>
      <c r="BG11" s="590"/>
      <c r="BH11" s="590"/>
      <c r="BI11" s="590"/>
      <c r="BJ11" s="590"/>
      <c r="BK11" s="591"/>
      <c r="BL11" s="592">
        <v>1.1000000000000001</v>
      </c>
      <c r="BM11" s="592"/>
      <c r="BN11" s="592"/>
      <c r="BO11" s="592"/>
      <c r="BP11" s="593">
        <v>481607</v>
      </c>
      <c r="BQ11" s="593"/>
      <c r="BR11" s="593"/>
      <c r="BS11" s="593"/>
      <c r="BT11" s="593"/>
      <c r="BU11" s="593"/>
      <c r="BV11" s="593"/>
      <c r="BW11" s="597"/>
      <c r="BY11" s="586" t="s">
        <v>230</v>
      </c>
      <c r="BZ11" s="587"/>
      <c r="CA11" s="587"/>
      <c r="CB11" s="587"/>
      <c r="CC11" s="587"/>
      <c r="CD11" s="587"/>
      <c r="CE11" s="587"/>
      <c r="CF11" s="587"/>
      <c r="CG11" s="587"/>
      <c r="CH11" s="587"/>
      <c r="CI11" s="587"/>
      <c r="CJ11" s="587"/>
      <c r="CK11" s="587"/>
      <c r="CL11" s="588"/>
      <c r="CM11" s="589">
        <v>38877032</v>
      </c>
      <c r="CN11" s="590"/>
      <c r="CO11" s="590"/>
      <c r="CP11" s="590"/>
      <c r="CQ11" s="590"/>
      <c r="CR11" s="590"/>
      <c r="CS11" s="590"/>
      <c r="CT11" s="591"/>
      <c r="CU11" s="594">
        <v>6.5</v>
      </c>
      <c r="CV11" s="595"/>
      <c r="CW11" s="595"/>
      <c r="CX11" s="600"/>
      <c r="CY11" s="598">
        <v>26925665</v>
      </c>
      <c r="CZ11" s="590"/>
      <c r="DA11" s="590"/>
      <c r="DB11" s="590"/>
      <c r="DC11" s="590"/>
      <c r="DD11" s="590"/>
      <c r="DE11" s="590"/>
      <c r="DF11" s="590"/>
      <c r="DG11" s="590"/>
      <c r="DH11" s="590"/>
      <c r="DI11" s="590"/>
      <c r="DJ11" s="590"/>
      <c r="DK11" s="591"/>
      <c r="DL11" s="598">
        <v>13346967</v>
      </c>
      <c r="DM11" s="590"/>
      <c r="DN11" s="590"/>
      <c r="DO11" s="590"/>
      <c r="DP11" s="590"/>
      <c r="DQ11" s="590"/>
      <c r="DR11" s="590"/>
      <c r="DS11" s="590"/>
      <c r="DT11" s="590"/>
      <c r="DU11" s="590"/>
      <c r="DV11" s="590"/>
      <c r="DW11" s="590"/>
      <c r="DX11" s="599"/>
    </row>
    <row r="12" spans="2:138" ht="11.25" customHeight="1" x14ac:dyDescent="0.15">
      <c r="B12" s="586" t="s">
        <v>231</v>
      </c>
      <c r="C12" s="587"/>
      <c r="D12" s="587"/>
      <c r="E12" s="587"/>
      <c r="F12" s="587"/>
      <c r="G12" s="587"/>
      <c r="H12" s="587"/>
      <c r="I12" s="587"/>
      <c r="J12" s="587"/>
      <c r="K12" s="587"/>
      <c r="L12" s="587"/>
      <c r="M12" s="587"/>
      <c r="N12" s="587"/>
      <c r="O12" s="587"/>
      <c r="P12" s="587"/>
      <c r="Q12" s="588"/>
      <c r="R12" s="589">
        <v>10739</v>
      </c>
      <c r="S12" s="590"/>
      <c r="T12" s="590"/>
      <c r="U12" s="590"/>
      <c r="V12" s="590"/>
      <c r="W12" s="590"/>
      <c r="X12" s="590"/>
      <c r="Y12" s="591"/>
      <c r="Z12" s="592">
        <v>0</v>
      </c>
      <c r="AA12" s="592"/>
      <c r="AB12" s="592"/>
      <c r="AC12" s="592"/>
      <c r="AD12" s="593">
        <v>10739</v>
      </c>
      <c r="AE12" s="593"/>
      <c r="AF12" s="593"/>
      <c r="AG12" s="593"/>
      <c r="AH12" s="593"/>
      <c r="AI12" s="593"/>
      <c r="AJ12" s="593"/>
      <c r="AK12" s="593"/>
      <c r="AL12" s="594">
        <v>0</v>
      </c>
      <c r="AM12" s="595"/>
      <c r="AN12" s="595"/>
      <c r="AO12" s="596"/>
      <c r="AP12" s="586" t="s">
        <v>232</v>
      </c>
      <c r="AQ12" s="587"/>
      <c r="AR12" s="587"/>
      <c r="AS12" s="587"/>
      <c r="AT12" s="587"/>
      <c r="AU12" s="587"/>
      <c r="AV12" s="587"/>
      <c r="AW12" s="587"/>
      <c r="AX12" s="587"/>
      <c r="AY12" s="587"/>
      <c r="AZ12" s="587"/>
      <c r="BA12" s="587"/>
      <c r="BB12" s="587"/>
      <c r="BC12" s="588"/>
      <c r="BD12" s="589">
        <v>62306</v>
      </c>
      <c r="BE12" s="590"/>
      <c r="BF12" s="590"/>
      <c r="BG12" s="590"/>
      <c r="BH12" s="590"/>
      <c r="BI12" s="590"/>
      <c r="BJ12" s="590"/>
      <c r="BK12" s="591"/>
      <c r="BL12" s="592">
        <v>0.1</v>
      </c>
      <c r="BM12" s="592"/>
      <c r="BN12" s="592"/>
      <c r="BO12" s="592"/>
      <c r="BP12" s="593" t="s">
        <v>141</v>
      </c>
      <c r="BQ12" s="593"/>
      <c r="BR12" s="593"/>
      <c r="BS12" s="593"/>
      <c r="BT12" s="593"/>
      <c r="BU12" s="593"/>
      <c r="BV12" s="593"/>
      <c r="BW12" s="597"/>
      <c r="BY12" s="586" t="s">
        <v>233</v>
      </c>
      <c r="BZ12" s="587"/>
      <c r="CA12" s="587"/>
      <c r="CB12" s="587"/>
      <c r="CC12" s="587"/>
      <c r="CD12" s="587"/>
      <c r="CE12" s="587"/>
      <c r="CF12" s="587"/>
      <c r="CG12" s="587"/>
      <c r="CH12" s="587"/>
      <c r="CI12" s="587"/>
      <c r="CJ12" s="587"/>
      <c r="CK12" s="587"/>
      <c r="CL12" s="588"/>
      <c r="CM12" s="589">
        <v>103838230</v>
      </c>
      <c r="CN12" s="590"/>
      <c r="CO12" s="590"/>
      <c r="CP12" s="590"/>
      <c r="CQ12" s="590"/>
      <c r="CR12" s="590"/>
      <c r="CS12" s="590"/>
      <c r="CT12" s="591"/>
      <c r="CU12" s="594">
        <v>17.399999999999999</v>
      </c>
      <c r="CV12" s="595"/>
      <c r="CW12" s="595"/>
      <c r="CX12" s="600"/>
      <c r="CY12" s="598">
        <v>5977952</v>
      </c>
      <c r="CZ12" s="590"/>
      <c r="DA12" s="590"/>
      <c r="DB12" s="590"/>
      <c r="DC12" s="590"/>
      <c r="DD12" s="590"/>
      <c r="DE12" s="590"/>
      <c r="DF12" s="590"/>
      <c r="DG12" s="590"/>
      <c r="DH12" s="590"/>
      <c r="DI12" s="590"/>
      <c r="DJ12" s="590"/>
      <c r="DK12" s="591"/>
      <c r="DL12" s="598">
        <v>19655551</v>
      </c>
      <c r="DM12" s="590"/>
      <c r="DN12" s="590"/>
      <c r="DO12" s="590"/>
      <c r="DP12" s="590"/>
      <c r="DQ12" s="590"/>
      <c r="DR12" s="590"/>
      <c r="DS12" s="590"/>
      <c r="DT12" s="590"/>
      <c r="DU12" s="590"/>
      <c r="DV12" s="590"/>
      <c r="DW12" s="590"/>
      <c r="DX12" s="599"/>
    </row>
    <row r="13" spans="2:138" ht="11.25" customHeight="1" x14ac:dyDescent="0.15">
      <c r="B13" s="586" t="s">
        <v>234</v>
      </c>
      <c r="C13" s="587"/>
      <c r="D13" s="587"/>
      <c r="E13" s="587"/>
      <c r="F13" s="587"/>
      <c r="G13" s="587"/>
      <c r="H13" s="587"/>
      <c r="I13" s="587"/>
      <c r="J13" s="587"/>
      <c r="K13" s="587"/>
      <c r="L13" s="587"/>
      <c r="M13" s="587"/>
      <c r="N13" s="587"/>
      <c r="O13" s="587"/>
      <c r="P13" s="587"/>
      <c r="Q13" s="588"/>
      <c r="R13" s="589">
        <v>41144</v>
      </c>
      <c r="S13" s="590"/>
      <c r="T13" s="590"/>
      <c r="U13" s="590"/>
      <c r="V13" s="590"/>
      <c r="W13" s="590"/>
      <c r="X13" s="590"/>
      <c r="Y13" s="591"/>
      <c r="Z13" s="592">
        <v>0</v>
      </c>
      <c r="AA13" s="592"/>
      <c r="AB13" s="592"/>
      <c r="AC13" s="592"/>
      <c r="AD13" s="593">
        <v>41144</v>
      </c>
      <c r="AE13" s="593"/>
      <c r="AF13" s="593"/>
      <c r="AG13" s="593"/>
      <c r="AH13" s="593"/>
      <c r="AI13" s="593"/>
      <c r="AJ13" s="593"/>
      <c r="AK13" s="593"/>
      <c r="AL13" s="594">
        <v>0</v>
      </c>
      <c r="AM13" s="595"/>
      <c r="AN13" s="595"/>
      <c r="AO13" s="596"/>
      <c r="AP13" s="586" t="s">
        <v>235</v>
      </c>
      <c r="AQ13" s="587"/>
      <c r="AR13" s="587"/>
      <c r="AS13" s="587"/>
      <c r="AT13" s="587"/>
      <c r="AU13" s="587"/>
      <c r="AV13" s="587"/>
      <c r="AW13" s="587"/>
      <c r="AX13" s="587"/>
      <c r="AY13" s="587"/>
      <c r="AZ13" s="587"/>
      <c r="BA13" s="587"/>
      <c r="BB13" s="587"/>
      <c r="BC13" s="588"/>
      <c r="BD13" s="589">
        <v>530807</v>
      </c>
      <c r="BE13" s="590"/>
      <c r="BF13" s="590"/>
      <c r="BG13" s="590"/>
      <c r="BH13" s="590"/>
      <c r="BI13" s="590"/>
      <c r="BJ13" s="590"/>
      <c r="BK13" s="591"/>
      <c r="BL13" s="592">
        <v>0.4</v>
      </c>
      <c r="BM13" s="592"/>
      <c r="BN13" s="592"/>
      <c r="BO13" s="592"/>
      <c r="BP13" s="593" t="s">
        <v>141</v>
      </c>
      <c r="BQ13" s="593"/>
      <c r="BR13" s="593"/>
      <c r="BS13" s="593"/>
      <c r="BT13" s="593"/>
      <c r="BU13" s="593"/>
      <c r="BV13" s="593"/>
      <c r="BW13" s="597"/>
      <c r="BY13" s="586" t="s">
        <v>236</v>
      </c>
      <c r="BZ13" s="587"/>
      <c r="CA13" s="587"/>
      <c r="CB13" s="587"/>
      <c r="CC13" s="587"/>
      <c r="CD13" s="587"/>
      <c r="CE13" s="587"/>
      <c r="CF13" s="587"/>
      <c r="CG13" s="587"/>
      <c r="CH13" s="587"/>
      <c r="CI13" s="587"/>
      <c r="CJ13" s="587"/>
      <c r="CK13" s="587"/>
      <c r="CL13" s="588"/>
      <c r="CM13" s="589">
        <v>67761934</v>
      </c>
      <c r="CN13" s="590"/>
      <c r="CO13" s="590"/>
      <c r="CP13" s="590"/>
      <c r="CQ13" s="590"/>
      <c r="CR13" s="590"/>
      <c r="CS13" s="590"/>
      <c r="CT13" s="591"/>
      <c r="CU13" s="594">
        <v>11.4</v>
      </c>
      <c r="CV13" s="595"/>
      <c r="CW13" s="595"/>
      <c r="CX13" s="600"/>
      <c r="CY13" s="598">
        <v>60269354</v>
      </c>
      <c r="CZ13" s="590"/>
      <c r="DA13" s="590"/>
      <c r="DB13" s="590"/>
      <c r="DC13" s="590"/>
      <c r="DD13" s="590"/>
      <c r="DE13" s="590"/>
      <c r="DF13" s="590"/>
      <c r="DG13" s="590"/>
      <c r="DH13" s="590"/>
      <c r="DI13" s="590"/>
      <c r="DJ13" s="590"/>
      <c r="DK13" s="591"/>
      <c r="DL13" s="598">
        <v>12845614</v>
      </c>
      <c r="DM13" s="590"/>
      <c r="DN13" s="590"/>
      <c r="DO13" s="590"/>
      <c r="DP13" s="590"/>
      <c r="DQ13" s="590"/>
      <c r="DR13" s="590"/>
      <c r="DS13" s="590"/>
      <c r="DT13" s="590"/>
      <c r="DU13" s="590"/>
      <c r="DV13" s="590"/>
      <c r="DW13" s="590"/>
      <c r="DX13" s="599"/>
    </row>
    <row r="14" spans="2:138" ht="11.25" customHeight="1" x14ac:dyDescent="0.15">
      <c r="B14" s="586" t="s">
        <v>237</v>
      </c>
      <c r="C14" s="587"/>
      <c r="D14" s="587"/>
      <c r="E14" s="587"/>
      <c r="F14" s="587"/>
      <c r="G14" s="587"/>
      <c r="H14" s="587"/>
      <c r="I14" s="587"/>
      <c r="J14" s="587"/>
      <c r="K14" s="587"/>
      <c r="L14" s="587"/>
      <c r="M14" s="587"/>
      <c r="N14" s="587"/>
      <c r="O14" s="587"/>
      <c r="P14" s="587"/>
      <c r="Q14" s="588"/>
      <c r="R14" s="589">
        <v>15241699</v>
      </c>
      <c r="S14" s="590"/>
      <c r="T14" s="590"/>
      <c r="U14" s="590"/>
      <c r="V14" s="590"/>
      <c r="W14" s="590"/>
      <c r="X14" s="590"/>
      <c r="Y14" s="591"/>
      <c r="Z14" s="592">
        <v>2.5</v>
      </c>
      <c r="AA14" s="592"/>
      <c r="AB14" s="592"/>
      <c r="AC14" s="592"/>
      <c r="AD14" s="593">
        <v>15241699</v>
      </c>
      <c r="AE14" s="593"/>
      <c r="AF14" s="593"/>
      <c r="AG14" s="593"/>
      <c r="AH14" s="593"/>
      <c r="AI14" s="593"/>
      <c r="AJ14" s="593"/>
      <c r="AK14" s="593"/>
      <c r="AL14" s="594">
        <v>5.7</v>
      </c>
      <c r="AM14" s="595"/>
      <c r="AN14" s="595"/>
      <c r="AO14" s="596"/>
      <c r="AP14" s="586" t="s">
        <v>238</v>
      </c>
      <c r="AQ14" s="587"/>
      <c r="AR14" s="587"/>
      <c r="AS14" s="587"/>
      <c r="AT14" s="587"/>
      <c r="AU14" s="587"/>
      <c r="AV14" s="587"/>
      <c r="AW14" s="587"/>
      <c r="AX14" s="587"/>
      <c r="AY14" s="587"/>
      <c r="AZ14" s="587"/>
      <c r="BA14" s="587"/>
      <c r="BB14" s="587"/>
      <c r="BC14" s="588"/>
      <c r="BD14" s="589">
        <v>454666</v>
      </c>
      <c r="BE14" s="590"/>
      <c r="BF14" s="590"/>
      <c r="BG14" s="590"/>
      <c r="BH14" s="590"/>
      <c r="BI14" s="590"/>
      <c r="BJ14" s="590"/>
      <c r="BK14" s="591"/>
      <c r="BL14" s="592">
        <v>0.4</v>
      </c>
      <c r="BM14" s="592"/>
      <c r="BN14" s="592"/>
      <c r="BO14" s="592"/>
      <c r="BP14" s="593" t="s">
        <v>141</v>
      </c>
      <c r="BQ14" s="593"/>
      <c r="BR14" s="593"/>
      <c r="BS14" s="593"/>
      <c r="BT14" s="593"/>
      <c r="BU14" s="593"/>
      <c r="BV14" s="593"/>
      <c r="BW14" s="597"/>
      <c r="BY14" s="586" t="s">
        <v>239</v>
      </c>
      <c r="BZ14" s="587"/>
      <c r="CA14" s="587"/>
      <c r="CB14" s="587"/>
      <c r="CC14" s="587"/>
      <c r="CD14" s="587"/>
      <c r="CE14" s="587"/>
      <c r="CF14" s="587"/>
      <c r="CG14" s="587"/>
      <c r="CH14" s="587"/>
      <c r="CI14" s="587"/>
      <c r="CJ14" s="587"/>
      <c r="CK14" s="587"/>
      <c r="CL14" s="588"/>
      <c r="CM14" s="589">
        <v>21075804</v>
      </c>
      <c r="CN14" s="590"/>
      <c r="CO14" s="590"/>
      <c r="CP14" s="590"/>
      <c r="CQ14" s="590"/>
      <c r="CR14" s="590"/>
      <c r="CS14" s="590"/>
      <c r="CT14" s="591"/>
      <c r="CU14" s="594">
        <v>3.5</v>
      </c>
      <c r="CV14" s="595"/>
      <c r="CW14" s="595"/>
      <c r="CX14" s="600"/>
      <c r="CY14" s="598">
        <v>1313871</v>
      </c>
      <c r="CZ14" s="590"/>
      <c r="DA14" s="590"/>
      <c r="DB14" s="590"/>
      <c r="DC14" s="590"/>
      <c r="DD14" s="590"/>
      <c r="DE14" s="590"/>
      <c r="DF14" s="590"/>
      <c r="DG14" s="590"/>
      <c r="DH14" s="590"/>
      <c r="DI14" s="590"/>
      <c r="DJ14" s="590"/>
      <c r="DK14" s="591"/>
      <c r="DL14" s="598">
        <v>18921814</v>
      </c>
      <c r="DM14" s="590"/>
      <c r="DN14" s="590"/>
      <c r="DO14" s="590"/>
      <c r="DP14" s="590"/>
      <c r="DQ14" s="590"/>
      <c r="DR14" s="590"/>
      <c r="DS14" s="590"/>
      <c r="DT14" s="590"/>
      <c r="DU14" s="590"/>
      <c r="DV14" s="590"/>
      <c r="DW14" s="590"/>
      <c r="DX14" s="599"/>
    </row>
    <row r="15" spans="2:138" ht="11.25" customHeight="1" x14ac:dyDescent="0.15">
      <c r="B15" s="586" t="s">
        <v>240</v>
      </c>
      <c r="C15" s="587"/>
      <c r="D15" s="587"/>
      <c r="E15" s="587"/>
      <c r="F15" s="587"/>
      <c r="G15" s="587"/>
      <c r="H15" s="587"/>
      <c r="I15" s="587"/>
      <c r="J15" s="587"/>
      <c r="K15" s="587"/>
      <c r="L15" s="587"/>
      <c r="M15" s="587"/>
      <c r="N15" s="587"/>
      <c r="O15" s="587"/>
      <c r="P15" s="587"/>
      <c r="Q15" s="588"/>
      <c r="R15" s="589" t="s">
        <v>141</v>
      </c>
      <c r="S15" s="590"/>
      <c r="T15" s="590"/>
      <c r="U15" s="590"/>
      <c r="V15" s="590"/>
      <c r="W15" s="590"/>
      <c r="X15" s="590"/>
      <c r="Y15" s="591"/>
      <c r="Z15" s="592" t="s">
        <v>141</v>
      </c>
      <c r="AA15" s="592"/>
      <c r="AB15" s="592"/>
      <c r="AC15" s="592"/>
      <c r="AD15" s="593" t="s">
        <v>141</v>
      </c>
      <c r="AE15" s="593"/>
      <c r="AF15" s="593"/>
      <c r="AG15" s="593"/>
      <c r="AH15" s="593"/>
      <c r="AI15" s="593"/>
      <c r="AJ15" s="593"/>
      <c r="AK15" s="593"/>
      <c r="AL15" s="594" t="s">
        <v>141</v>
      </c>
      <c r="AM15" s="595"/>
      <c r="AN15" s="595"/>
      <c r="AO15" s="596"/>
      <c r="AP15" s="586" t="s">
        <v>241</v>
      </c>
      <c r="AQ15" s="587"/>
      <c r="AR15" s="587"/>
      <c r="AS15" s="587"/>
      <c r="AT15" s="587"/>
      <c r="AU15" s="587"/>
      <c r="AV15" s="587"/>
      <c r="AW15" s="587"/>
      <c r="AX15" s="587"/>
      <c r="AY15" s="587"/>
      <c r="AZ15" s="587"/>
      <c r="BA15" s="587"/>
      <c r="BB15" s="587"/>
      <c r="BC15" s="588"/>
      <c r="BD15" s="589">
        <v>24048396</v>
      </c>
      <c r="BE15" s="590"/>
      <c r="BF15" s="590"/>
      <c r="BG15" s="590"/>
      <c r="BH15" s="590"/>
      <c r="BI15" s="590"/>
      <c r="BJ15" s="590"/>
      <c r="BK15" s="591"/>
      <c r="BL15" s="592">
        <v>20.2</v>
      </c>
      <c r="BM15" s="592"/>
      <c r="BN15" s="592"/>
      <c r="BO15" s="592"/>
      <c r="BP15" s="593" t="s">
        <v>141</v>
      </c>
      <c r="BQ15" s="593"/>
      <c r="BR15" s="593"/>
      <c r="BS15" s="593"/>
      <c r="BT15" s="593"/>
      <c r="BU15" s="593"/>
      <c r="BV15" s="593"/>
      <c r="BW15" s="597"/>
      <c r="BY15" s="586" t="s">
        <v>242</v>
      </c>
      <c r="BZ15" s="587"/>
      <c r="CA15" s="587"/>
      <c r="CB15" s="587"/>
      <c r="CC15" s="587"/>
      <c r="CD15" s="587"/>
      <c r="CE15" s="587"/>
      <c r="CF15" s="587"/>
      <c r="CG15" s="587"/>
      <c r="CH15" s="587"/>
      <c r="CI15" s="587"/>
      <c r="CJ15" s="587"/>
      <c r="CK15" s="587"/>
      <c r="CL15" s="588"/>
      <c r="CM15" s="589" t="s">
        <v>219</v>
      </c>
      <c r="CN15" s="590"/>
      <c r="CO15" s="590"/>
      <c r="CP15" s="590"/>
      <c r="CQ15" s="590"/>
      <c r="CR15" s="590"/>
      <c r="CS15" s="590"/>
      <c r="CT15" s="591"/>
      <c r="CU15" s="594" t="s">
        <v>219</v>
      </c>
      <c r="CV15" s="595"/>
      <c r="CW15" s="595"/>
      <c r="CX15" s="600"/>
      <c r="CY15" s="598" t="s">
        <v>219</v>
      </c>
      <c r="CZ15" s="590"/>
      <c r="DA15" s="590"/>
      <c r="DB15" s="590"/>
      <c r="DC15" s="590"/>
      <c r="DD15" s="590"/>
      <c r="DE15" s="590"/>
      <c r="DF15" s="590"/>
      <c r="DG15" s="590"/>
      <c r="DH15" s="590"/>
      <c r="DI15" s="590"/>
      <c r="DJ15" s="590"/>
      <c r="DK15" s="591"/>
      <c r="DL15" s="598" t="s">
        <v>219</v>
      </c>
      <c r="DM15" s="590"/>
      <c r="DN15" s="590"/>
      <c r="DO15" s="590"/>
      <c r="DP15" s="590"/>
      <c r="DQ15" s="590"/>
      <c r="DR15" s="590"/>
      <c r="DS15" s="590"/>
      <c r="DT15" s="590"/>
      <c r="DU15" s="590"/>
      <c r="DV15" s="590"/>
      <c r="DW15" s="590"/>
      <c r="DX15" s="599"/>
    </row>
    <row r="16" spans="2:138" ht="11.25" customHeight="1" x14ac:dyDescent="0.15">
      <c r="B16" s="586" t="s">
        <v>243</v>
      </c>
      <c r="C16" s="587"/>
      <c r="D16" s="587"/>
      <c r="E16" s="587"/>
      <c r="F16" s="587"/>
      <c r="G16" s="587"/>
      <c r="H16" s="587"/>
      <c r="I16" s="587"/>
      <c r="J16" s="587"/>
      <c r="K16" s="587"/>
      <c r="L16" s="587"/>
      <c r="M16" s="587"/>
      <c r="N16" s="587"/>
      <c r="O16" s="587"/>
      <c r="P16" s="587"/>
      <c r="Q16" s="588"/>
      <c r="R16" s="589">
        <v>563218</v>
      </c>
      <c r="S16" s="590"/>
      <c r="T16" s="590"/>
      <c r="U16" s="590"/>
      <c r="V16" s="590"/>
      <c r="W16" s="590"/>
      <c r="X16" s="590"/>
      <c r="Y16" s="591"/>
      <c r="Z16" s="592">
        <v>0.1</v>
      </c>
      <c r="AA16" s="592"/>
      <c r="AB16" s="592"/>
      <c r="AC16" s="592"/>
      <c r="AD16" s="593">
        <v>563218</v>
      </c>
      <c r="AE16" s="593"/>
      <c r="AF16" s="593"/>
      <c r="AG16" s="593"/>
      <c r="AH16" s="593"/>
      <c r="AI16" s="593"/>
      <c r="AJ16" s="593"/>
      <c r="AK16" s="593"/>
      <c r="AL16" s="594">
        <v>0.2</v>
      </c>
      <c r="AM16" s="595"/>
      <c r="AN16" s="595"/>
      <c r="AO16" s="596"/>
      <c r="AP16" s="586" t="s">
        <v>244</v>
      </c>
      <c r="AQ16" s="587"/>
      <c r="AR16" s="587"/>
      <c r="AS16" s="587"/>
      <c r="AT16" s="587"/>
      <c r="AU16" s="587"/>
      <c r="AV16" s="587"/>
      <c r="AW16" s="587"/>
      <c r="AX16" s="587"/>
      <c r="AY16" s="587"/>
      <c r="AZ16" s="587"/>
      <c r="BA16" s="587"/>
      <c r="BB16" s="587"/>
      <c r="BC16" s="588"/>
      <c r="BD16" s="589">
        <v>1056772</v>
      </c>
      <c r="BE16" s="590"/>
      <c r="BF16" s="590"/>
      <c r="BG16" s="590"/>
      <c r="BH16" s="590"/>
      <c r="BI16" s="590"/>
      <c r="BJ16" s="590"/>
      <c r="BK16" s="591"/>
      <c r="BL16" s="592">
        <v>0.9</v>
      </c>
      <c r="BM16" s="592"/>
      <c r="BN16" s="592"/>
      <c r="BO16" s="592"/>
      <c r="BP16" s="593" t="s">
        <v>141</v>
      </c>
      <c r="BQ16" s="593"/>
      <c r="BR16" s="593"/>
      <c r="BS16" s="593"/>
      <c r="BT16" s="593"/>
      <c r="BU16" s="593"/>
      <c r="BV16" s="593"/>
      <c r="BW16" s="597"/>
      <c r="BY16" s="586" t="s">
        <v>245</v>
      </c>
      <c r="BZ16" s="587"/>
      <c r="CA16" s="587"/>
      <c r="CB16" s="587"/>
      <c r="CC16" s="587"/>
      <c r="CD16" s="587"/>
      <c r="CE16" s="587"/>
      <c r="CF16" s="587"/>
      <c r="CG16" s="587"/>
      <c r="CH16" s="587"/>
      <c r="CI16" s="587"/>
      <c r="CJ16" s="587"/>
      <c r="CK16" s="587"/>
      <c r="CL16" s="588"/>
      <c r="CM16" s="589">
        <v>123688312</v>
      </c>
      <c r="CN16" s="590"/>
      <c r="CO16" s="590"/>
      <c r="CP16" s="590"/>
      <c r="CQ16" s="590"/>
      <c r="CR16" s="590"/>
      <c r="CS16" s="590"/>
      <c r="CT16" s="591"/>
      <c r="CU16" s="594">
        <v>20.8</v>
      </c>
      <c r="CV16" s="595"/>
      <c r="CW16" s="595"/>
      <c r="CX16" s="600"/>
      <c r="CY16" s="598">
        <v>27331408</v>
      </c>
      <c r="CZ16" s="590"/>
      <c r="DA16" s="590"/>
      <c r="DB16" s="590"/>
      <c r="DC16" s="590"/>
      <c r="DD16" s="590"/>
      <c r="DE16" s="590"/>
      <c r="DF16" s="590"/>
      <c r="DG16" s="590"/>
      <c r="DH16" s="590"/>
      <c r="DI16" s="590"/>
      <c r="DJ16" s="590"/>
      <c r="DK16" s="591"/>
      <c r="DL16" s="598">
        <v>77045569</v>
      </c>
      <c r="DM16" s="590"/>
      <c r="DN16" s="590"/>
      <c r="DO16" s="590"/>
      <c r="DP16" s="590"/>
      <c r="DQ16" s="590"/>
      <c r="DR16" s="590"/>
      <c r="DS16" s="590"/>
      <c r="DT16" s="590"/>
      <c r="DU16" s="590"/>
      <c r="DV16" s="590"/>
      <c r="DW16" s="590"/>
      <c r="DX16" s="599"/>
    </row>
    <row r="17" spans="2:128" ht="11.25" customHeight="1" x14ac:dyDescent="0.15">
      <c r="B17" s="586" t="s">
        <v>246</v>
      </c>
      <c r="C17" s="587"/>
      <c r="D17" s="587"/>
      <c r="E17" s="587"/>
      <c r="F17" s="587"/>
      <c r="G17" s="587"/>
      <c r="H17" s="587"/>
      <c r="I17" s="587"/>
      <c r="J17" s="587"/>
      <c r="K17" s="587"/>
      <c r="L17" s="587"/>
      <c r="M17" s="587"/>
      <c r="N17" s="587"/>
      <c r="O17" s="587"/>
      <c r="P17" s="587"/>
      <c r="Q17" s="588"/>
      <c r="R17" s="589">
        <v>563218</v>
      </c>
      <c r="S17" s="590"/>
      <c r="T17" s="590"/>
      <c r="U17" s="590"/>
      <c r="V17" s="590"/>
      <c r="W17" s="590"/>
      <c r="X17" s="590"/>
      <c r="Y17" s="591"/>
      <c r="Z17" s="592">
        <v>0.1</v>
      </c>
      <c r="AA17" s="592"/>
      <c r="AB17" s="592"/>
      <c r="AC17" s="592"/>
      <c r="AD17" s="593">
        <v>563218</v>
      </c>
      <c r="AE17" s="593"/>
      <c r="AF17" s="593"/>
      <c r="AG17" s="593"/>
      <c r="AH17" s="593"/>
      <c r="AI17" s="593"/>
      <c r="AJ17" s="593"/>
      <c r="AK17" s="593"/>
      <c r="AL17" s="594">
        <v>0.2</v>
      </c>
      <c r="AM17" s="595"/>
      <c r="AN17" s="595"/>
      <c r="AO17" s="596"/>
      <c r="AP17" s="586" t="s">
        <v>247</v>
      </c>
      <c r="AQ17" s="587"/>
      <c r="AR17" s="587"/>
      <c r="AS17" s="587"/>
      <c r="AT17" s="587"/>
      <c r="AU17" s="587"/>
      <c r="AV17" s="587"/>
      <c r="AW17" s="587"/>
      <c r="AX17" s="587"/>
      <c r="AY17" s="587"/>
      <c r="AZ17" s="587"/>
      <c r="BA17" s="587"/>
      <c r="BB17" s="587"/>
      <c r="BC17" s="588"/>
      <c r="BD17" s="589">
        <v>22991624</v>
      </c>
      <c r="BE17" s="590"/>
      <c r="BF17" s="590"/>
      <c r="BG17" s="590"/>
      <c r="BH17" s="590"/>
      <c r="BI17" s="590"/>
      <c r="BJ17" s="590"/>
      <c r="BK17" s="591"/>
      <c r="BL17" s="592">
        <v>19.3</v>
      </c>
      <c r="BM17" s="592"/>
      <c r="BN17" s="592"/>
      <c r="BO17" s="592"/>
      <c r="BP17" s="593" t="s">
        <v>219</v>
      </c>
      <c r="BQ17" s="593"/>
      <c r="BR17" s="593"/>
      <c r="BS17" s="593"/>
      <c r="BT17" s="593"/>
      <c r="BU17" s="593"/>
      <c r="BV17" s="593"/>
      <c r="BW17" s="597"/>
      <c r="BY17" s="586" t="s">
        <v>248</v>
      </c>
      <c r="BZ17" s="587"/>
      <c r="CA17" s="587"/>
      <c r="CB17" s="587"/>
      <c r="CC17" s="587"/>
      <c r="CD17" s="587"/>
      <c r="CE17" s="587"/>
      <c r="CF17" s="587"/>
      <c r="CG17" s="587"/>
      <c r="CH17" s="587"/>
      <c r="CI17" s="587"/>
      <c r="CJ17" s="587"/>
      <c r="CK17" s="587"/>
      <c r="CL17" s="588"/>
      <c r="CM17" s="589">
        <v>7428262</v>
      </c>
      <c r="CN17" s="590"/>
      <c r="CO17" s="590"/>
      <c r="CP17" s="590"/>
      <c r="CQ17" s="590"/>
      <c r="CR17" s="590"/>
      <c r="CS17" s="590"/>
      <c r="CT17" s="591"/>
      <c r="CU17" s="594">
        <v>1.2</v>
      </c>
      <c r="CV17" s="595"/>
      <c r="CW17" s="595"/>
      <c r="CX17" s="600"/>
      <c r="CY17" s="598" t="s">
        <v>219</v>
      </c>
      <c r="CZ17" s="590"/>
      <c r="DA17" s="590"/>
      <c r="DB17" s="590"/>
      <c r="DC17" s="590"/>
      <c r="DD17" s="590"/>
      <c r="DE17" s="590"/>
      <c r="DF17" s="590"/>
      <c r="DG17" s="590"/>
      <c r="DH17" s="590"/>
      <c r="DI17" s="590"/>
      <c r="DJ17" s="590"/>
      <c r="DK17" s="591"/>
      <c r="DL17" s="598">
        <v>153386</v>
      </c>
      <c r="DM17" s="590"/>
      <c r="DN17" s="590"/>
      <c r="DO17" s="590"/>
      <c r="DP17" s="590"/>
      <c r="DQ17" s="590"/>
      <c r="DR17" s="590"/>
      <c r="DS17" s="590"/>
      <c r="DT17" s="590"/>
      <c r="DU17" s="590"/>
      <c r="DV17" s="590"/>
      <c r="DW17" s="590"/>
      <c r="DX17" s="599"/>
    </row>
    <row r="18" spans="2:128" ht="11.25" customHeight="1" x14ac:dyDescent="0.15">
      <c r="B18" s="601" t="s">
        <v>249</v>
      </c>
      <c r="C18" s="602"/>
      <c r="D18" s="602"/>
      <c r="E18" s="602"/>
      <c r="F18" s="602"/>
      <c r="G18" s="602"/>
      <c r="H18" s="602"/>
      <c r="I18" s="602"/>
      <c r="J18" s="602"/>
      <c r="K18" s="602"/>
      <c r="L18" s="602"/>
      <c r="M18" s="602"/>
      <c r="N18" s="602"/>
      <c r="O18" s="602"/>
      <c r="P18" s="602"/>
      <c r="Q18" s="603"/>
      <c r="R18" s="589" t="s">
        <v>219</v>
      </c>
      <c r="S18" s="590"/>
      <c r="T18" s="590"/>
      <c r="U18" s="590"/>
      <c r="V18" s="590"/>
      <c r="W18" s="590"/>
      <c r="X18" s="590"/>
      <c r="Y18" s="591"/>
      <c r="Z18" s="592" t="s">
        <v>219</v>
      </c>
      <c r="AA18" s="592"/>
      <c r="AB18" s="592"/>
      <c r="AC18" s="592"/>
      <c r="AD18" s="593" t="s">
        <v>219</v>
      </c>
      <c r="AE18" s="593"/>
      <c r="AF18" s="593"/>
      <c r="AG18" s="593"/>
      <c r="AH18" s="593"/>
      <c r="AI18" s="593"/>
      <c r="AJ18" s="593"/>
      <c r="AK18" s="593"/>
      <c r="AL18" s="594" t="s">
        <v>141</v>
      </c>
      <c r="AM18" s="595"/>
      <c r="AN18" s="595"/>
      <c r="AO18" s="596"/>
      <c r="AP18" s="586" t="s">
        <v>250</v>
      </c>
      <c r="AQ18" s="587"/>
      <c r="AR18" s="587"/>
      <c r="AS18" s="587"/>
      <c r="AT18" s="587"/>
      <c r="AU18" s="587"/>
      <c r="AV18" s="587"/>
      <c r="AW18" s="587"/>
      <c r="AX18" s="587"/>
      <c r="AY18" s="587"/>
      <c r="AZ18" s="587"/>
      <c r="BA18" s="587"/>
      <c r="BB18" s="587"/>
      <c r="BC18" s="588"/>
      <c r="BD18" s="589">
        <v>40089911</v>
      </c>
      <c r="BE18" s="590"/>
      <c r="BF18" s="590"/>
      <c r="BG18" s="590"/>
      <c r="BH18" s="590"/>
      <c r="BI18" s="590"/>
      <c r="BJ18" s="590"/>
      <c r="BK18" s="591"/>
      <c r="BL18" s="592">
        <v>33.700000000000003</v>
      </c>
      <c r="BM18" s="592"/>
      <c r="BN18" s="592"/>
      <c r="BO18" s="592"/>
      <c r="BP18" s="593" t="s">
        <v>219</v>
      </c>
      <c r="BQ18" s="593"/>
      <c r="BR18" s="593"/>
      <c r="BS18" s="593"/>
      <c r="BT18" s="593"/>
      <c r="BU18" s="593"/>
      <c r="BV18" s="593"/>
      <c r="BW18" s="597"/>
      <c r="BY18" s="586" t="s">
        <v>251</v>
      </c>
      <c r="BZ18" s="587"/>
      <c r="CA18" s="587"/>
      <c r="CB18" s="587"/>
      <c r="CC18" s="587"/>
      <c r="CD18" s="587"/>
      <c r="CE18" s="587"/>
      <c r="CF18" s="587"/>
      <c r="CG18" s="587"/>
      <c r="CH18" s="587"/>
      <c r="CI18" s="587"/>
      <c r="CJ18" s="587"/>
      <c r="CK18" s="587"/>
      <c r="CL18" s="588"/>
      <c r="CM18" s="589">
        <v>62052381</v>
      </c>
      <c r="CN18" s="590"/>
      <c r="CO18" s="590"/>
      <c r="CP18" s="590"/>
      <c r="CQ18" s="590"/>
      <c r="CR18" s="590"/>
      <c r="CS18" s="590"/>
      <c r="CT18" s="591"/>
      <c r="CU18" s="594">
        <v>10.4</v>
      </c>
      <c r="CV18" s="595"/>
      <c r="CW18" s="595"/>
      <c r="CX18" s="600"/>
      <c r="CY18" s="598" t="s">
        <v>219</v>
      </c>
      <c r="CZ18" s="590"/>
      <c r="DA18" s="590"/>
      <c r="DB18" s="590"/>
      <c r="DC18" s="590"/>
      <c r="DD18" s="590"/>
      <c r="DE18" s="590"/>
      <c r="DF18" s="590"/>
      <c r="DG18" s="590"/>
      <c r="DH18" s="590"/>
      <c r="DI18" s="590"/>
      <c r="DJ18" s="590"/>
      <c r="DK18" s="591"/>
      <c r="DL18" s="598">
        <v>60443333</v>
      </c>
      <c r="DM18" s="590"/>
      <c r="DN18" s="590"/>
      <c r="DO18" s="590"/>
      <c r="DP18" s="590"/>
      <c r="DQ18" s="590"/>
      <c r="DR18" s="590"/>
      <c r="DS18" s="590"/>
      <c r="DT18" s="590"/>
      <c r="DU18" s="590"/>
      <c r="DV18" s="590"/>
      <c r="DW18" s="590"/>
      <c r="DX18" s="599"/>
    </row>
    <row r="19" spans="2:128" ht="11.25" customHeight="1" x14ac:dyDescent="0.15">
      <c r="B19" s="586" t="s">
        <v>252</v>
      </c>
      <c r="C19" s="587"/>
      <c r="D19" s="587"/>
      <c r="E19" s="587"/>
      <c r="F19" s="587"/>
      <c r="G19" s="587"/>
      <c r="H19" s="587"/>
      <c r="I19" s="587"/>
      <c r="J19" s="587"/>
      <c r="K19" s="587"/>
      <c r="L19" s="587"/>
      <c r="M19" s="587"/>
      <c r="N19" s="587"/>
      <c r="O19" s="587"/>
      <c r="P19" s="587"/>
      <c r="Q19" s="588"/>
      <c r="R19" s="589">
        <v>159157259</v>
      </c>
      <c r="S19" s="590"/>
      <c r="T19" s="590"/>
      <c r="U19" s="590"/>
      <c r="V19" s="590"/>
      <c r="W19" s="590"/>
      <c r="X19" s="590"/>
      <c r="Y19" s="591"/>
      <c r="Z19" s="592">
        <v>25.9</v>
      </c>
      <c r="AA19" s="592"/>
      <c r="AB19" s="592"/>
      <c r="AC19" s="592"/>
      <c r="AD19" s="593">
        <v>156592281</v>
      </c>
      <c r="AE19" s="593"/>
      <c r="AF19" s="593"/>
      <c r="AG19" s="593"/>
      <c r="AH19" s="593"/>
      <c r="AI19" s="593"/>
      <c r="AJ19" s="593"/>
      <c r="AK19" s="593"/>
      <c r="AL19" s="594">
        <v>58.9</v>
      </c>
      <c r="AM19" s="595"/>
      <c r="AN19" s="595"/>
      <c r="AO19" s="596"/>
      <c r="AP19" s="586" t="s">
        <v>253</v>
      </c>
      <c r="AQ19" s="587"/>
      <c r="AR19" s="587"/>
      <c r="AS19" s="587"/>
      <c r="AT19" s="587"/>
      <c r="AU19" s="587"/>
      <c r="AV19" s="587"/>
      <c r="AW19" s="587"/>
      <c r="AX19" s="587"/>
      <c r="AY19" s="587"/>
      <c r="AZ19" s="587"/>
      <c r="BA19" s="587"/>
      <c r="BB19" s="587"/>
      <c r="BC19" s="588"/>
      <c r="BD19" s="589">
        <v>1890478</v>
      </c>
      <c r="BE19" s="590"/>
      <c r="BF19" s="590"/>
      <c r="BG19" s="590"/>
      <c r="BH19" s="590"/>
      <c r="BI19" s="590"/>
      <c r="BJ19" s="590"/>
      <c r="BK19" s="591"/>
      <c r="BL19" s="594">
        <v>1.6</v>
      </c>
      <c r="BM19" s="595"/>
      <c r="BN19" s="595"/>
      <c r="BO19" s="600"/>
      <c r="BP19" s="598" t="s">
        <v>141</v>
      </c>
      <c r="BQ19" s="590"/>
      <c r="BR19" s="590"/>
      <c r="BS19" s="590"/>
      <c r="BT19" s="590"/>
      <c r="BU19" s="590"/>
      <c r="BV19" s="590"/>
      <c r="BW19" s="599"/>
      <c r="BY19" s="586" t="s">
        <v>254</v>
      </c>
      <c r="BZ19" s="587"/>
      <c r="CA19" s="587"/>
      <c r="CB19" s="587"/>
      <c r="CC19" s="587"/>
      <c r="CD19" s="587"/>
      <c r="CE19" s="587"/>
      <c r="CF19" s="587"/>
      <c r="CG19" s="587"/>
      <c r="CH19" s="587"/>
      <c r="CI19" s="587"/>
      <c r="CJ19" s="587"/>
      <c r="CK19" s="587"/>
      <c r="CL19" s="588"/>
      <c r="CM19" s="589" t="s">
        <v>141</v>
      </c>
      <c r="CN19" s="590"/>
      <c r="CO19" s="590"/>
      <c r="CP19" s="590"/>
      <c r="CQ19" s="590"/>
      <c r="CR19" s="590"/>
      <c r="CS19" s="590"/>
      <c r="CT19" s="591"/>
      <c r="CU19" s="594" t="s">
        <v>219</v>
      </c>
      <c r="CV19" s="595"/>
      <c r="CW19" s="595"/>
      <c r="CX19" s="600"/>
      <c r="CY19" s="598" t="s">
        <v>141</v>
      </c>
      <c r="CZ19" s="590"/>
      <c r="DA19" s="590"/>
      <c r="DB19" s="590"/>
      <c r="DC19" s="590"/>
      <c r="DD19" s="590"/>
      <c r="DE19" s="590"/>
      <c r="DF19" s="590"/>
      <c r="DG19" s="590"/>
      <c r="DH19" s="590"/>
      <c r="DI19" s="590"/>
      <c r="DJ19" s="590"/>
      <c r="DK19" s="591"/>
      <c r="DL19" s="598" t="s">
        <v>141</v>
      </c>
      <c r="DM19" s="590"/>
      <c r="DN19" s="590"/>
      <c r="DO19" s="590"/>
      <c r="DP19" s="590"/>
      <c r="DQ19" s="590"/>
      <c r="DR19" s="590"/>
      <c r="DS19" s="590"/>
      <c r="DT19" s="590"/>
      <c r="DU19" s="590"/>
      <c r="DV19" s="590"/>
      <c r="DW19" s="590"/>
      <c r="DX19" s="599"/>
    </row>
    <row r="20" spans="2:128" ht="11.25" customHeight="1" x14ac:dyDescent="0.15">
      <c r="B20" s="586" t="s">
        <v>255</v>
      </c>
      <c r="C20" s="587"/>
      <c r="D20" s="587"/>
      <c r="E20" s="587"/>
      <c r="F20" s="587"/>
      <c r="G20" s="587"/>
      <c r="H20" s="587"/>
      <c r="I20" s="587"/>
      <c r="J20" s="587"/>
      <c r="K20" s="587"/>
      <c r="L20" s="587"/>
      <c r="M20" s="587"/>
      <c r="N20" s="587"/>
      <c r="O20" s="587"/>
      <c r="P20" s="587"/>
      <c r="Q20" s="588"/>
      <c r="R20" s="589">
        <v>156592281</v>
      </c>
      <c r="S20" s="590"/>
      <c r="T20" s="590"/>
      <c r="U20" s="590"/>
      <c r="V20" s="590"/>
      <c r="W20" s="590"/>
      <c r="X20" s="590"/>
      <c r="Y20" s="591"/>
      <c r="Z20" s="594">
        <v>25.5</v>
      </c>
      <c r="AA20" s="595"/>
      <c r="AB20" s="595"/>
      <c r="AC20" s="600"/>
      <c r="AD20" s="598">
        <v>156592281</v>
      </c>
      <c r="AE20" s="590"/>
      <c r="AF20" s="590"/>
      <c r="AG20" s="590"/>
      <c r="AH20" s="590"/>
      <c r="AI20" s="590"/>
      <c r="AJ20" s="590"/>
      <c r="AK20" s="591"/>
      <c r="AL20" s="594">
        <v>58.9</v>
      </c>
      <c r="AM20" s="595"/>
      <c r="AN20" s="595"/>
      <c r="AO20" s="596"/>
      <c r="AP20" s="586" t="s">
        <v>256</v>
      </c>
      <c r="AQ20" s="604"/>
      <c r="AR20" s="604"/>
      <c r="AS20" s="604"/>
      <c r="AT20" s="604"/>
      <c r="AU20" s="604"/>
      <c r="AV20" s="604"/>
      <c r="AW20" s="604"/>
      <c r="AX20" s="604"/>
      <c r="AY20" s="604"/>
      <c r="AZ20" s="604"/>
      <c r="BA20" s="604"/>
      <c r="BB20" s="604"/>
      <c r="BC20" s="605"/>
      <c r="BD20" s="589">
        <v>1080812</v>
      </c>
      <c r="BE20" s="590"/>
      <c r="BF20" s="590"/>
      <c r="BG20" s="590"/>
      <c r="BH20" s="590"/>
      <c r="BI20" s="590"/>
      <c r="BJ20" s="590"/>
      <c r="BK20" s="591"/>
      <c r="BL20" s="594">
        <v>0.9</v>
      </c>
      <c r="BM20" s="595"/>
      <c r="BN20" s="595"/>
      <c r="BO20" s="600"/>
      <c r="BP20" s="598" t="s">
        <v>141</v>
      </c>
      <c r="BQ20" s="590"/>
      <c r="BR20" s="590"/>
      <c r="BS20" s="590"/>
      <c r="BT20" s="590"/>
      <c r="BU20" s="590"/>
      <c r="BV20" s="590"/>
      <c r="BW20" s="599"/>
      <c r="BY20" s="586" t="s">
        <v>257</v>
      </c>
      <c r="BZ20" s="604"/>
      <c r="CA20" s="604"/>
      <c r="CB20" s="604"/>
      <c r="CC20" s="604"/>
      <c r="CD20" s="604"/>
      <c r="CE20" s="604"/>
      <c r="CF20" s="604"/>
      <c r="CG20" s="604"/>
      <c r="CH20" s="604"/>
      <c r="CI20" s="604"/>
      <c r="CJ20" s="604"/>
      <c r="CK20" s="604"/>
      <c r="CL20" s="605"/>
      <c r="CM20" s="589" t="s">
        <v>219</v>
      </c>
      <c r="CN20" s="590"/>
      <c r="CO20" s="590"/>
      <c r="CP20" s="590"/>
      <c r="CQ20" s="590"/>
      <c r="CR20" s="590"/>
      <c r="CS20" s="590"/>
      <c r="CT20" s="591"/>
      <c r="CU20" s="594" t="s">
        <v>219</v>
      </c>
      <c r="CV20" s="595"/>
      <c r="CW20" s="595"/>
      <c r="CX20" s="600"/>
      <c r="CY20" s="598" t="s">
        <v>219</v>
      </c>
      <c r="CZ20" s="590"/>
      <c r="DA20" s="590"/>
      <c r="DB20" s="590"/>
      <c r="DC20" s="590"/>
      <c r="DD20" s="590"/>
      <c r="DE20" s="590"/>
      <c r="DF20" s="590"/>
      <c r="DG20" s="590"/>
      <c r="DH20" s="590"/>
      <c r="DI20" s="590"/>
      <c r="DJ20" s="590"/>
      <c r="DK20" s="591"/>
      <c r="DL20" s="598" t="s">
        <v>219</v>
      </c>
      <c r="DM20" s="590"/>
      <c r="DN20" s="590"/>
      <c r="DO20" s="590"/>
      <c r="DP20" s="590"/>
      <c r="DQ20" s="590"/>
      <c r="DR20" s="590"/>
      <c r="DS20" s="590"/>
      <c r="DT20" s="590"/>
      <c r="DU20" s="590"/>
      <c r="DV20" s="590"/>
      <c r="DW20" s="590"/>
      <c r="DX20" s="599"/>
    </row>
    <row r="21" spans="2:128" ht="11.25" customHeight="1" x14ac:dyDescent="0.15">
      <c r="B21" s="586" t="s">
        <v>258</v>
      </c>
      <c r="C21" s="587"/>
      <c r="D21" s="587"/>
      <c r="E21" s="587"/>
      <c r="F21" s="587"/>
      <c r="G21" s="587"/>
      <c r="H21" s="587"/>
      <c r="I21" s="587"/>
      <c r="J21" s="587"/>
      <c r="K21" s="587"/>
      <c r="L21" s="587"/>
      <c r="M21" s="587"/>
      <c r="N21" s="587"/>
      <c r="O21" s="587"/>
      <c r="P21" s="587"/>
      <c r="Q21" s="588"/>
      <c r="R21" s="589">
        <v>2561443</v>
      </c>
      <c r="S21" s="590"/>
      <c r="T21" s="590"/>
      <c r="U21" s="590"/>
      <c r="V21" s="590"/>
      <c r="W21" s="590"/>
      <c r="X21" s="590"/>
      <c r="Y21" s="591"/>
      <c r="Z21" s="594">
        <v>0.4</v>
      </c>
      <c r="AA21" s="595"/>
      <c r="AB21" s="595"/>
      <c r="AC21" s="600"/>
      <c r="AD21" s="598" t="s">
        <v>141</v>
      </c>
      <c r="AE21" s="590"/>
      <c r="AF21" s="590"/>
      <c r="AG21" s="590"/>
      <c r="AH21" s="590"/>
      <c r="AI21" s="590"/>
      <c r="AJ21" s="590"/>
      <c r="AK21" s="591"/>
      <c r="AL21" s="594" t="s">
        <v>141</v>
      </c>
      <c r="AM21" s="595"/>
      <c r="AN21" s="595"/>
      <c r="AO21" s="596"/>
      <c r="AP21" s="586" t="s">
        <v>259</v>
      </c>
      <c r="AQ21" s="604"/>
      <c r="AR21" s="604"/>
      <c r="AS21" s="604"/>
      <c r="AT21" s="604"/>
      <c r="AU21" s="604"/>
      <c r="AV21" s="604"/>
      <c r="AW21" s="604"/>
      <c r="AX21" s="604"/>
      <c r="AY21" s="604"/>
      <c r="AZ21" s="604"/>
      <c r="BA21" s="604"/>
      <c r="BB21" s="604"/>
      <c r="BC21" s="605"/>
      <c r="BD21" s="589">
        <v>298976</v>
      </c>
      <c r="BE21" s="590"/>
      <c r="BF21" s="590"/>
      <c r="BG21" s="590"/>
      <c r="BH21" s="590"/>
      <c r="BI21" s="590"/>
      <c r="BJ21" s="590"/>
      <c r="BK21" s="591"/>
      <c r="BL21" s="594">
        <v>0.3</v>
      </c>
      <c r="BM21" s="595"/>
      <c r="BN21" s="595"/>
      <c r="BO21" s="600"/>
      <c r="BP21" s="598" t="s">
        <v>141</v>
      </c>
      <c r="BQ21" s="590"/>
      <c r="BR21" s="590"/>
      <c r="BS21" s="590"/>
      <c r="BT21" s="590"/>
      <c r="BU21" s="590"/>
      <c r="BV21" s="590"/>
      <c r="BW21" s="599"/>
      <c r="BY21" s="586" t="s">
        <v>260</v>
      </c>
      <c r="BZ21" s="604"/>
      <c r="CA21" s="604"/>
      <c r="CB21" s="604"/>
      <c r="CC21" s="604"/>
      <c r="CD21" s="604"/>
      <c r="CE21" s="604"/>
      <c r="CF21" s="604"/>
      <c r="CG21" s="604"/>
      <c r="CH21" s="604"/>
      <c r="CI21" s="604"/>
      <c r="CJ21" s="604"/>
      <c r="CK21" s="604"/>
      <c r="CL21" s="605"/>
      <c r="CM21" s="589">
        <v>39037</v>
      </c>
      <c r="CN21" s="590"/>
      <c r="CO21" s="590"/>
      <c r="CP21" s="590"/>
      <c r="CQ21" s="590"/>
      <c r="CR21" s="590"/>
      <c r="CS21" s="590"/>
      <c r="CT21" s="591"/>
      <c r="CU21" s="594">
        <v>0</v>
      </c>
      <c r="CV21" s="595"/>
      <c r="CW21" s="595"/>
      <c r="CX21" s="600"/>
      <c r="CY21" s="598" t="s">
        <v>141</v>
      </c>
      <c r="CZ21" s="590"/>
      <c r="DA21" s="590"/>
      <c r="DB21" s="590"/>
      <c r="DC21" s="590"/>
      <c r="DD21" s="590"/>
      <c r="DE21" s="590"/>
      <c r="DF21" s="590"/>
      <c r="DG21" s="590"/>
      <c r="DH21" s="590"/>
      <c r="DI21" s="590"/>
      <c r="DJ21" s="590"/>
      <c r="DK21" s="591"/>
      <c r="DL21" s="598">
        <v>39037</v>
      </c>
      <c r="DM21" s="590"/>
      <c r="DN21" s="590"/>
      <c r="DO21" s="590"/>
      <c r="DP21" s="590"/>
      <c r="DQ21" s="590"/>
      <c r="DR21" s="590"/>
      <c r="DS21" s="590"/>
      <c r="DT21" s="590"/>
      <c r="DU21" s="590"/>
      <c r="DV21" s="590"/>
      <c r="DW21" s="590"/>
      <c r="DX21" s="599"/>
    </row>
    <row r="22" spans="2:128" ht="11.25" customHeight="1" x14ac:dyDescent="0.15">
      <c r="B22" s="586" t="s">
        <v>261</v>
      </c>
      <c r="C22" s="587"/>
      <c r="D22" s="587"/>
      <c r="E22" s="587"/>
      <c r="F22" s="587"/>
      <c r="G22" s="587"/>
      <c r="H22" s="587"/>
      <c r="I22" s="587"/>
      <c r="J22" s="587"/>
      <c r="K22" s="587"/>
      <c r="L22" s="587"/>
      <c r="M22" s="587"/>
      <c r="N22" s="587"/>
      <c r="O22" s="587"/>
      <c r="P22" s="587"/>
      <c r="Q22" s="588"/>
      <c r="R22" s="589">
        <v>3535</v>
      </c>
      <c r="S22" s="590"/>
      <c r="T22" s="590"/>
      <c r="U22" s="590"/>
      <c r="V22" s="590"/>
      <c r="W22" s="590"/>
      <c r="X22" s="590"/>
      <c r="Y22" s="591"/>
      <c r="Z22" s="594">
        <v>0</v>
      </c>
      <c r="AA22" s="595"/>
      <c r="AB22" s="595"/>
      <c r="AC22" s="600"/>
      <c r="AD22" s="598" t="s">
        <v>141</v>
      </c>
      <c r="AE22" s="590"/>
      <c r="AF22" s="590"/>
      <c r="AG22" s="590"/>
      <c r="AH22" s="590"/>
      <c r="AI22" s="590"/>
      <c r="AJ22" s="590"/>
      <c r="AK22" s="591"/>
      <c r="AL22" s="594" t="s">
        <v>219</v>
      </c>
      <c r="AM22" s="595"/>
      <c r="AN22" s="595"/>
      <c r="AO22" s="596"/>
      <c r="AP22" s="586" t="s">
        <v>262</v>
      </c>
      <c r="AQ22" s="587"/>
      <c r="AR22" s="587"/>
      <c r="AS22" s="587"/>
      <c r="AT22" s="587"/>
      <c r="AU22" s="587"/>
      <c r="AV22" s="587"/>
      <c r="AW22" s="587"/>
      <c r="AX22" s="587"/>
      <c r="AY22" s="587"/>
      <c r="AZ22" s="587"/>
      <c r="BA22" s="587"/>
      <c r="BB22" s="587"/>
      <c r="BC22" s="588"/>
      <c r="BD22" s="589">
        <v>8956694</v>
      </c>
      <c r="BE22" s="590"/>
      <c r="BF22" s="590"/>
      <c r="BG22" s="590"/>
      <c r="BH22" s="590"/>
      <c r="BI22" s="590"/>
      <c r="BJ22" s="590"/>
      <c r="BK22" s="591"/>
      <c r="BL22" s="594">
        <v>7.5</v>
      </c>
      <c r="BM22" s="595"/>
      <c r="BN22" s="595"/>
      <c r="BO22" s="600"/>
      <c r="BP22" s="598" t="s">
        <v>141</v>
      </c>
      <c r="BQ22" s="590"/>
      <c r="BR22" s="590"/>
      <c r="BS22" s="590"/>
      <c r="BT22" s="590"/>
      <c r="BU22" s="590"/>
      <c r="BV22" s="590"/>
      <c r="BW22" s="599"/>
      <c r="BY22" s="586" t="s">
        <v>263</v>
      </c>
      <c r="BZ22" s="604"/>
      <c r="CA22" s="604"/>
      <c r="CB22" s="604"/>
      <c r="CC22" s="604"/>
      <c r="CD22" s="604"/>
      <c r="CE22" s="604"/>
      <c r="CF22" s="604"/>
      <c r="CG22" s="604"/>
      <c r="CH22" s="604"/>
      <c r="CI22" s="604"/>
      <c r="CJ22" s="604"/>
      <c r="CK22" s="604"/>
      <c r="CL22" s="605"/>
      <c r="CM22" s="589">
        <v>315247</v>
      </c>
      <c r="CN22" s="590"/>
      <c r="CO22" s="590"/>
      <c r="CP22" s="590"/>
      <c r="CQ22" s="590"/>
      <c r="CR22" s="590"/>
      <c r="CS22" s="590"/>
      <c r="CT22" s="591"/>
      <c r="CU22" s="594">
        <v>0.1</v>
      </c>
      <c r="CV22" s="595"/>
      <c r="CW22" s="595"/>
      <c r="CX22" s="600"/>
      <c r="CY22" s="598" t="s">
        <v>141</v>
      </c>
      <c r="CZ22" s="590"/>
      <c r="DA22" s="590"/>
      <c r="DB22" s="590"/>
      <c r="DC22" s="590"/>
      <c r="DD22" s="590"/>
      <c r="DE22" s="590"/>
      <c r="DF22" s="590"/>
      <c r="DG22" s="590"/>
      <c r="DH22" s="590"/>
      <c r="DI22" s="590"/>
      <c r="DJ22" s="590"/>
      <c r="DK22" s="591"/>
      <c r="DL22" s="598">
        <v>315247</v>
      </c>
      <c r="DM22" s="590"/>
      <c r="DN22" s="590"/>
      <c r="DO22" s="590"/>
      <c r="DP22" s="590"/>
      <c r="DQ22" s="590"/>
      <c r="DR22" s="590"/>
      <c r="DS22" s="590"/>
      <c r="DT22" s="590"/>
      <c r="DU22" s="590"/>
      <c r="DV22" s="590"/>
      <c r="DW22" s="590"/>
      <c r="DX22" s="599"/>
    </row>
    <row r="23" spans="2:128" ht="11.25" customHeight="1" x14ac:dyDescent="0.15">
      <c r="B23" s="586" t="s">
        <v>264</v>
      </c>
      <c r="C23" s="587"/>
      <c r="D23" s="587"/>
      <c r="E23" s="587"/>
      <c r="F23" s="587"/>
      <c r="G23" s="587"/>
      <c r="H23" s="587"/>
      <c r="I23" s="587"/>
      <c r="J23" s="587"/>
      <c r="K23" s="587"/>
      <c r="L23" s="587"/>
      <c r="M23" s="587"/>
      <c r="N23" s="587"/>
      <c r="O23" s="587"/>
      <c r="P23" s="587"/>
      <c r="Q23" s="588"/>
      <c r="R23" s="589">
        <v>295446109</v>
      </c>
      <c r="S23" s="590"/>
      <c r="T23" s="590"/>
      <c r="U23" s="590"/>
      <c r="V23" s="590"/>
      <c r="W23" s="590"/>
      <c r="X23" s="590"/>
      <c r="Y23" s="591"/>
      <c r="Z23" s="594">
        <v>48.1</v>
      </c>
      <c r="AA23" s="595"/>
      <c r="AB23" s="595"/>
      <c r="AC23" s="600"/>
      <c r="AD23" s="598">
        <v>265406676</v>
      </c>
      <c r="AE23" s="590"/>
      <c r="AF23" s="590"/>
      <c r="AG23" s="590"/>
      <c r="AH23" s="590"/>
      <c r="AI23" s="590"/>
      <c r="AJ23" s="590"/>
      <c r="AK23" s="591"/>
      <c r="AL23" s="594">
        <v>99.8</v>
      </c>
      <c r="AM23" s="595"/>
      <c r="AN23" s="595"/>
      <c r="AO23" s="596"/>
      <c r="AP23" s="586" t="s">
        <v>265</v>
      </c>
      <c r="AQ23" s="587"/>
      <c r="AR23" s="587"/>
      <c r="AS23" s="587"/>
      <c r="AT23" s="587"/>
      <c r="AU23" s="587"/>
      <c r="AV23" s="587"/>
      <c r="AW23" s="587"/>
      <c r="AX23" s="587"/>
      <c r="AY23" s="587"/>
      <c r="AZ23" s="587"/>
      <c r="BA23" s="587"/>
      <c r="BB23" s="587"/>
      <c r="BC23" s="588"/>
      <c r="BD23" s="589">
        <v>11007776</v>
      </c>
      <c r="BE23" s="590"/>
      <c r="BF23" s="590"/>
      <c r="BG23" s="590"/>
      <c r="BH23" s="590"/>
      <c r="BI23" s="590"/>
      <c r="BJ23" s="590"/>
      <c r="BK23" s="591"/>
      <c r="BL23" s="594">
        <v>9.3000000000000007</v>
      </c>
      <c r="BM23" s="595"/>
      <c r="BN23" s="595"/>
      <c r="BO23" s="600"/>
      <c r="BP23" s="598" t="s">
        <v>141</v>
      </c>
      <c r="BQ23" s="590"/>
      <c r="BR23" s="590"/>
      <c r="BS23" s="590"/>
      <c r="BT23" s="590"/>
      <c r="BU23" s="590"/>
      <c r="BV23" s="590"/>
      <c r="BW23" s="599"/>
      <c r="BY23" s="586" t="s">
        <v>266</v>
      </c>
      <c r="BZ23" s="604"/>
      <c r="CA23" s="604"/>
      <c r="CB23" s="604"/>
      <c r="CC23" s="604"/>
      <c r="CD23" s="604"/>
      <c r="CE23" s="604"/>
      <c r="CF23" s="604"/>
      <c r="CG23" s="604"/>
      <c r="CH23" s="604"/>
      <c r="CI23" s="604"/>
      <c r="CJ23" s="604"/>
      <c r="CK23" s="604"/>
      <c r="CL23" s="605"/>
      <c r="CM23" s="589">
        <v>270274</v>
      </c>
      <c r="CN23" s="590"/>
      <c r="CO23" s="590"/>
      <c r="CP23" s="590"/>
      <c r="CQ23" s="590"/>
      <c r="CR23" s="590"/>
      <c r="CS23" s="590"/>
      <c r="CT23" s="591"/>
      <c r="CU23" s="594">
        <v>0</v>
      </c>
      <c r="CV23" s="595"/>
      <c r="CW23" s="595"/>
      <c r="CX23" s="600"/>
      <c r="CY23" s="598" t="s">
        <v>141</v>
      </c>
      <c r="CZ23" s="590"/>
      <c r="DA23" s="590"/>
      <c r="DB23" s="590"/>
      <c r="DC23" s="590"/>
      <c r="DD23" s="590"/>
      <c r="DE23" s="590"/>
      <c r="DF23" s="590"/>
      <c r="DG23" s="590"/>
      <c r="DH23" s="590"/>
      <c r="DI23" s="590"/>
      <c r="DJ23" s="590"/>
      <c r="DK23" s="591"/>
      <c r="DL23" s="598">
        <v>270274</v>
      </c>
      <c r="DM23" s="590"/>
      <c r="DN23" s="590"/>
      <c r="DO23" s="590"/>
      <c r="DP23" s="590"/>
      <c r="DQ23" s="590"/>
      <c r="DR23" s="590"/>
      <c r="DS23" s="590"/>
      <c r="DT23" s="590"/>
      <c r="DU23" s="590"/>
      <c r="DV23" s="590"/>
      <c r="DW23" s="590"/>
      <c r="DX23" s="599"/>
    </row>
    <row r="24" spans="2:128" ht="11.25" customHeight="1" x14ac:dyDescent="0.15">
      <c r="B24" s="586" t="s">
        <v>267</v>
      </c>
      <c r="C24" s="587"/>
      <c r="D24" s="587"/>
      <c r="E24" s="587"/>
      <c r="F24" s="587"/>
      <c r="G24" s="587"/>
      <c r="H24" s="587"/>
      <c r="I24" s="587"/>
      <c r="J24" s="587"/>
      <c r="K24" s="587"/>
      <c r="L24" s="587"/>
      <c r="M24" s="587"/>
      <c r="N24" s="587"/>
      <c r="O24" s="587"/>
      <c r="P24" s="587"/>
      <c r="Q24" s="588"/>
      <c r="R24" s="589">
        <v>286222</v>
      </c>
      <c r="S24" s="590"/>
      <c r="T24" s="590"/>
      <c r="U24" s="590"/>
      <c r="V24" s="590"/>
      <c r="W24" s="590"/>
      <c r="X24" s="590"/>
      <c r="Y24" s="591"/>
      <c r="Z24" s="594">
        <v>0</v>
      </c>
      <c r="AA24" s="595"/>
      <c r="AB24" s="595"/>
      <c r="AC24" s="600"/>
      <c r="AD24" s="598">
        <v>286222</v>
      </c>
      <c r="AE24" s="590"/>
      <c r="AF24" s="590"/>
      <c r="AG24" s="590"/>
      <c r="AH24" s="590"/>
      <c r="AI24" s="590"/>
      <c r="AJ24" s="590"/>
      <c r="AK24" s="591"/>
      <c r="AL24" s="594">
        <v>0.1</v>
      </c>
      <c r="AM24" s="595"/>
      <c r="AN24" s="595"/>
      <c r="AO24" s="596"/>
      <c r="AP24" s="586" t="s">
        <v>268</v>
      </c>
      <c r="AQ24" s="587"/>
      <c r="AR24" s="587"/>
      <c r="AS24" s="587"/>
      <c r="AT24" s="587"/>
      <c r="AU24" s="587"/>
      <c r="AV24" s="587"/>
      <c r="AW24" s="587"/>
      <c r="AX24" s="587"/>
      <c r="AY24" s="587"/>
      <c r="AZ24" s="587"/>
      <c r="BA24" s="587"/>
      <c r="BB24" s="587"/>
      <c r="BC24" s="588"/>
      <c r="BD24" s="589">
        <v>231</v>
      </c>
      <c r="BE24" s="590"/>
      <c r="BF24" s="590"/>
      <c r="BG24" s="590"/>
      <c r="BH24" s="590"/>
      <c r="BI24" s="590"/>
      <c r="BJ24" s="590"/>
      <c r="BK24" s="591"/>
      <c r="BL24" s="594">
        <v>0</v>
      </c>
      <c r="BM24" s="595"/>
      <c r="BN24" s="595"/>
      <c r="BO24" s="600"/>
      <c r="BP24" s="598" t="s">
        <v>219</v>
      </c>
      <c r="BQ24" s="590"/>
      <c r="BR24" s="590"/>
      <c r="BS24" s="590"/>
      <c r="BT24" s="590"/>
      <c r="BU24" s="590"/>
      <c r="BV24" s="590"/>
      <c r="BW24" s="599"/>
      <c r="BY24" s="586" t="s">
        <v>269</v>
      </c>
      <c r="BZ24" s="604"/>
      <c r="CA24" s="604"/>
      <c r="CB24" s="604"/>
      <c r="CC24" s="604"/>
      <c r="CD24" s="604"/>
      <c r="CE24" s="604"/>
      <c r="CF24" s="604"/>
      <c r="CG24" s="604"/>
      <c r="CH24" s="604"/>
      <c r="CI24" s="604"/>
      <c r="CJ24" s="604"/>
      <c r="CK24" s="604"/>
      <c r="CL24" s="605"/>
      <c r="CM24" s="589" t="s">
        <v>141</v>
      </c>
      <c r="CN24" s="590"/>
      <c r="CO24" s="590"/>
      <c r="CP24" s="590"/>
      <c r="CQ24" s="590"/>
      <c r="CR24" s="590"/>
      <c r="CS24" s="590"/>
      <c r="CT24" s="591"/>
      <c r="CU24" s="594" t="s">
        <v>141</v>
      </c>
      <c r="CV24" s="595"/>
      <c r="CW24" s="595"/>
      <c r="CX24" s="600"/>
      <c r="CY24" s="598" t="s">
        <v>219</v>
      </c>
      <c r="CZ24" s="590"/>
      <c r="DA24" s="590"/>
      <c r="DB24" s="590"/>
      <c r="DC24" s="590"/>
      <c r="DD24" s="590"/>
      <c r="DE24" s="590"/>
      <c r="DF24" s="590"/>
      <c r="DG24" s="590"/>
      <c r="DH24" s="590"/>
      <c r="DI24" s="590"/>
      <c r="DJ24" s="590"/>
      <c r="DK24" s="591"/>
      <c r="DL24" s="598" t="s">
        <v>141</v>
      </c>
      <c r="DM24" s="590"/>
      <c r="DN24" s="590"/>
      <c r="DO24" s="590"/>
      <c r="DP24" s="590"/>
      <c r="DQ24" s="590"/>
      <c r="DR24" s="590"/>
      <c r="DS24" s="590"/>
      <c r="DT24" s="590"/>
      <c r="DU24" s="590"/>
      <c r="DV24" s="590"/>
      <c r="DW24" s="590"/>
      <c r="DX24" s="599"/>
    </row>
    <row r="25" spans="2:128" ht="11.25" customHeight="1" x14ac:dyDescent="0.15">
      <c r="B25" s="586" t="s">
        <v>270</v>
      </c>
      <c r="C25" s="587"/>
      <c r="D25" s="587"/>
      <c r="E25" s="587"/>
      <c r="F25" s="587"/>
      <c r="G25" s="587"/>
      <c r="H25" s="587"/>
      <c r="I25" s="587"/>
      <c r="J25" s="587"/>
      <c r="K25" s="587"/>
      <c r="L25" s="587"/>
      <c r="M25" s="587"/>
      <c r="N25" s="587"/>
      <c r="O25" s="587"/>
      <c r="P25" s="587"/>
      <c r="Q25" s="588"/>
      <c r="R25" s="589">
        <v>2081315</v>
      </c>
      <c r="S25" s="590"/>
      <c r="T25" s="590"/>
      <c r="U25" s="590"/>
      <c r="V25" s="590"/>
      <c r="W25" s="590"/>
      <c r="X25" s="590"/>
      <c r="Y25" s="591"/>
      <c r="Z25" s="594">
        <v>0.3</v>
      </c>
      <c r="AA25" s="595"/>
      <c r="AB25" s="595"/>
      <c r="AC25" s="600"/>
      <c r="AD25" s="598" t="s">
        <v>141</v>
      </c>
      <c r="AE25" s="590"/>
      <c r="AF25" s="590"/>
      <c r="AG25" s="590"/>
      <c r="AH25" s="590"/>
      <c r="AI25" s="590"/>
      <c r="AJ25" s="590"/>
      <c r="AK25" s="591"/>
      <c r="AL25" s="594" t="s">
        <v>219</v>
      </c>
      <c r="AM25" s="595"/>
      <c r="AN25" s="595"/>
      <c r="AO25" s="596"/>
      <c r="AP25" s="586" t="s">
        <v>271</v>
      </c>
      <c r="AQ25" s="587"/>
      <c r="AR25" s="587"/>
      <c r="AS25" s="587"/>
      <c r="AT25" s="587"/>
      <c r="AU25" s="587"/>
      <c r="AV25" s="587"/>
      <c r="AW25" s="587"/>
      <c r="AX25" s="587"/>
      <c r="AY25" s="587"/>
      <c r="AZ25" s="587"/>
      <c r="BA25" s="587"/>
      <c r="BB25" s="587"/>
      <c r="BC25" s="588"/>
      <c r="BD25" s="589" t="s">
        <v>219</v>
      </c>
      <c r="BE25" s="590"/>
      <c r="BF25" s="590"/>
      <c r="BG25" s="590"/>
      <c r="BH25" s="590"/>
      <c r="BI25" s="590"/>
      <c r="BJ25" s="590"/>
      <c r="BK25" s="591"/>
      <c r="BL25" s="594" t="s">
        <v>219</v>
      </c>
      <c r="BM25" s="595"/>
      <c r="BN25" s="595"/>
      <c r="BO25" s="600"/>
      <c r="BP25" s="598" t="s">
        <v>219</v>
      </c>
      <c r="BQ25" s="590"/>
      <c r="BR25" s="590"/>
      <c r="BS25" s="590"/>
      <c r="BT25" s="590"/>
      <c r="BU25" s="590"/>
      <c r="BV25" s="590"/>
      <c r="BW25" s="599"/>
      <c r="BY25" s="586" t="s">
        <v>272</v>
      </c>
      <c r="BZ25" s="604"/>
      <c r="CA25" s="604"/>
      <c r="CB25" s="604"/>
      <c r="CC25" s="604"/>
      <c r="CD25" s="604"/>
      <c r="CE25" s="604"/>
      <c r="CF25" s="604"/>
      <c r="CG25" s="604"/>
      <c r="CH25" s="604"/>
      <c r="CI25" s="604"/>
      <c r="CJ25" s="604"/>
      <c r="CK25" s="604"/>
      <c r="CL25" s="605"/>
      <c r="CM25" s="589">
        <v>19997088</v>
      </c>
      <c r="CN25" s="590"/>
      <c r="CO25" s="590"/>
      <c r="CP25" s="590"/>
      <c r="CQ25" s="590"/>
      <c r="CR25" s="590"/>
      <c r="CS25" s="590"/>
      <c r="CT25" s="591"/>
      <c r="CU25" s="594">
        <v>3.4</v>
      </c>
      <c r="CV25" s="595"/>
      <c r="CW25" s="595"/>
      <c r="CX25" s="600"/>
      <c r="CY25" s="598" t="s">
        <v>219</v>
      </c>
      <c r="CZ25" s="590"/>
      <c r="DA25" s="590"/>
      <c r="DB25" s="590"/>
      <c r="DC25" s="590"/>
      <c r="DD25" s="590"/>
      <c r="DE25" s="590"/>
      <c r="DF25" s="590"/>
      <c r="DG25" s="590"/>
      <c r="DH25" s="590"/>
      <c r="DI25" s="590"/>
      <c r="DJ25" s="590"/>
      <c r="DK25" s="591"/>
      <c r="DL25" s="598">
        <v>19997088</v>
      </c>
      <c r="DM25" s="590"/>
      <c r="DN25" s="590"/>
      <c r="DO25" s="590"/>
      <c r="DP25" s="590"/>
      <c r="DQ25" s="590"/>
      <c r="DR25" s="590"/>
      <c r="DS25" s="590"/>
      <c r="DT25" s="590"/>
      <c r="DU25" s="590"/>
      <c r="DV25" s="590"/>
      <c r="DW25" s="590"/>
      <c r="DX25" s="599"/>
    </row>
    <row r="26" spans="2:128" ht="11.25" customHeight="1" x14ac:dyDescent="0.15">
      <c r="B26" s="586" t="s">
        <v>273</v>
      </c>
      <c r="C26" s="587"/>
      <c r="D26" s="587"/>
      <c r="E26" s="587"/>
      <c r="F26" s="587"/>
      <c r="G26" s="587"/>
      <c r="H26" s="587"/>
      <c r="I26" s="587"/>
      <c r="J26" s="587"/>
      <c r="K26" s="587"/>
      <c r="L26" s="587"/>
      <c r="M26" s="587"/>
      <c r="N26" s="587"/>
      <c r="O26" s="587"/>
      <c r="P26" s="587"/>
      <c r="Q26" s="588"/>
      <c r="R26" s="589">
        <v>4034913</v>
      </c>
      <c r="S26" s="590"/>
      <c r="T26" s="590"/>
      <c r="U26" s="590"/>
      <c r="V26" s="590"/>
      <c r="W26" s="590"/>
      <c r="X26" s="590"/>
      <c r="Y26" s="591"/>
      <c r="Z26" s="594">
        <v>0.7</v>
      </c>
      <c r="AA26" s="595"/>
      <c r="AB26" s="595"/>
      <c r="AC26" s="600"/>
      <c r="AD26" s="598">
        <v>291143</v>
      </c>
      <c r="AE26" s="590"/>
      <c r="AF26" s="590"/>
      <c r="AG26" s="590"/>
      <c r="AH26" s="590"/>
      <c r="AI26" s="590"/>
      <c r="AJ26" s="590"/>
      <c r="AK26" s="591"/>
      <c r="AL26" s="594">
        <v>0.1</v>
      </c>
      <c r="AM26" s="595"/>
      <c r="AN26" s="595"/>
      <c r="AO26" s="596"/>
      <c r="AP26" s="586" t="s">
        <v>274</v>
      </c>
      <c r="AQ26" s="587"/>
      <c r="AR26" s="587"/>
      <c r="AS26" s="587"/>
      <c r="AT26" s="587"/>
      <c r="AU26" s="587"/>
      <c r="AV26" s="587"/>
      <c r="AW26" s="587"/>
      <c r="AX26" s="587"/>
      <c r="AY26" s="587"/>
      <c r="AZ26" s="587"/>
      <c r="BA26" s="587"/>
      <c r="BB26" s="587"/>
      <c r="BC26" s="588"/>
      <c r="BD26" s="589">
        <v>3850425</v>
      </c>
      <c r="BE26" s="590"/>
      <c r="BF26" s="590"/>
      <c r="BG26" s="590"/>
      <c r="BH26" s="590"/>
      <c r="BI26" s="590"/>
      <c r="BJ26" s="590"/>
      <c r="BK26" s="591"/>
      <c r="BL26" s="594">
        <v>3.2</v>
      </c>
      <c r="BM26" s="595"/>
      <c r="BN26" s="595"/>
      <c r="BO26" s="600"/>
      <c r="BP26" s="598" t="s">
        <v>141</v>
      </c>
      <c r="BQ26" s="590"/>
      <c r="BR26" s="590"/>
      <c r="BS26" s="590"/>
      <c r="BT26" s="590"/>
      <c r="BU26" s="590"/>
      <c r="BV26" s="590"/>
      <c r="BW26" s="599"/>
      <c r="BY26" s="586" t="s">
        <v>275</v>
      </c>
      <c r="BZ26" s="604"/>
      <c r="CA26" s="604"/>
      <c r="CB26" s="604"/>
      <c r="CC26" s="604"/>
      <c r="CD26" s="604"/>
      <c r="CE26" s="604"/>
      <c r="CF26" s="604"/>
      <c r="CG26" s="604"/>
      <c r="CH26" s="604"/>
      <c r="CI26" s="604"/>
      <c r="CJ26" s="604"/>
      <c r="CK26" s="604"/>
      <c r="CL26" s="605"/>
      <c r="CM26" s="589">
        <v>207376</v>
      </c>
      <c r="CN26" s="590"/>
      <c r="CO26" s="590"/>
      <c r="CP26" s="590"/>
      <c r="CQ26" s="590"/>
      <c r="CR26" s="590"/>
      <c r="CS26" s="590"/>
      <c r="CT26" s="591"/>
      <c r="CU26" s="594">
        <v>0</v>
      </c>
      <c r="CV26" s="595"/>
      <c r="CW26" s="595"/>
      <c r="CX26" s="600"/>
      <c r="CY26" s="598" t="s">
        <v>141</v>
      </c>
      <c r="CZ26" s="590"/>
      <c r="DA26" s="590"/>
      <c r="DB26" s="590"/>
      <c r="DC26" s="590"/>
      <c r="DD26" s="590"/>
      <c r="DE26" s="590"/>
      <c r="DF26" s="590"/>
      <c r="DG26" s="590"/>
      <c r="DH26" s="590"/>
      <c r="DI26" s="590"/>
      <c r="DJ26" s="590"/>
      <c r="DK26" s="591"/>
      <c r="DL26" s="598">
        <v>207376</v>
      </c>
      <c r="DM26" s="590"/>
      <c r="DN26" s="590"/>
      <c r="DO26" s="590"/>
      <c r="DP26" s="590"/>
      <c r="DQ26" s="590"/>
      <c r="DR26" s="590"/>
      <c r="DS26" s="590"/>
      <c r="DT26" s="590"/>
      <c r="DU26" s="590"/>
      <c r="DV26" s="590"/>
      <c r="DW26" s="590"/>
      <c r="DX26" s="599"/>
    </row>
    <row r="27" spans="2:128" ht="11.25" customHeight="1" x14ac:dyDescent="0.15">
      <c r="B27" s="586" t="s">
        <v>276</v>
      </c>
      <c r="C27" s="587"/>
      <c r="D27" s="587"/>
      <c r="E27" s="587"/>
      <c r="F27" s="587"/>
      <c r="G27" s="587"/>
      <c r="H27" s="587"/>
      <c r="I27" s="587"/>
      <c r="J27" s="587"/>
      <c r="K27" s="587"/>
      <c r="L27" s="587"/>
      <c r="M27" s="587"/>
      <c r="N27" s="587"/>
      <c r="O27" s="587"/>
      <c r="P27" s="587"/>
      <c r="Q27" s="588"/>
      <c r="R27" s="589">
        <v>1478855</v>
      </c>
      <c r="S27" s="590"/>
      <c r="T27" s="590"/>
      <c r="U27" s="590"/>
      <c r="V27" s="590"/>
      <c r="W27" s="590"/>
      <c r="X27" s="590"/>
      <c r="Y27" s="591"/>
      <c r="Z27" s="594">
        <v>0.2</v>
      </c>
      <c r="AA27" s="595"/>
      <c r="AB27" s="595"/>
      <c r="AC27" s="600"/>
      <c r="AD27" s="598">
        <v>15870</v>
      </c>
      <c r="AE27" s="590"/>
      <c r="AF27" s="590"/>
      <c r="AG27" s="590"/>
      <c r="AH27" s="590"/>
      <c r="AI27" s="590"/>
      <c r="AJ27" s="590"/>
      <c r="AK27" s="591"/>
      <c r="AL27" s="594">
        <v>0</v>
      </c>
      <c r="AM27" s="595"/>
      <c r="AN27" s="595"/>
      <c r="AO27" s="596"/>
      <c r="AP27" s="586" t="s">
        <v>277</v>
      </c>
      <c r="AQ27" s="587"/>
      <c r="AR27" s="587"/>
      <c r="AS27" s="587"/>
      <c r="AT27" s="587"/>
      <c r="AU27" s="587"/>
      <c r="AV27" s="587"/>
      <c r="AW27" s="587"/>
      <c r="AX27" s="587"/>
      <c r="AY27" s="587"/>
      <c r="AZ27" s="587"/>
      <c r="BA27" s="587"/>
      <c r="BB27" s="587"/>
      <c r="BC27" s="588"/>
      <c r="BD27" s="589">
        <v>161006</v>
      </c>
      <c r="BE27" s="590"/>
      <c r="BF27" s="590"/>
      <c r="BG27" s="590"/>
      <c r="BH27" s="590"/>
      <c r="BI27" s="590"/>
      <c r="BJ27" s="590"/>
      <c r="BK27" s="591"/>
      <c r="BL27" s="594">
        <v>0.1</v>
      </c>
      <c r="BM27" s="595"/>
      <c r="BN27" s="595"/>
      <c r="BO27" s="600"/>
      <c r="BP27" s="598" t="s">
        <v>141</v>
      </c>
      <c r="BQ27" s="590"/>
      <c r="BR27" s="590"/>
      <c r="BS27" s="590"/>
      <c r="BT27" s="590"/>
      <c r="BU27" s="590"/>
      <c r="BV27" s="590"/>
      <c r="BW27" s="599"/>
      <c r="BY27" s="586" t="s">
        <v>278</v>
      </c>
      <c r="BZ27" s="604"/>
      <c r="CA27" s="604"/>
      <c r="CB27" s="604"/>
      <c r="CC27" s="604"/>
      <c r="CD27" s="604"/>
      <c r="CE27" s="604"/>
      <c r="CF27" s="604"/>
      <c r="CG27" s="604"/>
      <c r="CH27" s="604"/>
      <c r="CI27" s="604"/>
      <c r="CJ27" s="604"/>
      <c r="CK27" s="604"/>
      <c r="CL27" s="605"/>
      <c r="CM27" s="589" t="s">
        <v>141</v>
      </c>
      <c r="CN27" s="590"/>
      <c r="CO27" s="590"/>
      <c r="CP27" s="590"/>
      <c r="CQ27" s="590"/>
      <c r="CR27" s="590"/>
      <c r="CS27" s="590"/>
      <c r="CT27" s="591"/>
      <c r="CU27" s="594" t="s">
        <v>219</v>
      </c>
      <c r="CV27" s="595"/>
      <c r="CW27" s="595"/>
      <c r="CX27" s="600"/>
      <c r="CY27" s="598" t="s">
        <v>141</v>
      </c>
      <c r="CZ27" s="590"/>
      <c r="DA27" s="590"/>
      <c r="DB27" s="590"/>
      <c r="DC27" s="590"/>
      <c r="DD27" s="590"/>
      <c r="DE27" s="590"/>
      <c r="DF27" s="590"/>
      <c r="DG27" s="590"/>
      <c r="DH27" s="590"/>
      <c r="DI27" s="590"/>
      <c r="DJ27" s="590"/>
      <c r="DK27" s="591"/>
      <c r="DL27" s="598" t="s">
        <v>141</v>
      </c>
      <c r="DM27" s="590"/>
      <c r="DN27" s="590"/>
      <c r="DO27" s="590"/>
      <c r="DP27" s="590"/>
      <c r="DQ27" s="590"/>
      <c r="DR27" s="590"/>
      <c r="DS27" s="590"/>
      <c r="DT27" s="590"/>
      <c r="DU27" s="590"/>
      <c r="DV27" s="590"/>
      <c r="DW27" s="590"/>
      <c r="DX27" s="599"/>
    </row>
    <row r="28" spans="2:128" ht="11.25" customHeight="1" x14ac:dyDescent="0.15">
      <c r="B28" s="586" t="s">
        <v>279</v>
      </c>
      <c r="C28" s="587"/>
      <c r="D28" s="587"/>
      <c r="E28" s="587"/>
      <c r="F28" s="587"/>
      <c r="G28" s="587"/>
      <c r="H28" s="587"/>
      <c r="I28" s="587"/>
      <c r="J28" s="587"/>
      <c r="K28" s="587"/>
      <c r="L28" s="587"/>
      <c r="M28" s="587"/>
      <c r="N28" s="587"/>
      <c r="O28" s="587"/>
      <c r="P28" s="587"/>
      <c r="Q28" s="588"/>
      <c r="R28" s="589">
        <v>122855891</v>
      </c>
      <c r="S28" s="590"/>
      <c r="T28" s="590"/>
      <c r="U28" s="590"/>
      <c r="V28" s="590"/>
      <c r="W28" s="590"/>
      <c r="X28" s="590"/>
      <c r="Y28" s="591"/>
      <c r="Z28" s="594">
        <v>20</v>
      </c>
      <c r="AA28" s="595"/>
      <c r="AB28" s="595"/>
      <c r="AC28" s="600"/>
      <c r="AD28" s="598" t="s">
        <v>141</v>
      </c>
      <c r="AE28" s="590"/>
      <c r="AF28" s="590"/>
      <c r="AG28" s="590"/>
      <c r="AH28" s="590"/>
      <c r="AI28" s="590"/>
      <c r="AJ28" s="590"/>
      <c r="AK28" s="591"/>
      <c r="AL28" s="594" t="s">
        <v>141</v>
      </c>
      <c r="AM28" s="595"/>
      <c r="AN28" s="595"/>
      <c r="AO28" s="596"/>
      <c r="AP28" s="586" t="s">
        <v>280</v>
      </c>
      <c r="AQ28" s="587"/>
      <c r="AR28" s="587"/>
      <c r="AS28" s="587"/>
      <c r="AT28" s="587"/>
      <c r="AU28" s="587"/>
      <c r="AV28" s="587"/>
      <c r="AW28" s="587"/>
      <c r="AX28" s="587"/>
      <c r="AY28" s="587"/>
      <c r="AZ28" s="587"/>
      <c r="BA28" s="587"/>
      <c r="BB28" s="587"/>
      <c r="BC28" s="588"/>
      <c r="BD28" s="589">
        <v>8865</v>
      </c>
      <c r="BE28" s="590"/>
      <c r="BF28" s="590"/>
      <c r="BG28" s="590"/>
      <c r="BH28" s="590"/>
      <c r="BI28" s="590"/>
      <c r="BJ28" s="590"/>
      <c r="BK28" s="591"/>
      <c r="BL28" s="594">
        <v>0</v>
      </c>
      <c r="BM28" s="595"/>
      <c r="BN28" s="595"/>
      <c r="BO28" s="600"/>
      <c r="BP28" s="598" t="s">
        <v>141</v>
      </c>
      <c r="BQ28" s="590"/>
      <c r="BR28" s="590"/>
      <c r="BS28" s="590"/>
      <c r="BT28" s="590"/>
      <c r="BU28" s="590"/>
      <c r="BV28" s="590"/>
      <c r="BW28" s="599"/>
      <c r="BY28" s="586" t="s">
        <v>281</v>
      </c>
      <c r="BZ28" s="604"/>
      <c r="CA28" s="604"/>
      <c r="CB28" s="604"/>
      <c r="CC28" s="604"/>
      <c r="CD28" s="604"/>
      <c r="CE28" s="604"/>
      <c r="CF28" s="604"/>
      <c r="CG28" s="604"/>
      <c r="CH28" s="604"/>
      <c r="CI28" s="604"/>
      <c r="CJ28" s="604"/>
      <c r="CK28" s="604"/>
      <c r="CL28" s="605"/>
      <c r="CM28" s="589">
        <v>6296</v>
      </c>
      <c r="CN28" s="590"/>
      <c r="CO28" s="590"/>
      <c r="CP28" s="590"/>
      <c r="CQ28" s="590"/>
      <c r="CR28" s="590"/>
      <c r="CS28" s="590"/>
      <c r="CT28" s="591"/>
      <c r="CU28" s="594">
        <v>0</v>
      </c>
      <c r="CV28" s="595"/>
      <c r="CW28" s="595"/>
      <c r="CX28" s="600"/>
      <c r="CY28" s="598" t="s">
        <v>141</v>
      </c>
      <c r="CZ28" s="590"/>
      <c r="DA28" s="590"/>
      <c r="DB28" s="590"/>
      <c r="DC28" s="590"/>
      <c r="DD28" s="590"/>
      <c r="DE28" s="590"/>
      <c r="DF28" s="590"/>
      <c r="DG28" s="590"/>
      <c r="DH28" s="590"/>
      <c r="DI28" s="590"/>
      <c r="DJ28" s="590"/>
      <c r="DK28" s="591"/>
      <c r="DL28" s="598">
        <v>6296</v>
      </c>
      <c r="DM28" s="590"/>
      <c r="DN28" s="590"/>
      <c r="DO28" s="590"/>
      <c r="DP28" s="590"/>
      <c r="DQ28" s="590"/>
      <c r="DR28" s="590"/>
      <c r="DS28" s="590"/>
      <c r="DT28" s="590"/>
      <c r="DU28" s="590"/>
      <c r="DV28" s="590"/>
      <c r="DW28" s="590"/>
      <c r="DX28" s="599"/>
    </row>
    <row r="29" spans="2:128" ht="11.25" customHeight="1" x14ac:dyDescent="0.15">
      <c r="B29" s="586" t="s">
        <v>282</v>
      </c>
      <c r="C29" s="587"/>
      <c r="D29" s="587"/>
      <c r="E29" s="587"/>
      <c r="F29" s="587"/>
      <c r="G29" s="587"/>
      <c r="H29" s="587"/>
      <c r="I29" s="587"/>
      <c r="J29" s="587"/>
      <c r="K29" s="587"/>
      <c r="L29" s="587"/>
      <c r="M29" s="587"/>
      <c r="N29" s="587"/>
      <c r="O29" s="587"/>
      <c r="P29" s="587"/>
      <c r="Q29" s="588"/>
      <c r="R29" s="589" t="s">
        <v>219</v>
      </c>
      <c r="S29" s="590"/>
      <c r="T29" s="590"/>
      <c r="U29" s="590"/>
      <c r="V29" s="590"/>
      <c r="W29" s="590"/>
      <c r="X29" s="590"/>
      <c r="Y29" s="591"/>
      <c r="Z29" s="594" t="s">
        <v>219</v>
      </c>
      <c r="AA29" s="595"/>
      <c r="AB29" s="595"/>
      <c r="AC29" s="600"/>
      <c r="AD29" s="598" t="s">
        <v>219</v>
      </c>
      <c r="AE29" s="590"/>
      <c r="AF29" s="590"/>
      <c r="AG29" s="590"/>
      <c r="AH29" s="590"/>
      <c r="AI29" s="590"/>
      <c r="AJ29" s="590"/>
      <c r="AK29" s="591"/>
      <c r="AL29" s="594" t="s">
        <v>141</v>
      </c>
      <c r="AM29" s="595"/>
      <c r="AN29" s="595"/>
      <c r="AO29" s="596"/>
      <c r="AP29" s="586" t="s">
        <v>283</v>
      </c>
      <c r="AQ29" s="587"/>
      <c r="AR29" s="587"/>
      <c r="AS29" s="587"/>
      <c r="AT29" s="587"/>
      <c r="AU29" s="587"/>
      <c r="AV29" s="587"/>
      <c r="AW29" s="587"/>
      <c r="AX29" s="587"/>
      <c r="AY29" s="587"/>
      <c r="AZ29" s="587"/>
      <c r="BA29" s="587"/>
      <c r="BB29" s="587"/>
      <c r="BC29" s="588"/>
      <c r="BD29" s="589">
        <v>8865</v>
      </c>
      <c r="BE29" s="590"/>
      <c r="BF29" s="590"/>
      <c r="BG29" s="590"/>
      <c r="BH29" s="590"/>
      <c r="BI29" s="590"/>
      <c r="BJ29" s="590"/>
      <c r="BK29" s="591"/>
      <c r="BL29" s="594">
        <v>0</v>
      </c>
      <c r="BM29" s="595"/>
      <c r="BN29" s="595"/>
      <c r="BO29" s="600"/>
      <c r="BP29" s="598" t="s">
        <v>141</v>
      </c>
      <c r="BQ29" s="590"/>
      <c r="BR29" s="590"/>
      <c r="BS29" s="590"/>
      <c r="BT29" s="590"/>
      <c r="BU29" s="590"/>
      <c r="BV29" s="590"/>
      <c r="BW29" s="599"/>
      <c r="BY29" s="586" t="s">
        <v>284</v>
      </c>
      <c r="BZ29" s="604"/>
      <c r="CA29" s="604"/>
      <c r="CB29" s="604"/>
      <c r="CC29" s="604"/>
      <c r="CD29" s="604"/>
      <c r="CE29" s="604"/>
      <c r="CF29" s="604"/>
      <c r="CG29" s="604"/>
      <c r="CH29" s="604"/>
      <c r="CI29" s="604"/>
      <c r="CJ29" s="604"/>
      <c r="CK29" s="604"/>
      <c r="CL29" s="605"/>
      <c r="CM29" s="589" t="s">
        <v>219</v>
      </c>
      <c r="CN29" s="590"/>
      <c r="CO29" s="590"/>
      <c r="CP29" s="590"/>
      <c r="CQ29" s="590"/>
      <c r="CR29" s="590"/>
      <c r="CS29" s="590"/>
      <c r="CT29" s="591"/>
      <c r="CU29" s="594" t="s">
        <v>219</v>
      </c>
      <c r="CV29" s="595"/>
      <c r="CW29" s="595"/>
      <c r="CX29" s="600"/>
      <c r="CY29" s="598" t="s">
        <v>141</v>
      </c>
      <c r="CZ29" s="590"/>
      <c r="DA29" s="590"/>
      <c r="DB29" s="590"/>
      <c r="DC29" s="590"/>
      <c r="DD29" s="590"/>
      <c r="DE29" s="590"/>
      <c r="DF29" s="590"/>
      <c r="DG29" s="590"/>
      <c r="DH29" s="590"/>
      <c r="DI29" s="590"/>
      <c r="DJ29" s="590"/>
      <c r="DK29" s="591"/>
      <c r="DL29" s="598" t="s">
        <v>219</v>
      </c>
      <c r="DM29" s="590"/>
      <c r="DN29" s="590"/>
      <c r="DO29" s="590"/>
      <c r="DP29" s="590"/>
      <c r="DQ29" s="590"/>
      <c r="DR29" s="590"/>
      <c r="DS29" s="590"/>
      <c r="DT29" s="590"/>
      <c r="DU29" s="590"/>
      <c r="DV29" s="590"/>
      <c r="DW29" s="590"/>
      <c r="DX29" s="599"/>
    </row>
    <row r="30" spans="2:128" ht="11.25" customHeight="1" x14ac:dyDescent="0.15">
      <c r="B30" s="586" t="s">
        <v>285</v>
      </c>
      <c r="C30" s="587"/>
      <c r="D30" s="587"/>
      <c r="E30" s="587"/>
      <c r="F30" s="587"/>
      <c r="G30" s="587"/>
      <c r="H30" s="587"/>
      <c r="I30" s="587"/>
      <c r="J30" s="587"/>
      <c r="K30" s="587"/>
      <c r="L30" s="587"/>
      <c r="M30" s="587"/>
      <c r="N30" s="587"/>
      <c r="O30" s="587"/>
      <c r="P30" s="587"/>
      <c r="Q30" s="588"/>
      <c r="R30" s="589">
        <v>1176257</v>
      </c>
      <c r="S30" s="590"/>
      <c r="T30" s="590"/>
      <c r="U30" s="590"/>
      <c r="V30" s="590"/>
      <c r="W30" s="590"/>
      <c r="X30" s="590"/>
      <c r="Y30" s="591"/>
      <c r="Z30" s="594">
        <v>0.2</v>
      </c>
      <c r="AA30" s="595"/>
      <c r="AB30" s="595"/>
      <c r="AC30" s="600"/>
      <c r="AD30" s="598">
        <v>15136</v>
      </c>
      <c r="AE30" s="590"/>
      <c r="AF30" s="590"/>
      <c r="AG30" s="590"/>
      <c r="AH30" s="590"/>
      <c r="AI30" s="590"/>
      <c r="AJ30" s="590"/>
      <c r="AK30" s="591"/>
      <c r="AL30" s="594">
        <v>0</v>
      </c>
      <c r="AM30" s="595"/>
      <c r="AN30" s="595"/>
      <c r="AO30" s="596"/>
      <c r="AP30" s="586" t="s">
        <v>286</v>
      </c>
      <c r="AQ30" s="587"/>
      <c r="AR30" s="587"/>
      <c r="AS30" s="587"/>
      <c r="AT30" s="587"/>
      <c r="AU30" s="587"/>
      <c r="AV30" s="587"/>
      <c r="AW30" s="587"/>
      <c r="AX30" s="587"/>
      <c r="AY30" s="587"/>
      <c r="AZ30" s="587"/>
      <c r="BA30" s="587"/>
      <c r="BB30" s="587"/>
      <c r="BC30" s="588"/>
      <c r="BD30" s="589">
        <v>152141</v>
      </c>
      <c r="BE30" s="590"/>
      <c r="BF30" s="590"/>
      <c r="BG30" s="590"/>
      <c r="BH30" s="590"/>
      <c r="BI30" s="590"/>
      <c r="BJ30" s="590"/>
      <c r="BK30" s="591"/>
      <c r="BL30" s="594">
        <v>0.1</v>
      </c>
      <c r="BM30" s="595"/>
      <c r="BN30" s="595"/>
      <c r="BO30" s="600"/>
      <c r="BP30" s="598" t="s">
        <v>141</v>
      </c>
      <c r="BQ30" s="590"/>
      <c r="BR30" s="590"/>
      <c r="BS30" s="590"/>
      <c r="BT30" s="590"/>
      <c r="BU30" s="590"/>
      <c r="BV30" s="590"/>
      <c r="BW30" s="599"/>
      <c r="BY30" s="586" t="s">
        <v>287</v>
      </c>
      <c r="BZ30" s="604"/>
      <c r="CA30" s="604"/>
      <c r="CB30" s="604"/>
      <c r="CC30" s="604"/>
      <c r="CD30" s="604"/>
      <c r="CE30" s="604"/>
      <c r="CF30" s="604"/>
      <c r="CG30" s="604"/>
      <c r="CH30" s="604"/>
      <c r="CI30" s="604"/>
      <c r="CJ30" s="604"/>
      <c r="CK30" s="604"/>
      <c r="CL30" s="605"/>
      <c r="CM30" s="589">
        <v>242712</v>
      </c>
      <c r="CN30" s="590"/>
      <c r="CO30" s="590"/>
      <c r="CP30" s="590"/>
      <c r="CQ30" s="590"/>
      <c r="CR30" s="590"/>
      <c r="CS30" s="590"/>
      <c r="CT30" s="591"/>
      <c r="CU30" s="594">
        <v>0</v>
      </c>
      <c r="CV30" s="595"/>
      <c r="CW30" s="595"/>
      <c r="CX30" s="600"/>
      <c r="CY30" s="598" t="s">
        <v>141</v>
      </c>
      <c r="CZ30" s="590"/>
      <c r="DA30" s="590"/>
      <c r="DB30" s="590"/>
      <c r="DC30" s="590"/>
      <c r="DD30" s="590"/>
      <c r="DE30" s="590"/>
      <c r="DF30" s="590"/>
      <c r="DG30" s="590"/>
      <c r="DH30" s="590"/>
      <c r="DI30" s="590"/>
      <c r="DJ30" s="590"/>
      <c r="DK30" s="591"/>
      <c r="DL30" s="598">
        <v>242712</v>
      </c>
      <c r="DM30" s="590"/>
      <c r="DN30" s="590"/>
      <c r="DO30" s="590"/>
      <c r="DP30" s="590"/>
      <c r="DQ30" s="590"/>
      <c r="DR30" s="590"/>
      <c r="DS30" s="590"/>
      <c r="DT30" s="590"/>
      <c r="DU30" s="590"/>
      <c r="DV30" s="590"/>
      <c r="DW30" s="590"/>
      <c r="DX30" s="599"/>
    </row>
    <row r="31" spans="2:128" ht="11.25" customHeight="1" x14ac:dyDescent="0.15">
      <c r="B31" s="586" t="s">
        <v>288</v>
      </c>
      <c r="C31" s="587"/>
      <c r="D31" s="587"/>
      <c r="E31" s="587"/>
      <c r="F31" s="587"/>
      <c r="G31" s="587"/>
      <c r="H31" s="587"/>
      <c r="I31" s="587"/>
      <c r="J31" s="587"/>
      <c r="K31" s="587"/>
      <c r="L31" s="587"/>
      <c r="M31" s="587"/>
      <c r="N31" s="587"/>
      <c r="O31" s="587"/>
      <c r="P31" s="587"/>
      <c r="Q31" s="588"/>
      <c r="R31" s="589">
        <v>1480946</v>
      </c>
      <c r="S31" s="590"/>
      <c r="T31" s="590"/>
      <c r="U31" s="590"/>
      <c r="V31" s="590"/>
      <c r="W31" s="590"/>
      <c r="X31" s="590"/>
      <c r="Y31" s="591"/>
      <c r="Z31" s="594">
        <v>0.2</v>
      </c>
      <c r="AA31" s="595"/>
      <c r="AB31" s="595"/>
      <c r="AC31" s="600"/>
      <c r="AD31" s="598" t="s">
        <v>219</v>
      </c>
      <c r="AE31" s="590"/>
      <c r="AF31" s="590"/>
      <c r="AG31" s="590"/>
      <c r="AH31" s="590"/>
      <c r="AI31" s="590"/>
      <c r="AJ31" s="590"/>
      <c r="AK31" s="591"/>
      <c r="AL31" s="594" t="s">
        <v>219</v>
      </c>
      <c r="AM31" s="595"/>
      <c r="AN31" s="595"/>
      <c r="AO31" s="596"/>
      <c r="AP31" s="586" t="s">
        <v>289</v>
      </c>
      <c r="AQ31" s="587"/>
      <c r="AR31" s="587"/>
      <c r="AS31" s="587"/>
      <c r="AT31" s="587"/>
      <c r="AU31" s="587"/>
      <c r="AV31" s="587"/>
      <c r="AW31" s="587"/>
      <c r="AX31" s="587"/>
      <c r="AY31" s="587"/>
      <c r="AZ31" s="587"/>
      <c r="BA31" s="587"/>
      <c r="BB31" s="587"/>
      <c r="BC31" s="588"/>
      <c r="BD31" s="589">
        <v>9468</v>
      </c>
      <c r="BE31" s="590"/>
      <c r="BF31" s="590"/>
      <c r="BG31" s="590"/>
      <c r="BH31" s="590"/>
      <c r="BI31" s="590"/>
      <c r="BJ31" s="590"/>
      <c r="BK31" s="591"/>
      <c r="BL31" s="594">
        <v>0</v>
      </c>
      <c r="BM31" s="595"/>
      <c r="BN31" s="595"/>
      <c r="BO31" s="600"/>
      <c r="BP31" s="598" t="s">
        <v>219</v>
      </c>
      <c r="BQ31" s="590"/>
      <c r="BR31" s="590"/>
      <c r="BS31" s="590"/>
      <c r="BT31" s="590"/>
      <c r="BU31" s="590"/>
      <c r="BV31" s="590"/>
      <c r="BW31" s="599"/>
      <c r="BY31" s="586" t="s">
        <v>290</v>
      </c>
      <c r="BZ31" s="604"/>
      <c r="CA31" s="604"/>
      <c r="CB31" s="604"/>
      <c r="CC31" s="604"/>
      <c r="CD31" s="604"/>
      <c r="CE31" s="604"/>
      <c r="CF31" s="604"/>
      <c r="CG31" s="604"/>
      <c r="CH31" s="604"/>
      <c r="CI31" s="604"/>
      <c r="CJ31" s="604"/>
      <c r="CK31" s="604"/>
      <c r="CL31" s="605"/>
      <c r="CM31" s="589">
        <v>1659144</v>
      </c>
      <c r="CN31" s="590"/>
      <c r="CO31" s="590"/>
      <c r="CP31" s="590"/>
      <c r="CQ31" s="590"/>
      <c r="CR31" s="590"/>
      <c r="CS31" s="590"/>
      <c r="CT31" s="591"/>
      <c r="CU31" s="594">
        <v>0.3</v>
      </c>
      <c r="CV31" s="595"/>
      <c r="CW31" s="595"/>
      <c r="CX31" s="600"/>
      <c r="CY31" s="598" t="s">
        <v>219</v>
      </c>
      <c r="CZ31" s="590"/>
      <c r="DA31" s="590"/>
      <c r="DB31" s="590"/>
      <c r="DC31" s="590"/>
      <c r="DD31" s="590"/>
      <c r="DE31" s="590"/>
      <c r="DF31" s="590"/>
      <c r="DG31" s="590"/>
      <c r="DH31" s="590"/>
      <c r="DI31" s="590"/>
      <c r="DJ31" s="590"/>
      <c r="DK31" s="591"/>
      <c r="DL31" s="598">
        <v>1659144</v>
      </c>
      <c r="DM31" s="590"/>
      <c r="DN31" s="590"/>
      <c r="DO31" s="590"/>
      <c r="DP31" s="590"/>
      <c r="DQ31" s="590"/>
      <c r="DR31" s="590"/>
      <c r="DS31" s="590"/>
      <c r="DT31" s="590"/>
      <c r="DU31" s="590"/>
      <c r="DV31" s="590"/>
      <c r="DW31" s="590"/>
      <c r="DX31" s="599"/>
    </row>
    <row r="32" spans="2:128" ht="11.25" customHeight="1" x14ac:dyDescent="0.15">
      <c r="B32" s="586" t="s">
        <v>291</v>
      </c>
      <c r="C32" s="587"/>
      <c r="D32" s="587"/>
      <c r="E32" s="587"/>
      <c r="F32" s="587"/>
      <c r="G32" s="587"/>
      <c r="H32" s="587"/>
      <c r="I32" s="587"/>
      <c r="J32" s="587"/>
      <c r="K32" s="587"/>
      <c r="L32" s="587"/>
      <c r="M32" s="587"/>
      <c r="N32" s="587"/>
      <c r="O32" s="587"/>
      <c r="P32" s="587"/>
      <c r="Q32" s="588"/>
      <c r="R32" s="589">
        <v>15331356</v>
      </c>
      <c r="S32" s="590"/>
      <c r="T32" s="590"/>
      <c r="U32" s="590"/>
      <c r="V32" s="590"/>
      <c r="W32" s="590"/>
      <c r="X32" s="590"/>
      <c r="Y32" s="591"/>
      <c r="Z32" s="594">
        <v>2.5</v>
      </c>
      <c r="AA32" s="595"/>
      <c r="AB32" s="595"/>
      <c r="AC32" s="600"/>
      <c r="AD32" s="598" t="s">
        <v>141</v>
      </c>
      <c r="AE32" s="590"/>
      <c r="AF32" s="590"/>
      <c r="AG32" s="590"/>
      <c r="AH32" s="590"/>
      <c r="AI32" s="590"/>
      <c r="AJ32" s="590"/>
      <c r="AK32" s="591"/>
      <c r="AL32" s="594" t="s">
        <v>141</v>
      </c>
      <c r="AM32" s="595"/>
      <c r="AN32" s="595"/>
      <c r="AO32" s="596"/>
      <c r="AP32" s="586" t="s">
        <v>160</v>
      </c>
      <c r="AQ32" s="587"/>
      <c r="AR32" s="587"/>
      <c r="AS32" s="587"/>
      <c r="AT32" s="587"/>
      <c r="AU32" s="587"/>
      <c r="AV32" s="587"/>
      <c r="AW32" s="587"/>
      <c r="AX32" s="587"/>
      <c r="AY32" s="587"/>
      <c r="AZ32" s="587"/>
      <c r="BA32" s="587"/>
      <c r="BB32" s="587"/>
      <c r="BC32" s="588"/>
      <c r="BD32" s="589">
        <v>118994050</v>
      </c>
      <c r="BE32" s="590"/>
      <c r="BF32" s="590"/>
      <c r="BG32" s="590"/>
      <c r="BH32" s="590"/>
      <c r="BI32" s="590"/>
      <c r="BJ32" s="590"/>
      <c r="BK32" s="591"/>
      <c r="BL32" s="594">
        <v>100</v>
      </c>
      <c r="BM32" s="595"/>
      <c r="BN32" s="595"/>
      <c r="BO32" s="600"/>
      <c r="BP32" s="598">
        <v>734715</v>
      </c>
      <c r="BQ32" s="590"/>
      <c r="BR32" s="590"/>
      <c r="BS32" s="590"/>
      <c r="BT32" s="590"/>
      <c r="BU32" s="590"/>
      <c r="BV32" s="590"/>
      <c r="BW32" s="599"/>
      <c r="BY32" s="586" t="s">
        <v>292</v>
      </c>
      <c r="BZ32" s="587"/>
      <c r="CA32" s="587"/>
      <c r="CB32" s="587"/>
      <c r="CC32" s="587"/>
      <c r="CD32" s="587"/>
      <c r="CE32" s="587"/>
      <c r="CF32" s="587"/>
      <c r="CG32" s="587"/>
      <c r="CH32" s="587"/>
      <c r="CI32" s="587"/>
      <c r="CJ32" s="587"/>
      <c r="CK32" s="587"/>
      <c r="CL32" s="588"/>
      <c r="CM32" s="589" t="s">
        <v>141</v>
      </c>
      <c r="CN32" s="590"/>
      <c r="CO32" s="590"/>
      <c r="CP32" s="590"/>
      <c r="CQ32" s="590"/>
      <c r="CR32" s="590"/>
      <c r="CS32" s="590"/>
      <c r="CT32" s="591"/>
      <c r="CU32" s="594" t="s">
        <v>141</v>
      </c>
      <c r="CV32" s="595"/>
      <c r="CW32" s="595"/>
      <c r="CX32" s="600"/>
      <c r="CY32" s="598" t="s">
        <v>219</v>
      </c>
      <c r="CZ32" s="590"/>
      <c r="DA32" s="590"/>
      <c r="DB32" s="590"/>
      <c r="DC32" s="590"/>
      <c r="DD32" s="590"/>
      <c r="DE32" s="590"/>
      <c r="DF32" s="590"/>
      <c r="DG32" s="590"/>
      <c r="DH32" s="590"/>
      <c r="DI32" s="590"/>
      <c r="DJ32" s="590"/>
      <c r="DK32" s="591"/>
      <c r="DL32" s="598" t="s">
        <v>141</v>
      </c>
      <c r="DM32" s="590"/>
      <c r="DN32" s="590"/>
      <c r="DO32" s="590"/>
      <c r="DP32" s="590"/>
      <c r="DQ32" s="590"/>
      <c r="DR32" s="590"/>
      <c r="DS32" s="590"/>
      <c r="DT32" s="590"/>
      <c r="DU32" s="590"/>
      <c r="DV32" s="590"/>
      <c r="DW32" s="590"/>
      <c r="DX32" s="599"/>
    </row>
    <row r="33" spans="2:128" ht="11.25" customHeight="1" x14ac:dyDescent="0.15">
      <c r="B33" s="586" t="s">
        <v>293</v>
      </c>
      <c r="C33" s="587"/>
      <c r="D33" s="587"/>
      <c r="E33" s="587"/>
      <c r="F33" s="587"/>
      <c r="G33" s="587"/>
      <c r="H33" s="587"/>
      <c r="I33" s="587"/>
      <c r="J33" s="587"/>
      <c r="K33" s="587"/>
      <c r="L33" s="587"/>
      <c r="M33" s="587"/>
      <c r="N33" s="587"/>
      <c r="O33" s="587"/>
      <c r="P33" s="587"/>
      <c r="Q33" s="588"/>
      <c r="R33" s="589">
        <v>9240305</v>
      </c>
      <c r="S33" s="590"/>
      <c r="T33" s="590"/>
      <c r="U33" s="590"/>
      <c r="V33" s="590"/>
      <c r="W33" s="590"/>
      <c r="X33" s="590"/>
      <c r="Y33" s="591"/>
      <c r="Z33" s="594">
        <v>1.5</v>
      </c>
      <c r="AA33" s="595"/>
      <c r="AB33" s="595"/>
      <c r="AC33" s="600"/>
      <c r="AD33" s="598" t="s">
        <v>219</v>
      </c>
      <c r="AE33" s="590"/>
      <c r="AF33" s="590"/>
      <c r="AG33" s="590"/>
      <c r="AH33" s="590"/>
      <c r="AI33" s="590"/>
      <c r="AJ33" s="590"/>
      <c r="AK33" s="591"/>
      <c r="AL33" s="594" t="s">
        <v>219</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294</v>
      </c>
      <c r="BZ33" s="607"/>
      <c r="CA33" s="607"/>
      <c r="CB33" s="607"/>
      <c r="CC33" s="607"/>
      <c r="CD33" s="607"/>
      <c r="CE33" s="607"/>
      <c r="CF33" s="607"/>
      <c r="CG33" s="607"/>
      <c r="CH33" s="607"/>
      <c r="CI33" s="607"/>
      <c r="CJ33" s="607"/>
      <c r="CK33" s="607"/>
      <c r="CL33" s="608"/>
      <c r="CM33" s="589">
        <v>595781190</v>
      </c>
      <c r="CN33" s="590"/>
      <c r="CO33" s="590"/>
      <c r="CP33" s="590"/>
      <c r="CQ33" s="590"/>
      <c r="CR33" s="590"/>
      <c r="CS33" s="590"/>
      <c r="CT33" s="591"/>
      <c r="CU33" s="609">
        <v>100</v>
      </c>
      <c r="CV33" s="610"/>
      <c r="CW33" s="610"/>
      <c r="CX33" s="611"/>
      <c r="CY33" s="598">
        <v>132390397</v>
      </c>
      <c r="CZ33" s="590"/>
      <c r="DA33" s="590"/>
      <c r="DB33" s="590"/>
      <c r="DC33" s="590"/>
      <c r="DD33" s="590"/>
      <c r="DE33" s="590"/>
      <c r="DF33" s="590"/>
      <c r="DG33" s="590"/>
      <c r="DH33" s="590"/>
      <c r="DI33" s="590"/>
      <c r="DJ33" s="590"/>
      <c r="DK33" s="591"/>
      <c r="DL33" s="598">
        <v>326009191</v>
      </c>
      <c r="DM33" s="590"/>
      <c r="DN33" s="590"/>
      <c r="DO33" s="590"/>
      <c r="DP33" s="590"/>
      <c r="DQ33" s="590"/>
      <c r="DR33" s="590"/>
      <c r="DS33" s="590"/>
      <c r="DT33" s="590"/>
      <c r="DU33" s="590"/>
      <c r="DV33" s="590"/>
      <c r="DW33" s="590"/>
      <c r="DX33" s="599"/>
    </row>
    <row r="34" spans="2:128" ht="11.25" customHeight="1" x14ac:dyDescent="0.15">
      <c r="B34" s="586" t="s">
        <v>295</v>
      </c>
      <c r="C34" s="587"/>
      <c r="D34" s="587"/>
      <c r="E34" s="587"/>
      <c r="F34" s="587"/>
      <c r="G34" s="587"/>
      <c r="H34" s="587"/>
      <c r="I34" s="587"/>
      <c r="J34" s="587"/>
      <c r="K34" s="587"/>
      <c r="L34" s="587"/>
      <c r="M34" s="587"/>
      <c r="N34" s="587"/>
      <c r="O34" s="587"/>
      <c r="P34" s="587"/>
      <c r="Q34" s="588"/>
      <c r="R34" s="589">
        <v>83410604</v>
      </c>
      <c r="S34" s="590"/>
      <c r="T34" s="590"/>
      <c r="U34" s="590"/>
      <c r="V34" s="590"/>
      <c r="W34" s="590"/>
      <c r="X34" s="590"/>
      <c r="Y34" s="591"/>
      <c r="Z34" s="594">
        <v>13.6</v>
      </c>
      <c r="AA34" s="595"/>
      <c r="AB34" s="595"/>
      <c r="AC34" s="600"/>
      <c r="AD34" s="598">
        <v>43107</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296</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297</v>
      </c>
      <c r="C35" s="587"/>
      <c r="D35" s="587"/>
      <c r="E35" s="587"/>
      <c r="F35" s="587"/>
      <c r="G35" s="587"/>
      <c r="H35" s="587"/>
      <c r="I35" s="587"/>
      <c r="J35" s="587"/>
      <c r="K35" s="587"/>
      <c r="L35" s="587"/>
      <c r="M35" s="587"/>
      <c r="N35" s="587"/>
      <c r="O35" s="587"/>
      <c r="P35" s="587"/>
      <c r="Q35" s="588"/>
      <c r="R35" s="589">
        <v>76876360</v>
      </c>
      <c r="S35" s="590"/>
      <c r="T35" s="590"/>
      <c r="U35" s="590"/>
      <c r="V35" s="590"/>
      <c r="W35" s="590"/>
      <c r="X35" s="590"/>
      <c r="Y35" s="591"/>
      <c r="Z35" s="594">
        <v>12.5</v>
      </c>
      <c r="AA35" s="595"/>
      <c r="AB35" s="595"/>
      <c r="AC35" s="600"/>
      <c r="AD35" s="598" t="s">
        <v>141</v>
      </c>
      <c r="AE35" s="590"/>
      <c r="AF35" s="590"/>
      <c r="AG35" s="590"/>
      <c r="AH35" s="590"/>
      <c r="AI35" s="590"/>
      <c r="AJ35" s="590"/>
      <c r="AK35" s="591"/>
      <c r="AL35" s="594" t="s">
        <v>141</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203</v>
      </c>
      <c r="BZ35" s="572"/>
      <c r="CA35" s="572"/>
      <c r="CB35" s="572"/>
      <c r="CC35" s="572"/>
      <c r="CD35" s="572"/>
      <c r="CE35" s="572"/>
      <c r="CF35" s="572"/>
      <c r="CG35" s="572"/>
      <c r="CH35" s="572"/>
      <c r="CI35" s="572"/>
      <c r="CJ35" s="572"/>
      <c r="CK35" s="572"/>
      <c r="CL35" s="573"/>
      <c r="CM35" s="571" t="s">
        <v>298</v>
      </c>
      <c r="CN35" s="572"/>
      <c r="CO35" s="572"/>
      <c r="CP35" s="572"/>
      <c r="CQ35" s="572"/>
      <c r="CR35" s="572"/>
      <c r="CS35" s="572"/>
      <c r="CT35" s="573"/>
      <c r="CU35" s="571" t="s">
        <v>299</v>
      </c>
      <c r="CV35" s="572"/>
      <c r="CW35" s="572"/>
      <c r="CX35" s="573"/>
      <c r="CY35" s="571" t="s">
        <v>300</v>
      </c>
      <c r="CZ35" s="572"/>
      <c r="DA35" s="572"/>
      <c r="DB35" s="572"/>
      <c r="DC35" s="572"/>
      <c r="DD35" s="572"/>
      <c r="DE35" s="572"/>
      <c r="DF35" s="573"/>
      <c r="DG35" s="612" t="s">
        <v>301</v>
      </c>
      <c r="DH35" s="613"/>
      <c r="DI35" s="613"/>
      <c r="DJ35" s="613"/>
      <c r="DK35" s="613"/>
      <c r="DL35" s="613"/>
      <c r="DM35" s="613"/>
      <c r="DN35" s="613"/>
      <c r="DO35" s="613"/>
      <c r="DP35" s="613"/>
      <c r="DQ35" s="614"/>
      <c r="DR35" s="571" t="s">
        <v>302</v>
      </c>
      <c r="DS35" s="572"/>
      <c r="DT35" s="572"/>
      <c r="DU35" s="572"/>
      <c r="DV35" s="572"/>
      <c r="DW35" s="572"/>
      <c r="DX35" s="573"/>
    </row>
    <row r="36" spans="2:128" ht="11.25" customHeight="1" x14ac:dyDescent="0.15">
      <c r="B36" s="586" t="s">
        <v>303</v>
      </c>
      <c r="C36" s="587"/>
      <c r="D36" s="587"/>
      <c r="E36" s="587"/>
      <c r="F36" s="587"/>
      <c r="G36" s="587"/>
      <c r="H36" s="587"/>
      <c r="I36" s="587"/>
      <c r="J36" s="587"/>
      <c r="K36" s="587"/>
      <c r="L36" s="587"/>
      <c r="M36" s="587"/>
      <c r="N36" s="587"/>
      <c r="O36" s="587"/>
      <c r="P36" s="587"/>
      <c r="Q36" s="588"/>
      <c r="R36" s="589" t="s">
        <v>219</v>
      </c>
      <c r="S36" s="590"/>
      <c r="T36" s="590"/>
      <c r="U36" s="590"/>
      <c r="V36" s="590"/>
      <c r="W36" s="590"/>
      <c r="X36" s="590"/>
      <c r="Y36" s="591"/>
      <c r="Z36" s="594" t="s">
        <v>141</v>
      </c>
      <c r="AA36" s="595"/>
      <c r="AB36" s="595"/>
      <c r="AC36" s="600"/>
      <c r="AD36" s="598" t="s">
        <v>141</v>
      </c>
      <c r="AE36" s="590"/>
      <c r="AF36" s="590"/>
      <c r="AG36" s="590"/>
      <c r="AH36" s="590"/>
      <c r="AI36" s="590"/>
      <c r="AJ36" s="590"/>
      <c r="AK36" s="591"/>
      <c r="AL36" s="594" t="s">
        <v>141</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304</v>
      </c>
      <c r="BZ36" s="576"/>
      <c r="CA36" s="576"/>
      <c r="CB36" s="576"/>
      <c r="CC36" s="576"/>
      <c r="CD36" s="576"/>
      <c r="CE36" s="576"/>
      <c r="CF36" s="576"/>
      <c r="CG36" s="576"/>
      <c r="CH36" s="576"/>
      <c r="CI36" s="576"/>
      <c r="CJ36" s="576"/>
      <c r="CK36" s="576"/>
      <c r="CL36" s="577"/>
      <c r="CM36" s="578">
        <v>200831113</v>
      </c>
      <c r="CN36" s="579"/>
      <c r="CO36" s="579"/>
      <c r="CP36" s="579"/>
      <c r="CQ36" s="579"/>
      <c r="CR36" s="579"/>
      <c r="CS36" s="579"/>
      <c r="CT36" s="580"/>
      <c r="CU36" s="583">
        <v>33.700000000000003</v>
      </c>
      <c r="CV36" s="584"/>
      <c r="CW36" s="584"/>
      <c r="CX36" s="616"/>
      <c r="CY36" s="615">
        <v>175336828</v>
      </c>
      <c r="CZ36" s="579"/>
      <c r="DA36" s="579"/>
      <c r="DB36" s="579"/>
      <c r="DC36" s="579"/>
      <c r="DD36" s="579"/>
      <c r="DE36" s="579"/>
      <c r="DF36" s="580"/>
      <c r="DG36" s="615">
        <v>173183235</v>
      </c>
      <c r="DH36" s="579"/>
      <c r="DI36" s="579"/>
      <c r="DJ36" s="579"/>
      <c r="DK36" s="579"/>
      <c r="DL36" s="579"/>
      <c r="DM36" s="579"/>
      <c r="DN36" s="579"/>
      <c r="DO36" s="579"/>
      <c r="DP36" s="579"/>
      <c r="DQ36" s="580"/>
      <c r="DR36" s="583">
        <v>64.2</v>
      </c>
      <c r="DS36" s="584"/>
      <c r="DT36" s="584"/>
      <c r="DU36" s="584"/>
      <c r="DV36" s="584"/>
      <c r="DW36" s="584"/>
      <c r="DX36" s="585"/>
    </row>
    <row r="37" spans="2:128" ht="11.25" customHeight="1" x14ac:dyDescent="0.15">
      <c r="B37" s="586" t="s">
        <v>305</v>
      </c>
      <c r="C37" s="587"/>
      <c r="D37" s="587"/>
      <c r="E37" s="587"/>
      <c r="F37" s="587"/>
      <c r="G37" s="587"/>
      <c r="H37" s="587"/>
      <c r="I37" s="587"/>
      <c r="J37" s="587"/>
      <c r="K37" s="587"/>
      <c r="L37" s="587"/>
      <c r="M37" s="587"/>
      <c r="N37" s="587"/>
      <c r="O37" s="587"/>
      <c r="P37" s="587"/>
      <c r="Q37" s="588"/>
      <c r="R37" s="589">
        <v>3900000</v>
      </c>
      <c r="S37" s="590"/>
      <c r="T37" s="590"/>
      <c r="U37" s="590"/>
      <c r="V37" s="590"/>
      <c r="W37" s="590"/>
      <c r="X37" s="590"/>
      <c r="Y37" s="591"/>
      <c r="Z37" s="594">
        <v>0.6</v>
      </c>
      <c r="AA37" s="595"/>
      <c r="AB37" s="595"/>
      <c r="AC37" s="600"/>
      <c r="AD37" s="598" t="s">
        <v>219</v>
      </c>
      <c r="AE37" s="590"/>
      <c r="AF37" s="590"/>
      <c r="AG37" s="590"/>
      <c r="AH37" s="590"/>
      <c r="AI37" s="590"/>
      <c r="AJ37" s="590"/>
      <c r="AK37" s="591"/>
      <c r="AL37" s="594" t="s">
        <v>141</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306</v>
      </c>
      <c r="BZ37" s="587"/>
      <c r="CA37" s="587"/>
      <c r="CB37" s="587"/>
      <c r="CC37" s="587"/>
      <c r="CD37" s="587"/>
      <c r="CE37" s="587"/>
      <c r="CF37" s="587"/>
      <c r="CG37" s="587"/>
      <c r="CH37" s="587"/>
      <c r="CI37" s="587"/>
      <c r="CJ37" s="587"/>
      <c r="CK37" s="587"/>
      <c r="CL37" s="588"/>
      <c r="CM37" s="589">
        <v>123936403</v>
      </c>
      <c r="CN37" s="619"/>
      <c r="CO37" s="619"/>
      <c r="CP37" s="619"/>
      <c r="CQ37" s="619"/>
      <c r="CR37" s="619"/>
      <c r="CS37" s="619"/>
      <c r="CT37" s="620"/>
      <c r="CU37" s="594">
        <v>20.8</v>
      </c>
      <c r="CV37" s="617"/>
      <c r="CW37" s="617"/>
      <c r="CX37" s="618"/>
      <c r="CY37" s="598">
        <v>107444261</v>
      </c>
      <c r="CZ37" s="619"/>
      <c r="DA37" s="619"/>
      <c r="DB37" s="619"/>
      <c r="DC37" s="619"/>
      <c r="DD37" s="619"/>
      <c r="DE37" s="619"/>
      <c r="DF37" s="620"/>
      <c r="DG37" s="598">
        <v>106099197</v>
      </c>
      <c r="DH37" s="619"/>
      <c r="DI37" s="619"/>
      <c r="DJ37" s="619"/>
      <c r="DK37" s="619"/>
      <c r="DL37" s="619"/>
      <c r="DM37" s="619"/>
      <c r="DN37" s="619"/>
      <c r="DO37" s="619"/>
      <c r="DP37" s="619"/>
      <c r="DQ37" s="620"/>
      <c r="DR37" s="594">
        <v>39.299999999999997</v>
      </c>
      <c r="DS37" s="617"/>
      <c r="DT37" s="617"/>
      <c r="DU37" s="617"/>
      <c r="DV37" s="617"/>
      <c r="DW37" s="617"/>
      <c r="DX37" s="621"/>
    </row>
    <row r="38" spans="2:128" ht="11.25" customHeight="1" x14ac:dyDescent="0.15">
      <c r="B38" s="606" t="s">
        <v>307</v>
      </c>
      <c r="C38" s="607"/>
      <c r="D38" s="607"/>
      <c r="E38" s="607"/>
      <c r="F38" s="607"/>
      <c r="G38" s="607"/>
      <c r="H38" s="607"/>
      <c r="I38" s="607"/>
      <c r="J38" s="607"/>
      <c r="K38" s="607"/>
      <c r="L38" s="607"/>
      <c r="M38" s="607"/>
      <c r="N38" s="607"/>
      <c r="O38" s="607"/>
      <c r="P38" s="607"/>
      <c r="Q38" s="608"/>
      <c r="R38" s="589">
        <v>613699133</v>
      </c>
      <c r="S38" s="590"/>
      <c r="T38" s="590"/>
      <c r="U38" s="590"/>
      <c r="V38" s="590"/>
      <c r="W38" s="590"/>
      <c r="X38" s="590"/>
      <c r="Y38" s="591"/>
      <c r="Z38" s="592">
        <v>100</v>
      </c>
      <c r="AA38" s="592"/>
      <c r="AB38" s="592"/>
      <c r="AC38" s="592"/>
      <c r="AD38" s="593">
        <v>266058154</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308</v>
      </c>
      <c r="BZ38" s="587"/>
      <c r="CA38" s="587"/>
      <c r="CB38" s="587"/>
      <c r="CC38" s="587"/>
      <c r="CD38" s="587"/>
      <c r="CE38" s="587"/>
      <c r="CF38" s="587"/>
      <c r="CG38" s="587"/>
      <c r="CH38" s="587"/>
      <c r="CI38" s="587"/>
      <c r="CJ38" s="587"/>
      <c r="CK38" s="587"/>
      <c r="CL38" s="588"/>
      <c r="CM38" s="589">
        <v>88968981</v>
      </c>
      <c r="CN38" s="590"/>
      <c r="CO38" s="590"/>
      <c r="CP38" s="590"/>
      <c r="CQ38" s="590"/>
      <c r="CR38" s="590"/>
      <c r="CS38" s="590"/>
      <c r="CT38" s="591"/>
      <c r="CU38" s="594">
        <v>14.9</v>
      </c>
      <c r="CV38" s="617"/>
      <c r="CW38" s="617"/>
      <c r="CX38" s="618"/>
      <c r="CY38" s="598">
        <v>77749641</v>
      </c>
      <c r="CZ38" s="619"/>
      <c r="DA38" s="619"/>
      <c r="DB38" s="619"/>
      <c r="DC38" s="619"/>
      <c r="DD38" s="619"/>
      <c r="DE38" s="619"/>
      <c r="DF38" s="620"/>
      <c r="DG38" s="598">
        <v>77749641</v>
      </c>
      <c r="DH38" s="619"/>
      <c r="DI38" s="619"/>
      <c r="DJ38" s="619"/>
      <c r="DK38" s="619"/>
      <c r="DL38" s="619"/>
      <c r="DM38" s="619"/>
      <c r="DN38" s="619"/>
      <c r="DO38" s="619"/>
      <c r="DP38" s="619"/>
      <c r="DQ38" s="620"/>
      <c r="DR38" s="594">
        <v>28.8</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309</v>
      </c>
      <c r="BZ39" s="587"/>
      <c r="CA39" s="587"/>
      <c r="CB39" s="587"/>
      <c r="CC39" s="587"/>
      <c r="CD39" s="587"/>
      <c r="CE39" s="587"/>
      <c r="CF39" s="587"/>
      <c r="CG39" s="587"/>
      <c r="CH39" s="587"/>
      <c r="CI39" s="587"/>
      <c r="CJ39" s="587"/>
      <c r="CK39" s="587"/>
      <c r="CL39" s="588"/>
      <c r="CM39" s="589">
        <v>14844524</v>
      </c>
      <c r="CN39" s="619"/>
      <c r="CO39" s="619"/>
      <c r="CP39" s="619"/>
      <c r="CQ39" s="619"/>
      <c r="CR39" s="619"/>
      <c r="CS39" s="619"/>
      <c r="CT39" s="620"/>
      <c r="CU39" s="594">
        <v>2.5</v>
      </c>
      <c r="CV39" s="617"/>
      <c r="CW39" s="617"/>
      <c r="CX39" s="618"/>
      <c r="CY39" s="598">
        <v>7451429</v>
      </c>
      <c r="CZ39" s="619"/>
      <c r="DA39" s="619"/>
      <c r="DB39" s="619"/>
      <c r="DC39" s="619"/>
      <c r="DD39" s="619"/>
      <c r="DE39" s="619"/>
      <c r="DF39" s="620"/>
      <c r="DG39" s="598">
        <v>6642957</v>
      </c>
      <c r="DH39" s="619"/>
      <c r="DI39" s="619"/>
      <c r="DJ39" s="619"/>
      <c r="DK39" s="619"/>
      <c r="DL39" s="619"/>
      <c r="DM39" s="619"/>
      <c r="DN39" s="619"/>
      <c r="DO39" s="619"/>
      <c r="DP39" s="619"/>
      <c r="DQ39" s="620"/>
      <c r="DR39" s="594">
        <v>2.5</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310</v>
      </c>
      <c r="BZ40" s="587"/>
      <c r="CA40" s="587"/>
      <c r="CB40" s="587"/>
      <c r="CC40" s="587"/>
      <c r="CD40" s="587"/>
      <c r="CE40" s="587"/>
      <c r="CF40" s="587"/>
      <c r="CG40" s="587"/>
      <c r="CH40" s="587"/>
      <c r="CI40" s="587"/>
      <c r="CJ40" s="587"/>
      <c r="CK40" s="587"/>
      <c r="CL40" s="588"/>
      <c r="CM40" s="589">
        <v>62050186</v>
      </c>
      <c r="CN40" s="590"/>
      <c r="CO40" s="590"/>
      <c r="CP40" s="590"/>
      <c r="CQ40" s="590"/>
      <c r="CR40" s="590"/>
      <c r="CS40" s="590"/>
      <c r="CT40" s="591"/>
      <c r="CU40" s="594">
        <v>10.4</v>
      </c>
      <c r="CV40" s="617"/>
      <c r="CW40" s="617"/>
      <c r="CX40" s="618"/>
      <c r="CY40" s="598">
        <v>60441138</v>
      </c>
      <c r="CZ40" s="619"/>
      <c r="DA40" s="619"/>
      <c r="DB40" s="619"/>
      <c r="DC40" s="619"/>
      <c r="DD40" s="619"/>
      <c r="DE40" s="619"/>
      <c r="DF40" s="620"/>
      <c r="DG40" s="598">
        <v>60441081</v>
      </c>
      <c r="DH40" s="619"/>
      <c r="DI40" s="619"/>
      <c r="DJ40" s="619"/>
      <c r="DK40" s="619"/>
      <c r="DL40" s="619"/>
      <c r="DM40" s="619"/>
      <c r="DN40" s="619"/>
      <c r="DO40" s="619"/>
      <c r="DP40" s="619"/>
      <c r="DQ40" s="620"/>
      <c r="DR40" s="594">
        <v>22.4</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311</v>
      </c>
      <c r="AQ41" s="572"/>
      <c r="AR41" s="572"/>
      <c r="AS41" s="572"/>
      <c r="AT41" s="572"/>
      <c r="AU41" s="572"/>
      <c r="AV41" s="572"/>
      <c r="AW41" s="572"/>
      <c r="AX41" s="572"/>
      <c r="AY41" s="572"/>
      <c r="AZ41" s="572"/>
      <c r="BA41" s="572"/>
      <c r="BB41" s="572"/>
      <c r="BC41" s="573"/>
      <c r="BD41" s="571" t="s">
        <v>312</v>
      </c>
      <c r="BE41" s="572"/>
      <c r="BF41" s="572"/>
      <c r="BG41" s="572"/>
      <c r="BH41" s="572"/>
      <c r="BI41" s="572"/>
      <c r="BJ41" s="572"/>
      <c r="BK41" s="572"/>
      <c r="BL41" s="572"/>
      <c r="BM41" s="573"/>
      <c r="BN41" s="571" t="s">
        <v>313</v>
      </c>
      <c r="BO41" s="572"/>
      <c r="BP41" s="572"/>
      <c r="BQ41" s="572"/>
      <c r="BR41" s="572"/>
      <c r="BS41" s="572"/>
      <c r="BT41" s="572"/>
      <c r="BU41" s="572"/>
      <c r="BV41" s="572"/>
      <c r="BW41" s="573"/>
      <c r="BY41" s="634" t="s">
        <v>314</v>
      </c>
      <c r="BZ41" s="635"/>
      <c r="CA41" s="586" t="s">
        <v>70</v>
      </c>
      <c r="CB41" s="587"/>
      <c r="CC41" s="587"/>
      <c r="CD41" s="587"/>
      <c r="CE41" s="587"/>
      <c r="CF41" s="587"/>
      <c r="CG41" s="587"/>
      <c r="CH41" s="587"/>
      <c r="CI41" s="587"/>
      <c r="CJ41" s="587"/>
      <c r="CK41" s="587"/>
      <c r="CL41" s="588"/>
      <c r="CM41" s="589">
        <v>62047675</v>
      </c>
      <c r="CN41" s="619"/>
      <c r="CO41" s="619"/>
      <c r="CP41" s="619"/>
      <c r="CQ41" s="619"/>
      <c r="CR41" s="619"/>
      <c r="CS41" s="619"/>
      <c r="CT41" s="620"/>
      <c r="CU41" s="594">
        <v>10.4</v>
      </c>
      <c r="CV41" s="617"/>
      <c r="CW41" s="617"/>
      <c r="CX41" s="618"/>
      <c r="CY41" s="598">
        <v>60439854</v>
      </c>
      <c r="CZ41" s="619"/>
      <c r="DA41" s="619"/>
      <c r="DB41" s="619"/>
      <c r="DC41" s="619"/>
      <c r="DD41" s="619"/>
      <c r="DE41" s="619"/>
      <c r="DF41" s="620"/>
      <c r="DG41" s="598">
        <v>60439797</v>
      </c>
      <c r="DH41" s="619"/>
      <c r="DI41" s="619"/>
      <c r="DJ41" s="619"/>
      <c r="DK41" s="619"/>
      <c r="DL41" s="619"/>
      <c r="DM41" s="619"/>
      <c r="DN41" s="619"/>
      <c r="DO41" s="619"/>
      <c r="DP41" s="619"/>
      <c r="DQ41" s="620"/>
      <c r="DR41" s="594">
        <v>22.4</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315</v>
      </c>
      <c r="AQ42" s="623"/>
      <c r="AR42" s="623"/>
      <c r="AS42" s="623"/>
      <c r="AT42" s="628" t="s">
        <v>316</v>
      </c>
      <c r="AU42" s="214"/>
      <c r="AV42" s="214"/>
      <c r="AW42" s="214"/>
      <c r="AX42" s="575" t="s">
        <v>160</v>
      </c>
      <c r="AY42" s="576"/>
      <c r="AZ42" s="576"/>
      <c r="BA42" s="576"/>
      <c r="BB42" s="576"/>
      <c r="BC42" s="577"/>
      <c r="BD42" s="631">
        <v>99.5</v>
      </c>
      <c r="BE42" s="632"/>
      <c r="BF42" s="632"/>
      <c r="BG42" s="632"/>
      <c r="BH42" s="632"/>
      <c r="BI42" s="632">
        <v>99.2</v>
      </c>
      <c r="BJ42" s="632"/>
      <c r="BK42" s="632"/>
      <c r="BL42" s="632"/>
      <c r="BM42" s="633"/>
      <c r="BN42" s="631">
        <v>99.4</v>
      </c>
      <c r="BO42" s="632"/>
      <c r="BP42" s="632"/>
      <c r="BQ42" s="632"/>
      <c r="BR42" s="632"/>
      <c r="BS42" s="632">
        <v>99.1</v>
      </c>
      <c r="BT42" s="632"/>
      <c r="BU42" s="632"/>
      <c r="BV42" s="632"/>
      <c r="BW42" s="633"/>
      <c r="BY42" s="636"/>
      <c r="BZ42" s="637"/>
      <c r="CA42" s="586" t="s">
        <v>317</v>
      </c>
      <c r="CB42" s="587"/>
      <c r="CC42" s="587"/>
      <c r="CD42" s="587"/>
      <c r="CE42" s="587"/>
      <c r="CF42" s="587"/>
      <c r="CG42" s="587"/>
      <c r="CH42" s="587"/>
      <c r="CI42" s="587"/>
      <c r="CJ42" s="587"/>
      <c r="CK42" s="587"/>
      <c r="CL42" s="588"/>
      <c r="CM42" s="589">
        <v>59700652</v>
      </c>
      <c r="CN42" s="590"/>
      <c r="CO42" s="590"/>
      <c r="CP42" s="590"/>
      <c r="CQ42" s="590"/>
      <c r="CR42" s="590"/>
      <c r="CS42" s="590"/>
      <c r="CT42" s="591"/>
      <c r="CU42" s="594">
        <v>10</v>
      </c>
      <c r="CV42" s="617"/>
      <c r="CW42" s="617"/>
      <c r="CX42" s="618"/>
      <c r="CY42" s="598">
        <v>58267764</v>
      </c>
      <c r="CZ42" s="619"/>
      <c r="DA42" s="619"/>
      <c r="DB42" s="619"/>
      <c r="DC42" s="619"/>
      <c r="DD42" s="619"/>
      <c r="DE42" s="619"/>
      <c r="DF42" s="620"/>
      <c r="DG42" s="598">
        <v>58267707</v>
      </c>
      <c r="DH42" s="619"/>
      <c r="DI42" s="619"/>
      <c r="DJ42" s="619"/>
      <c r="DK42" s="619"/>
      <c r="DL42" s="619"/>
      <c r="DM42" s="619"/>
      <c r="DN42" s="619"/>
      <c r="DO42" s="619"/>
      <c r="DP42" s="619"/>
      <c r="DQ42" s="620"/>
      <c r="DR42" s="594">
        <v>21.6</v>
      </c>
      <c r="DS42" s="617"/>
      <c r="DT42" s="617"/>
      <c r="DU42" s="617"/>
      <c r="DV42" s="617"/>
      <c r="DW42" s="617"/>
      <c r="DX42" s="621"/>
    </row>
    <row r="43" spans="2:128" ht="11.25" customHeight="1" x14ac:dyDescent="0.15">
      <c r="AP43" s="624"/>
      <c r="AQ43" s="625"/>
      <c r="AR43" s="625"/>
      <c r="AS43" s="625"/>
      <c r="AT43" s="629"/>
      <c r="AU43" s="210" t="s">
        <v>318</v>
      </c>
      <c r="AX43" s="586" t="s">
        <v>319</v>
      </c>
      <c r="AY43" s="587"/>
      <c r="AZ43" s="587"/>
      <c r="BA43" s="587"/>
      <c r="BB43" s="587"/>
      <c r="BC43" s="588"/>
      <c r="BD43" s="643">
        <v>99.2</v>
      </c>
      <c r="BE43" s="644"/>
      <c r="BF43" s="644"/>
      <c r="BG43" s="644"/>
      <c r="BH43" s="644"/>
      <c r="BI43" s="644">
        <v>98</v>
      </c>
      <c r="BJ43" s="644"/>
      <c r="BK43" s="644"/>
      <c r="BL43" s="644"/>
      <c r="BM43" s="645"/>
      <c r="BN43" s="643">
        <v>99.3</v>
      </c>
      <c r="BO43" s="644"/>
      <c r="BP43" s="644"/>
      <c r="BQ43" s="644"/>
      <c r="BR43" s="644"/>
      <c r="BS43" s="644">
        <v>98.1</v>
      </c>
      <c r="BT43" s="644"/>
      <c r="BU43" s="644"/>
      <c r="BV43" s="644"/>
      <c r="BW43" s="645"/>
      <c r="BY43" s="636"/>
      <c r="BZ43" s="637"/>
      <c r="CA43" s="586" t="s">
        <v>320</v>
      </c>
      <c r="CB43" s="587"/>
      <c r="CC43" s="587"/>
      <c r="CD43" s="587"/>
      <c r="CE43" s="587"/>
      <c r="CF43" s="587"/>
      <c r="CG43" s="587"/>
      <c r="CH43" s="587"/>
      <c r="CI43" s="587"/>
      <c r="CJ43" s="587"/>
      <c r="CK43" s="587"/>
      <c r="CL43" s="588"/>
      <c r="CM43" s="589">
        <v>2347023</v>
      </c>
      <c r="CN43" s="619"/>
      <c r="CO43" s="619"/>
      <c r="CP43" s="619"/>
      <c r="CQ43" s="619"/>
      <c r="CR43" s="619"/>
      <c r="CS43" s="619"/>
      <c r="CT43" s="620"/>
      <c r="CU43" s="594">
        <v>0.4</v>
      </c>
      <c r="CV43" s="617"/>
      <c r="CW43" s="617"/>
      <c r="CX43" s="618"/>
      <c r="CY43" s="598">
        <v>2172090</v>
      </c>
      <c r="CZ43" s="619"/>
      <c r="DA43" s="619"/>
      <c r="DB43" s="619"/>
      <c r="DC43" s="619"/>
      <c r="DD43" s="619"/>
      <c r="DE43" s="619"/>
      <c r="DF43" s="620"/>
      <c r="DG43" s="598">
        <v>2172090</v>
      </c>
      <c r="DH43" s="619"/>
      <c r="DI43" s="619"/>
      <c r="DJ43" s="619"/>
      <c r="DK43" s="619"/>
      <c r="DL43" s="619"/>
      <c r="DM43" s="619"/>
      <c r="DN43" s="619"/>
      <c r="DO43" s="619"/>
      <c r="DP43" s="619"/>
      <c r="DQ43" s="620"/>
      <c r="DR43" s="594">
        <v>0.8</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321</v>
      </c>
      <c r="AY44" s="607"/>
      <c r="AZ44" s="607"/>
      <c r="BA44" s="607"/>
      <c r="BB44" s="607"/>
      <c r="BC44" s="608"/>
      <c r="BD44" s="640">
        <v>99.9</v>
      </c>
      <c r="BE44" s="641"/>
      <c r="BF44" s="641"/>
      <c r="BG44" s="641"/>
      <c r="BH44" s="641"/>
      <c r="BI44" s="641">
        <v>99.8</v>
      </c>
      <c r="BJ44" s="641"/>
      <c r="BK44" s="641"/>
      <c r="BL44" s="641"/>
      <c r="BM44" s="642"/>
      <c r="BN44" s="640">
        <v>99.9</v>
      </c>
      <c r="BO44" s="641"/>
      <c r="BP44" s="641"/>
      <c r="BQ44" s="641"/>
      <c r="BR44" s="641"/>
      <c r="BS44" s="641">
        <v>99.8</v>
      </c>
      <c r="BT44" s="641"/>
      <c r="BU44" s="641"/>
      <c r="BV44" s="641"/>
      <c r="BW44" s="642"/>
      <c r="BY44" s="638"/>
      <c r="BZ44" s="639"/>
      <c r="CA44" s="586" t="s">
        <v>322</v>
      </c>
      <c r="CB44" s="587"/>
      <c r="CC44" s="587"/>
      <c r="CD44" s="587"/>
      <c r="CE44" s="587"/>
      <c r="CF44" s="587"/>
      <c r="CG44" s="587"/>
      <c r="CH44" s="587"/>
      <c r="CI44" s="587"/>
      <c r="CJ44" s="587"/>
      <c r="CK44" s="587"/>
      <c r="CL44" s="588"/>
      <c r="CM44" s="589">
        <v>2511</v>
      </c>
      <c r="CN44" s="590"/>
      <c r="CO44" s="590"/>
      <c r="CP44" s="590"/>
      <c r="CQ44" s="590"/>
      <c r="CR44" s="590"/>
      <c r="CS44" s="590"/>
      <c r="CT44" s="591"/>
      <c r="CU44" s="594">
        <v>0</v>
      </c>
      <c r="CV44" s="617"/>
      <c r="CW44" s="617"/>
      <c r="CX44" s="618"/>
      <c r="CY44" s="598">
        <v>2511</v>
      </c>
      <c r="CZ44" s="619"/>
      <c r="DA44" s="619"/>
      <c r="DB44" s="619"/>
      <c r="DC44" s="619"/>
      <c r="DD44" s="619"/>
      <c r="DE44" s="619"/>
      <c r="DF44" s="620"/>
      <c r="DG44" s="598">
        <v>2511</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323</v>
      </c>
      <c r="AQ45" s="654"/>
      <c r="AR45" s="654"/>
      <c r="AS45" s="654"/>
      <c r="AT45" s="654"/>
      <c r="AU45" s="654"/>
      <c r="AV45" s="654"/>
      <c r="AW45" s="655"/>
      <c r="AX45" s="656" t="s">
        <v>324</v>
      </c>
      <c r="AY45" s="656"/>
      <c r="AZ45" s="656"/>
      <c r="BA45" s="656"/>
      <c r="BB45" s="656"/>
      <c r="BC45" s="656"/>
      <c r="BD45" s="657">
        <v>993173</v>
      </c>
      <c r="BE45" s="658"/>
      <c r="BF45" s="658"/>
      <c r="BG45" s="658"/>
      <c r="BH45" s="658"/>
      <c r="BI45" s="658"/>
      <c r="BJ45" s="658"/>
      <c r="BK45" s="658"/>
      <c r="BL45" s="658"/>
      <c r="BM45" s="659"/>
      <c r="BN45" s="657">
        <v>4483752</v>
      </c>
      <c r="BO45" s="658"/>
      <c r="BP45" s="658"/>
      <c r="BQ45" s="658"/>
      <c r="BR45" s="658"/>
      <c r="BS45" s="658"/>
      <c r="BT45" s="658"/>
      <c r="BU45" s="658"/>
      <c r="BV45" s="658"/>
      <c r="BW45" s="659"/>
      <c r="BY45" s="586" t="s">
        <v>325</v>
      </c>
      <c r="BZ45" s="587"/>
      <c r="CA45" s="587"/>
      <c r="CB45" s="587"/>
      <c r="CC45" s="587"/>
      <c r="CD45" s="587"/>
      <c r="CE45" s="587"/>
      <c r="CF45" s="587"/>
      <c r="CG45" s="587"/>
      <c r="CH45" s="587"/>
      <c r="CI45" s="587"/>
      <c r="CJ45" s="587"/>
      <c r="CK45" s="587"/>
      <c r="CL45" s="588"/>
      <c r="CM45" s="589">
        <v>255131418</v>
      </c>
      <c r="CN45" s="619"/>
      <c r="CO45" s="619"/>
      <c r="CP45" s="619"/>
      <c r="CQ45" s="619"/>
      <c r="CR45" s="619"/>
      <c r="CS45" s="619"/>
      <c r="CT45" s="620"/>
      <c r="CU45" s="594">
        <v>42.8</v>
      </c>
      <c r="CV45" s="617"/>
      <c r="CW45" s="617"/>
      <c r="CX45" s="618"/>
      <c r="CY45" s="598">
        <v>131606761</v>
      </c>
      <c r="CZ45" s="619"/>
      <c r="DA45" s="619"/>
      <c r="DB45" s="619"/>
      <c r="DC45" s="619"/>
      <c r="DD45" s="619"/>
      <c r="DE45" s="619"/>
      <c r="DF45" s="620"/>
      <c r="DG45" s="598">
        <v>79311174</v>
      </c>
      <c r="DH45" s="619"/>
      <c r="DI45" s="619"/>
      <c r="DJ45" s="619"/>
      <c r="DK45" s="619"/>
      <c r="DL45" s="619"/>
      <c r="DM45" s="619"/>
      <c r="DN45" s="619"/>
      <c r="DO45" s="619"/>
      <c r="DP45" s="619"/>
      <c r="DQ45" s="620"/>
      <c r="DR45" s="594">
        <v>29.4</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326</v>
      </c>
      <c r="AQ46" s="647"/>
      <c r="AR46" s="647"/>
      <c r="AS46" s="647"/>
      <c r="AT46" s="647"/>
      <c r="AU46" s="647"/>
      <c r="AV46" s="647"/>
      <c r="AW46" s="648"/>
      <c r="AX46" s="649" t="s">
        <v>327</v>
      </c>
      <c r="AY46" s="649"/>
      <c r="AZ46" s="649"/>
      <c r="BA46" s="649"/>
      <c r="BB46" s="649"/>
      <c r="BC46" s="649"/>
      <c r="BD46" s="650">
        <v>993173</v>
      </c>
      <c r="BE46" s="651"/>
      <c r="BF46" s="651"/>
      <c r="BG46" s="651"/>
      <c r="BH46" s="651"/>
      <c r="BI46" s="651"/>
      <c r="BJ46" s="651"/>
      <c r="BK46" s="651"/>
      <c r="BL46" s="651"/>
      <c r="BM46" s="652"/>
      <c r="BN46" s="650">
        <v>4483752</v>
      </c>
      <c r="BO46" s="651"/>
      <c r="BP46" s="651"/>
      <c r="BQ46" s="651"/>
      <c r="BR46" s="651"/>
      <c r="BS46" s="651"/>
      <c r="BT46" s="651"/>
      <c r="BU46" s="651"/>
      <c r="BV46" s="651"/>
      <c r="BW46" s="652"/>
      <c r="BY46" s="586" t="s">
        <v>328</v>
      </c>
      <c r="BZ46" s="587"/>
      <c r="CA46" s="587"/>
      <c r="CB46" s="587"/>
      <c r="CC46" s="587"/>
      <c r="CD46" s="587"/>
      <c r="CE46" s="587"/>
      <c r="CF46" s="587"/>
      <c r="CG46" s="587"/>
      <c r="CH46" s="587"/>
      <c r="CI46" s="587"/>
      <c r="CJ46" s="587"/>
      <c r="CK46" s="587"/>
      <c r="CL46" s="588"/>
      <c r="CM46" s="589">
        <v>27330675</v>
      </c>
      <c r="CN46" s="590"/>
      <c r="CO46" s="590"/>
      <c r="CP46" s="590"/>
      <c r="CQ46" s="590"/>
      <c r="CR46" s="590"/>
      <c r="CS46" s="590"/>
      <c r="CT46" s="591"/>
      <c r="CU46" s="594">
        <v>4.5999999999999996</v>
      </c>
      <c r="CV46" s="617"/>
      <c r="CW46" s="617"/>
      <c r="CX46" s="618"/>
      <c r="CY46" s="598">
        <v>17516965</v>
      </c>
      <c r="CZ46" s="619"/>
      <c r="DA46" s="619"/>
      <c r="DB46" s="619"/>
      <c r="DC46" s="619"/>
      <c r="DD46" s="619"/>
      <c r="DE46" s="619"/>
      <c r="DF46" s="620"/>
      <c r="DG46" s="598">
        <v>12427069</v>
      </c>
      <c r="DH46" s="619"/>
      <c r="DI46" s="619"/>
      <c r="DJ46" s="619"/>
      <c r="DK46" s="619"/>
      <c r="DL46" s="619"/>
      <c r="DM46" s="619"/>
      <c r="DN46" s="619"/>
      <c r="DO46" s="619"/>
      <c r="DP46" s="619"/>
      <c r="DQ46" s="620"/>
      <c r="DR46" s="594">
        <v>4.5999999999999996</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329</v>
      </c>
      <c r="BZ47" s="587"/>
      <c r="CA47" s="587"/>
      <c r="CB47" s="587"/>
      <c r="CC47" s="587"/>
      <c r="CD47" s="587"/>
      <c r="CE47" s="587"/>
      <c r="CF47" s="587"/>
      <c r="CG47" s="587"/>
      <c r="CH47" s="587"/>
      <c r="CI47" s="587"/>
      <c r="CJ47" s="587"/>
      <c r="CK47" s="587"/>
      <c r="CL47" s="588"/>
      <c r="CM47" s="589">
        <v>2301166</v>
      </c>
      <c r="CN47" s="619"/>
      <c r="CO47" s="619"/>
      <c r="CP47" s="619"/>
      <c r="CQ47" s="619"/>
      <c r="CR47" s="619"/>
      <c r="CS47" s="619"/>
      <c r="CT47" s="620"/>
      <c r="CU47" s="594">
        <v>0.4</v>
      </c>
      <c r="CV47" s="617"/>
      <c r="CW47" s="617"/>
      <c r="CX47" s="618"/>
      <c r="CY47" s="598">
        <v>1345517</v>
      </c>
      <c r="CZ47" s="619"/>
      <c r="DA47" s="619"/>
      <c r="DB47" s="619"/>
      <c r="DC47" s="619"/>
      <c r="DD47" s="619"/>
      <c r="DE47" s="619"/>
      <c r="DF47" s="620"/>
      <c r="DG47" s="598">
        <v>1345164</v>
      </c>
      <c r="DH47" s="619"/>
      <c r="DI47" s="619"/>
      <c r="DJ47" s="619"/>
      <c r="DK47" s="619"/>
      <c r="DL47" s="619"/>
      <c r="DM47" s="619"/>
      <c r="DN47" s="619"/>
      <c r="DO47" s="619"/>
      <c r="DP47" s="619"/>
      <c r="DQ47" s="620"/>
      <c r="DR47" s="594">
        <v>0.5</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330</v>
      </c>
      <c r="BZ48" s="587"/>
      <c r="CA48" s="587"/>
      <c r="CB48" s="587"/>
      <c r="CC48" s="587"/>
      <c r="CD48" s="587"/>
      <c r="CE48" s="587"/>
      <c r="CF48" s="587"/>
      <c r="CG48" s="587"/>
      <c r="CH48" s="587"/>
      <c r="CI48" s="587"/>
      <c r="CJ48" s="587"/>
      <c r="CK48" s="587"/>
      <c r="CL48" s="588"/>
      <c r="CM48" s="589">
        <v>132550913</v>
      </c>
      <c r="CN48" s="590"/>
      <c r="CO48" s="590"/>
      <c r="CP48" s="590"/>
      <c r="CQ48" s="590"/>
      <c r="CR48" s="590"/>
      <c r="CS48" s="590"/>
      <c r="CT48" s="591"/>
      <c r="CU48" s="594">
        <v>22.2</v>
      </c>
      <c r="CV48" s="617"/>
      <c r="CW48" s="617"/>
      <c r="CX48" s="618"/>
      <c r="CY48" s="598">
        <v>99413042</v>
      </c>
      <c r="CZ48" s="619"/>
      <c r="DA48" s="619"/>
      <c r="DB48" s="619"/>
      <c r="DC48" s="619"/>
      <c r="DD48" s="619"/>
      <c r="DE48" s="619"/>
      <c r="DF48" s="620"/>
      <c r="DG48" s="598">
        <v>60211490</v>
      </c>
      <c r="DH48" s="619"/>
      <c r="DI48" s="619"/>
      <c r="DJ48" s="619"/>
      <c r="DK48" s="619"/>
      <c r="DL48" s="619"/>
      <c r="DM48" s="619"/>
      <c r="DN48" s="619"/>
      <c r="DO48" s="619"/>
      <c r="DP48" s="619"/>
      <c r="DQ48" s="620"/>
      <c r="DR48" s="594">
        <v>22.3</v>
      </c>
      <c r="DS48" s="617"/>
      <c r="DT48" s="617"/>
      <c r="DU48" s="617"/>
      <c r="DV48" s="617"/>
      <c r="DW48" s="617"/>
      <c r="DX48" s="621"/>
    </row>
    <row r="49" spans="2:128" ht="11.25" customHeight="1" x14ac:dyDescent="0.15">
      <c r="B49" s="210" t="s">
        <v>331</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332</v>
      </c>
      <c r="BZ49" s="587"/>
      <c r="CA49" s="587"/>
      <c r="CB49" s="587"/>
      <c r="CC49" s="587"/>
      <c r="CD49" s="587"/>
      <c r="CE49" s="587"/>
      <c r="CF49" s="587"/>
      <c r="CG49" s="587"/>
      <c r="CH49" s="587"/>
      <c r="CI49" s="587"/>
      <c r="CJ49" s="587"/>
      <c r="CK49" s="587"/>
      <c r="CL49" s="588"/>
      <c r="CM49" s="589">
        <v>5559588</v>
      </c>
      <c r="CN49" s="619"/>
      <c r="CO49" s="619"/>
      <c r="CP49" s="619"/>
      <c r="CQ49" s="619"/>
      <c r="CR49" s="619"/>
      <c r="CS49" s="619"/>
      <c r="CT49" s="620"/>
      <c r="CU49" s="594">
        <v>0.9</v>
      </c>
      <c r="CV49" s="617"/>
      <c r="CW49" s="617"/>
      <c r="CX49" s="618"/>
      <c r="CY49" s="598">
        <v>5315267</v>
      </c>
      <c r="CZ49" s="619"/>
      <c r="DA49" s="619"/>
      <c r="DB49" s="619"/>
      <c r="DC49" s="619"/>
      <c r="DD49" s="619"/>
      <c r="DE49" s="619"/>
      <c r="DF49" s="620"/>
      <c r="DG49" s="598">
        <v>5312185</v>
      </c>
      <c r="DH49" s="619"/>
      <c r="DI49" s="619"/>
      <c r="DJ49" s="619"/>
      <c r="DK49" s="619"/>
      <c r="DL49" s="619"/>
      <c r="DM49" s="619"/>
      <c r="DN49" s="619"/>
      <c r="DO49" s="619"/>
      <c r="DP49" s="619"/>
      <c r="DQ49" s="620"/>
      <c r="DR49" s="594">
        <v>2</v>
      </c>
      <c r="DS49" s="617"/>
      <c r="DT49" s="617"/>
      <c r="DU49" s="617"/>
      <c r="DV49" s="617"/>
      <c r="DW49" s="617"/>
      <c r="DX49" s="621"/>
    </row>
    <row r="50" spans="2:128" ht="11.25" customHeight="1" x14ac:dyDescent="0.15">
      <c r="B50" s="660" t="s">
        <v>333</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334</v>
      </c>
      <c r="BZ50" s="587"/>
      <c r="CA50" s="587"/>
      <c r="CB50" s="587"/>
      <c r="CC50" s="587"/>
      <c r="CD50" s="587"/>
      <c r="CE50" s="587"/>
      <c r="CF50" s="587"/>
      <c r="CG50" s="587"/>
      <c r="CH50" s="587"/>
      <c r="CI50" s="587"/>
      <c r="CJ50" s="587"/>
      <c r="CK50" s="587"/>
      <c r="CL50" s="588"/>
      <c r="CM50" s="589">
        <v>12152146</v>
      </c>
      <c r="CN50" s="590"/>
      <c r="CO50" s="590"/>
      <c r="CP50" s="590"/>
      <c r="CQ50" s="590"/>
      <c r="CR50" s="590"/>
      <c r="CS50" s="590"/>
      <c r="CT50" s="591"/>
      <c r="CU50" s="594">
        <v>2</v>
      </c>
      <c r="CV50" s="617"/>
      <c r="CW50" s="617"/>
      <c r="CX50" s="618"/>
      <c r="CY50" s="598">
        <v>7968776</v>
      </c>
      <c r="CZ50" s="619"/>
      <c r="DA50" s="619"/>
      <c r="DB50" s="619"/>
      <c r="DC50" s="619"/>
      <c r="DD50" s="619"/>
      <c r="DE50" s="619"/>
      <c r="DF50" s="620"/>
      <c r="DG50" s="598" t="s">
        <v>141</v>
      </c>
      <c r="DH50" s="619"/>
      <c r="DI50" s="619"/>
      <c r="DJ50" s="619"/>
      <c r="DK50" s="619"/>
      <c r="DL50" s="619"/>
      <c r="DM50" s="619"/>
      <c r="DN50" s="619"/>
      <c r="DO50" s="619"/>
      <c r="DP50" s="619"/>
      <c r="DQ50" s="620"/>
      <c r="DR50" s="594" t="s">
        <v>219</v>
      </c>
      <c r="DS50" s="617"/>
      <c r="DT50" s="617"/>
      <c r="DU50" s="617"/>
      <c r="DV50" s="617"/>
      <c r="DW50" s="617"/>
      <c r="DX50" s="621"/>
    </row>
    <row r="51" spans="2:128" ht="11.25" customHeight="1" x14ac:dyDescent="0.15">
      <c r="B51" s="660" t="s">
        <v>335</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336</v>
      </c>
      <c r="BZ51" s="587"/>
      <c r="CA51" s="587"/>
      <c r="CB51" s="587"/>
      <c r="CC51" s="587"/>
      <c r="CD51" s="587"/>
      <c r="CE51" s="587"/>
      <c r="CF51" s="587"/>
      <c r="CG51" s="587"/>
      <c r="CH51" s="587"/>
      <c r="CI51" s="587"/>
      <c r="CJ51" s="587"/>
      <c r="CK51" s="587"/>
      <c r="CL51" s="588"/>
      <c r="CM51" s="589" t="s">
        <v>219</v>
      </c>
      <c r="CN51" s="619"/>
      <c r="CO51" s="619"/>
      <c r="CP51" s="619"/>
      <c r="CQ51" s="619"/>
      <c r="CR51" s="619"/>
      <c r="CS51" s="619"/>
      <c r="CT51" s="620"/>
      <c r="CU51" s="594" t="s">
        <v>141</v>
      </c>
      <c r="CV51" s="617"/>
      <c r="CW51" s="617"/>
      <c r="CX51" s="618"/>
      <c r="CY51" s="598" t="s">
        <v>141</v>
      </c>
      <c r="CZ51" s="619"/>
      <c r="DA51" s="619"/>
      <c r="DB51" s="619"/>
      <c r="DC51" s="619"/>
      <c r="DD51" s="619"/>
      <c r="DE51" s="619"/>
      <c r="DF51" s="620"/>
      <c r="DG51" s="598" t="s">
        <v>219</v>
      </c>
      <c r="DH51" s="619"/>
      <c r="DI51" s="619"/>
      <c r="DJ51" s="619"/>
      <c r="DK51" s="619"/>
      <c r="DL51" s="619"/>
      <c r="DM51" s="619"/>
      <c r="DN51" s="619"/>
      <c r="DO51" s="619"/>
      <c r="DP51" s="619"/>
      <c r="DQ51" s="620"/>
      <c r="DR51" s="594" t="s">
        <v>219</v>
      </c>
      <c r="DS51" s="617"/>
      <c r="DT51" s="617"/>
      <c r="DU51" s="617"/>
      <c r="DV51" s="617"/>
      <c r="DW51" s="617"/>
      <c r="DX51" s="621"/>
    </row>
    <row r="52" spans="2:128" ht="11.25" customHeight="1" x14ac:dyDescent="0.15">
      <c r="BY52" s="586" t="s">
        <v>337</v>
      </c>
      <c r="BZ52" s="587"/>
      <c r="CA52" s="587"/>
      <c r="CB52" s="587"/>
      <c r="CC52" s="587"/>
      <c r="CD52" s="587"/>
      <c r="CE52" s="587"/>
      <c r="CF52" s="587"/>
      <c r="CG52" s="587"/>
      <c r="CH52" s="587"/>
      <c r="CI52" s="587"/>
      <c r="CJ52" s="587"/>
      <c r="CK52" s="587"/>
      <c r="CL52" s="588"/>
      <c r="CM52" s="589">
        <v>75236930</v>
      </c>
      <c r="CN52" s="590"/>
      <c r="CO52" s="590"/>
      <c r="CP52" s="590"/>
      <c r="CQ52" s="590"/>
      <c r="CR52" s="590"/>
      <c r="CS52" s="590"/>
      <c r="CT52" s="591"/>
      <c r="CU52" s="594">
        <v>12.6</v>
      </c>
      <c r="CV52" s="617"/>
      <c r="CW52" s="617"/>
      <c r="CX52" s="618"/>
      <c r="CY52" s="598">
        <v>47194</v>
      </c>
      <c r="CZ52" s="619"/>
      <c r="DA52" s="619"/>
      <c r="DB52" s="619"/>
      <c r="DC52" s="619"/>
      <c r="DD52" s="619"/>
      <c r="DE52" s="619"/>
      <c r="DF52" s="620"/>
      <c r="DG52" s="598">
        <v>15266</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338</v>
      </c>
      <c r="BZ53" s="587"/>
      <c r="CA53" s="587"/>
      <c r="CB53" s="587"/>
      <c r="CC53" s="587"/>
      <c r="CD53" s="587"/>
      <c r="CE53" s="587"/>
      <c r="CF53" s="587"/>
      <c r="CG53" s="587"/>
      <c r="CH53" s="587"/>
      <c r="CI53" s="587"/>
      <c r="CJ53" s="587"/>
      <c r="CK53" s="587"/>
      <c r="CL53" s="588"/>
      <c r="CM53" s="589" t="s">
        <v>141</v>
      </c>
      <c r="CN53" s="590"/>
      <c r="CO53" s="590"/>
      <c r="CP53" s="590"/>
      <c r="CQ53" s="590"/>
      <c r="CR53" s="590"/>
      <c r="CS53" s="590"/>
      <c r="CT53" s="591"/>
      <c r="CU53" s="594" t="s">
        <v>141</v>
      </c>
      <c r="CV53" s="617"/>
      <c r="CW53" s="617"/>
      <c r="CX53" s="618"/>
      <c r="CY53" s="598" t="s">
        <v>141</v>
      </c>
      <c r="CZ53" s="619"/>
      <c r="DA53" s="619"/>
      <c r="DB53" s="619"/>
      <c r="DC53" s="619"/>
      <c r="DD53" s="619"/>
      <c r="DE53" s="619"/>
      <c r="DF53" s="620"/>
      <c r="DG53" s="598" t="s">
        <v>141</v>
      </c>
      <c r="DH53" s="619"/>
      <c r="DI53" s="619"/>
      <c r="DJ53" s="619"/>
      <c r="DK53" s="619"/>
      <c r="DL53" s="619"/>
      <c r="DM53" s="619"/>
      <c r="DN53" s="619"/>
      <c r="DO53" s="619"/>
      <c r="DP53" s="619"/>
      <c r="DQ53" s="620"/>
      <c r="DR53" s="594" t="s">
        <v>141</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339</v>
      </c>
      <c r="BZ54" s="587"/>
      <c r="CA54" s="587"/>
      <c r="CB54" s="587"/>
      <c r="CC54" s="587"/>
      <c r="CD54" s="587"/>
      <c r="CE54" s="587"/>
      <c r="CF54" s="587"/>
      <c r="CG54" s="587"/>
      <c r="CH54" s="587"/>
      <c r="CI54" s="587"/>
      <c r="CJ54" s="587"/>
      <c r="CK54" s="587"/>
      <c r="CL54" s="588"/>
      <c r="CM54" s="589">
        <v>139818659</v>
      </c>
      <c r="CN54" s="590"/>
      <c r="CO54" s="590"/>
      <c r="CP54" s="590"/>
      <c r="CQ54" s="590"/>
      <c r="CR54" s="590"/>
      <c r="CS54" s="590"/>
      <c r="CT54" s="591"/>
      <c r="CU54" s="594">
        <v>23.5</v>
      </c>
      <c r="CV54" s="617"/>
      <c r="CW54" s="617"/>
      <c r="CX54" s="618"/>
      <c r="CY54" s="598">
        <v>19065602</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340</v>
      </c>
      <c r="BZ55" s="587"/>
      <c r="CA55" s="587"/>
      <c r="CB55" s="587"/>
      <c r="CC55" s="587"/>
      <c r="CD55" s="587"/>
      <c r="CE55" s="587"/>
      <c r="CF55" s="587"/>
      <c r="CG55" s="587"/>
      <c r="CH55" s="587"/>
      <c r="CI55" s="587"/>
      <c r="CJ55" s="587"/>
      <c r="CK55" s="587"/>
      <c r="CL55" s="588"/>
      <c r="CM55" s="589">
        <v>856673</v>
      </c>
      <c r="CN55" s="590"/>
      <c r="CO55" s="590"/>
      <c r="CP55" s="590"/>
      <c r="CQ55" s="590"/>
      <c r="CR55" s="590"/>
      <c r="CS55" s="590"/>
      <c r="CT55" s="591"/>
      <c r="CU55" s="594">
        <v>0.1</v>
      </c>
      <c r="CV55" s="617"/>
      <c r="CW55" s="617"/>
      <c r="CX55" s="618"/>
      <c r="CY55" s="598">
        <v>284326</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314</v>
      </c>
      <c r="BZ56" s="635"/>
      <c r="CA56" s="586" t="s">
        <v>341</v>
      </c>
      <c r="CB56" s="587"/>
      <c r="CC56" s="587"/>
      <c r="CD56" s="587"/>
      <c r="CE56" s="587"/>
      <c r="CF56" s="587"/>
      <c r="CG56" s="587"/>
      <c r="CH56" s="587"/>
      <c r="CI56" s="587"/>
      <c r="CJ56" s="587"/>
      <c r="CK56" s="587"/>
      <c r="CL56" s="588"/>
      <c r="CM56" s="589">
        <v>132390397</v>
      </c>
      <c r="CN56" s="590"/>
      <c r="CO56" s="590"/>
      <c r="CP56" s="590"/>
      <c r="CQ56" s="590"/>
      <c r="CR56" s="590"/>
      <c r="CS56" s="590"/>
      <c r="CT56" s="591"/>
      <c r="CU56" s="594">
        <v>22.2</v>
      </c>
      <c r="CV56" s="617"/>
      <c r="CW56" s="617"/>
      <c r="CX56" s="618"/>
      <c r="CY56" s="598">
        <v>18912216</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342</v>
      </c>
      <c r="CB57" s="587"/>
      <c r="CC57" s="587"/>
      <c r="CD57" s="587"/>
      <c r="CE57" s="587"/>
      <c r="CF57" s="587"/>
      <c r="CG57" s="587"/>
      <c r="CH57" s="587"/>
      <c r="CI57" s="587"/>
      <c r="CJ57" s="587"/>
      <c r="CK57" s="587"/>
      <c r="CL57" s="588"/>
      <c r="CM57" s="589">
        <v>62670012</v>
      </c>
      <c r="CN57" s="590"/>
      <c r="CO57" s="590"/>
      <c r="CP57" s="590"/>
      <c r="CQ57" s="590"/>
      <c r="CR57" s="590"/>
      <c r="CS57" s="590"/>
      <c r="CT57" s="591"/>
      <c r="CU57" s="594">
        <v>10.5</v>
      </c>
      <c r="CV57" s="617"/>
      <c r="CW57" s="617"/>
      <c r="CX57" s="618"/>
      <c r="CY57" s="598">
        <v>1302661</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343</v>
      </c>
      <c r="CB58" s="587"/>
      <c r="CC58" s="587"/>
      <c r="CD58" s="587"/>
      <c r="CE58" s="587"/>
      <c r="CF58" s="587"/>
      <c r="CG58" s="587"/>
      <c r="CH58" s="587"/>
      <c r="CI58" s="587"/>
      <c r="CJ58" s="587"/>
      <c r="CK58" s="587"/>
      <c r="CL58" s="588"/>
      <c r="CM58" s="589">
        <v>62823893</v>
      </c>
      <c r="CN58" s="590"/>
      <c r="CO58" s="590"/>
      <c r="CP58" s="590"/>
      <c r="CQ58" s="590"/>
      <c r="CR58" s="590"/>
      <c r="CS58" s="590"/>
      <c r="CT58" s="591"/>
      <c r="CU58" s="594">
        <v>10.5</v>
      </c>
      <c r="CV58" s="617"/>
      <c r="CW58" s="617"/>
      <c r="CX58" s="618"/>
      <c r="CY58" s="598">
        <v>17127942</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344</v>
      </c>
      <c r="CB59" s="587"/>
      <c r="CC59" s="587"/>
      <c r="CD59" s="587"/>
      <c r="CE59" s="587"/>
      <c r="CF59" s="587"/>
      <c r="CG59" s="587"/>
      <c r="CH59" s="587"/>
      <c r="CI59" s="587"/>
      <c r="CJ59" s="587"/>
      <c r="CK59" s="587"/>
      <c r="CL59" s="588"/>
      <c r="CM59" s="589">
        <v>7428262</v>
      </c>
      <c r="CN59" s="590"/>
      <c r="CO59" s="590"/>
      <c r="CP59" s="590"/>
      <c r="CQ59" s="590"/>
      <c r="CR59" s="590"/>
      <c r="CS59" s="590"/>
      <c r="CT59" s="591"/>
      <c r="CU59" s="594">
        <v>1.2</v>
      </c>
      <c r="CV59" s="617"/>
      <c r="CW59" s="617"/>
      <c r="CX59" s="618"/>
      <c r="CY59" s="598">
        <v>153386</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345</v>
      </c>
      <c r="CB60" s="587"/>
      <c r="CC60" s="587"/>
      <c r="CD60" s="587"/>
      <c r="CE60" s="587"/>
      <c r="CF60" s="587"/>
      <c r="CG60" s="587"/>
      <c r="CH60" s="587"/>
      <c r="CI60" s="587"/>
      <c r="CJ60" s="587"/>
      <c r="CK60" s="587"/>
      <c r="CL60" s="588"/>
      <c r="CM60" s="589" t="s">
        <v>219</v>
      </c>
      <c r="CN60" s="590"/>
      <c r="CO60" s="590"/>
      <c r="CP60" s="590"/>
      <c r="CQ60" s="590"/>
      <c r="CR60" s="590"/>
      <c r="CS60" s="590"/>
      <c r="CT60" s="591"/>
      <c r="CU60" s="594" t="s">
        <v>141</v>
      </c>
      <c r="CV60" s="617"/>
      <c r="CW60" s="617"/>
      <c r="CX60" s="618"/>
      <c r="CY60" s="598" t="s">
        <v>141</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346</v>
      </c>
      <c r="BZ61" s="607"/>
      <c r="CA61" s="607"/>
      <c r="CB61" s="607"/>
      <c r="CC61" s="607"/>
      <c r="CD61" s="607"/>
      <c r="CE61" s="607"/>
      <c r="CF61" s="607"/>
      <c r="CG61" s="607"/>
      <c r="CH61" s="607"/>
      <c r="CI61" s="607"/>
      <c r="CJ61" s="607"/>
      <c r="CK61" s="607"/>
      <c r="CL61" s="608"/>
      <c r="CM61" s="667">
        <v>595781190</v>
      </c>
      <c r="CN61" s="668"/>
      <c r="CO61" s="668"/>
      <c r="CP61" s="668"/>
      <c r="CQ61" s="668"/>
      <c r="CR61" s="668"/>
      <c r="CS61" s="668"/>
      <c r="CT61" s="669"/>
      <c r="CU61" s="609">
        <v>100</v>
      </c>
      <c r="CV61" s="670"/>
      <c r="CW61" s="670"/>
      <c r="CX61" s="671"/>
      <c r="CY61" s="672">
        <v>326009191</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aSSso9bNvhSLriGCDgNgr4u4M1AnUOKsshrqmr1S6pK8PlqdsgmfNzm4EElaDou80JPhBC670zblN1eWdftCUA==" saltValue="gMdL2+pUFXbijZZeSxV+5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347</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348</v>
      </c>
      <c r="DK2" s="683"/>
      <c r="DL2" s="683"/>
      <c r="DM2" s="683"/>
      <c r="DN2" s="683"/>
      <c r="DO2" s="684"/>
      <c r="DP2" s="226"/>
      <c r="DQ2" s="682" t="s">
        <v>349</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350</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351</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352</v>
      </c>
      <c r="B5" s="688"/>
      <c r="C5" s="688"/>
      <c r="D5" s="688"/>
      <c r="E5" s="688"/>
      <c r="F5" s="688"/>
      <c r="G5" s="688"/>
      <c r="H5" s="688"/>
      <c r="I5" s="688"/>
      <c r="J5" s="688"/>
      <c r="K5" s="688"/>
      <c r="L5" s="688"/>
      <c r="M5" s="688"/>
      <c r="N5" s="688"/>
      <c r="O5" s="688"/>
      <c r="P5" s="689"/>
      <c r="Q5" s="693" t="s">
        <v>353</v>
      </c>
      <c r="R5" s="694"/>
      <c r="S5" s="694"/>
      <c r="T5" s="694"/>
      <c r="U5" s="695"/>
      <c r="V5" s="693" t="s">
        <v>354</v>
      </c>
      <c r="W5" s="694"/>
      <c r="X5" s="694"/>
      <c r="Y5" s="694"/>
      <c r="Z5" s="695"/>
      <c r="AA5" s="693" t="s">
        <v>355</v>
      </c>
      <c r="AB5" s="694"/>
      <c r="AC5" s="694"/>
      <c r="AD5" s="694"/>
      <c r="AE5" s="694"/>
      <c r="AF5" s="699" t="s">
        <v>356</v>
      </c>
      <c r="AG5" s="694"/>
      <c r="AH5" s="694"/>
      <c r="AI5" s="694"/>
      <c r="AJ5" s="700"/>
      <c r="AK5" s="694" t="s">
        <v>357</v>
      </c>
      <c r="AL5" s="694"/>
      <c r="AM5" s="694"/>
      <c r="AN5" s="694"/>
      <c r="AO5" s="695"/>
      <c r="AP5" s="693" t="s">
        <v>358</v>
      </c>
      <c r="AQ5" s="694"/>
      <c r="AR5" s="694"/>
      <c r="AS5" s="694"/>
      <c r="AT5" s="695"/>
      <c r="AU5" s="693" t="s">
        <v>359</v>
      </c>
      <c r="AV5" s="694"/>
      <c r="AW5" s="694"/>
      <c r="AX5" s="694"/>
      <c r="AY5" s="700"/>
      <c r="AZ5" s="230"/>
      <c r="BA5" s="230"/>
      <c r="BB5" s="230"/>
      <c r="BC5" s="230"/>
      <c r="BD5" s="230"/>
      <c r="BE5" s="231"/>
      <c r="BF5" s="231"/>
      <c r="BG5" s="231"/>
      <c r="BH5" s="231"/>
      <c r="BI5" s="231"/>
      <c r="BJ5" s="231"/>
      <c r="BK5" s="231"/>
      <c r="BL5" s="231"/>
      <c r="BM5" s="231"/>
      <c r="BN5" s="231"/>
      <c r="BO5" s="231"/>
      <c r="BP5" s="231"/>
      <c r="BQ5" s="687" t="s">
        <v>360</v>
      </c>
      <c r="BR5" s="688"/>
      <c r="BS5" s="688"/>
      <c r="BT5" s="688"/>
      <c r="BU5" s="688"/>
      <c r="BV5" s="688"/>
      <c r="BW5" s="688"/>
      <c r="BX5" s="688"/>
      <c r="BY5" s="688"/>
      <c r="BZ5" s="688"/>
      <c r="CA5" s="688"/>
      <c r="CB5" s="688"/>
      <c r="CC5" s="688"/>
      <c r="CD5" s="688"/>
      <c r="CE5" s="688"/>
      <c r="CF5" s="688"/>
      <c r="CG5" s="689"/>
      <c r="CH5" s="693" t="s">
        <v>361</v>
      </c>
      <c r="CI5" s="694"/>
      <c r="CJ5" s="694"/>
      <c r="CK5" s="694"/>
      <c r="CL5" s="695"/>
      <c r="CM5" s="693" t="s">
        <v>362</v>
      </c>
      <c r="CN5" s="694"/>
      <c r="CO5" s="694"/>
      <c r="CP5" s="694"/>
      <c r="CQ5" s="695"/>
      <c r="CR5" s="693" t="s">
        <v>363</v>
      </c>
      <c r="CS5" s="694"/>
      <c r="CT5" s="694"/>
      <c r="CU5" s="694"/>
      <c r="CV5" s="695"/>
      <c r="CW5" s="693" t="s">
        <v>364</v>
      </c>
      <c r="CX5" s="694"/>
      <c r="CY5" s="694"/>
      <c r="CZ5" s="694"/>
      <c r="DA5" s="695"/>
      <c r="DB5" s="693" t="s">
        <v>365</v>
      </c>
      <c r="DC5" s="694"/>
      <c r="DD5" s="694"/>
      <c r="DE5" s="694"/>
      <c r="DF5" s="695"/>
      <c r="DG5" s="723" t="s">
        <v>366</v>
      </c>
      <c r="DH5" s="724"/>
      <c r="DI5" s="724"/>
      <c r="DJ5" s="724"/>
      <c r="DK5" s="725"/>
      <c r="DL5" s="723" t="s">
        <v>367</v>
      </c>
      <c r="DM5" s="724"/>
      <c r="DN5" s="724"/>
      <c r="DO5" s="724"/>
      <c r="DP5" s="725"/>
      <c r="DQ5" s="693" t="s">
        <v>368</v>
      </c>
      <c r="DR5" s="694"/>
      <c r="DS5" s="694"/>
      <c r="DT5" s="694"/>
      <c r="DU5" s="695"/>
      <c r="DV5" s="693" t="s">
        <v>359</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15">
      <c r="A7" s="234">
        <v>1</v>
      </c>
      <c r="B7" s="709" t="s">
        <v>369</v>
      </c>
      <c r="C7" s="710"/>
      <c r="D7" s="710"/>
      <c r="E7" s="710"/>
      <c r="F7" s="710"/>
      <c r="G7" s="710"/>
      <c r="H7" s="710"/>
      <c r="I7" s="710"/>
      <c r="J7" s="710"/>
      <c r="K7" s="710"/>
      <c r="L7" s="710"/>
      <c r="M7" s="710"/>
      <c r="N7" s="710"/>
      <c r="O7" s="710"/>
      <c r="P7" s="711"/>
      <c r="Q7" s="712">
        <v>626957</v>
      </c>
      <c r="R7" s="713"/>
      <c r="S7" s="713"/>
      <c r="T7" s="713"/>
      <c r="U7" s="713"/>
      <c r="V7" s="713">
        <v>611070</v>
      </c>
      <c r="W7" s="713"/>
      <c r="X7" s="713"/>
      <c r="Y7" s="713"/>
      <c r="Z7" s="713"/>
      <c r="AA7" s="713">
        <v>15887</v>
      </c>
      <c r="AB7" s="713"/>
      <c r="AC7" s="713"/>
      <c r="AD7" s="713"/>
      <c r="AE7" s="714"/>
      <c r="AF7" s="715">
        <v>10974</v>
      </c>
      <c r="AG7" s="716"/>
      <c r="AH7" s="716"/>
      <c r="AI7" s="716"/>
      <c r="AJ7" s="717"/>
      <c r="AK7" s="718">
        <v>14507</v>
      </c>
      <c r="AL7" s="719"/>
      <c r="AM7" s="719"/>
      <c r="AN7" s="719"/>
      <c r="AO7" s="719"/>
      <c r="AP7" s="719">
        <v>759681</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c r="BS7" s="706" t="s">
        <v>573</v>
      </c>
      <c r="BT7" s="707" t="s">
        <v>573</v>
      </c>
      <c r="BU7" s="707" t="s">
        <v>573</v>
      </c>
      <c r="BV7" s="707" t="s">
        <v>573</v>
      </c>
      <c r="BW7" s="707" t="s">
        <v>573</v>
      </c>
      <c r="BX7" s="707" t="s">
        <v>573</v>
      </c>
      <c r="BY7" s="707" t="s">
        <v>573</v>
      </c>
      <c r="BZ7" s="707" t="s">
        <v>573</v>
      </c>
      <c r="CA7" s="707" t="s">
        <v>573</v>
      </c>
      <c r="CB7" s="707" t="s">
        <v>573</v>
      </c>
      <c r="CC7" s="707" t="s">
        <v>573</v>
      </c>
      <c r="CD7" s="707" t="s">
        <v>573</v>
      </c>
      <c r="CE7" s="707" t="s">
        <v>573</v>
      </c>
      <c r="CF7" s="707" t="s">
        <v>573</v>
      </c>
      <c r="CG7" s="722" t="s">
        <v>573</v>
      </c>
      <c r="CH7" s="703">
        <v>10</v>
      </c>
      <c r="CI7" s="704">
        <v>10</v>
      </c>
      <c r="CJ7" s="704">
        <v>10</v>
      </c>
      <c r="CK7" s="704">
        <v>10</v>
      </c>
      <c r="CL7" s="705">
        <v>10</v>
      </c>
      <c r="CM7" s="703">
        <v>90</v>
      </c>
      <c r="CN7" s="704">
        <v>90</v>
      </c>
      <c r="CO7" s="704">
        <v>90</v>
      </c>
      <c r="CP7" s="704">
        <v>90</v>
      </c>
      <c r="CQ7" s="705">
        <v>90</v>
      </c>
      <c r="CR7" s="703">
        <v>20</v>
      </c>
      <c r="CS7" s="704">
        <v>20</v>
      </c>
      <c r="CT7" s="704">
        <v>20</v>
      </c>
      <c r="CU7" s="704">
        <v>20</v>
      </c>
      <c r="CV7" s="705">
        <v>20</v>
      </c>
      <c r="CW7" s="703">
        <v>4</v>
      </c>
      <c r="CX7" s="704">
        <v>4</v>
      </c>
      <c r="CY7" s="704">
        <v>4</v>
      </c>
      <c r="CZ7" s="704">
        <v>4</v>
      </c>
      <c r="DA7" s="705">
        <v>4</v>
      </c>
      <c r="DB7" s="703">
        <v>0</v>
      </c>
      <c r="DC7" s="704">
        <v>0</v>
      </c>
      <c r="DD7" s="704">
        <v>0</v>
      </c>
      <c r="DE7" s="704">
        <v>0</v>
      </c>
      <c r="DF7" s="705">
        <v>0</v>
      </c>
      <c r="DG7" s="703">
        <v>0</v>
      </c>
      <c r="DH7" s="704">
        <v>0</v>
      </c>
      <c r="DI7" s="704">
        <v>0</v>
      </c>
      <c r="DJ7" s="704">
        <v>0</v>
      </c>
      <c r="DK7" s="705">
        <v>0</v>
      </c>
      <c r="DL7" s="703">
        <v>0</v>
      </c>
      <c r="DM7" s="704">
        <v>0</v>
      </c>
      <c r="DN7" s="704">
        <v>0</v>
      </c>
      <c r="DO7" s="704">
        <v>0</v>
      </c>
      <c r="DP7" s="705">
        <v>0</v>
      </c>
      <c r="DQ7" s="703">
        <v>0</v>
      </c>
      <c r="DR7" s="704">
        <v>0</v>
      </c>
      <c r="DS7" s="704">
        <v>0</v>
      </c>
      <c r="DT7" s="704">
        <v>0</v>
      </c>
      <c r="DU7" s="705">
        <v>0</v>
      </c>
      <c r="DV7" s="706"/>
      <c r="DW7" s="707"/>
      <c r="DX7" s="707"/>
      <c r="DY7" s="707"/>
      <c r="DZ7" s="708"/>
      <c r="EA7" s="232"/>
    </row>
    <row r="8" spans="1:131" s="233" customFormat="1" ht="26.25" customHeight="1" x14ac:dyDescent="0.15">
      <c r="A8" s="236">
        <v>2</v>
      </c>
      <c r="B8" s="740" t="s">
        <v>370</v>
      </c>
      <c r="C8" s="741"/>
      <c r="D8" s="741"/>
      <c r="E8" s="741"/>
      <c r="F8" s="741"/>
      <c r="G8" s="741"/>
      <c r="H8" s="741"/>
      <c r="I8" s="741"/>
      <c r="J8" s="741"/>
      <c r="K8" s="741"/>
      <c r="L8" s="741"/>
      <c r="M8" s="741"/>
      <c r="N8" s="741"/>
      <c r="O8" s="741"/>
      <c r="P8" s="742"/>
      <c r="Q8" s="743">
        <v>74</v>
      </c>
      <c r="R8" s="744"/>
      <c r="S8" s="744"/>
      <c r="T8" s="744"/>
      <c r="U8" s="744"/>
      <c r="V8" s="744">
        <v>74</v>
      </c>
      <c r="W8" s="744"/>
      <c r="X8" s="744"/>
      <c r="Y8" s="744"/>
      <c r="Z8" s="744"/>
      <c r="AA8" s="744">
        <v>0</v>
      </c>
      <c r="AB8" s="744"/>
      <c r="AC8" s="744"/>
      <c r="AD8" s="744"/>
      <c r="AE8" s="745"/>
      <c r="AF8" s="746" t="s">
        <v>371</v>
      </c>
      <c r="AG8" s="747"/>
      <c r="AH8" s="747"/>
      <c r="AI8" s="747"/>
      <c r="AJ8" s="748"/>
      <c r="AK8" s="729">
        <v>73321</v>
      </c>
      <c r="AL8" s="730"/>
      <c r="AM8" s="730"/>
      <c r="AN8" s="730"/>
      <c r="AO8" s="730"/>
      <c r="AP8" s="730">
        <v>0</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574</v>
      </c>
      <c r="BT8" s="734" t="s">
        <v>574</v>
      </c>
      <c r="BU8" s="734" t="s">
        <v>574</v>
      </c>
      <c r="BV8" s="734" t="s">
        <v>574</v>
      </c>
      <c r="BW8" s="734" t="s">
        <v>574</v>
      </c>
      <c r="BX8" s="734" t="s">
        <v>574</v>
      </c>
      <c r="BY8" s="734" t="s">
        <v>574</v>
      </c>
      <c r="BZ8" s="734" t="s">
        <v>574</v>
      </c>
      <c r="CA8" s="734" t="s">
        <v>574</v>
      </c>
      <c r="CB8" s="734" t="s">
        <v>574</v>
      </c>
      <c r="CC8" s="734" t="s">
        <v>574</v>
      </c>
      <c r="CD8" s="734" t="s">
        <v>574</v>
      </c>
      <c r="CE8" s="734" t="s">
        <v>574</v>
      </c>
      <c r="CF8" s="734" t="s">
        <v>574</v>
      </c>
      <c r="CG8" s="735" t="s">
        <v>574</v>
      </c>
      <c r="CH8" s="736">
        <v>0</v>
      </c>
      <c r="CI8" s="737">
        <v>0</v>
      </c>
      <c r="CJ8" s="737">
        <v>0</v>
      </c>
      <c r="CK8" s="737">
        <v>0</v>
      </c>
      <c r="CL8" s="738">
        <v>0</v>
      </c>
      <c r="CM8" s="736">
        <v>32</v>
      </c>
      <c r="CN8" s="737">
        <v>32</v>
      </c>
      <c r="CO8" s="737">
        <v>32</v>
      </c>
      <c r="CP8" s="737">
        <v>32</v>
      </c>
      <c r="CQ8" s="738">
        <v>32</v>
      </c>
      <c r="CR8" s="736">
        <v>10</v>
      </c>
      <c r="CS8" s="737">
        <v>10</v>
      </c>
      <c r="CT8" s="737">
        <v>10</v>
      </c>
      <c r="CU8" s="737">
        <v>10</v>
      </c>
      <c r="CV8" s="738">
        <v>10</v>
      </c>
      <c r="CW8" s="736">
        <v>0</v>
      </c>
      <c r="CX8" s="737">
        <v>0</v>
      </c>
      <c r="CY8" s="737">
        <v>0</v>
      </c>
      <c r="CZ8" s="737">
        <v>0</v>
      </c>
      <c r="DA8" s="738">
        <v>0</v>
      </c>
      <c r="DB8" s="736">
        <v>0</v>
      </c>
      <c r="DC8" s="737">
        <v>0</v>
      </c>
      <c r="DD8" s="737">
        <v>0</v>
      </c>
      <c r="DE8" s="737">
        <v>0</v>
      </c>
      <c r="DF8" s="738">
        <v>0</v>
      </c>
      <c r="DG8" s="736">
        <v>0</v>
      </c>
      <c r="DH8" s="737">
        <v>0</v>
      </c>
      <c r="DI8" s="737">
        <v>0</v>
      </c>
      <c r="DJ8" s="737">
        <v>0</v>
      </c>
      <c r="DK8" s="738">
        <v>0</v>
      </c>
      <c r="DL8" s="736">
        <v>0</v>
      </c>
      <c r="DM8" s="737">
        <v>0</v>
      </c>
      <c r="DN8" s="737">
        <v>0</v>
      </c>
      <c r="DO8" s="737">
        <v>0</v>
      </c>
      <c r="DP8" s="738">
        <v>0</v>
      </c>
      <c r="DQ8" s="736">
        <v>0</v>
      </c>
      <c r="DR8" s="737">
        <v>0</v>
      </c>
      <c r="DS8" s="737">
        <v>0</v>
      </c>
      <c r="DT8" s="737">
        <v>0</v>
      </c>
      <c r="DU8" s="738">
        <v>0</v>
      </c>
      <c r="DV8" s="733"/>
      <c r="DW8" s="734"/>
      <c r="DX8" s="734"/>
      <c r="DY8" s="734"/>
      <c r="DZ8" s="739"/>
      <c r="EA8" s="232"/>
    </row>
    <row r="9" spans="1:131" s="233" customFormat="1" ht="26.25" customHeight="1" x14ac:dyDescent="0.15">
      <c r="A9" s="236">
        <v>3</v>
      </c>
      <c r="B9" s="740" t="s">
        <v>372</v>
      </c>
      <c r="C9" s="741"/>
      <c r="D9" s="741"/>
      <c r="E9" s="741"/>
      <c r="F9" s="741"/>
      <c r="G9" s="741"/>
      <c r="H9" s="741"/>
      <c r="I9" s="741"/>
      <c r="J9" s="741"/>
      <c r="K9" s="741"/>
      <c r="L9" s="741"/>
      <c r="M9" s="741"/>
      <c r="N9" s="741"/>
      <c r="O9" s="741"/>
      <c r="P9" s="742"/>
      <c r="Q9" s="743">
        <v>182</v>
      </c>
      <c r="R9" s="744"/>
      <c r="S9" s="744"/>
      <c r="T9" s="744"/>
      <c r="U9" s="744"/>
      <c r="V9" s="744">
        <v>23</v>
      </c>
      <c r="W9" s="744"/>
      <c r="X9" s="744"/>
      <c r="Y9" s="744"/>
      <c r="Z9" s="744"/>
      <c r="AA9" s="744">
        <v>159</v>
      </c>
      <c r="AB9" s="744"/>
      <c r="AC9" s="744"/>
      <c r="AD9" s="744"/>
      <c r="AE9" s="745"/>
      <c r="AF9" s="746" t="s">
        <v>371</v>
      </c>
      <c r="AG9" s="747"/>
      <c r="AH9" s="747"/>
      <c r="AI9" s="747"/>
      <c r="AJ9" s="748"/>
      <c r="AK9" s="729">
        <v>16551</v>
      </c>
      <c r="AL9" s="730"/>
      <c r="AM9" s="730"/>
      <c r="AN9" s="730"/>
      <c r="AO9" s="730"/>
      <c r="AP9" s="730">
        <v>70</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575</v>
      </c>
      <c r="BT9" s="734" t="s">
        <v>575</v>
      </c>
      <c r="BU9" s="734" t="s">
        <v>575</v>
      </c>
      <c r="BV9" s="734" t="s">
        <v>575</v>
      </c>
      <c r="BW9" s="734" t="s">
        <v>575</v>
      </c>
      <c r="BX9" s="734" t="s">
        <v>575</v>
      </c>
      <c r="BY9" s="734" t="s">
        <v>575</v>
      </c>
      <c r="BZ9" s="734" t="s">
        <v>575</v>
      </c>
      <c r="CA9" s="734" t="s">
        <v>575</v>
      </c>
      <c r="CB9" s="734" t="s">
        <v>575</v>
      </c>
      <c r="CC9" s="734" t="s">
        <v>575</v>
      </c>
      <c r="CD9" s="734" t="s">
        <v>575</v>
      </c>
      <c r="CE9" s="734" t="s">
        <v>575</v>
      </c>
      <c r="CF9" s="734" t="s">
        <v>575</v>
      </c>
      <c r="CG9" s="735" t="s">
        <v>575</v>
      </c>
      <c r="CH9" s="736">
        <v>-24</v>
      </c>
      <c r="CI9" s="737">
        <v>-24</v>
      </c>
      <c r="CJ9" s="737">
        <v>-24</v>
      </c>
      <c r="CK9" s="737">
        <v>-24</v>
      </c>
      <c r="CL9" s="738">
        <v>-24</v>
      </c>
      <c r="CM9" s="736">
        <v>1359</v>
      </c>
      <c r="CN9" s="737">
        <v>1359</v>
      </c>
      <c r="CO9" s="737">
        <v>1359</v>
      </c>
      <c r="CP9" s="737">
        <v>1359</v>
      </c>
      <c r="CQ9" s="738">
        <v>1359</v>
      </c>
      <c r="CR9" s="736">
        <v>8</v>
      </c>
      <c r="CS9" s="737">
        <v>8</v>
      </c>
      <c r="CT9" s="737">
        <v>8</v>
      </c>
      <c r="CU9" s="737">
        <v>8</v>
      </c>
      <c r="CV9" s="738">
        <v>8</v>
      </c>
      <c r="CW9" s="736">
        <v>1038</v>
      </c>
      <c r="CX9" s="737">
        <v>1038</v>
      </c>
      <c r="CY9" s="737">
        <v>1038</v>
      </c>
      <c r="CZ9" s="737">
        <v>1038</v>
      </c>
      <c r="DA9" s="738">
        <v>1038</v>
      </c>
      <c r="DB9" s="736">
        <v>19</v>
      </c>
      <c r="DC9" s="737">
        <v>19</v>
      </c>
      <c r="DD9" s="737">
        <v>19</v>
      </c>
      <c r="DE9" s="737">
        <v>19</v>
      </c>
      <c r="DF9" s="738">
        <v>19</v>
      </c>
      <c r="DG9" s="736">
        <v>0</v>
      </c>
      <c r="DH9" s="737">
        <v>0</v>
      </c>
      <c r="DI9" s="737">
        <v>0</v>
      </c>
      <c r="DJ9" s="737">
        <v>0</v>
      </c>
      <c r="DK9" s="738">
        <v>0</v>
      </c>
      <c r="DL9" s="736">
        <v>0</v>
      </c>
      <c r="DM9" s="737">
        <v>0</v>
      </c>
      <c r="DN9" s="737">
        <v>0</v>
      </c>
      <c r="DO9" s="737">
        <v>0</v>
      </c>
      <c r="DP9" s="738">
        <v>0</v>
      </c>
      <c r="DQ9" s="736">
        <v>0</v>
      </c>
      <c r="DR9" s="737">
        <v>0</v>
      </c>
      <c r="DS9" s="737">
        <v>0</v>
      </c>
      <c r="DT9" s="737">
        <v>0</v>
      </c>
      <c r="DU9" s="738">
        <v>0</v>
      </c>
      <c r="DV9" s="733"/>
      <c r="DW9" s="734"/>
      <c r="DX9" s="734"/>
      <c r="DY9" s="734"/>
      <c r="DZ9" s="739"/>
      <c r="EA9" s="232"/>
    </row>
    <row r="10" spans="1:131" s="233" customFormat="1" ht="26.25" customHeight="1" x14ac:dyDescent="0.15">
      <c r="A10" s="236">
        <v>4</v>
      </c>
      <c r="B10" s="740" t="s">
        <v>373</v>
      </c>
      <c r="C10" s="741"/>
      <c r="D10" s="741"/>
      <c r="E10" s="741"/>
      <c r="F10" s="741"/>
      <c r="G10" s="741"/>
      <c r="H10" s="741"/>
      <c r="I10" s="741"/>
      <c r="J10" s="741"/>
      <c r="K10" s="741"/>
      <c r="L10" s="741"/>
      <c r="M10" s="741"/>
      <c r="N10" s="741"/>
      <c r="O10" s="741"/>
      <c r="P10" s="742"/>
      <c r="Q10" s="743">
        <v>119</v>
      </c>
      <c r="R10" s="744"/>
      <c r="S10" s="744"/>
      <c r="T10" s="744"/>
      <c r="U10" s="744"/>
      <c r="V10" s="744">
        <v>59</v>
      </c>
      <c r="W10" s="744"/>
      <c r="X10" s="744"/>
      <c r="Y10" s="744"/>
      <c r="Z10" s="744"/>
      <c r="AA10" s="744">
        <v>60</v>
      </c>
      <c r="AB10" s="744"/>
      <c r="AC10" s="744"/>
      <c r="AD10" s="744"/>
      <c r="AE10" s="745"/>
      <c r="AF10" s="746" t="s">
        <v>141</v>
      </c>
      <c r="AG10" s="747"/>
      <c r="AH10" s="747"/>
      <c r="AI10" s="747"/>
      <c r="AJ10" s="748"/>
      <c r="AK10" s="729">
        <v>231</v>
      </c>
      <c r="AL10" s="730"/>
      <c r="AM10" s="730"/>
      <c r="AN10" s="730"/>
      <c r="AO10" s="730"/>
      <c r="AP10" s="730">
        <v>82</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576</v>
      </c>
      <c r="BT10" s="734" t="s">
        <v>576</v>
      </c>
      <c r="BU10" s="734" t="s">
        <v>576</v>
      </c>
      <c r="BV10" s="734" t="s">
        <v>576</v>
      </c>
      <c r="BW10" s="734" t="s">
        <v>576</v>
      </c>
      <c r="BX10" s="734" t="s">
        <v>576</v>
      </c>
      <c r="BY10" s="734" t="s">
        <v>576</v>
      </c>
      <c r="BZ10" s="734" t="s">
        <v>576</v>
      </c>
      <c r="CA10" s="734" t="s">
        <v>576</v>
      </c>
      <c r="CB10" s="734" t="s">
        <v>576</v>
      </c>
      <c r="CC10" s="734" t="s">
        <v>576</v>
      </c>
      <c r="CD10" s="734" t="s">
        <v>576</v>
      </c>
      <c r="CE10" s="734" t="s">
        <v>576</v>
      </c>
      <c r="CF10" s="734" t="s">
        <v>576</v>
      </c>
      <c r="CG10" s="735" t="s">
        <v>576</v>
      </c>
      <c r="CH10" s="736">
        <v>1</v>
      </c>
      <c r="CI10" s="737">
        <v>1</v>
      </c>
      <c r="CJ10" s="737">
        <v>1</v>
      </c>
      <c r="CK10" s="737">
        <v>1</v>
      </c>
      <c r="CL10" s="738">
        <v>1</v>
      </c>
      <c r="CM10" s="736">
        <v>468</v>
      </c>
      <c r="CN10" s="737">
        <v>468</v>
      </c>
      <c r="CO10" s="737">
        <v>468</v>
      </c>
      <c r="CP10" s="737">
        <v>468</v>
      </c>
      <c r="CQ10" s="738">
        <v>468</v>
      </c>
      <c r="CR10" s="736">
        <v>426</v>
      </c>
      <c r="CS10" s="737">
        <v>426</v>
      </c>
      <c r="CT10" s="737">
        <v>426</v>
      </c>
      <c r="CU10" s="737">
        <v>426</v>
      </c>
      <c r="CV10" s="738">
        <v>426</v>
      </c>
      <c r="CW10" s="736">
        <v>0</v>
      </c>
      <c r="CX10" s="737">
        <v>0</v>
      </c>
      <c r="CY10" s="737">
        <v>0</v>
      </c>
      <c r="CZ10" s="737">
        <v>0</v>
      </c>
      <c r="DA10" s="738">
        <v>0</v>
      </c>
      <c r="DB10" s="736">
        <v>0</v>
      </c>
      <c r="DC10" s="737">
        <v>0</v>
      </c>
      <c r="DD10" s="737">
        <v>0</v>
      </c>
      <c r="DE10" s="737">
        <v>0</v>
      </c>
      <c r="DF10" s="738">
        <v>0</v>
      </c>
      <c r="DG10" s="736">
        <v>0</v>
      </c>
      <c r="DH10" s="737">
        <v>0</v>
      </c>
      <c r="DI10" s="737">
        <v>0</v>
      </c>
      <c r="DJ10" s="737">
        <v>0</v>
      </c>
      <c r="DK10" s="738">
        <v>0</v>
      </c>
      <c r="DL10" s="736">
        <v>0</v>
      </c>
      <c r="DM10" s="737">
        <v>0</v>
      </c>
      <c r="DN10" s="737">
        <v>0</v>
      </c>
      <c r="DO10" s="737">
        <v>0</v>
      </c>
      <c r="DP10" s="738">
        <v>0</v>
      </c>
      <c r="DQ10" s="736">
        <v>0</v>
      </c>
      <c r="DR10" s="737">
        <v>0</v>
      </c>
      <c r="DS10" s="737">
        <v>0</v>
      </c>
      <c r="DT10" s="737">
        <v>0</v>
      </c>
      <c r="DU10" s="738">
        <v>0</v>
      </c>
      <c r="DV10" s="733"/>
      <c r="DW10" s="734"/>
      <c r="DX10" s="734"/>
      <c r="DY10" s="734"/>
      <c r="DZ10" s="739"/>
      <c r="EA10" s="232"/>
    </row>
    <row r="11" spans="1:131" s="233" customFormat="1" ht="26.25" customHeight="1" x14ac:dyDescent="0.15">
      <c r="A11" s="236">
        <v>5</v>
      </c>
      <c r="B11" s="740" t="s">
        <v>374</v>
      </c>
      <c r="C11" s="741"/>
      <c r="D11" s="741"/>
      <c r="E11" s="741"/>
      <c r="F11" s="741"/>
      <c r="G11" s="741"/>
      <c r="H11" s="741"/>
      <c r="I11" s="741"/>
      <c r="J11" s="741"/>
      <c r="K11" s="741"/>
      <c r="L11" s="741"/>
      <c r="M11" s="741"/>
      <c r="N11" s="741"/>
      <c r="O11" s="741"/>
      <c r="P11" s="742"/>
      <c r="Q11" s="743">
        <v>191</v>
      </c>
      <c r="R11" s="744"/>
      <c r="S11" s="744"/>
      <c r="T11" s="744"/>
      <c r="U11" s="744"/>
      <c r="V11" s="744">
        <v>127</v>
      </c>
      <c r="W11" s="744"/>
      <c r="X11" s="744"/>
      <c r="Y11" s="744"/>
      <c r="Z11" s="744"/>
      <c r="AA11" s="744">
        <v>64</v>
      </c>
      <c r="AB11" s="744"/>
      <c r="AC11" s="744"/>
      <c r="AD11" s="744"/>
      <c r="AE11" s="745"/>
      <c r="AF11" s="746" t="s">
        <v>141</v>
      </c>
      <c r="AG11" s="747"/>
      <c r="AH11" s="747"/>
      <c r="AI11" s="747"/>
      <c r="AJ11" s="748"/>
      <c r="AK11" s="729">
        <v>4</v>
      </c>
      <c r="AL11" s="730"/>
      <c r="AM11" s="730"/>
      <c r="AN11" s="730"/>
      <c r="AO11" s="730"/>
      <c r="AP11" s="730">
        <v>969</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577</v>
      </c>
      <c r="BT11" s="734" t="s">
        <v>577</v>
      </c>
      <c r="BU11" s="734" t="s">
        <v>577</v>
      </c>
      <c r="BV11" s="734" t="s">
        <v>577</v>
      </c>
      <c r="BW11" s="734" t="s">
        <v>577</v>
      </c>
      <c r="BX11" s="734" t="s">
        <v>577</v>
      </c>
      <c r="BY11" s="734" t="s">
        <v>577</v>
      </c>
      <c r="BZ11" s="734" t="s">
        <v>577</v>
      </c>
      <c r="CA11" s="734" t="s">
        <v>577</v>
      </c>
      <c r="CB11" s="734" t="s">
        <v>577</v>
      </c>
      <c r="CC11" s="734" t="s">
        <v>577</v>
      </c>
      <c r="CD11" s="734" t="s">
        <v>577</v>
      </c>
      <c r="CE11" s="734" t="s">
        <v>577</v>
      </c>
      <c r="CF11" s="734" t="s">
        <v>577</v>
      </c>
      <c r="CG11" s="735" t="s">
        <v>577</v>
      </c>
      <c r="CH11" s="736">
        <v>-2</v>
      </c>
      <c r="CI11" s="737">
        <v>-2</v>
      </c>
      <c r="CJ11" s="737">
        <v>-2</v>
      </c>
      <c r="CK11" s="737">
        <v>-2</v>
      </c>
      <c r="CL11" s="738">
        <v>-2</v>
      </c>
      <c r="CM11" s="736">
        <v>54</v>
      </c>
      <c r="CN11" s="737">
        <v>54</v>
      </c>
      <c r="CO11" s="737">
        <v>54</v>
      </c>
      <c r="CP11" s="737">
        <v>54</v>
      </c>
      <c r="CQ11" s="738">
        <v>54</v>
      </c>
      <c r="CR11" s="736">
        <v>20</v>
      </c>
      <c r="CS11" s="737">
        <v>20</v>
      </c>
      <c r="CT11" s="737">
        <v>20</v>
      </c>
      <c r="CU11" s="737">
        <v>20</v>
      </c>
      <c r="CV11" s="738">
        <v>20</v>
      </c>
      <c r="CW11" s="736">
        <v>0</v>
      </c>
      <c r="CX11" s="737">
        <v>0</v>
      </c>
      <c r="CY11" s="737">
        <v>0</v>
      </c>
      <c r="CZ11" s="737">
        <v>0</v>
      </c>
      <c r="DA11" s="738">
        <v>0</v>
      </c>
      <c r="DB11" s="736">
        <v>0</v>
      </c>
      <c r="DC11" s="737">
        <v>0</v>
      </c>
      <c r="DD11" s="737">
        <v>0</v>
      </c>
      <c r="DE11" s="737">
        <v>0</v>
      </c>
      <c r="DF11" s="738">
        <v>0</v>
      </c>
      <c r="DG11" s="736">
        <v>0</v>
      </c>
      <c r="DH11" s="737">
        <v>0</v>
      </c>
      <c r="DI11" s="737">
        <v>0</v>
      </c>
      <c r="DJ11" s="737">
        <v>0</v>
      </c>
      <c r="DK11" s="738">
        <v>0</v>
      </c>
      <c r="DL11" s="736">
        <v>0</v>
      </c>
      <c r="DM11" s="737">
        <v>0</v>
      </c>
      <c r="DN11" s="737">
        <v>0</v>
      </c>
      <c r="DO11" s="737">
        <v>0</v>
      </c>
      <c r="DP11" s="738">
        <v>0</v>
      </c>
      <c r="DQ11" s="736">
        <v>0</v>
      </c>
      <c r="DR11" s="737">
        <v>0</v>
      </c>
      <c r="DS11" s="737">
        <v>0</v>
      </c>
      <c r="DT11" s="737">
        <v>0</v>
      </c>
      <c r="DU11" s="738">
        <v>0</v>
      </c>
      <c r="DV11" s="733"/>
      <c r="DW11" s="734"/>
      <c r="DX11" s="734"/>
      <c r="DY11" s="734"/>
      <c r="DZ11" s="739"/>
      <c r="EA11" s="232"/>
    </row>
    <row r="12" spans="1:131" s="233" customFormat="1" ht="26.25" customHeight="1" x14ac:dyDescent="0.15">
      <c r="A12" s="236">
        <v>6</v>
      </c>
      <c r="B12" s="740" t="s">
        <v>375</v>
      </c>
      <c r="C12" s="741"/>
      <c r="D12" s="741"/>
      <c r="E12" s="741"/>
      <c r="F12" s="741"/>
      <c r="G12" s="741"/>
      <c r="H12" s="741"/>
      <c r="I12" s="741"/>
      <c r="J12" s="741"/>
      <c r="K12" s="741"/>
      <c r="L12" s="741"/>
      <c r="M12" s="741"/>
      <c r="N12" s="741"/>
      <c r="O12" s="741"/>
      <c r="P12" s="742"/>
      <c r="Q12" s="743">
        <v>7263</v>
      </c>
      <c r="R12" s="744"/>
      <c r="S12" s="744"/>
      <c r="T12" s="744"/>
      <c r="U12" s="744"/>
      <c r="V12" s="744">
        <v>7263</v>
      </c>
      <c r="W12" s="744"/>
      <c r="X12" s="744"/>
      <c r="Y12" s="744"/>
      <c r="Z12" s="744"/>
      <c r="AA12" s="744">
        <v>0</v>
      </c>
      <c r="AB12" s="744"/>
      <c r="AC12" s="744"/>
      <c r="AD12" s="744"/>
      <c r="AE12" s="745"/>
      <c r="AF12" s="746" t="s">
        <v>141</v>
      </c>
      <c r="AG12" s="747"/>
      <c r="AH12" s="747"/>
      <c r="AI12" s="747"/>
      <c r="AJ12" s="748"/>
      <c r="AK12" s="729">
        <v>7262</v>
      </c>
      <c r="AL12" s="730"/>
      <c r="AM12" s="730"/>
      <c r="AN12" s="730"/>
      <c r="AO12" s="730"/>
      <c r="AP12" s="730">
        <v>0</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578</v>
      </c>
      <c r="BT12" s="734" t="s">
        <v>578</v>
      </c>
      <c r="BU12" s="734" t="s">
        <v>578</v>
      </c>
      <c r="BV12" s="734" t="s">
        <v>578</v>
      </c>
      <c r="BW12" s="734" t="s">
        <v>578</v>
      </c>
      <c r="BX12" s="734" t="s">
        <v>578</v>
      </c>
      <c r="BY12" s="734" t="s">
        <v>578</v>
      </c>
      <c r="BZ12" s="734" t="s">
        <v>578</v>
      </c>
      <c r="CA12" s="734" t="s">
        <v>578</v>
      </c>
      <c r="CB12" s="734" t="s">
        <v>578</v>
      </c>
      <c r="CC12" s="734" t="s">
        <v>578</v>
      </c>
      <c r="CD12" s="734" t="s">
        <v>578</v>
      </c>
      <c r="CE12" s="734" t="s">
        <v>578</v>
      </c>
      <c r="CF12" s="734" t="s">
        <v>578</v>
      </c>
      <c r="CG12" s="735" t="s">
        <v>578</v>
      </c>
      <c r="CH12" s="736">
        <v>4</v>
      </c>
      <c r="CI12" s="737">
        <v>4</v>
      </c>
      <c r="CJ12" s="737">
        <v>4</v>
      </c>
      <c r="CK12" s="737">
        <v>4</v>
      </c>
      <c r="CL12" s="738">
        <v>4</v>
      </c>
      <c r="CM12" s="736">
        <v>1651</v>
      </c>
      <c r="CN12" s="737">
        <v>1651</v>
      </c>
      <c r="CO12" s="737">
        <v>1651</v>
      </c>
      <c r="CP12" s="737">
        <v>1651</v>
      </c>
      <c r="CQ12" s="738">
        <v>1651</v>
      </c>
      <c r="CR12" s="736">
        <v>30</v>
      </c>
      <c r="CS12" s="737">
        <v>30</v>
      </c>
      <c r="CT12" s="737">
        <v>30</v>
      </c>
      <c r="CU12" s="737">
        <v>30</v>
      </c>
      <c r="CV12" s="738">
        <v>30</v>
      </c>
      <c r="CW12" s="736">
        <v>0</v>
      </c>
      <c r="CX12" s="737">
        <v>0</v>
      </c>
      <c r="CY12" s="737">
        <v>0</v>
      </c>
      <c r="CZ12" s="737">
        <v>0</v>
      </c>
      <c r="DA12" s="738">
        <v>0</v>
      </c>
      <c r="DB12" s="736">
        <v>0</v>
      </c>
      <c r="DC12" s="737">
        <v>0</v>
      </c>
      <c r="DD12" s="737">
        <v>0</v>
      </c>
      <c r="DE12" s="737">
        <v>0</v>
      </c>
      <c r="DF12" s="738">
        <v>0</v>
      </c>
      <c r="DG12" s="736">
        <v>0</v>
      </c>
      <c r="DH12" s="737">
        <v>0</v>
      </c>
      <c r="DI12" s="737">
        <v>0</v>
      </c>
      <c r="DJ12" s="737">
        <v>0</v>
      </c>
      <c r="DK12" s="738">
        <v>0</v>
      </c>
      <c r="DL12" s="736">
        <v>0</v>
      </c>
      <c r="DM12" s="737">
        <v>0</v>
      </c>
      <c r="DN12" s="737">
        <v>0</v>
      </c>
      <c r="DO12" s="737">
        <v>0</v>
      </c>
      <c r="DP12" s="738">
        <v>0</v>
      </c>
      <c r="DQ12" s="736">
        <v>0</v>
      </c>
      <c r="DR12" s="737">
        <v>0</v>
      </c>
      <c r="DS12" s="737">
        <v>0</v>
      </c>
      <c r="DT12" s="737">
        <v>0</v>
      </c>
      <c r="DU12" s="738">
        <v>0</v>
      </c>
      <c r="DV12" s="733"/>
      <c r="DW12" s="734"/>
      <c r="DX12" s="734"/>
      <c r="DY12" s="734"/>
      <c r="DZ12" s="739"/>
      <c r="EA12" s="232"/>
    </row>
    <row r="13" spans="1:131" s="233" customFormat="1" ht="26.25" customHeight="1" x14ac:dyDescent="0.15">
      <c r="A13" s="236">
        <v>7</v>
      </c>
      <c r="B13" s="740" t="s">
        <v>376</v>
      </c>
      <c r="C13" s="741"/>
      <c r="D13" s="741"/>
      <c r="E13" s="741"/>
      <c r="F13" s="741"/>
      <c r="G13" s="741"/>
      <c r="H13" s="741"/>
      <c r="I13" s="741"/>
      <c r="J13" s="741"/>
      <c r="K13" s="741"/>
      <c r="L13" s="741"/>
      <c r="M13" s="741"/>
      <c r="N13" s="741"/>
      <c r="O13" s="741"/>
      <c r="P13" s="742"/>
      <c r="Q13" s="743">
        <v>2427</v>
      </c>
      <c r="R13" s="744"/>
      <c r="S13" s="744"/>
      <c r="T13" s="744"/>
      <c r="U13" s="744"/>
      <c r="V13" s="744">
        <v>2321</v>
      </c>
      <c r="W13" s="744"/>
      <c r="X13" s="744"/>
      <c r="Y13" s="744"/>
      <c r="Z13" s="744"/>
      <c r="AA13" s="744">
        <v>106</v>
      </c>
      <c r="AB13" s="744"/>
      <c r="AC13" s="744"/>
      <c r="AD13" s="744"/>
      <c r="AE13" s="745"/>
      <c r="AF13" s="746">
        <v>106</v>
      </c>
      <c r="AG13" s="747"/>
      <c r="AH13" s="747"/>
      <c r="AI13" s="747"/>
      <c r="AJ13" s="748"/>
      <c r="AK13" s="729">
        <v>0</v>
      </c>
      <c r="AL13" s="730"/>
      <c r="AM13" s="730"/>
      <c r="AN13" s="730"/>
      <c r="AO13" s="730"/>
      <c r="AP13" s="730">
        <v>0</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579</v>
      </c>
      <c r="BT13" s="734" t="s">
        <v>579</v>
      </c>
      <c r="BU13" s="734" t="s">
        <v>579</v>
      </c>
      <c r="BV13" s="734" t="s">
        <v>579</v>
      </c>
      <c r="BW13" s="734" t="s">
        <v>579</v>
      </c>
      <c r="BX13" s="734" t="s">
        <v>579</v>
      </c>
      <c r="BY13" s="734" t="s">
        <v>579</v>
      </c>
      <c r="BZ13" s="734" t="s">
        <v>579</v>
      </c>
      <c r="CA13" s="734" t="s">
        <v>579</v>
      </c>
      <c r="CB13" s="734" t="s">
        <v>579</v>
      </c>
      <c r="CC13" s="734" t="s">
        <v>579</v>
      </c>
      <c r="CD13" s="734" t="s">
        <v>579</v>
      </c>
      <c r="CE13" s="734" t="s">
        <v>579</v>
      </c>
      <c r="CF13" s="734" t="s">
        <v>579</v>
      </c>
      <c r="CG13" s="735" t="s">
        <v>579</v>
      </c>
      <c r="CH13" s="736">
        <v>601</v>
      </c>
      <c r="CI13" s="737">
        <v>601</v>
      </c>
      <c r="CJ13" s="737">
        <v>601</v>
      </c>
      <c r="CK13" s="737">
        <v>601</v>
      </c>
      <c r="CL13" s="738">
        <v>601</v>
      </c>
      <c r="CM13" s="736">
        <v>12394</v>
      </c>
      <c r="CN13" s="737">
        <v>12394</v>
      </c>
      <c r="CO13" s="737">
        <v>12394</v>
      </c>
      <c r="CP13" s="737">
        <v>12394</v>
      </c>
      <c r="CQ13" s="738">
        <v>12394</v>
      </c>
      <c r="CR13" s="736">
        <v>2317</v>
      </c>
      <c r="CS13" s="737">
        <v>2317</v>
      </c>
      <c r="CT13" s="737">
        <v>2317</v>
      </c>
      <c r="CU13" s="737">
        <v>2317</v>
      </c>
      <c r="CV13" s="738">
        <v>2317</v>
      </c>
      <c r="CW13" s="736">
        <v>2221</v>
      </c>
      <c r="CX13" s="737">
        <v>2221</v>
      </c>
      <c r="CY13" s="737">
        <v>2221</v>
      </c>
      <c r="CZ13" s="737">
        <v>2221</v>
      </c>
      <c r="DA13" s="738">
        <v>2221</v>
      </c>
      <c r="DB13" s="736">
        <v>12955</v>
      </c>
      <c r="DC13" s="737">
        <v>12955</v>
      </c>
      <c r="DD13" s="737">
        <v>12955</v>
      </c>
      <c r="DE13" s="737">
        <v>12955</v>
      </c>
      <c r="DF13" s="738">
        <v>12955</v>
      </c>
      <c r="DG13" s="736">
        <v>0</v>
      </c>
      <c r="DH13" s="737">
        <v>0</v>
      </c>
      <c r="DI13" s="737">
        <v>0</v>
      </c>
      <c r="DJ13" s="737">
        <v>0</v>
      </c>
      <c r="DK13" s="738">
        <v>0</v>
      </c>
      <c r="DL13" s="736">
        <v>0</v>
      </c>
      <c r="DM13" s="737">
        <v>0</v>
      </c>
      <c r="DN13" s="737">
        <v>0</v>
      </c>
      <c r="DO13" s="737">
        <v>0</v>
      </c>
      <c r="DP13" s="738">
        <v>0</v>
      </c>
      <c r="DQ13" s="736">
        <v>0</v>
      </c>
      <c r="DR13" s="737">
        <v>0</v>
      </c>
      <c r="DS13" s="737">
        <v>0</v>
      </c>
      <c r="DT13" s="737">
        <v>0</v>
      </c>
      <c r="DU13" s="738">
        <v>0</v>
      </c>
      <c r="DV13" s="733"/>
      <c r="DW13" s="734"/>
      <c r="DX13" s="734"/>
      <c r="DY13" s="734"/>
      <c r="DZ13" s="739"/>
      <c r="EA13" s="232"/>
    </row>
    <row r="14" spans="1:131" s="233" customFormat="1" ht="26.25" customHeight="1" x14ac:dyDescent="0.15">
      <c r="A14" s="236">
        <v>8</v>
      </c>
      <c r="B14" s="740" t="s">
        <v>377</v>
      </c>
      <c r="C14" s="741"/>
      <c r="D14" s="741"/>
      <c r="E14" s="741"/>
      <c r="F14" s="741"/>
      <c r="G14" s="741"/>
      <c r="H14" s="741"/>
      <c r="I14" s="741"/>
      <c r="J14" s="741"/>
      <c r="K14" s="741"/>
      <c r="L14" s="741"/>
      <c r="M14" s="741"/>
      <c r="N14" s="741"/>
      <c r="O14" s="741"/>
      <c r="P14" s="742"/>
      <c r="Q14" s="743">
        <v>2731</v>
      </c>
      <c r="R14" s="744"/>
      <c r="S14" s="744"/>
      <c r="T14" s="744"/>
      <c r="U14" s="744"/>
      <c r="V14" s="744">
        <v>2621</v>
      </c>
      <c r="W14" s="744"/>
      <c r="X14" s="744"/>
      <c r="Y14" s="744"/>
      <c r="Z14" s="744"/>
      <c r="AA14" s="744">
        <v>110</v>
      </c>
      <c r="AB14" s="744"/>
      <c r="AC14" s="744"/>
      <c r="AD14" s="744"/>
      <c r="AE14" s="745"/>
      <c r="AF14" s="746" t="s">
        <v>371</v>
      </c>
      <c r="AG14" s="747"/>
      <c r="AH14" s="747"/>
      <c r="AI14" s="747"/>
      <c r="AJ14" s="748"/>
      <c r="AK14" s="729">
        <v>2488</v>
      </c>
      <c r="AL14" s="730"/>
      <c r="AM14" s="730"/>
      <c r="AN14" s="730"/>
      <c r="AO14" s="730"/>
      <c r="AP14" s="730">
        <v>0</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580</v>
      </c>
      <c r="BT14" s="734" t="s">
        <v>580</v>
      </c>
      <c r="BU14" s="734" t="s">
        <v>580</v>
      </c>
      <c r="BV14" s="734" t="s">
        <v>580</v>
      </c>
      <c r="BW14" s="734" t="s">
        <v>580</v>
      </c>
      <c r="BX14" s="734" t="s">
        <v>580</v>
      </c>
      <c r="BY14" s="734" t="s">
        <v>580</v>
      </c>
      <c r="BZ14" s="734" t="s">
        <v>580</v>
      </c>
      <c r="CA14" s="734" t="s">
        <v>580</v>
      </c>
      <c r="CB14" s="734" t="s">
        <v>580</v>
      </c>
      <c r="CC14" s="734" t="s">
        <v>580</v>
      </c>
      <c r="CD14" s="734" t="s">
        <v>580</v>
      </c>
      <c r="CE14" s="734" t="s">
        <v>580</v>
      </c>
      <c r="CF14" s="734" t="s">
        <v>580</v>
      </c>
      <c r="CG14" s="735" t="s">
        <v>580</v>
      </c>
      <c r="CH14" s="736">
        <v>-1</v>
      </c>
      <c r="CI14" s="737">
        <v>-1</v>
      </c>
      <c r="CJ14" s="737">
        <v>-1</v>
      </c>
      <c r="CK14" s="737">
        <v>-1</v>
      </c>
      <c r="CL14" s="738">
        <v>-1</v>
      </c>
      <c r="CM14" s="736">
        <v>236</v>
      </c>
      <c r="CN14" s="737">
        <v>236</v>
      </c>
      <c r="CO14" s="737">
        <v>236</v>
      </c>
      <c r="CP14" s="737">
        <v>236</v>
      </c>
      <c r="CQ14" s="738">
        <v>236</v>
      </c>
      <c r="CR14" s="736">
        <v>200</v>
      </c>
      <c r="CS14" s="737">
        <v>200</v>
      </c>
      <c r="CT14" s="737">
        <v>200</v>
      </c>
      <c r="CU14" s="737">
        <v>200</v>
      </c>
      <c r="CV14" s="738">
        <v>200</v>
      </c>
      <c r="CW14" s="736">
        <v>62</v>
      </c>
      <c r="CX14" s="737">
        <v>62</v>
      </c>
      <c r="CY14" s="737">
        <v>62</v>
      </c>
      <c r="CZ14" s="737">
        <v>62</v>
      </c>
      <c r="DA14" s="738">
        <v>62</v>
      </c>
      <c r="DB14" s="736">
        <v>0</v>
      </c>
      <c r="DC14" s="737">
        <v>0</v>
      </c>
      <c r="DD14" s="737">
        <v>0</v>
      </c>
      <c r="DE14" s="737">
        <v>0</v>
      </c>
      <c r="DF14" s="738">
        <v>0</v>
      </c>
      <c r="DG14" s="736">
        <v>0</v>
      </c>
      <c r="DH14" s="737">
        <v>0</v>
      </c>
      <c r="DI14" s="737">
        <v>0</v>
      </c>
      <c r="DJ14" s="737">
        <v>0</v>
      </c>
      <c r="DK14" s="738">
        <v>0</v>
      </c>
      <c r="DL14" s="736">
        <v>0</v>
      </c>
      <c r="DM14" s="737">
        <v>0</v>
      </c>
      <c r="DN14" s="737">
        <v>0</v>
      </c>
      <c r="DO14" s="737">
        <v>0</v>
      </c>
      <c r="DP14" s="738">
        <v>0</v>
      </c>
      <c r="DQ14" s="736">
        <v>0</v>
      </c>
      <c r="DR14" s="737">
        <v>0</v>
      </c>
      <c r="DS14" s="737">
        <v>0</v>
      </c>
      <c r="DT14" s="737">
        <v>0</v>
      </c>
      <c r="DU14" s="738">
        <v>0</v>
      </c>
      <c r="DV14" s="733"/>
      <c r="DW14" s="734"/>
      <c r="DX14" s="734"/>
      <c r="DY14" s="734"/>
      <c r="DZ14" s="739"/>
      <c r="EA14" s="232"/>
    </row>
    <row r="15" spans="1:131" s="233" customFormat="1" ht="26.25" customHeight="1" x14ac:dyDescent="0.15">
      <c r="A15" s="236">
        <v>9</v>
      </c>
      <c r="B15" s="740" t="s">
        <v>378</v>
      </c>
      <c r="C15" s="741"/>
      <c r="D15" s="741"/>
      <c r="E15" s="741"/>
      <c r="F15" s="741"/>
      <c r="G15" s="741"/>
      <c r="H15" s="741"/>
      <c r="I15" s="741"/>
      <c r="J15" s="741"/>
      <c r="K15" s="741"/>
      <c r="L15" s="741"/>
      <c r="M15" s="741"/>
      <c r="N15" s="741"/>
      <c r="O15" s="741"/>
      <c r="P15" s="742"/>
      <c r="Q15" s="743">
        <v>139</v>
      </c>
      <c r="R15" s="744"/>
      <c r="S15" s="744"/>
      <c r="T15" s="744"/>
      <c r="U15" s="744"/>
      <c r="V15" s="744">
        <v>9</v>
      </c>
      <c r="W15" s="744"/>
      <c r="X15" s="744"/>
      <c r="Y15" s="744"/>
      <c r="Z15" s="744"/>
      <c r="AA15" s="744">
        <v>131</v>
      </c>
      <c r="AB15" s="744"/>
      <c r="AC15" s="744"/>
      <c r="AD15" s="744"/>
      <c r="AE15" s="745"/>
      <c r="AF15" s="746" t="s">
        <v>141</v>
      </c>
      <c r="AG15" s="747"/>
      <c r="AH15" s="747"/>
      <c r="AI15" s="747"/>
      <c r="AJ15" s="748"/>
      <c r="AK15" s="729">
        <v>0</v>
      </c>
      <c r="AL15" s="730"/>
      <c r="AM15" s="730"/>
      <c r="AN15" s="730"/>
      <c r="AO15" s="730"/>
      <c r="AP15" s="730">
        <v>0</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581</v>
      </c>
      <c r="BT15" s="734" t="s">
        <v>581</v>
      </c>
      <c r="BU15" s="734" t="s">
        <v>581</v>
      </c>
      <c r="BV15" s="734" t="s">
        <v>581</v>
      </c>
      <c r="BW15" s="734" t="s">
        <v>581</v>
      </c>
      <c r="BX15" s="734" t="s">
        <v>581</v>
      </c>
      <c r="BY15" s="734" t="s">
        <v>581</v>
      </c>
      <c r="BZ15" s="734" t="s">
        <v>581</v>
      </c>
      <c r="CA15" s="734" t="s">
        <v>581</v>
      </c>
      <c r="CB15" s="734" t="s">
        <v>581</v>
      </c>
      <c r="CC15" s="734" t="s">
        <v>581</v>
      </c>
      <c r="CD15" s="734" t="s">
        <v>581</v>
      </c>
      <c r="CE15" s="734" t="s">
        <v>581</v>
      </c>
      <c r="CF15" s="734" t="s">
        <v>581</v>
      </c>
      <c r="CG15" s="735" t="s">
        <v>581</v>
      </c>
      <c r="CH15" s="736">
        <v>-4</v>
      </c>
      <c r="CI15" s="737">
        <v>-4</v>
      </c>
      <c r="CJ15" s="737">
        <v>-4</v>
      </c>
      <c r="CK15" s="737">
        <v>-4</v>
      </c>
      <c r="CL15" s="738">
        <v>-4</v>
      </c>
      <c r="CM15" s="736">
        <v>3349</v>
      </c>
      <c r="CN15" s="737">
        <v>3349</v>
      </c>
      <c r="CO15" s="737">
        <v>3349</v>
      </c>
      <c r="CP15" s="737">
        <v>3349</v>
      </c>
      <c r="CQ15" s="738">
        <v>3349</v>
      </c>
      <c r="CR15" s="736">
        <v>2880</v>
      </c>
      <c r="CS15" s="737">
        <v>2880</v>
      </c>
      <c r="CT15" s="737">
        <v>2880</v>
      </c>
      <c r="CU15" s="737">
        <v>2880</v>
      </c>
      <c r="CV15" s="738">
        <v>2880</v>
      </c>
      <c r="CW15" s="736">
        <v>0</v>
      </c>
      <c r="CX15" s="737">
        <v>0</v>
      </c>
      <c r="CY15" s="737">
        <v>0</v>
      </c>
      <c r="CZ15" s="737">
        <v>0</v>
      </c>
      <c r="DA15" s="738">
        <v>0</v>
      </c>
      <c r="DB15" s="736">
        <v>0</v>
      </c>
      <c r="DC15" s="737">
        <v>0</v>
      </c>
      <c r="DD15" s="737">
        <v>0</v>
      </c>
      <c r="DE15" s="737">
        <v>0</v>
      </c>
      <c r="DF15" s="738">
        <v>0</v>
      </c>
      <c r="DG15" s="736">
        <v>0</v>
      </c>
      <c r="DH15" s="737">
        <v>0</v>
      </c>
      <c r="DI15" s="737">
        <v>0</v>
      </c>
      <c r="DJ15" s="737">
        <v>0</v>
      </c>
      <c r="DK15" s="738">
        <v>0</v>
      </c>
      <c r="DL15" s="736">
        <v>0</v>
      </c>
      <c r="DM15" s="737">
        <v>0</v>
      </c>
      <c r="DN15" s="737">
        <v>0</v>
      </c>
      <c r="DO15" s="737">
        <v>0</v>
      </c>
      <c r="DP15" s="738">
        <v>0</v>
      </c>
      <c r="DQ15" s="736">
        <v>0</v>
      </c>
      <c r="DR15" s="737">
        <v>0</v>
      </c>
      <c r="DS15" s="737">
        <v>0</v>
      </c>
      <c r="DT15" s="737">
        <v>0</v>
      </c>
      <c r="DU15" s="738">
        <v>0</v>
      </c>
      <c r="DV15" s="733"/>
      <c r="DW15" s="734"/>
      <c r="DX15" s="734"/>
      <c r="DY15" s="734"/>
      <c r="DZ15" s="739"/>
      <c r="EA15" s="232"/>
    </row>
    <row r="16" spans="1:131" s="233" customFormat="1" ht="26.25" customHeight="1" x14ac:dyDescent="0.15">
      <c r="A16" s="236">
        <v>10</v>
      </c>
      <c r="B16" s="740" t="s">
        <v>379</v>
      </c>
      <c r="C16" s="741"/>
      <c r="D16" s="741"/>
      <c r="E16" s="741"/>
      <c r="F16" s="741"/>
      <c r="G16" s="741"/>
      <c r="H16" s="741"/>
      <c r="I16" s="741"/>
      <c r="J16" s="741"/>
      <c r="K16" s="741"/>
      <c r="L16" s="741"/>
      <c r="M16" s="741"/>
      <c r="N16" s="741"/>
      <c r="O16" s="741"/>
      <c r="P16" s="742"/>
      <c r="Q16" s="743">
        <v>282</v>
      </c>
      <c r="R16" s="744"/>
      <c r="S16" s="744"/>
      <c r="T16" s="744"/>
      <c r="U16" s="744"/>
      <c r="V16" s="744">
        <v>0</v>
      </c>
      <c r="W16" s="744"/>
      <c r="X16" s="744"/>
      <c r="Y16" s="744"/>
      <c r="Z16" s="744"/>
      <c r="AA16" s="744">
        <v>282</v>
      </c>
      <c r="AB16" s="744"/>
      <c r="AC16" s="744"/>
      <c r="AD16" s="744"/>
      <c r="AE16" s="745"/>
      <c r="AF16" s="746" t="s">
        <v>371</v>
      </c>
      <c r="AG16" s="747"/>
      <c r="AH16" s="747"/>
      <c r="AI16" s="747"/>
      <c r="AJ16" s="748"/>
      <c r="AK16" s="729">
        <v>0</v>
      </c>
      <c r="AL16" s="730"/>
      <c r="AM16" s="730"/>
      <c r="AN16" s="730"/>
      <c r="AO16" s="730"/>
      <c r="AP16" s="730">
        <v>0</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582</v>
      </c>
      <c r="BT16" s="734" t="s">
        <v>582</v>
      </c>
      <c r="BU16" s="734" t="s">
        <v>582</v>
      </c>
      <c r="BV16" s="734" t="s">
        <v>582</v>
      </c>
      <c r="BW16" s="734" t="s">
        <v>582</v>
      </c>
      <c r="BX16" s="734" t="s">
        <v>582</v>
      </c>
      <c r="BY16" s="734" t="s">
        <v>582</v>
      </c>
      <c r="BZ16" s="734" t="s">
        <v>582</v>
      </c>
      <c r="CA16" s="734" t="s">
        <v>582</v>
      </c>
      <c r="CB16" s="734" t="s">
        <v>582</v>
      </c>
      <c r="CC16" s="734" t="s">
        <v>582</v>
      </c>
      <c r="CD16" s="734" t="s">
        <v>582</v>
      </c>
      <c r="CE16" s="734" t="s">
        <v>582</v>
      </c>
      <c r="CF16" s="734" t="s">
        <v>582</v>
      </c>
      <c r="CG16" s="735" t="s">
        <v>582</v>
      </c>
      <c r="CH16" s="736">
        <v>-2</v>
      </c>
      <c r="CI16" s="737">
        <v>-2</v>
      </c>
      <c r="CJ16" s="737">
        <v>-2</v>
      </c>
      <c r="CK16" s="737">
        <v>-2</v>
      </c>
      <c r="CL16" s="738">
        <v>-2</v>
      </c>
      <c r="CM16" s="736">
        <v>204</v>
      </c>
      <c r="CN16" s="737">
        <v>204</v>
      </c>
      <c r="CO16" s="737">
        <v>204</v>
      </c>
      <c r="CP16" s="737">
        <v>204</v>
      </c>
      <c r="CQ16" s="738">
        <v>204</v>
      </c>
      <c r="CR16" s="736">
        <v>143</v>
      </c>
      <c r="CS16" s="737">
        <v>143</v>
      </c>
      <c r="CT16" s="737">
        <v>143</v>
      </c>
      <c r="CU16" s="737">
        <v>143</v>
      </c>
      <c r="CV16" s="738">
        <v>143</v>
      </c>
      <c r="CW16" s="736">
        <v>0</v>
      </c>
      <c r="CX16" s="737">
        <v>0</v>
      </c>
      <c r="CY16" s="737">
        <v>0</v>
      </c>
      <c r="CZ16" s="737">
        <v>0</v>
      </c>
      <c r="DA16" s="738">
        <v>0</v>
      </c>
      <c r="DB16" s="736">
        <v>0</v>
      </c>
      <c r="DC16" s="737">
        <v>0</v>
      </c>
      <c r="DD16" s="737">
        <v>0</v>
      </c>
      <c r="DE16" s="737">
        <v>0</v>
      </c>
      <c r="DF16" s="738">
        <v>0</v>
      </c>
      <c r="DG16" s="736">
        <v>0</v>
      </c>
      <c r="DH16" s="737">
        <v>0</v>
      </c>
      <c r="DI16" s="737">
        <v>0</v>
      </c>
      <c r="DJ16" s="737">
        <v>0</v>
      </c>
      <c r="DK16" s="738">
        <v>0</v>
      </c>
      <c r="DL16" s="736">
        <v>0</v>
      </c>
      <c r="DM16" s="737">
        <v>0</v>
      </c>
      <c r="DN16" s="737">
        <v>0</v>
      </c>
      <c r="DO16" s="737">
        <v>0</v>
      </c>
      <c r="DP16" s="738">
        <v>0</v>
      </c>
      <c r="DQ16" s="736">
        <v>0</v>
      </c>
      <c r="DR16" s="737">
        <v>0</v>
      </c>
      <c r="DS16" s="737">
        <v>0</v>
      </c>
      <c r="DT16" s="737">
        <v>0</v>
      </c>
      <c r="DU16" s="738">
        <v>0</v>
      </c>
      <c r="DV16" s="733"/>
      <c r="DW16" s="734"/>
      <c r="DX16" s="734"/>
      <c r="DY16" s="734"/>
      <c r="DZ16" s="739"/>
      <c r="EA16" s="232"/>
    </row>
    <row r="17" spans="1:131" s="233" customFormat="1" ht="26.25" customHeight="1" x14ac:dyDescent="0.15">
      <c r="A17" s="236">
        <v>11</v>
      </c>
      <c r="B17" s="740" t="s">
        <v>380</v>
      </c>
      <c r="C17" s="741"/>
      <c r="D17" s="741"/>
      <c r="E17" s="741"/>
      <c r="F17" s="741"/>
      <c r="G17" s="741"/>
      <c r="H17" s="741"/>
      <c r="I17" s="741"/>
      <c r="J17" s="741"/>
      <c r="K17" s="741"/>
      <c r="L17" s="741"/>
      <c r="M17" s="741"/>
      <c r="N17" s="741"/>
      <c r="O17" s="741"/>
      <c r="P17" s="742"/>
      <c r="Q17" s="743">
        <v>86676</v>
      </c>
      <c r="R17" s="744"/>
      <c r="S17" s="744"/>
      <c r="T17" s="744"/>
      <c r="U17" s="744"/>
      <c r="V17" s="744">
        <v>86676</v>
      </c>
      <c r="W17" s="744"/>
      <c r="X17" s="744"/>
      <c r="Y17" s="744"/>
      <c r="Z17" s="744"/>
      <c r="AA17" s="744">
        <v>0</v>
      </c>
      <c r="AB17" s="744"/>
      <c r="AC17" s="744"/>
      <c r="AD17" s="744"/>
      <c r="AE17" s="745"/>
      <c r="AF17" s="746" t="s">
        <v>371</v>
      </c>
      <c r="AG17" s="747"/>
      <c r="AH17" s="747"/>
      <c r="AI17" s="747"/>
      <c r="AJ17" s="748"/>
      <c r="AK17" s="729">
        <v>60748</v>
      </c>
      <c r="AL17" s="730"/>
      <c r="AM17" s="730"/>
      <c r="AN17" s="730"/>
      <c r="AO17" s="730"/>
      <c r="AP17" s="730">
        <v>0</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583</v>
      </c>
      <c r="BT17" s="734" t="s">
        <v>583</v>
      </c>
      <c r="BU17" s="734" t="s">
        <v>583</v>
      </c>
      <c r="BV17" s="734" t="s">
        <v>583</v>
      </c>
      <c r="BW17" s="734" t="s">
        <v>583</v>
      </c>
      <c r="BX17" s="734" t="s">
        <v>583</v>
      </c>
      <c r="BY17" s="734" t="s">
        <v>583</v>
      </c>
      <c r="BZ17" s="734" t="s">
        <v>583</v>
      </c>
      <c r="CA17" s="734" t="s">
        <v>583</v>
      </c>
      <c r="CB17" s="734" t="s">
        <v>583</v>
      </c>
      <c r="CC17" s="734" t="s">
        <v>583</v>
      </c>
      <c r="CD17" s="734" t="s">
        <v>583</v>
      </c>
      <c r="CE17" s="734" t="s">
        <v>583</v>
      </c>
      <c r="CF17" s="734" t="s">
        <v>583</v>
      </c>
      <c r="CG17" s="735" t="s">
        <v>583</v>
      </c>
      <c r="CH17" s="736">
        <v>0</v>
      </c>
      <c r="CI17" s="737">
        <v>0</v>
      </c>
      <c r="CJ17" s="737">
        <v>0</v>
      </c>
      <c r="CK17" s="737">
        <v>0</v>
      </c>
      <c r="CL17" s="738">
        <v>0</v>
      </c>
      <c r="CM17" s="736">
        <v>9890</v>
      </c>
      <c r="CN17" s="737">
        <v>9890</v>
      </c>
      <c r="CO17" s="737">
        <v>9890</v>
      </c>
      <c r="CP17" s="737">
        <v>9890</v>
      </c>
      <c r="CQ17" s="738">
        <v>9890</v>
      </c>
      <c r="CR17" s="736">
        <v>7490</v>
      </c>
      <c r="CS17" s="737">
        <v>7490</v>
      </c>
      <c r="CT17" s="737">
        <v>7490</v>
      </c>
      <c r="CU17" s="737">
        <v>7490</v>
      </c>
      <c r="CV17" s="738">
        <v>7490</v>
      </c>
      <c r="CW17" s="736">
        <v>0</v>
      </c>
      <c r="CX17" s="737">
        <v>0</v>
      </c>
      <c r="CY17" s="737">
        <v>0</v>
      </c>
      <c r="CZ17" s="737">
        <v>0</v>
      </c>
      <c r="DA17" s="738">
        <v>0</v>
      </c>
      <c r="DB17" s="736">
        <v>450</v>
      </c>
      <c r="DC17" s="737">
        <v>450</v>
      </c>
      <c r="DD17" s="737">
        <v>450</v>
      </c>
      <c r="DE17" s="737">
        <v>450</v>
      </c>
      <c r="DF17" s="738">
        <v>450</v>
      </c>
      <c r="DG17" s="736">
        <v>931</v>
      </c>
      <c r="DH17" s="737">
        <v>931</v>
      </c>
      <c r="DI17" s="737">
        <v>931</v>
      </c>
      <c r="DJ17" s="737">
        <v>931</v>
      </c>
      <c r="DK17" s="738">
        <v>931</v>
      </c>
      <c r="DL17" s="736">
        <v>0</v>
      </c>
      <c r="DM17" s="737">
        <v>0</v>
      </c>
      <c r="DN17" s="737">
        <v>0</v>
      </c>
      <c r="DO17" s="737">
        <v>0</v>
      </c>
      <c r="DP17" s="738">
        <v>0</v>
      </c>
      <c r="DQ17" s="736">
        <v>0</v>
      </c>
      <c r="DR17" s="737">
        <v>0</v>
      </c>
      <c r="DS17" s="737">
        <v>0</v>
      </c>
      <c r="DT17" s="737">
        <v>0</v>
      </c>
      <c r="DU17" s="738">
        <v>0</v>
      </c>
      <c r="DV17" s="733"/>
      <c r="DW17" s="734"/>
      <c r="DX17" s="734"/>
      <c r="DY17" s="734"/>
      <c r="DZ17" s="739"/>
      <c r="EA17" s="232"/>
    </row>
    <row r="18" spans="1:131" s="233" customFormat="1" ht="26.25" customHeight="1" x14ac:dyDescent="0.15">
      <c r="A18" s="236">
        <v>12</v>
      </c>
      <c r="B18" s="740" t="s">
        <v>381</v>
      </c>
      <c r="C18" s="741"/>
      <c r="D18" s="741"/>
      <c r="E18" s="741"/>
      <c r="F18" s="741"/>
      <c r="G18" s="741"/>
      <c r="H18" s="741"/>
      <c r="I18" s="741"/>
      <c r="J18" s="741"/>
      <c r="K18" s="741"/>
      <c r="L18" s="741"/>
      <c r="M18" s="741"/>
      <c r="N18" s="741"/>
      <c r="O18" s="741"/>
      <c r="P18" s="742"/>
      <c r="Q18" s="743">
        <v>1461</v>
      </c>
      <c r="R18" s="744"/>
      <c r="S18" s="744"/>
      <c r="T18" s="744"/>
      <c r="U18" s="744"/>
      <c r="V18" s="744">
        <v>343</v>
      </c>
      <c r="W18" s="744"/>
      <c r="X18" s="744"/>
      <c r="Y18" s="744"/>
      <c r="Z18" s="744"/>
      <c r="AA18" s="744">
        <v>1118</v>
      </c>
      <c r="AB18" s="744"/>
      <c r="AC18" s="744"/>
      <c r="AD18" s="744"/>
      <c r="AE18" s="745"/>
      <c r="AF18" s="746" t="s">
        <v>141</v>
      </c>
      <c r="AG18" s="747"/>
      <c r="AH18" s="747"/>
      <c r="AI18" s="747"/>
      <c r="AJ18" s="748"/>
      <c r="AK18" s="729">
        <v>2</v>
      </c>
      <c r="AL18" s="730"/>
      <c r="AM18" s="730"/>
      <c r="AN18" s="730"/>
      <c r="AO18" s="730"/>
      <c r="AP18" s="730">
        <v>0</v>
      </c>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584</v>
      </c>
      <c r="BT18" s="734" t="s">
        <v>584</v>
      </c>
      <c r="BU18" s="734" t="s">
        <v>584</v>
      </c>
      <c r="BV18" s="734" t="s">
        <v>584</v>
      </c>
      <c r="BW18" s="734" t="s">
        <v>584</v>
      </c>
      <c r="BX18" s="734" t="s">
        <v>584</v>
      </c>
      <c r="BY18" s="734" t="s">
        <v>584</v>
      </c>
      <c r="BZ18" s="734" t="s">
        <v>584</v>
      </c>
      <c r="CA18" s="734" t="s">
        <v>584</v>
      </c>
      <c r="CB18" s="734" t="s">
        <v>584</v>
      </c>
      <c r="CC18" s="734" t="s">
        <v>584</v>
      </c>
      <c r="CD18" s="734" t="s">
        <v>584</v>
      </c>
      <c r="CE18" s="734" t="s">
        <v>584</v>
      </c>
      <c r="CF18" s="734" t="s">
        <v>584</v>
      </c>
      <c r="CG18" s="735" t="s">
        <v>584</v>
      </c>
      <c r="CH18" s="736">
        <v>-3</v>
      </c>
      <c r="CI18" s="737">
        <v>-3</v>
      </c>
      <c r="CJ18" s="737">
        <v>-3</v>
      </c>
      <c r="CK18" s="737">
        <v>-3</v>
      </c>
      <c r="CL18" s="738">
        <v>-3</v>
      </c>
      <c r="CM18" s="736">
        <v>344</v>
      </c>
      <c r="CN18" s="737">
        <v>344</v>
      </c>
      <c r="CO18" s="737">
        <v>344</v>
      </c>
      <c r="CP18" s="737">
        <v>344</v>
      </c>
      <c r="CQ18" s="738">
        <v>344</v>
      </c>
      <c r="CR18" s="736">
        <v>243</v>
      </c>
      <c r="CS18" s="737">
        <v>243</v>
      </c>
      <c r="CT18" s="737">
        <v>243</v>
      </c>
      <c r="CU18" s="737">
        <v>243</v>
      </c>
      <c r="CV18" s="738">
        <v>243</v>
      </c>
      <c r="CW18" s="736">
        <v>34</v>
      </c>
      <c r="CX18" s="737">
        <v>34</v>
      </c>
      <c r="CY18" s="737">
        <v>34</v>
      </c>
      <c r="CZ18" s="737">
        <v>34</v>
      </c>
      <c r="DA18" s="738">
        <v>34</v>
      </c>
      <c r="DB18" s="736">
        <v>0</v>
      </c>
      <c r="DC18" s="737">
        <v>0</v>
      </c>
      <c r="DD18" s="737">
        <v>0</v>
      </c>
      <c r="DE18" s="737">
        <v>0</v>
      </c>
      <c r="DF18" s="738">
        <v>0</v>
      </c>
      <c r="DG18" s="736">
        <v>0</v>
      </c>
      <c r="DH18" s="737">
        <v>0</v>
      </c>
      <c r="DI18" s="737">
        <v>0</v>
      </c>
      <c r="DJ18" s="737">
        <v>0</v>
      </c>
      <c r="DK18" s="738">
        <v>0</v>
      </c>
      <c r="DL18" s="736">
        <v>0</v>
      </c>
      <c r="DM18" s="737">
        <v>0</v>
      </c>
      <c r="DN18" s="737">
        <v>0</v>
      </c>
      <c r="DO18" s="737">
        <v>0</v>
      </c>
      <c r="DP18" s="738">
        <v>0</v>
      </c>
      <c r="DQ18" s="736">
        <v>0</v>
      </c>
      <c r="DR18" s="737">
        <v>0</v>
      </c>
      <c r="DS18" s="737">
        <v>0</v>
      </c>
      <c r="DT18" s="737">
        <v>0</v>
      </c>
      <c r="DU18" s="738">
        <v>0</v>
      </c>
      <c r="DV18" s="733"/>
      <c r="DW18" s="734"/>
      <c r="DX18" s="734"/>
      <c r="DY18" s="734"/>
      <c r="DZ18" s="739"/>
      <c r="EA18" s="232"/>
    </row>
    <row r="19" spans="1:131" s="233" customFormat="1" ht="26.25" customHeight="1" x14ac:dyDescent="0.15">
      <c r="A19" s="236">
        <v>13</v>
      </c>
      <c r="B19" s="740" t="s">
        <v>382</v>
      </c>
      <c r="C19" s="741"/>
      <c r="D19" s="741"/>
      <c r="E19" s="741"/>
      <c r="F19" s="741"/>
      <c r="G19" s="741"/>
      <c r="H19" s="741"/>
      <c r="I19" s="741"/>
      <c r="J19" s="741"/>
      <c r="K19" s="741"/>
      <c r="L19" s="741"/>
      <c r="M19" s="741"/>
      <c r="N19" s="741"/>
      <c r="O19" s="741"/>
      <c r="P19" s="742"/>
      <c r="Q19" s="743">
        <v>2073</v>
      </c>
      <c r="R19" s="744"/>
      <c r="S19" s="744"/>
      <c r="T19" s="744"/>
      <c r="U19" s="744"/>
      <c r="V19" s="744">
        <v>2073</v>
      </c>
      <c r="W19" s="744"/>
      <c r="X19" s="744"/>
      <c r="Y19" s="744"/>
      <c r="Z19" s="744"/>
      <c r="AA19" s="744">
        <v>0</v>
      </c>
      <c r="AB19" s="744"/>
      <c r="AC19" s="744"/>
      <c r="AD19" s="744"/>
      <c r="AE19" s="745"/>
      <c r="AF19" s="746" t="s">
        <v>371</v>
      </c>
      <c r="AG19" s="747"/>
      <c r="AH19" s="747"/>
      <c r="AI19" s="747"/>
      <c r="AJ19" s="748"/>
      <c r="AK19" s="729">
        <v>0</v>
      </c>
      <c r="AL19" s="730"/>
      <c r="AM19" s="730"/>
      <c r="AN19" s="730"/>
      <c r="AO19" s="730"/>
      <c r="AP19" s="730">
        <v>13446</v>
      </c>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585</v>
      </c>
      <c r="BT19" s="734" t="s">
        <v>585</v>
      </c>
      <c r="BU19" s="734" t="s">
        <v>585</v>
      </c>
      <c r="BV19" s="734" t="s">
        <v>585</v>
      </c>
      <c r="BW19" s="734" t="s">
        <v>585</v>
      </c>
      <c r="BX19" s="734" t="s">
        <v>585</v>
      </c>
      <c r="BY19" s="734" t="s">
        <v>585</v>
      </c>
      <c r="BZ19" s="734" t="s">
        <v>585</v>
      </c>
      <c r="CA19" s="734" t="s">
        <v>585</v>
      </c>
      <c r="CB19" s="734" t="s">
        <v>585</v>
      </c>
      <c r="CC19" s="734" t="s">
        <v>585</v>
      </c>
      <c r="CD19" s="734" t="s">
        <v>585</v>
      </c>
      <c r="CE19" s="734" t="s">
        <v>585</v>
      </c>
      <c r="CF19" s="734" t="s">
        <v>585</v>
      </c>
      <c r="CG19" s="735" t="s">
        <v>585</v>
      </c>
      <c r="CH19" s="736">
        <v>-63</v>
      </c>
      <c r="CI19" s="737">
        <v>-63</v>
      </c>
      <c r="CJ19" s="737">
        <v>-63</v>
      </c>
      <c r="CK19" s="737">
        <v>-63</v>
      </c>
      <c r="CL19" s="738">
        <v>-63</v>
      </c>
      <c r="CM19" s="736">
        <v>883</v>
      </c>
      <c r="CN19" s="737">
        <v>883</v>
      </c>
      <c r="CO19" s="737">
        <v>883</v>
      </c>
      <c r="CP19" s="737">
        <v>883</v>
      </c>
      <c r="CQ19" s="738">
        <v>883</v>
      </c>
      <c r="CR19" s="736">
        <v>10</v>
      </c>
      <c r="CS19" s="737">
        <v>10</v>
      </c>
      <c r="CT19" s="737">
        <v>10</v>
      </c>
      <c r="CU19" s="737">
        <v>10</v>
      </c>
      <c r="CV19" s="738">
        <v>10</v>
      </c>
      <c r="CW19" s="736">
        <v>0</v>
      </c>
      <c r="CX19" s="737">
        <v>0</v>
      </c>
      <c r="CY19" s="737">
        <v>0</v>
      </c>
      <c r="CZ19" s="737">
        <v>0</v>
      </c>
      <c r="DA19" s="738">
        <v>0</v>
      </c>
      <c r="DB19" s="736">
        <v>0</v>
      </c>
      <c r="DC19" s="737">
        <v>0</v>
      </c>
      <c r="DD19" s="737">
        <v>0</v>
      </c>
      <c r="DE19" s="737">
        <v>0</v>
      </c>
      <c r="DF19" s="738">
        <v>0</v>
      </c>
      <c r="DG19" s="736">
        <v>0</v>
      </c>
      <c r="DH19" s="737">
        <v>0</v>
      </c>
      <c r="DI19" s="737">
        <v>0</v>
      </c>
      <c r="DJ19" s="737">
        <v>0</v>
      </c>
      <c r="DK19" s="738">
        <v>0</v>
      </c>
      <c r="DL19" s="736">
        <v>0</v>
      </c>
      <c r="DM19" s="737">
        <v>0</v>
      </c>
      <c r="DN19" s="737">
        <v>0</v>
      </c>
      <c r="DO19" s="737">
        <v>0</v>
      </c>
      <c r="DP19" s="738">
        <v>0</v>
      </c>
      <c r="DQ19" s="736">
        <v>0</v>
      </c>
      <c r="DR19" s="737">
        <v>0</v>
      </c>
      <c r="DS19" s="737">
        <v>0</v>
      </c>
      <c r="DT19" s="737">
        <v>0</v>
      </c>
      <c r="DU19" s="738">
        <v>0</v>
      </c>
      <c r="DV19" s="733"/>
      <c r="DW19" s="734"/>
      <c r="DX19" s="734"/>
      <c r="DY19" s="734"/>
      <c r="DZ19" s="739"/>
      <c r="EA19" s="232"/>
    </row>
    <row r="20" spans="1:131" s="233" customFormat="1" ht="26.25" customHeight="1" x14ac:dyDescent="0.15">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586</v>
      </c>
      <c r="BT20" s="734" t="s">
        <v>586</v>
      </c>
      <c r="BU20" s="734" t="s">
        <v>586</v>
      </c>
      <c r="BV20" s="734" t="s">
        <v>586</v>
      </c>
      <c r="BW20" s="734" t="s">
        <v>586</v>
      </c>
      <c r="BX20" s="734" t="s">
        <v>586</v>
      </c>
      <c r="BY20" s="734" t="s">
        <v>586</v>
      </c>
      <c r="BZ20" s="734" t="s">
        <v>586</v>
      </c>
      <c r="CA20" s="734" t="s">
        <v>586</v>
      </c>
      <c r="CB20" s="734" t="s">
        <v>586</v>
      </c>
      <c r="CC20" s="734" t="s">
        <v>586</v>
      </c>
      <c r="CD20" s="734" t="s">
        <v>586</v>
      </c>
      <c r="CE20" s="734" t="s">
        <v>586</v>
      </c>
      <c r="CF20" s="734" t="s">
        <v>586</v>
      </c>
      <c r="CG20" s="735" t="s">
        <v>586</v>
      </c>
      <c r="CH20" s="736">
        <v>0</v>
      </c>
      <c r="CI20" s="737">
        <v>0</v>
      </c>
      <c r="CJ20" s="737">
        <v>0</v>
      </c>
      <c r="CK20" s="737">
        <v>0</v>
      </c>
      <c r="CL20" s="738">
        <v>0</v>
      </c>
      <c r="CM20" s="736">
        <v>75</v>
      </c>
      <c r="CN20" s="737">
        <v>75</v>
      </c>
      <c r="CO20" s="737">
        <v>75</v>
      </c>
      <c r="CP20" s="737">
        <v>75</v>
      </c>
      <c r="CQ20" s="738">
        <v>75</v>
      </c>
      <c r="CR20" s="736">
        <v>42</v>
      </c>
      <c r="CS20" s="737">
        <v>42</v>
      </c>
      <c r="CT20" s="737">
        <v>42</v>
      </c>
      <c r="CU20" s="737">
        <v>42</v>
      </c>
      <c r="CV20" s="738">
        <v>42</v>
      </c>
      <c r="CW20" s="736">
        <v>8</v>
      </c>
      <c r="CX20" s="737">
        <v>8</v>
      </c>
      <c r="CY20" s="737">
        <v>8</v>
      </c>
      <c r="CZ20" s="737">
        <v>8</v>
      </c>
      <c r="DA20" s="738">
        <v>8</v>
      </c>
      <c r="DB20" s="736">
        <v>0</v>
      </c>
      <c r="DC20" s="737">
        <v>0</v>
      </c>
      <c r="DD20" s="737">
        <v>0</v>
      </c>
      <c r="DE20" s="737">
        <v>0</v>
      </c>
      <c r="DF20" s="738">
        <v>0</v>
      </c>
      <c r="DG20" s="736">
        <v>0</v>
      </c>
      <c r="DH20" s="737">
        <v>0</v>
      </c>
      <c r="DI20" s="737">
        <v>0</v>
      </c>
      <c r="DJ20" s="737">
        <v>0</v>
      </c>
      <c r="DK20" s="738">
        <v>0</v>
      </c>
      <c r="DL20" s="736">
        <v>0</v>
      </c>
      <c r="DM20" s="737">
        <v>0</v>
      </c>
      <c r="DN20" s="737">
        <v>0</v>
      </c>
      <c r="DO20" s="737">
        <v>0</v>
      </c>
      <c r="DP20" s="738">
        <v>0</v>
      </c>
      <c r="DQ20" s="736">
        <v>0</v>
      </c>
      <c r="DR20" s="737">
        <v>0</v>
      </c>
      <c r="DS20" s="737">
        <v>0</v>
      </c>
      <c r="DT20" s="737">
        <v>0</v>
      </c>
      <c r="DU20" s="738">
        <v>0</v>
      </c>
      <c r="DV20" s="733"/>
      <c r="DW20" s="734"/>
      <c r="DX20" s="734"/>
      <c r="DY20" s="734"/>
      <c r="DZ20" s="739"/>
      <c r="EA20" s="232"/>
    </row>
    <row r="21" spans="1:131" s="233" customFormat="1" ht="26.25" customHeight="1" thickBot="1" x14ac:dyDescent="0.2">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t="s">
        <v>587</v>
      </c>
      <c r="BS21" s="733" t="s">
        <v>588</v>
      </c>
      <c r="BT21" s="734" t="s">
        <v>588</v>
      </c>
      <c r="BU21" s="734" t="s">
        <v>588</v>
      </c>
      <c r="BV21" s="734" t="s">
        <v>588</v>
      </c>
      <c r="BW21" s="734" t="s">
        <v>588</v>
      </c>
      <c r="BX21" s="734" t="s">
        <v>588</v>
      </c>
      <c r="BY21" s="734" t="s">
        <v>588</v>
      </c>
      <c r="BZ21" s="734" t="s">
        <v>588</v>
      </c>
      <c r="CA21" s="734" t="s">
        <v>588</v>
      </c>
      <c r="CB21" s="734" t="s">
        <v>588</v>
      </c>
      <c r="CC21" s="734" t="s">
        <v>588</v>
      </c>
      <c r="CD21" s="734" t="s">
        <v>588</v>
      </c>
      <c r="CE21" s="734" t="s">
        <v>588</v>
      </c>
      <c r="CF21" s="734" t="s">
        <v>588</v>
      </c>
      <c r="CG21" s="735" t="s">
        <v>588</v>
      </c>
      <c r="CH21" s="736">
        <v>-2</v>
      </c>
      <c r="CI21" s="737">
        <v>-2</v>
      </c>
      <c r="CJ21" s="737">
        <v>-2</v>
      </c>
      <c r="CK21" s="737">
        <v>-2</v>
      </c>
      <c r="CL21" s="738">
        <v>-2</v>
      </c>
      <c r="CM21" s="736">
        <v>993</v>
      </c>
      <c r="CN21" s="737">
        <v>993</v>
      </c>
      <c r="CO21" s="737">
        <v>993</v>
      </c>
      <c r="CP21" s="737">
        <v>993</v>
      </c>
      <c r="CQ21" s="738">
        <v>993</v>
      </c>
      <c r="CR21" s="736">
        <v>11</v>
      </c>
      <c r="CS21" s="737">
        <v>11</v>
      </c>
      <c r="CT21" s="737">
        <v>11</v>
      </c>
      <c r="CU21" s="737">
        <v>11</v>
      </c>
      <c r="CV21" s="738">
        <v>11</v>
      </c>
      <c r="CW21" s="736">
        <v>99</v>
      </c>
      <c r="CX21" s="737">
        <v>99</v>
      </c>
      <c r="CY21" s="737">
        <v>99</v>
      </c>
      <c r="CZ21" s="737">
        <v>99</v>
      </c>
      <c r="DA21" s="738">
        <v>99</v>
      </c>
      <c r="DB21" s="736">
        <v>673</v>
      </c>
      <c r="DC21" s="737">
        <v>673</v>
      </c>
      <c r="DD21" s="737">
        <v>673</v>
      </c>
      <c r="DE21" s="737">
        <v>673</v>
      </c>
      <c r="DF21" s="738">
        <v>673</v>
      </c>
      <c r="DG21" s="736">
        <v>0</v>
      </c>
      <c r="DH21" s="737">
        <v>0</v>
      </c>
      <c r="DI21" s="737">
        <v>0</v>
      </c>
      <c r="DJ21" s="737">
        <v>0</v>
      </c>
      <c r="DK21" s="738">
        <v>0</v>
      </c>
      <c r="DL21" s="736">
        <v>18</v>
      </c>
      <c r="DM21" s="737">
        <v>18</v>
      </c>
      <c r="DN21" s="737">
        <v>18</v>
      </c>
      <c r="DO21" s="737">
        <v>18</v>
      </c>
      <c r="DP21" s="738">
        <v>18</v>
      </c>
      <c r="DQ21" s="736">
        <v>13</v>
      </c>
      <c r="DR21" s="737">
        <v>13</v>
      </c>
      <c r="DS21" s="737">
        <v>13</v>
      </c>
      <c r="DT21" s="737">
        <v>13</v>
      </c>
      <c r="DU21" s="738">
        <v>13</v>
      </c>
      <c r="DV21" s="733"/>
      <c r="DW21" s="734"/>
      <c r="DX21" s="734"/>
      <c r="DY21" s="734"/>
      <c r="DZ21" s="739"/>
      <c r="EA21" s="232"/>
    </row>
    <row r="22" spans="1:131" s="233" customFormat="1" ht="26.25" customHeight="1" x14ac:dyDescent="0.15">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383</v>
      </c>
      <c r="BA22" s="772"/>
      <c r="BB22" s="772"/>
      <c r="BC22" s="772"/>
      <c r="BD22" s="773"/>
      <c r="BE22" s="231"/>
      <c r="BF22" s="231"/>
      <c r="BG22" s="231"/>
      <c r="BH22" s="231"/>
      <c r="BI22" s="231"/>
      <c r="BJ22" s="231"/>
      <c r="BK22" s="231"/>
      <c r="BL22" s="231"/>
      <c r="BM22" s="231"/>
      <c r="BN22" s="231"/>
      <c r="BO22" s="231"/>
      <c r="BP22" s="231"/>
      <c r="BQ22" s="236">
        <v>16</v>
      </c>
      <c r="BR22" s="237"/>
      <c r="BS22" s="733" t="s">
        <v>589</v>
      </c>
      <c r="BT22" s="734" t="s">
        <v>589</v>
      </c>
      <c r="BU22" s="734" t="s">
        <v>589</v>
      </c>
      <c r="BV22" s="734" t="s">
        <v>589</v>
      </c>
      <c r="BW22" s="734" t="s">
        <v>589</v>
      </c>
      <c r="BX22" s="734" t="s">
        <v>589</v>
      </c>
      <c r="BY22" s="734" t="s">
        <v>589</v>
      </c>
      <c r="BZ22" s="734" t="s">
        <v>589</v>
      </c>
      <c r="CA22" s="734" t="s">
        <v>589</v>
      </c>
      <c r="CB22" s="734" t="s">
        <v>589</v>
      </c>
      <c r="CC22" s="734" t="s">
        <v>589</v>
      </c>
      <c r="CD22" s="734" t="s">
        <v>589</v>
      </c>
      <c r="CE22" s="734" t="s">
        <v>589</v>
      </c>
      <c r="CF22" s="734" t="s">
        <v>589</v>
      </c>
      <c r="CG22" s="735" t="s">
        <v>589</v>
      </c>
      <c r="CH22" s="736">
        <v>3</v>
      </c>
      <c r="CI22" s="737">
        <v>3</v>
      </c>
      <c r="CJ22" s="737">
        <v>3</v>
      </c>
      <c r="CK22" s="737">
        <v>3</v>
      </c>
      <c r="CL22" s="738">
        <v>3</v>
      </c>
      <c r="CM22" s="736">
        <v>209</v>
      </c>
      <c r="CN22" s="737">
        <v>209</v>
      </c>
      <c r="CO22" s="737">
        <v>209</v>
      </c>
      <c r="CP22" s="737">
        <v>209</v>
      </c>
      <c r="CQ22" s="738">
        <v>209</v>
      </c>
      <c r="CR22" s="736">
        <v>1</v>
      </c>
      <c r="CS22" s="737">
        <v>1</v>
      </c>
      <c r="CT22" s="737">
        <v>1</v>
      </c>
      <c r="CU22" s="737">
        <v>1</v>
      </c>
      <c r="CV22" s="738">
        <v>1</v>
      </c>
      <c r="CW22" s="736">
        <v>0</v>
      </c>
      <c r="CX22" s="737">
        <v>0</v>
      </c>
      <c r="CY22" s="737">
        <v>0</v>
      </c>
      <c r="CZ22" s="737">
        <v>0</v>
      </c>
      <c r="DA22" s="738">
        <v>0</v>
      </c>
      <c r="DB22" s="736">
        <v>0</v>
      </c>
      <c r="DC22" s="737">
        <v>0</v>
      </c>
      <c r="DD22" s="737">
        <v>0</v>
      </c>
      <c r="DE22" s="737">
        <v>0</v>
      </c>
      <c r="DF22" s="738">
        <v>0</v>
      </c>
      <c r="DG22" s="736">
        <v>0</v>
      </c>
      <c r="DH22" s="737">
        <v>0</v>
      </c>
      <c r="DI22" s="737">
        <v>0</v>
      </c>
      <c r="DJ22" s="737">
        <v>0</v>
      </c>
      <c r="DK22" s="738">
        <v>0</v>
      </c>
      <c r="DL22" s="736">
        <v>0</v>
      </c>
      <c r="DM22" s="737">
        <v>0</v>
      </c>
      <c r="DN22" s="737">
        <v>0</v>
      </c>
      <c r="DO22" s="737">
        <v>0</v>
      </c>
      <c r="DP22" s="738">
        <v>0</v>
      </c>
      <c r="DQ22" s="736">
        <v>0</v>
      </c>
      <c r="DR22" s="737">
        <v>0</v>
      </c>
      <c r="DS22" s="737">
        <v>0</v>
      </c>
      <c r="DT22" s="737">
        <v>0</v>
      </c>
      <c r="DU22" s="738">
        <v>0</v>
      </c>
      <c r="DV22" s="733"/>
      <c r="DW22" s="734"/>
      <c r="DX22" s="734"/>
      <c r="DY22" s="734"/>
      <c r="DZ22" s="739"/>
      <c r="EA22" s="232"/>
    </row>
    <row r="23" spans="1:131" s="233" customFormat="1" ht="26.25" customHeight="1" thickBot="1" x14ac:dyDescent="0.2">
      <c r="A23" s="238" t="s">
        <v>384</v>
      </c>
      <c r="B23" s="749" t="s">
        <v>385</v>
      </c>
      <c r="C23" s="750"/>
      <c r="D23" s="750"/>
      <c r="E23" s="750"/>
      <c r="F23" s="750"/>
      <c r="G23" s="750"/>
      <c r="H23" s="750"/>
      <c r="I23" s="750"/>
      <c r="J23" s="750"/>
      <c r="K23" s="750"/>
      <c r="L23" s="750"/>
      <c r="M23" s="750"/>
      <c r="N23" s="750"/>
      <c r="O23" s="750"/>
      <c r="P23" s="751"/>
      <c r="Q23" s="752">
        <v>613739</v>
      </c>
      <c r="R23" s="753"/>
      <c r="S23" s="753"/>
      <c r="T23" s="753"/>
      <c r="U23" s="753"/>
      <c r="V23" s="753">
        <v>595821</v>
      </c>
      <c r="W23" s="753"/>
      <c r="X23" s="753"/>
      <c r="Y23" s="753"/>
      <c r="Z23" s="753"/>
      <c r="AA23" s="753">
        <v>17918</v>
      </c>
      <c r="AB23" s="753"/>
      <c r="AC23" s="753"/>
      <c r="AD23" s="753"/>
      <c r="AE23" s="754"/>
      <c r="AF23" s="755">
        <v>11081</v>
      </c>
      <c r="AG23" s="753"/>
      <c r="AH23" s="753"/>
      <c r="AI23" s="753"/>
      <c r="AJ23" s="756"/>
      <c r="AK23" s="757"/>
      <c r="AL23" s="758"/>
      <c r="AM23" s="758"/>
      <c r="AN23" s="758"/>
      <c r="AO23" s="758"/>
      <c r="AP23" s="753">
        <v>774249</v>
      </c>
      <c r="AQ23" s="753"/>
      <c r="AR23" s="753"/>
      <c r="AS23" s="753"/>
      <c r="AT23" s="753"/>
      <c r="AU23" s="775"/>
      <c r="AV23" s="775"/>
      <c r="AW23" s="775"/>
      <c r="AX23" s="775"/>
      <c r="AY23" s="776"/>
      <c r="AZ23" s="777" t="s">
        <v>371</v>
      </c>
      <c r="BA23" s="778"/>
      <c r="BB23" s="778"/>
      <c r="BC23" s="778"/>
      <c r="BD23" s="779"/>
      <c r="BE23" s="231"/>
      <c r="BF23" s="231"/>
      <c r="BG23" s="231"/>
      <c r="BH23" s="231"/>
      <c r="BI23" s="231"/>
      <c r="BJ23" s="231"/>
      <c r="BK23" s="231"/>
      <c r="BL23" s="231"/>
      <c r="BM23" s="231"/>
      <c r="BN23" s="231"/>
      <c r="BO23" s="231"/>
      <c r="BP23" s="231"/>
      <c r="BQ23" s="236">
        <v>17</v>
      </c>
      <c r="BR23" s="237"/>
      <c r="BS23" s="733" t="s">
        <v>590</v>
      </c>
      <c r="BT23" s="734" t="s">
        <v>590</v>
      </c>
      <c r="BU23" s="734" t="s">
        <v>590</v>
      </c>
      <c r="BV23" s="734" t="s">
        <v>590</v>
      </c>
      <c r="BW23" s="734" t="s">
        <v>590</v>
      </c>
      <c r="BX23" s="734" t="s">
        <v>590</v>
      </c>
      <c r="BY23" s="734" t="s">
        <v>590</v>
      </c>
      <c r="BZ23" s="734" t="s">
        <v>590</v>
      </c>
      <c r="CA23" s="734" t="s">
        <v>590</v>
      </c>
      <c r="CB23" s="734" t="s">
        <v>590</v>
      </c>
      <c r="CC23" s="734" t="s">
        <v>590</v>
      </c>
      <c r="CD23" s="734" t="s">
        <v>590</v>
      </c>
      <c r="CE23" s="734" t="s">
        <v>590</v>
      </c>
      <c r="CF23" s="734" t="s">
        <v>590</v>
      </c>
      <c r="CG23" s="735" t="s">
        <v>590</v>
      </c>
      <c r="CH23" s="736">
        <v>2</v>
      </c>
      <c r="CI23" s="737">
        <v>2</v>
      </c>
      <c r="CJ23" s="737">
        <v>2</v>
      </c>
      <c r="CK23" s="737">
        <v>2</v>
      </c>
      <c r="CL23" s="738">
        <v>2</v>
      </c>
      <c r="CM23" s="736">
        <v>529</v>
      </c>
      <c r="CN23" s="737">
        <v>529</v>
      </c>
      <c r="CO23" s="737">
        <v>529</v>
      </c>
      <c r="CP23" s="737">
        <v>529</v>
      </c>
      <c r="CQ23" s="738">
        <v>529</v>
      </c>
      <c r="CR23" s="736">
        <v>78</v>
      </c>
      <c r="CS23" s="737">
        <v>78</v>
      </c>
      <c r="CT23" s="737">
        <v>78</v>
      </c>
      <c r="CU23" s="737">
        <v>78</v>
      </c>
      <c r="CV23" s="738">
        <v>78</v>
      </c>
      <c r="CW23" s="736">
        <v>6</v>
      </c>
      <c r="CX23" s="737">
        <v>6</v>
      </c>
      <c r="CY23" s="737">
        <v>6</v>
      </c>
      <c r="CZ23" s="737">
        <v>6</v>
      </c>
      <c r="DA23" s="738">
        <v>6</v>
      </c>
      <c r="DB23" s="736">
        <v>0</v>
      </c>
      <c r="DC23" s="737">
        <v>0</v>
      </c>
      <c r="DD23" s="737">
        <v>0</v>
      </c>
      <c r="DE23" s="737">
        <v>0</v>
      </c>
      <c r="DF23" s="738">
        <v>0</v>
      </c>
      <c r="DG23" s="736">
        <v>0</v>
      </c>
      <c r="DH23" s="737">
        <v>0</v>
      </c>
      <c r="DI23" s="737">
        <v>0</v>
      </c>
      <c r="DJ23" s="737">
        <v>0</v>
      </c>
      <c r="DK23" s="738">
        <v>0</v>
      </c>
      <c r="DL23" s="736">
        <v>0</v>
      </c>
      <c r="DM23" s="737">
        <v>0</v>
      </c>
      <c r="DN23" s="737">
        <v>0</v>
      </c>
      <c r="DO23" s="737">
        <v>0</v>
      </c>
      <c r="DP23" s="738">
        <v>0</v>
      </c>
      <c r="DQ23" s="736">
        <v>0</v>
      </c>
      <c r="DR23" s="737">
        <v>0</v>
      </c>
      <c r="DS23" s="737">
        <v>0</v>
      </c>
      <c r="DT23" s="737">
        <v>0</v>
      </c>
      <c r="DU23" s="738">
        <v>0</v>
      </c>
      <c r="DV23" s="733"/>
      <c r="DW23" s="734"/>
      <c r="DX23" s="734"/>
      <c r="DY23" s="734"/>
      <c r="DZ23" s="739"/>
      <c r="EA23" s="232"/>
    </row>
    <row r="24" spans="1:131" s="233" customFormat="1" ht="26.25" customHeight="1" x14ac:dyDescent="0.15">
      <c r="A24" s="774" t="s">
        <v>386</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591</v>
      </c>
      <c r="BT24" s="734" t="s">
        <v>591</v>
      </c>
      <c r="BU24" s="734" t="s">
        <v>591</v>
      </c>
      <c r="BV24" s="734" t="s">
        <v>591</v>
      </c>
      <c r="BW24" s="734" t="s">
        <v>591</v>
      </c>
      <c r="BX24" s="734" t="s">
        <v>591</v>
      </c>
      <c r="BY24" s="734" t="s">
        <v>591</v>
      </c>
      <c r="BZ24" s="734" t="s">
        <v>591</v>
      </c>
      <c r="CA24" s="734" t="s">
        <v>591</v>
      </c>
      <c r="CB24" s="734" t="s">
        <v>591</v>
      </c>
      <c r="CC24" s="734" t="s">
        <v>591</v>
      </c>
      <c r="CD24" s="734" t="s">
        <v>591</v>
      </c>
      <c r="CE24" s="734" t="s">
        <v>591</v>
      </c>
      <c r="CF24" s="734" t="s">
        <v>591</v>
      </c>
      <c r="CG24" s="735" t="s">
        <v>591</v>
      </c>
      <c r="CH24" s="736">
        <v>0</v>
      </c>
      <c r="CI24" s="737">
        <v>0</v>
      </c>
      <c r="CJ24" s="737">
        <v>0</v>
      </c>
      <c r="CK24" s="737">
        <v>0</v>
      </c>
      <c r="CL24" s="738">
        <v>0</v>
      </c>
      <c r="CM24" s="736">
        <v>490</v>
      </c>
      <c r="CN24" s="737">
        <v>490</v>
      </c>
      <c r="CO24" s="737">
        <v>490</v>
      </c>
      <c r="CP24" s="737">
        <v>490</v>
      </c>
      <c r="CQ24" s="738">
        <v>490</v>
      </c>
      <c r="CR24" s="736">
        <v>200</v>
      </c>
      <c r="CS24" s="737">
        <v>200</v>
      </c>
      <c r="CT24" s="737">
        <v>200</v>
      </c>
      <c r="CU24" s="737">
        <v>200</v>
      </c>
      <c r="CV24" s="738">
        <v>200</v>
      </c>
      <c r="CW24" s="736">
        <v>2</v>
      </c>
      <c r="CX24" s="737">
        <v>2</v>
      </c>
      <c r="CY24" s="737">
        <v>2</v>
      </c>
      <c r="CZ24" s="737">
        <v>2</v>
      </c>
      <c r="DA24" s="738">
        <v>2</v>
      </c>
      <c r="DB24" s="736">
        <v>0</v>
      </c>
      <c r="DC24" s="737">
        <v>0</v>
      </c>
      <c r="DD24" s="737">
        <v>0</v>
      </c>
      <c r="DE24" s="737">
        <v>0</v>
      </c>
      <c r="DF24" s="738">
        <v>0</v>
      </c>
      <c r="DG24" s="736">
        <v>0</v>
      </c>
      <c r="DH24" s="737">
        <v>0</v>
      </c>
      <c r="DI24" s="737">
        <v>0</v>
      </c>
      <c r="DJ24" s="737">
        <v>0</v>
      </c>
      <c r="DK24" s="738">
        <v>0</v>
      </c>
      <c r="DL24" s="736">
        <v>0</v>
      </c>
      <c r="DM24" s="737">
        <v>0</v>
      </c>
      <c r="DN24" s="737">
        <v>0</v>
      </c>
      <c r="DO24" s="737">
        <v>0</v>
      </c>
      <c r="DP24" s="738">
        <v>0</v>
      </c>
      <c r="DQ24" s="736">
        <v>0</v>
      </c>
      <c r="DR24" s="737">
        <v>0</v>
      </c>
      <c r="DS24" s="737">
        <v>0</v>
      </c>
      <c r="DT24" s="737">
        <v>0</v>
      </c>
      <c r="DU24" s="738">
        <v>0</v>
      </c>
      <c r="DV24" s="733"/>
      <c r="DW24" s="734"/>
      <c r="DX24" s="734"/>
      <c r="DY24" s="734"/>
      <c r="DZ24" s="739"/>
      <c r="EA24" s="232"/>
    </row>
    <row r="25" spans="1:131" ht="26.25" customHeight="1" thickBot="1" x14ac:dyDescent="0.2">
      <c r="A25" s="685" t="s">
        <v>387</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592</v>
      </c>
      <c r="BT25" s="734" t="s">
        <v>592</v>
      </c>
      <c r="BU25" s="734" t="s">
        <v>592</v>
      </c>
      <c r="BV25" s="734" t="s">
        <v>592</v>
      </c>
      <c r="BW25" s="734" t="s">
        <v>592</v>
      </c>
      <c r="BX25" s="734" t="s">
        <v>592</v>
      </c>
      <c r="BY25" s="734" t="s">
        <v>592</v>
      </c>
      <c r="BZ25" s="734" t="s">
        <v>592</v>
      </c>
      <c r="CA25" s="734" t="s">
        <v>592</v>
      </c>
      <c r="CB25" s="734" t="s">
        <v>592</v>
      </c>
      <c r="CC25" s="734" t="s">
        <v>592</v>
      </c>
      <c r="CD25" s="734" t="s">
        <v>592</v>
      </c>
      <c r="CE25" s="734" t="s">
        <v>592</v>
      </c>
      <c r="CF25" s="734" t="s">
        <v>592</v>
      </c>
      <c r="CG25" s="735" t="s">
        <v>592</v>
      </c>
      <c r="CH25" s="736">
        <v>0</v>
      </c>
      <c r="CI25" s="737">
        <v>0</v>
      </c>
      <c r="CJ25" s="737">
        <v>0</v>
      </c>
      <c r="CK25" s="737">
        <v>0</v>
      </c>
      <c r="CL25" s="738">
        <v>0</v>
      </c>
      <c r="CM25" s="736">
        <v>648</v>
      </c>
      <c r="CN25" s="737">
        <v>648</v>
      </c>
      <c r="CO25" s="737">
        <v>648</v>
      </c>
      <c r="CP25" s="737">
        <v>648</v>
      </c>
      <c r="CQ25" s="738">
        <v>648</v>
      </c>
      <c r="CR25" s="736">
        <v>250</v>
      </c>
      <c r="CS25" s="737">
        <v>250</v>
      </c>
      <c r="CT25" s="737">
        <v>250</v>
      </c>
      <c r="CU25" s="737">
        <v>250</v>
      </c>
      <c r="CV25" s="738">
        <v>250</v>
      </c>
      <c r="CW25" s="736">
        <v>0</v>
      </c>
      <c r="CX25" s="737">
        <v>0</v>
      </c>
      <c r="CY25" s="737">
        <v>0</v>
      </c>
      <c r="CZ25" s="737">
        <v>0</v>
      </c>
      <c r="DA25" s="738">
        <v>0</v>
      </c>
      <c r="DB25" s="736">
        <v>0</v>
      </c>
      <c r="DC25" s="737">
        <v>0</v>
      </c>
      <c r="DD25" s="737">
        <v>0</v>
      </c>
      <c r="DE25" s="737">
        <v>0</v>
      </c>
      <c r="DF25" s="738">
        <v>0</v>
      </c>
      <c r="DG25" s="736">
        <v>0</v>
      </c>
      <c r="DH25" s="737">
        <v>0</v>
      </c>
      <c r="DI25" s="737">
        <v>0</v>
      </c>
      <c r="DJ25" s="737">
        <v>0</v>
      </c>
      <c r="DK25" s="738">
        <v>0</v>
      </c>
      <c r="DL25" s="736">
        <v>0</v>
      </c>
      <c r="DM25" s="737">
        <v>0</v>
      </c>
      <c r="DN25" s="737">
        <v>0</v>
      </c>
      <c r="DO25" s="737">
        <v>0</v>
      </c>
      <c r="DP25" s="738">
        <v>0</v>
      </c>
      <c r="DQ25" s="736">
        <v>0</v>
      </c>
      <c r="DR25" s="737">
        <v>0</v>
      </c>
      <c r="DS25" s="737">
        <v>0</v>
      </c>
      <c r="DT25" s="737">
        <v>0</v>
      </c>
      <c r="DU25" s="738">
        <v>0</v>
      </c>
      <c r="DV25" s="733"/>
      <c r="DW25" s="734"/>
      <c r="DX25" s="734"/>
      <c r="DY25" s="734"/>
      <c r="DZ25" s="739"/>
      <c r="EA25" s="228"/>
    </row>
    <row r="26" spans="1:131" ht="26.25" customHeight="1" x14ac:dyDescent="0.15">
      <c r="A26" s="687" t="s">
        <v>352</v>
      </c>
      <c r="B26" s="688"/>
      <c r="C26" s="688"/>
      <c r="D26" s="688"/>
      <c r="E26" s="688"/>
      <c r="F26" s="688"/>
      <c r="G26" s="688"/>
      <c r="H26" s="688"/>
      <c r="I26" s="688"/>
      <c r="J26" s="688"/>
      <c r="K26" s="688"/>
      <c r="L26" s="688"/>
      <c r="M26" s="688"/>
      <c r="N26" s="688"/>
      <c r="O26" s="688"/>
      <c r="P26" s="689"/>
      <c r="Q26" s="693" t="s">
        <v>388</v>
      </c>
      <c r="R26" s="694"/>
      <c r="S26" s="694"/>
      <c r="T26" s="694"/>
      <c r="U26" s="695"/>
      <c r="V26" s="693" t="s">
        <v>389</v>
      </c>
      <c r="W26" s="694"/>
      <c r="X26" s="694"/>
      <c r="Y26" s="694"/>
      <c r="Z26" s="695"/>
      <c r="AA26" s="693" t="s">
        <v>390</v>
      </c>
      <c r="AB26" s="694"/>
      <c r="AC26" s="694"/>
      <c r="AD26" s="694"/>
      <c r="AE26" s="694"/>
      <c r="AF26" s="780" t="s">
        <v>391</v>
      </c>
      <c r="AG26" s="781"/>
      <c r="AH26" s="781"/>
      <c r="AI26" s="781"/>
      <c r="AJ26" s="782"/>
      <c r="AK26" s="694" t="s">
        <v>392</v>
      </c>
      <c r="AL26" s="694"/>
      <c r="AM26" s="694"/>
      <c r="AN26" s="694"/>
      <c r="AO26" s="695"/>
      <c r="AP26" s="693" t="s">
        <v>393</v>
      </c>
      <c r="AQ26" s="694"/>
      <c r="AR26" s="694"/>
      <c r="AS26" s="694"/>
      <c r="AT26" s="695"/>
      <c r="AU26" s="693" t="s">
        <v>394</v>
      </c>
      <c r="AV26" s="694"/>
      <c r="AW26" s="694"/>
      <c r="AX26" s="694"/>
      <c r="AY26" s="695"/>
      <c r="AZ26" s="693" t="s">
        <v>395</v>
      </c>
      <c r="BA26" s="694"/>
      <c r="BB26" s="694"/>
      <c r="BC26" s="694"/>
      <c r="BD26" s="695"/>
      <c r="BE26" s="693" t="s">
        <v>359</v>
      </c>
      <c r="BF26" s="694"/>
      <c r="BG26" s="694"/>
      <c r="BH26" s="694"/>
      <c r="BI26" s="700"/>
      <c r="BJ26" s="230"/>
      <c r="BK26" s="230"/>
      <c r="BL26" s="230"/>
      <c r="BM26" s="230"/>
      <c r="BN26" s="230"/>
      <c r="BO26" s="239"/>
      <c r="BP26" s="239"/>
      <c r="BQ26" s="236">
        <v>20</v>
      </c>
      <c r="BR26" s="237"/>
      <c r="BS26" s="733" t="s">
        <v>593</v>
      </c>
      <c r="BT26" s="734" t="s">
        <v>593</v>
      </c>
      <c r="BU26" s="734" t="s">
        <v>593</v>
      </c>
      <c r="BV26" s="734" t="s">
        <v>593</v>
      </c>
      <c r="BW26" s="734" t="s">
        <v>593</v>
      </c>
      <c r="BX26" s="734" t="s">
        <v>593</v>
      </c>
      <c r="BY26" s="734" t="s">
        <v>593</v>
      </c>
      <c r="BZ26" s="734" t="s">
        <v>593</v>
      </c>
      <c r="CA26" s="734" t="s">
        <v>593</v>
      </c>
      <c r="CB26" s="734" t="s">
        <v>593</v>
      </c>
      <c r="CC26" s="734" t="s">
        <v>593</v>
      </c>
      <c r="CD26" s="734" t="s">
        <v>593</v>
      </c>
      <c r="CE26" s="734" t="s">
        <v>593</v>
      </c>
      <c r="CF26" s="734" t="s">
        <v>593</v>
      </c>
      <c r="CG26" s="735" t="s">
        <v>593</v>
      </c>
      <c r="CH26" s="736">
        <v>54</v>
      </c>
      <c r="CI26" s="737">
        <v>54</v>
      </c>
      <c r="CJ26" s="737">
        <v>54</v>
      </c>
      <c r="CK26" s="737">
        <v>54</v>
      </c>
      <c r="CL26" s="738">
        <v>54</v>
      </c>
      <c r="CM26" s="736">
        <v>2013</v>
      </c>
      <c r="CN26" s="737">
        <v>2013</v>
      </c>
      <c r="CO26" s="737">
        <v>2013</v>
      </c>
      <c r="CP26" s="737">
        <v>2013</v>
      </c>
      <c r="CQ26" s="738">
        <v>2013</v>
      </c>
      <c r="CR26" s="736">
        <v>604</v>
      </c>
      <c r="CS26" s="737">
        <v>604</v>
      </c>
      <c r="CT26" s="737">
        <v>604</v>
      </c>
      <c r="CU26" s="737">
        <v>604</v>
      </c>
      <c r="CV26" s="738">
        <v>604</v>
      </c>
      <c r="CW26" s="736">
        <v>0</v>
      </c>
      <c r="CX26" s="737">
        <v>0</v>
      </c>
      <c r="CY26" s="737">
        <v>0</v>
      </c>
      <c r="CZ26" s="737">
        <v>0</v>
      </c>
      <c r="DA26" s="738">
        <v>0</v>
      </c>
      <c r="DB26" s="736">
        <v>36</v>
      </c>
      <c r="DC26" s="737">
        <v>36</v>
      </c>
      <c r="DD26" s="737">
        <v>36</v>
      </c>
      <c r="DE26" s="737">
        <v>36</v>
      </c>
      <c r="DF26" s="738">
        <v>36</v>
      </c>
      <c r="DG26" s="736">
        <v>0</v>
      </c>
      <c r="DH26" s="737">
        <v>0</v>
      </c>
      <c r="DI26" s="737">
        <v>0</v>
      </c>
      <c r="DJ26" s="737">
        <v>0</v>
      </c>
      <c r="DK26" s="738">
        <v>0</v>
      </c>
      <c r="DL26" s="736">
        <v>0</v>
      </c>
      <c r="DM26" s="737">
        <v>0</v>
      </c>
      <c r="DN26" s="737">
        <v>0</v>
      </c>
      <c r="DO26" s="737">
        <v>0</v>
      </c>
      <c r="DP26" s="738">
        <v>0</v>
      </c>
      <c r="DQ26" s="736">
        <v>0</v>
      </c>
      <c r="DR26" s="737">
        <v>0</v>
      </c>
      <c r="DS26" s="737">
        <v>0</v>
      </c>
      <c r="DT26" s="737">
        <v>0</v>
      </c>
      <c r="DU26" s="738">
        <v>0</v>
      </c>
      <c r="DV26" s="733"/>
      <c r="DW26" s="734"/>
      <c r="DX26" s="734"/>
      <c r="DY26" s="734"/>
      <c r="DZ26" s="739"/>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594</v>
      </c>
      <c r="BT27" s="734" t="s">
        <v>594</v>
      </c>
      <c r="BU27" s="734" t="s">
        <v>594</v>
      </c>
      <c r="BV27" s="734" t="s">
        <v>594</v>
      </c>
      <c r="BW27" s="734" t="s">
        <v>594</v>
      </c>
      <c r="BX27" s="734" t="s">
        <v>594</v>
      </c>
      <c r="BY27" s="734" t="s">
        <v>594</v>
      </c>
      <c r="BZ27" s="734" t="s">
        <v>594</v>
      </c>
      <c r="CA27" s="734" t="s">
        <v>594</v>
      </c>
      <c r="CB27" s="734" t="s">
        <v>594</v>
      </c>
      <c r="CC27" s="734" t="s">
        <v>594</v>
      </c>
      <c r="CD27" s="734" t="s">
        <v>594</v>
      </c>
      <c r="CE27" s="734" t="s">
        <v>594</v>
      </c>
      <c r="CF27" s="734" t="s">
        <v>594</v>
      </c>
      <c r="CG27" s="735" t="s">
        <v>594</v>
      </c>
      <c r="CH27" s="736">
        <v>121</v>
      </c>
      <c r="CI27" s="737">
        <v>121</v>
      </c>
      <c r="CJ27" s="737">
        <v>121</v>
      </c>
      <c r="CK27" s="737">
        <v>121</v>
      </c>
      <c r="CL27" s="738">
        <v>121</v>
      </c>
      <c r="CM27" s="736">
        <v>1903</v>
      </c>
      <c r="CN27" s="737">
        <v>1903</v>
      </c>
      <c r="CO27" s="737">
        <v>1903</v>
      </c>
      <c r="CP27" s="737">
        <v>1903</v>
      </c>
      <c r="CQ27" s="738">
        <v>1903</v>
      </c>
      <c r="CR27" s="736">
        <v>4</v>
      </c>
      <c r="CS27" s="737">
        <v>4</v>
      </c>
      <c r="CT27" s="737">
        <v>4</v>
      </c>
      <c r="CU27" s="737">
        <v>4</v>
      </c>
      <c r="CV27" s="738">
        <v>4</v>
      </c>
      <c r="CW27" s="736">
        <v>0</v>
      </c>
      <c r="CX27" s="737">
        <v>0</v>
      </c>
      <c r="CY27" s="737">
        <v>0</v>
      </c>
      <c r="CZ27" s="737">
        <v>0</v>
      </c>
      <c r="DA27" s="738">
        <v>0</v>
      </c>
      <c r="DB27" s="736">
        <v>68</v>
      </c>
      <c r="DC27" s="737">
        <v>68</v>
      </c>
      <c r="DD27" s="737">
        <v>68</v>
      </c>
      <c r="DE27" s="737">
        <v>68</v>
      </c>
      <c r="DF27" s="738">
        <v>68</v>
      </c>
      <c r="DG27" s="736">
        <v>0</v>
      </c>
      <c r="DH27" s="737">
        <v>0</v>
      </c>
      <c r="DI27" s="737">
        <v>0</v>
      </c>
      <c r="DJ27" s="737">
        <v>0</v>
      </c>
      <c r="DK27" s="738">
        <v>0</v>
      </c>
      <c r="DL27" s="736">
        <v>0</v>
      </c>
      <c r="DM27" s="737">
        <v>0</v>
      </c>
      <c r="DN27" s="737">
        <v>0</v>
      </c>
      <c r="DO27" s="737">
        <v>0</v>
      </c>
      <c r="DP27" s="738">
        <v>0</v>
      </c>
      <c r="DQ27" s="736">
        <v>0</v>
      </c>
      <c r="DR27" s="737">
        <v>0</v>
      </c>
      <c r="DS27" s="737">
        <v>0</v>
      </c>
      <c r="DT27" s="737">
        <v>0</v>
      </c>
      <c r="DU27" s="738">
        <v>0</v>
      </c>
      <c r="DV27" s="733"/>
      <c r="DW27" s="734"/>
      <c r="DX27" s="734"/>
      <c r="DY27" s="734"/>
      <c r="DZ27" s="739"/>
      <c r="EA27" s="228"/>
    </row>
    <row r="28" spans="1:131" ht="26.25" customHeight="1" thickTop="1" x14ac:dyDescent="0.15">
      <c r="A28" s="240">
        <v>1</v>
      </c>
      <c r="B28" s="709" t="s">
        <v>396</v>
      </c>
      <c r="C28" s="710"/>
      <c r="D28" s="710"/>
      <c r="E28" s="710"/>
      <c r="F28" s="710"/>
      <c r="G28" s="710"/>
      <c r="H28" s="710"/>
      <c r="I28" s="710"/>
      <c r="J28" s="710"/>
      <c r="K28" s="710"/>
      <c r="L28" s="710"/>
      <c r="M28" s="710"/>
      <c r="N28" s="710"/>
      <c r="O28" s="710"/>
      <c r="P28" s="711"/>
      <c r="Q28" s="790">
        <v>91501</v>
      </c>
      <c r="R28" s="791"/>
      <c r="S28" s="791"/>
      <c r="T28" s="791"/>
      <c r="U28" s="791"/>
      <c r="V28" s="791">
        <v>90508</v>
      </c>
      <c r="W28" s="791"/>
      <c r="X28" s="791"/>
      <c r="Y28" s="791"/>
      <c r="Z28" s="791"/>
      <c r="AA28" s="791">
        <v>993</v>
      </c>
      <c r="AB28" s="791"/>
      <c r="AC28" s="791"/>
      <c r="AD28" s="791"/>
      <c r="AE28" s="792"/>
      <c r="AF28" s="793">
        <v>993</v>
      </c>
      <c r="AG28" s="791"/>
      <c r="AH28" s="791"/>
      <c r="AI28" s="791"/>
      <c r="AJ28" s="794"/>
      <c r="AK28" s="795">
        <v>5312</v>
      </c>
      <c r="AL28" s="796"/>
      <c r="AM28" s="796"/>
      <c r="AN28" s="796"/>
      <c r="AO28" s="796"/>
      <c r="AP28" s="796" t="s">
        <v>505</v>
      </c>
      <c r="AQ28" s="796"/>
      <c r="AR28" s="796"/>
      <c r="AS28" s="796"/>
      <c r="AT28" s="796"/>
      <c r="AU28" s="796" t="s">
        <v>505</v>
      </c>
      <c r="AV28" s="796"/>
      <c r="AW28" s="796"/>
      <c r="AX28" s="796"/>
      <c r="AY28" s="796"/>
      <c r="AZ28" s="797" t="s">
        <v>505</v>
      </c>
      <c r="BA28" s="797"/>
      <c r="BB28" s="797"/>
      <c r="BC28" s="797"/>
      <c r="BD28" s="797"/>
      <c r="BE28" s="788"/>
      <c r="BF28" s="788"/>
      <c r="BG28" s="788"/>
      <c r="BH28" s="788"/>
      <c r="BI28" s="789"/>
      <c r="BJ28" s="230"/>
      <c r="BK28" s="230"/>
      <c r="BL28" s="230"/>
      <c r="BM28" s="230"/>
      <c r="BN28" s="230"/>
      <c r="BO28" s="239"/>
      <c r="BP28" s="239"/>
      <c r="BQ28" s="236">
        <v>22</v>
      </c>
      <c r="BR28" s="237"/>
      <c r="BS28" s="733" t="s">
        <v>595</v>
      </c>
      <c r="BT28" s="734" t="s">
        <v>595</v>
      </c>
      <c r="BU28" s="734" t="s">
        <v>595</v>
      </c>
      <c r="BV28" s="734" t="s">
        <v>595</v>
      </c>
      <c r="BW28" s="734" t="s">
        <v>595</v>
      </c>
      <c r="BX28" s="734" t="s">
        <v>595</v>
      </c>
      <c r="BY28" s="734" t="s">
        <v>595</v>
      </c>
      <c r="BZ28" s="734" t="s">
        <v>595</v>
      </c>
      <c r="CA28" s="734" t="s">
        <v>595</v>
      </c>
      <c r="CB28" s="734" t="s">
        <v>595</v>
      </c>
      <c r="CC28" s="734" t="s">
        <v>595</v>
      </c>
      <c r="CD28" s="734" t="s">
        <v>595</v>
      </c>
      <c r="CE28" s="734" t="s">
        <v>595</v>
      </c>
      <c r="CF28" s="734" t="s">
        <v>595</v>
      </c>
      <c r="CG28" s="735" t="s">
        <v>595</v>
      </c>
      <c r="CH28" s="736">
        <v>0</v>
      </c>
      <c r="CI28" s="737">
        <v>0</v>
      </c>
      <c r="CJ28" s="737">
        <v>0</v>
      </c>
      <c r="CK28" s="737">
        <v>0</v>
      </c>
      <c r="CL28" s="738">
        <v>0</v>
      </c>
      <c r="CM28" s="736">
        <v>10</v>
      </c>
      <c r="CN28" s="737">
        <v>10</v>
      </c>
      <c r="CO28" s="737">
        <v>10</v>
      </c>
      <c r="CP28" s="737">
        <v>10</v>
      </c>
      <c r="CQ28" s="738">
        <v>10</v>
      </c>
      <c r="CR28" s="736">
        <v>2</v>
      </c>
      <c r="CS28" s="737">
        <v>2</v>
      </c>
      <c r="CT28" s="737">
        <v>2</v>
      </c>
      <c r="CU28" s="737">
        <v>2</v>
      </c>
      <c r="CV28" s="738">
        <v>2</v>
      </c>
      <c r="CW28" s="736">
        <v>13</v>
      </c>
      <c r="CX28" s="737">
        <v>13</v>
      </c>
      <c r="CY28" s="737">
        <v>13</v>
      </c>
      <c r="CZ28" s="737">
        <v>13</v>
      </c>
      <c r="DA28" s="738">
        <v>13</v>
      </c>
      <c r="DB28" s="736">
        <v>0</v>
      </c>
      <c r="DC28" s="737">
        <v>0</v>
      </c>
      <c r="DD28" s="737">
        <v>0</v>
      </c>
      <c r="DE28" s="737">
        <v>0</v>
      </c>
      <c r="DF28" s="738">
        <v>0</v>
      </c>
      <c r="DG28" s="736">
        <v>0</v>
      </c>
      <c r="DH28" s="737">
        <v>0</v>
      </c>
      <c r="DI28" s="737">
        <v>0</v>
      </c>
      <c r="DJ28" s="737">
        <v>0</v>
      </c>
      <c r="DK28" s="738">
        <v>0</v>
      </c>
      <c r="DL28" s="736">
        <v>0</v>
      </c>
      <c r="DM28" s="737">
        <v>0</v>
      </c>
      <c r="DN28" s="737">
        <v>0</v>
      </c>
      <c r="DO28" s="737">
        <v>0</v>
      </c>
      <c r="DP28" s="738">
        <v>0</v>
      </c>
      <c r="DQ28" s="736">
        <v>0</v>
      </c>
      <c r="DR28" s="737">
        <v>0</v>
      </c>
      <c r="DS28" s="737">
        <v>0</v>
      </c>
      <c r="DT28" s="737">
        <v>0</v>
      </c>
      <c r="DU28" s="738">
        <v>0</v>
      </c>
      <c r="DV28" s="733"/>
      <c r="DW28" s="734"/>
      <c r="DX28" s="734"/>
      <c r="DY28" s="734"/>
      <c r="DZ28" s="739"/>
      <c r="EA28" s="228"/>
    </row>
    <row r="29" spans="1:131" ht="26.25" customHeight="1" x14ac:dyDescent="0.15">
      <c r="A29" s="240">
        <v>2</v>
      </c>
      <c r="B29" s="740" t="s">
        <v>397</v>
      </c>
      <c r="C29" s="741"/>
      <c r="D29" s="741"/>
      <c r="E29" s="741"/>
      <c r="F29" s="741"/>
      <c r="G29" s="741"/>
      <c r="H29" s="741"/>
      <c r="I29" s="741"/>
      <c r="J29" s="741"/>
      <c r="K29" s="741"/>
      <c r="L29" s="741"/>
      <c r="M29" s="741"/>
      <c r="N29" s="741"/>
      <c r="O29" s="741"/>
      <c r="P29" s="742"/>
      <c r="Q29" s="743">
        <v>384</v>
      </c>
      <c r="R29" s="744"/>
      <c r="S29" s="744"/>
      <c r="T29" s="744"/>
      <c r="U29" s="744"/>
      <c r="V29" s="744">
        <v>469</v>
      </c>
      <c r="W29" s="744"/>
      <c r="X29" s="744"/>
      <c r="Y29" s="744"/>
      <c r="Z29" s="744"/>
      <c r="AA29" s="744">
        <v>-85</v>
      </c>
      <c r="AB29" s="744"/>
      <c r="AC29" s="744"/>
      <c r="AD29" s="744"/>
      <c r="AE29" s="745"/>
      <c r="AF29" s="786">
        <v>2093</v>
      </c>
      <c r="AG29" s="744"/>
      <c r="AH29" s="744"/>
      <c r="AI29" s="744"/>
      <c r="AJ29" s="787"/>
      <c r="AK29" s="802" t="s">
        <v>602</v>
      </c>
      <c r="AL29" s="798"/>
      <c r="AM29" s="798"/>
      <c r="AN29" s="798"/>
      <c r="AO29" s="798"/>
      <c r="AP29" s="798" t="s">
        <v>602</v>
      </c>
      <c r="AQ29" s="798"/>
      <c r="AR29" s="798"/>
      <c r="AS29" s="798"/>
      <c r="AT29" s="798"/>
      <c r="AU29" s="798" t="s">
        <v>602</v>
      </c>
      <c r="AV29" s="798"/>
      <c r="AW29" s="798"/>
      <c r="AX29" s="798"/>
      <c r="AY29" s="798"/>
      <c r="AZ29" s="799" t="s">
        <v>602</v>
      </c>
      <c r="BA29" s="799"/>
      <c r="BB29" s="799"/>
      <c r="BC29" s="799"/>
      <c r="BD29" s="799"/>
      <c r="BE29" s="800" t="s">
        <v>398</v>
      </c>
      <c r="BF29" s="800"/>
      <c r="BG29" s="800"/>
      <c r="BH29" s="800"/>
      <c r="BI29" s="801"/>
      <c r="BJ29" s="230"/>
      <c r="BK29" s="230"/>
      <c r="BL29" s="230"/>
      <c r="BM29" s="230"/>
      <c r="BN29" s="230"/>
      <c r="BO29" s="239"/>
      <c r="BP29" s="239"/>
      <c r="BQ29" s="236">
        <v>23</v>
      </c>
      <c r="BR29" s="237"/>
      <c r="BS29" s="733" t="s">
        <v>596</v>
      </c>
      <c r="BT29" s="734" t="s">
        <v>596</v>
      </c>
      <c r="BU29" s="734" t="s">
        <v>596</v>
      </c>
      <c r="BV29" s="734" t="s">
        <v>596</v>
      </c>
      <c r="BW29" s="734" t="s">
        <v>596</v>
      </c>
      <c r="BX29" s="734" t="s">
        <v>596</v>
      </c>
      <c r="BY29" s="734" t="s">
        <v>596</v>
      </c>
      <c r="BZ29" s="734" t="s">
        <v>596</v>
      </c>
      <c r="CA29" s="734" t="s">
        <v>596</v>
      </c>
      <c r="CB29" s="734" t="s">
        <v>596</v>
      </c>
      <c r="CC29" s="734" t="s">
        <v>596</v>
      </c>
      <c r="CD29" s="734" t="s">
        <v>596</v>
      </c>
      <c r="CE29" s="734" t="s">
        <v>596</v>
      </c>
      <c r="CF29" s="734" t="s">
        <v>596</v>
      </c>
      <c r="CG29" s="735" t="s">
        <v>596</v>
      </c>
      <c r="CH29" s="736">
        <v>5</v>
      </c>
      <c r="CI29" s="737">
        <v>5</v>
      </c>
      <c r="CJ29" s="737">
        <v>5</v>
      </c>
      <c r="CK29" s="737">
        <v>5</v>
      </c>
      <c r="CL29" s="738">
        <v>5</v>
      </c>
      <c r="CM29" s="736">
        <v>1850</v>
      </c>
      <c r="CN29" s="737">
        <v>1850</v>
      </c>
      <c r="CO29" s="737">
        <v>1850</v>
      </c>
      <c r="CP29" s="737">
        <v>1850</v>
      </c>
      <c r="CQ29" s="738">
        <v>1850</v>
      </c>
      <c r="CR29" s="736">
        <v>116</v>
      </c>
      <c r="CS29" s="737">
        <v>116</v>
      </c>
      <c r="CT29" s="737">
        <v>116</v>
      </c>
      <c r="CU29" s="737">
        <v>116</v>
      </c>
      <c r="CV29" s="738">
        <v>116</v>
      </c>
      <c r="CW29" s="736">
        <v>329</v>
      </c>
      <c r="CX29" s="737">
        <v>329</v>
      </c>
      <c r="CY29" s="737">
        <v>329</v>
      </c>
      <c r="CZ29" s="737">
        <v>329</v>
      </c>
      <c r="DA29" s="738">
        <v>329</v>
      </c>
      <c r="DB29" s="736">
        <v>0</v>
      </c>
      <c r="DC29" s="737">
        <v>0</v>
      </c>
      <c r="DD29" s="737">
        <v>0</v>
      </c>
      <c r="DE29" s="737">
        <v>0</v>
      </c>
      <c r="DF29" s="738">
        <v>0</v>
      </c>
      <c r="DG29" s="736">
        <v>0</v>
      </c>
      <c r="DH29" s="737">
        <v>0</v>
      </c>
      <c r="DI29" s="737">
        <v>0</v>
      </c>
      <c r="DJ29" s="737">
        <v>0</v>
      </c>
      <c r="DK29" s="738">
        <v>0</v>
      </c>
      <c r="DL29" s="736">
        <v>0</v>
      </c>
      <c r="DM29" s="737">
        <v>0</v>
      </c>
      <c r="DN29" s="737">
        <v>0</v>
      </c>
      <c r="DO29" s="737">
        <v>0</v>
      </c>
      <c r="DP29" s="738">
        <v>0</v>
      </c>
      <c r="DQ29" s="736">
        <v>0</v>
      </c>
      <c r="DR29" s="737">
        <v>0</v>
      </c>
      <c r="DS29" s="737">
        <v>0</v>
      </c>
      <c r="DT29" s="737">
        <v>0</v>
      </c>
      <c r="DU29" s="738">
        <v>0</v>
      </c>
      <c r="DV29" s="733"/>
      <c r="DW29" s="734"/>
      <c r="DX29" s="734"/>
      <c r="DY29" s="734"/>
      <c r="DZ29" s="739"/>
      <c r="EA29" s="228"/>
    </row>
    <row r="30" spans="1:131" ht="26.25" customHeight="1" x14ac:dyDescent="0.15">
      <c r="A30" s="240">
        <v>3</v>
      </c>
      <c r="B30" s="740" t="s">
        <v>399</v>
      </c>
      <c r="C30" s="741"/>
      <c r="D30" s="741"/>
      <c r="E30" s="741"/>
      <c r="F30" s="741"/>
      <c r="G30" s="741"/>
      <c r="H30" s="741"/>
      <c r="I30" s="741"/>
      <c r="J30" s="741"/>
      <c r="K30" s="741"/>
      <c r="L30" s="741"/>
      <c r="M30" s="741"/>
      <c r="N30" s="741"/>
      <c r="O30" s="741"/>
      <c r="P30" s="742"/>
      <c r="Q30" s="743">
        <v>1774</v>
      </c>
      <c r="R30" s="744"/>
      <c r="S30" s="744"/>
      <c r="T30" s="744"/>
      <c r="U30" s="744"/>
      <c r="V30" s="744">
        <v>1232</v>
      </c>
      <c r="W30" s="744"/>
      <c r="X30" s="744"/>
      <c r="Y30" s="744"/>
      <c r="Z30" s="744"/>
      <c r="AA30" s="744">
        <v>542</v>
      </c>
      <c r="AB30" s="744"/>
      <c r="AC30" s="744"/>
      <c r="AD30" s="744"/>
      <c r="AE30" s="745"/>
      <c r="AF30" s="786">
        <v>513</v>
      </c>
      <c r="AG30" s="744"/>
      <c r="AH30" s="744"/>
      <c r="AI30" s="744"/>
      <c r="AJ30" s="787"/>
      <c r="AK30" s="802" t="s">
        <v>602</v>
      </c>
      <c r="AL30" s="798"/>
      <c r="AM30" s="798"/>
      <c r="AN30" s="798"/>
      <c r="AO30" s="798"/>
      <c r="AP30" s="798">
        <v>4187</v>
      </c>
      <c r="AQ30" s="798"/>
      <c r="AR30" s="798"/>
      <c r="AS30" s="798"/>
      <c r="AT30" s="798"/>
      <c r="AU30" s="798" t="s">
        <v>602</v>
      </c>
      <c r="AV30" s="798"/>
      <c r="AW30" s="798"/>
      <c r="AX30" s="798"/>
      <c r="AY30" s="798"/>
      <c r="AZ30" s="799" t="s">
        <v>602</v>
      </c>
      <c r="BA30" s="799"/>
      <c r="BB30" s="799"/>
      <c r="BC30" s="799"/>
      <c r="BD30" s="799"/>
      <c r="BE30" s="800" t="s">
        <v>400</v>
      </c>
      <c r="BF30" s="800"/>
      <c r="BG30" s="800"/>
      <c r="BH30" s="800"/>
      <c r="BI30" s="801"/>
      <c r="BJ30" s="230"/>
      <c r="BK30" s="230"/>
      <c r="BL30" s="230"/>
      <c r="BM30" s="230"/>
      <c r="BN30" s="230"/>
      <c r="BO30" s="239"/>
      <c r="BP30" s="239"/>
      <c r="BQ30" s="236">
        <v>24</v>
      </c>
      <c r="BR30" s="237"/>
      <c r="BS30" s="733" t="s">
        <v>597</v>
      </c>
      <c r="BT30" s="734" t="s">
        <v>597</v>
      </c>
      <c r="BU30" s="734" t="s">
        <v>597</v>
      </c>
      <c r="BV30" s="734" t="s">
        <v>597</v>
      </c>
      <c r="BW30" s="734" t="s">
        <v>597</v>
      </c>
      <c r="BX30" s="734" t="s">
        <v>597</v>
      </c>
      <c r="BY30" s="734" t="s">
        <v>597</v>
      </c>
      <c r="BZ30" s="734" t="s">
        <v>597</v>
      </c>
      <c r="CA30" s="734" t="s">
        <v>597</v>
      </c>
      <c r="CB30" s="734" t="s">
        <v>597</v>
      </c>
      <c r="CC30" s="734" t="s">
        <v>597</v>
      </c>
      <c r="CD30" s="734" t="s">
        <v>597</v>
      </c>
      <c r="CE30" s="734" t="s">
        <v>597</v>
      </c>
      <c r="CF30" s="734" t="s">
        <v>597</v>
      </c>
      <c r="CG30" s="735" t="s">
        <v>597</v>
      </c>
      <c r="CH30" s="736">
        <v>2</v>
      </c>
      <c r="CI30" s="737">
        <v>2</v>
      </c>
      <c r="CJ30" s="737">
        <v>2</v>
      </c>
      <c r="CK30" s="737">
        <v>2</v>
      </c>
      <c r="CL30" s="738">
        <v>2</v>
      </c>
      <c r="CM30" s="736">
        <v>542</v>
      </c>
      <c r="CN30" s="737">
        <v>542</v>
      </c>
      <c r="CO30" s="737">
        <v>542</v>
      </c>
      <c r="CP30" s="737">
        <v>542</v>
      </c>
      <c r="CQ30" s="738">
        <v>542</v>
      </c>
      <c r="CR30" s="736">
        <v>70</v>
      </c>
      <c r="CS30" s="737">
        <v>70</v>
      </c>
      <c r="CT30" s="737">
        <v>70</v>
      </c>
      <c r="CU30" s="737">
        <v>70</v>
      </c>
      <c r="CV30" s="738">
        <v>70</v>
      </c>
      <c r="CW30" s="736">
        <v>2</v>
      </c>
      <c r="CX30" s="737">
        <v>2</v>
      </c>
      <c r="CY30" s="737">
        <v>2</v>
      </c>
      <c r="CZ30" s="737">
        <v>2</v>
      </c>
      <c r="DA30" s="738">
        <v>2</v>
      </c>
      <c r="DB30" s="736">
        <v>0</v>
      </c>
      <c r="DC30" s="737">
        <v>0</v>
      </c>
      <c r="DD30" s="737">
        <v>0</v>
      </c>
      <c r="DE30" s="737">
        <v>0</v>
      </c>
      <c r="DF30" s="738">
        <v>0</v>
      </c>
      <c r="DG30" s="736">
        <v>0</v>
      </c>
      <c r="DH30" s="737">
        <v>0</v>
      </c>
      <c r="DI30" s="737">
        <v>0</v>
      </c>
      <c r="DJ30" s="737">
        <v>0</v>
      </c>
      <c r="DK30" s="738">
        <v>0</v>
      </c>
      <c r="DL30" s="736">
        <v>0</v>
      </c>
      <c r="DM30" s="737">
        <v>0</v>
      </c>
      <c r="DN30" s="737">
        <v>0</v>
      </c>
      <c r="DO30" s="737">
        <v>0</v>
      </c>
      <c r="DP30" s="738">
        <v>0</v>
      </c>
      <c r="DQ30" s="736">
        <v>0</v>
      </c>
      <c r="DR30" s="737">
        <v>0</v>
      </c>
      <c r="DS30" s="737">
        <v>0</v>
      </c>
      <c r="DT30" s="737">
        <v>0</v>
      </c>
      <c r="DU30" s="738">
        <v>0</v>
      </c>
      <c r="DV30" s="733"/>
      <c r="DW30" s="734"/>
      <c r="DX30" s="734"/>
      <c r="DY30" s="734"/>
      <c r="DZ30" s="739"/>
      <c r="EA30" s="228"/>
    </row>
    <row r="31" spans="1:131" ht="26.25" customHeight="1" x14ac:dyDescent="0.15">
      <c r="A31" s="240">
        <v>4</v>
      </c>
      <c r="B31" s="740" t="s">
        <v>401</v>
      </c>
      <c r="C31" s="741"/>
      <c r="D31" s="741"/>
      <c r="E31" s="741"/>
      <c r="F31" s="741"/>
      <c r="G31" s="741"/>
      <c r="H31" s="741"/>
      <c r="I31" s="741"/>
      <c r="J31" s="741"/>
      <c r="K31" s="741"/>
      <c r="L31" s="741"/>
      <c r="M31" s="741"/>
      <c r="N31" s="741"/>
      <c r="O31" s="741"/>
      <c r="P31" s="742"/>
      <c r="Q31" s="743">
        <v>1648</v>
      </c>
      <c r="R31" s="744"/>
      <c r="S31" s="744"/>
      <c r="T31" s="744"/>
      <c r="U31" s="744"/>
      <c r="V31" s="744">
        <v>1647</v>
      </c>
      <c r="W31" s="744"/>
      <c r="X31" s="744"/>
      <c r="Y31" s="744"/>
      <c r="Z31" s="744"/>
      <c r="AA31" s="744">
        <v>1</v>
      </c>
      <c r="AB31" s="744"/>
      <c r="AC31" s="744"/>
      <c r="AD31" s="744"/>
      <c r="AE31" s="745"/>
      <c r="AF31" s="786" t="s">
        <v>402</v>
      </c>
      <c r="AG31" s="744"/>
      <c r="AH31" s="744"/>
      <c r="AI31" s="744"/>
      <c r="AJ31" s="787"/>
      <c r="AK31" s="802" t="s">
        <v>602</v>
      </c>
      <c r="AL31" s="798"/>
      <c r="AM31" s="798"/>
      <c r="AN31" s="798"/>
      <c r="AO31" s="798"/>
      <c r="AP31" s="798">
        <v>1767</v>
      </c>
      <c r="AQ31" s="798"/>
      <c r="AR31" s="798"/>
      <c r="AS31" s="798"/>
      <c r="AT31" s="798"/>
      <c r="AU31" s="798" t="s">
        <v>602</v>
      </c>
      <c r="AV31" s="798"/>
      <c r="AW31" s="798"/>
      <c r="AX31" s="798"/>
      <c r="AY31" s="798"/>
      <c r="AZ31" s="799" t="s">
        <v>602</v>
      </c>
      <c r="BA31" s="799"/>
      <c r="BB31" s="799"/>
      <c r="BC31" s="799"/>
      <c r="BD31" s="799"/>
      <c r="BE31" s="800" t="s">
        <v>400</v>
      </c>
      <c r="BF31" s="800"/>
      <c r="BG31" s="800"/>
      <c r="BH31" s="800"/>
      <c r="BI31" s="801"/>
      <c r="BJ31" s="230"/>
      <c r="BK31" s="230"/>
      <c r="BL31" s="230"/>
      <c r="BM31" s="230"/>
      <c r="BN31" s="230"/>
      <c r="BO31" s="239"/>
      <c r="BP31" s="239"/>
      <c r="BQ31" s="236">
        <v>25</v>
      </c>
      <c r="BR31" s="237"/>
      <c r="BS31" s="733" t="s">
        <v>598</v>
      </c>
      <c r="BT31" s="734" t="s">
        <v>598</v>
      </c>
      <c r="BU31" s="734" t="s">
        <v>598</v>
      </c>
      <c r="BV31" s="734" t="s">
        <v>598</v>
      </c>
      <c r="BW31" s="734" t="s">
        <v>598</v>
      </c>
      <c r="BX31" s="734" t="s">
        <v>598</v>
      </c>
      <c r="BY31" s="734" t="s">
        <v>598</v>
      </c>
      <c r="BZ31" s="734" t="s">
        <v>598</v>
      </c>
      <c r="CA31" s="734" t="s">
        <v>598</v>
      </c>
      <c r="CB31" s="734" t="s">
        <v>598</v>
      </c>
      <c r="CC31" s="734" t="s">
        <v>598</v>
      </c>
      <c r="CD31" s="734" t="s">
        <v>598</v>
      </c>
      <c r="CE31" s="734" t="s">
        <v>598</v>
      </c>
      <c r="CF31" s="734" t="s">
        <v>598</v>
      </c>
      <c r="CG31" s="735" t="s">
        <v>598</v>
      </c>
      <c r="CH31" s="736">
        <v>1</v>
      </c>
      <c r="CI31" s="737">
        <v>1</v>
      </c>
      <c r="CJ31" s="737">
        <v>1</v>
      </c>
      <c r="CK31" s="737">
        <v>1</v>
      </c>
      <c r="CL31" s="738">
        <v>1</v>
      </c>
      <c r="CM31" s="736">
        <v>53</v>
      </c>
      <c r="CN31" s="737">
        <v>53</v>
      </c>
      <c r="CO31" s="737">
        <v>53</v>
      </c>
      <c r="CP31" s="737">
        <v>53</v>
      </c>
      <c r="CQ31" s="738">
        <v>53</v>
      </c>
      <c r="CR31" s="736">
        <v>20</v>
      </c>
      <c r="CS31" s="737">
        <v>20</v>
      </c>
      <c r="CT31" s="737">
        <v>20</v>
      </c>
      <c r="CU31" s="737">
        <v>20</v>
      </c>
      <c r="CV31" s="738">
        <v>20</v>
      </c>
      <c r="CW31" s="736">
        <v>12</v>
      </c>
      <c r="CX31" s="737">
        <v>12</v>
      </c>
      <c r="CY31" s="737">
        <v>12</v>
      </c>
      <c r="CZ31" s="737">
        <v>12</v>
      </c>
      <c r="DA31" s="738">
        <v>12</v>
      </c>
      <c r="DB31" s="736">
        <v>0</v>
      </c>
      <c r="DC31" s="737">
        <v>0</v>
      </c>
      <c r="DD31" s="737">
        <v>0</v>
      </c>
      <c r="DE31" s="737">
        <v>0</v>
      </c>
      <c r="DF31" s="738">
        <v>0</v>
      </c>
      <c r="DG31" s="736">
        <v>0</v>
      </c>
      <c r="DH31" s="737">
        <v>0</v>
      </c>
      <c r="DI31" s="737">
        <v>0</v>
      </c>
      <c r="DJ31" s="737">
        <v>0</v>
      </c>
      <c r="DK31" s="738">
        <v>0</v>
      </c>
      <c r="DL31" s="736">
        <v>0</v>
      </c>
      <c r="DM31" s="737">
        <v>0</v>
      </c>
      <c r="DN31" s="737">
        <v>0</v>
      </c>
      <c r="DO31" s="737">
        <v>0</v>
      </c>
      <c r="DP31" s="738">
        <v>0</v>
      </c>
      <c r="DQ31" s="736">
        <v>0</v>
      </c>
      <c r="DR31" s="737">
        <v>0</v>
      </c>
      <c r="DS31" s="737">
        <v>0</v>
      </c>
      <c r="DT31" s="737">
        <v>0</v>
      </c>
      <c r="DU31" s="738">
        <v>0</v>
      </c>
      <c r="DV31" s="733"/>
      <c r="DW31" s="734"/>
      <c r="DX31" s="734"/>
      <c r="DY31" s="734"/>
      <c r="DZ31" s="739"/>
      <c r="EA31" s="228"/>
    </row>
    <row r="32" spans="1:131" ht="26.25" customHeight="1" x14ac:dyDescent="0.15">
      <c r="A32" s="240">
        <v>5</v>
      </c>
      <c r="B32" s="740"/>
      <c r="C32" s="741"/>
      <c r="D32" s="741"/>
      <c r="E32" s="741"/>
      <c r="F32" s="741"/>
      <c r="G32" s="741"/>
      <c r="H32" s="741"/>
      <c r="I32" s="741"/>
      <c r="J32" s="741"/>
      <c r="K32" s="741"/>
      <c r="L32" s="741"/>
      <c r="M32" s="741"/>
      <c r="N32" s="741"/>
      <c r="O32" s="741"/>
      <c r="P32" s="742"/>
      <c r="Q32" s="743"/>
      <c r="R32" s="744"/>
      <c r="S32" s="744"/>
      <c r="T32" s="744"/>
      <c r="U32" s="744"/>
      <c r="V32" s="744"/>
      <c r="W32" s="744"/>
      <c r="X32" s="744"/>
      <c r="Y32" s="744"/>
      <c r="Z32" s="744"/>
      <c r="AA32" s="744"/>
      <c r="AB32" s="744"/>
      <c r="AC32" s="744"/>
      <c r="AD32" s="744"/>
      <c r="AE32" s="745"/>
      <c r="AF32" s="786"/>
      <c r="AG32" s="744"/>
      <c r="AH32" s="744"/>
      <c r="AI32" s="744"/>
      <c r="AJ32" s="787"/>
      <c r="AK32" s="802"/>
      <c r="AL32" s="798"/>
      <c r="AM32" s="798"/>
      <c r="AN32" s="798"/>
      <c r="AO32" s="798"/>
      <c r="AP32" s="798"/>
      <c r="AQ32" s="798"/>
      <c r="AR32" s="798"/>
      <c r="AS32" s="798"/>
      <c r="AT32" s="798"/>
      <c r="AU32" s="798"/>
      <c r="AV32" s="798"/>
      <c r="AW32" s="798"/>
      <c r="AX32" s="798"/>
      <c r="AY32" s="798"/>
      <c r="AZ32" s="799"/>
      <c r="BA32" s="799"/>
      <c r="BB32" s="799"/>
      <c r="BC32" s="799"/>
      <c r="BD32" s="799"/>
      <c r="BE32" s="800"/>
      <c r="BF32" s="800"/>
      <c r="BG32" s="800"/>
      <c r="BH32" s="800"/>
      <c r="BI32" s="801"/>
      <c r="BJ32" s="230"/>
      <c r="BK32" s="230"/>
      <c r="BL32" s="230"/>
      <c r="BM32" s="230"/>
      <c r="BN32" s="230"/>
      <c r="BO32" s="239"/>
      <c r="BP32" s="239"/>
      <c r="BQ32" s="236">
        <v>26</v>
      </c>
      <c r="BR32" s="237"/>
      <c r="BS32" s="733" t="s">
        <v>599</v>
      </c>
      <c r="BT32" s="734" t="s">
        <v>599</v>
      </c>
      <c r="BU32" s="734" t="s">
        <v>599</v>
      </c>
      <c r="BV32" s="734" t="s">
        <v>599</v>
      </c>
      <c r="BW32" s="734" t="s">
        <v>599</v>
      </c>
      <c r="BX32" s="734" t="s">
        <v>599</v>
      </c>
      <c r="BY32" s="734" t="s">
        <v>599</v>
      </c>
      <c r="BZ32" s="734" t="s">
        <v>599</v>
      </c>
      <c r="CA32" s="734" t="s">
        <v>599</v>
      </c>
      <c r="CB32" s="734" t="s">
        <v>599</v>
      </c>
      <c r="CC32" s="734" t="s">
        <v>599</v>
      </c>
      <c r="CD32" s="734" t="s">
        <v>599</v>
      </c>
      <c r="CE32" s="734" t="s">
        <v>599</v>
      </c>
      <c r="CF32" s="734" t="s">
        <v>599</v>
      </c>
      <c r="CG32" s="735" t="s">
        <v>599</v>
      </c>
      <c r="CH32" s="736">
        <v>-14</v>
      </c>
      <c r="CI32" s="737">
        <v>-14</v>
      </c>
      <c r="CJ32" s="737">
        <v>-14</v>
      </c>
      <c r="CK32" s="737">
        <v>-14</v>
      </c>
      <c r="CL32" s="738">
        <v>-14</v>
      </c>
      <c r="CM32" s="736">
        <v>102</v>
      </c>
      <c r="CN32" s="737">
        <v>102</v>
      </c>
      <c r="CO32" s="737">
        <v>102</v>
      </c>
      <c r="CP32" s="737">
        <v>102</v>
      </c>
      <c r="CQ32" s="738">
        <v>102</v>
      </c>
      <c r="CR32" s="736">
        <v>96</v>
      </c>
      <c r="CS32" s="737">
        <v>96</v>
      </c>
      <c r="CT32" s="737">
        <v>96</v>
      </c>
      <c r="CU32" s="737">
        <v>96</v>
      </c>
      <c r="CV32" s="738">
        <v>96</v>
      </c>
      <c r="CW32" s="736">
        <v>18</v>
      </c>
      <c r="CX32" s="737">
        <v>18</v>
      </c>
      <c r="CY32" s="737">
        <v>18</v>
      </c>
      <c r="CZ32" s="737">
        <v>18</v>
      </c>
      <c r="DA32" s="738">
        <v>18</v>
      </c>
      <c r="DB32" s="736">
        <v>0</v>
      </c>
      <c r="DC32" s="737">
        <v>0</v>
      </c>
      <c r="DD32" s="737">
        <v>0</v>
      </c>
      <c r="DE32" s="737">
        <v>0</v>
      </c>
      <c r="DF32" s="738">
        <v>0</v>
      </c>
      <c r="DG32" s="736">
        <v>0</v>
      </c>
      <c r="DH32" s="737">
        <v>0</v>
      </c>
      <c r="DI32" s="737">
        <v>0</v>
      </c>
      <c r="DJ32" s="737">
        <v>0</v>
      </c>
      <c r="DK32" s="738">
        <v>0</v>
      </c>
      <c r="DL32" s="736">
        <v>0</v>
      </c>
      <c r="DM32" s="737">
        <v>0</v>
      </c>
      <c r="DN32" s="737">
        <v>0</v>
      </c>
      <c r="DO32" s="737">
        <v>0</v>
      </c>
      <c r="DP32" s="738">
        <v>0</v>
      </c>
      <c r="DQ32" s="736">
        <v>0</v>
      </c>
      <c r="DR32" s="737">
        <v>0</v>
      </c>
      <c r="DS32" s="737">
        <v>0</v>
      </c>
      <c r="DT32" s="737">
        <v>0</v>
      </c>
      <c r="DU32" s="738">
        <v>0</v>
      </c>
      <c r="DV32" s="733"/>
      <c r="DW32" s="734"/>
      <c r="DX32" s="734"/>
      <c r="DY32" s="734"/>
      <c r="DZ32" s="739"/>
      <c r="EA32" s="228"/>
    </row>
    <row r="33" spans="1:131" ht="26.25" customHeight="1" x14ac:dyDescent="0.15">
      <c r="A33" s="240">
        <v>6</v>
      </c>
      <c r="B33" s="740"/>
      <c r="C33" s="741"/>
      <c r="D33" s="741"/>
      <c r="E33" s="741"/>
      <c r="F33" s="741"/>
      <c r="G33" s="741"/>
      <c r="H33" s="741"/>
      <c r="I33" s="741"/>
      <c r="J33" s="741"/>
      <c r="K33" s="741"/>
      <c r="L33" s="741"/>
      <c r="M33" s="741"/>
      <c r="N33" s="741"/>
      <c r="O33" s="741"/>
      <c r="P33" s="742"/>
      <c r="Q33" s="743"/>
      <c r="R33" s="744"/>
      <c r="S33" s="744"/>
      <c r="T33" s="744"/>
      <c r="U33" s="744"/>
      <c r="V33" s="744"/>
      <c r="W33" s="744"/>
      <c r="X33" s="744"/>
      <c r="Y33" s="744"/>
      <c r="Z33" s="744"/>
      <c r="AA33" s="744"/>
      <c r="AB33" s="744"/>
      <c r="AC33" s="744"/>
      <c r="AD33" s="744"/>
      <c r="AE33" s="745"/>
      <c r="AF33" s="786"/>
      <c r="AG33" s="744"/>
      <c r="AH33" s="744"/>
      <c r="AI33" s="744"/>
      <c r="AJ33" s="787"/>
      <c r="AK33" s="802"/>
      <c r="AL33" s="798"/>
      <c r="AM33" s="798"/>
      <c r="AN33" s="798"/>
      <c r="AO33" s="798"/>
      <c r="AP33" s="798"/>
      <c r="AQ33" s="798"/>
      <c r="AR33" s="798"/>
      <c r="AS33" s="798"/>
      <c r="AT33" s="798"/>
      <c r="AU33" s="798"/>
      <c r="AV33" s="798"/>
      <c r="AW33" s="798"/>
      <c r="AX33" s="798"/>
      <c r="AY33" s="798"/>
      <c r="AZ33" s="799"/>
      <c r="BA33" s="799"/>
      <c r="BB33" s="799"/>
      <c r="BC33" s="799"/>
      <c r="BD33" s="799"/>
      <c r="BE33" s="800"/>
      <c r="BF33" s="800"/>
      <c r="BG33" s="800"/>
      <c r="BH33" s="800"/>
      <c r="BI33" s="801"/>
      <c r="BJ33" s="230"/>
      <c r="BK33" s="230"/>
      <c r="BL33" s="230"/>
      <c r="BM33" s="230"/>
      <c r="BN33" s="230"/>
      <c r="BO33" s="239"/>
      <c r="BP33" s="239"/>
      <c r="BQ33" s="236">
        <v>27</v>
      </c>
      <c r="BR33" s="237"/>
      <c r="BS33" s="733" t="s">
        <v>600</v>
      </c>
      <c r="BT33" s="734" t="s">
        <v>600</v>
      </c>
      <c r="BU33" s="734" t="s">
        <v>600</v>
      </c>
      <c r="BV33" s="734" t="s">
        <v>600</v>
      </c>
      <c r="BW33" s="734" t="s">
        <v>600</v>
      </c>
      <c r="BX33" s="734" t="s">
        <v>600</v>
      </c>
      <c r="BY33" s="734" t="s">
        <v>600</v>
      </c>
      <c r="BZ33" s="734" t="s">
        <v>600</v>
      </c>
      <c r="CA33" s="734" t="s">
        <v>600</v>
      </c>
      <c r="CB33" s="734" t="s">
        <v>600</v>
      </c>
      <c r="CC33" s="734" t="s">
        <v>600</v>
      </c>
      <c r="CD33" s="734" t="s">
        <v>600</v>
      </c>
      <c r="CE33" s="734" t="s">
        <v>600</v>
      </c>
      <c r="CF33" s="734" t="s">
        <v>600</v>
      </c>
      <c r="CG33" s="735" t="s">
        <v>600</v>
      </c>
      <c r="CH33" s="736">
        <v>33</v>
      </c>
      <c r="CI33" s="737">
        <v>33</v>
      </c>
      <c r="CJ33" s="737">
        <v>33</v>
      </c>
      <c r="CK33" s="737">
        <v>33</v>
      </c>
      <c r="CL33" s="738">
        <v>33</v>
      </c>
      <c r="CM33" s="736">
        <v>4132</v>
      </c>
      <c r="CN33" s="737">
        <v>4132</v>
      </c>
      <c r="CO33" s="737">
        <v>4132</v>
      </c>
      <c r="CP33" s="737">
        <v>4132</v>
      </c>
      <c r="CQ33" s="738">
        <v>4132</v>
      </c>
      <c r="CR33" s="736">
        <v>30</v>
      </c>
      <c r="CS33" s="737">
        <v>30</v>
      </c>
      <c r="CT33" s="737">
        <v>30</v>
      </c>
      <c r="CU33" s="737">
        <v>30</v>
      </c>
      <c r="CV33" s="738">
        <v>30</v>
      </c>
      <c r="CW33" s="736">
        <v>389</v>
      </c>
      <c r="CX33" s="737">
        <v>389</v>
      </c>
      <c r="CY33" s="737">
        <v>389</v>
      </c>
      <c r="CZ33" s="737">
        <v>389</v>
      </c>
      <c r="DA33" s="738">
        <v>389</v>
      </c>
      <c r="DB33" s="736">
        <v>192</v>
      </c>
      <c r="DC33" s="737">
        <v>192</v>
      </c>
      <c r="DD33" s="737">
        <v>192</v>
      </c>
      <c r="DE33" s="737">
        <v>192</v>
      </c>
      <c r="DF33" s="738">
        <v>192</v>
      </c>
      <c r="DG33" s="736">
        <v>0</v>
      </c>
      <c r="DH33" s="737">
        <v>0</v>
      </c>
      <c r="DI33" s="737">
        <v>0</v>
      </c>
      <c r="DJ33" s="737">
        <v>0</v>
      </c>
      <c r="DK33" s="738">
        <v>0</v>
      </c>
      <c r="DL33" s="736">
        <v>0</v>
      </c>
      <c r="DM33" s="737">
        <v>0</v>
      </c>
      <c r="DN33" s="737">
        <v>0</v>
      </c>
      <c r="DO33" s="737">
        <v>0</v>
      </c>
      <c r="DP33" s="738">
        <v>0</v>
      </c>
      <c r="DQ33" s="736">
        <v>0</v>
      </c>
      <c r="DR33" s="737">
        <v>0</v>
      </c>
      <c r="DS33" s="737">
        <v>0</v>
      </c>
      <c r="DT33" s="737">
        <v>0</v>
      </c>
      <c r="DU33" s="738">
        <v>0</v>
      </c>
      <c r="DV33" s="733"/>
      <c r="DW33" s="734"/>
      <c r="DX33" s="734"/>
      <c r="DY33" s="734"/>
      <c r="DZ33" s="739"/>
      <c r="EA33" s="228"/>
    </row>
    <row r="34" spans="1:131" ht="26.25" customHeight="1" x14ac:dyDescent="0.15">
      <c r="A34" s="240">
        <v>7</v>
      </c>
      <c r="B34" s="740"/>
      <c r="C34" s="741"/>
      <c r="D34" s="741"/>
      <c r="E34" s="741"/>
      <c r="F34" s="741"/>
      <c r="G34" s="741"/>
      <c r="H34" s="741"/>
      <c r="I34" s="741"/>
      <c r="J34" s="741"/>
      <c r="K34" s="741"/>
      <c r="L34" s="741"/>
      <c r="M34" s="741"/>
      <c r="N34" s="741"/>
      <c r="O34" s="741"/>
      <c r="P34" s="742"/>
      <c r="Q34" s="743"/>
      <c r="R34" s="744"/>
      <c r="S34" s="744"/>
      <c r="T34" s="744"/>
      <c r="U34" s="744"/>
      <c r="V34" s="744"/>
      <c r="W34" s="744"/>
      <c r="X34" s="744"/>
      <c r="Y34" s="744"/>
      <c r="Z34" s="744"/>
      <c r="AA34" s="744"/>
      <c r="AB34" s="744"/>
      <c r="AC34" s="744"/>
      <c r="AD34" s="744"/>
      <c r="AE34" s="745"/>
      <c r="AF34" s="786"/>
      <c r="AG34" s="744"/>
      <c r="AH34" s="744"/>
      <c r="AI34" s="744"/>
      <c r="AJ34" s="787"/>
      <c r="AK34" s="802"/>
      <c r="AL34" s="798"/>
      <c r="AM34" s="798"/>
      <c r="AN34" s="798"/>
      <c r="AO34" s="798"/>
      <c r="AP34" s="798"/>
      <c r="AQ34" s="798"/>
      <c r="AR34" s="798"/>
      <c r="AS34" s="798"/>
      <c r="AT34" s="798"/>
      <c r="AU34" s="798"/>
      <c r="AV34" s="798"/>
      <c r="AW34" s="798"/>
      <c r="AX34" s="798"/>
      <c r="AY34" s="798"/>
      <c r="AZ34" s="799"/>
      <c r="BA34" s="799"/>
      <c r="BB34" s="799"/>
      <c r="BC34" s="799"/>
      <c r="BD34" s="799"/>
      <c r="BE34" s="800"/>
      <c r="BF34" s="800"/>
      <c r="BG34" s="800"/>
      <c r="BH34" s="800"/>
      <c r="BI34" s="801"/>
      <c r="BJ34" s="230"/>
      <c r="BK34" s="230"/>
      <c r="BL34" s="230"/>
      <c r="BM34" s="230"/>
      <c r="BN34" s="230"/>
      <c r="BO34" s="239"/>
      <c r="BP34" s="239"/>
      <c r="BQ34" s="236">
        <v>28</v>
      </c>
      <c r="BR34" s="237"/>
      <c r="BS34" s="733" t="s">
        <v>601</v>
      </c>
      <c r="BT34" s="734" t="s">
        <v>601</v>
      </c>
      <c r="BU34" s="734" t="s">
        <v>601</v>
      </c>
      <c r="BV34" s="734" t="s">
        <v>601</v>
      </c>
      <c r="BW34" s="734" t="s">
        <v>601</v>
      </c>
      <c r="BX34" s="734" t="s">
        <v>601</v>
      </c>
      <c r="BY34" s="734" t="s">
        <v>601</v>
      </c>
      <c r="BZ34" s="734" t="s">
        <v>601</v>
      </c>
      <c r="CA34" s="734" t="s">
        <v>601</v>
      </c>
      <c r="CB34" s="734" t="s">
        <v>601</v>
      </c>
      <c r="CC34" s="734" t="s">
        <v>601</v>
      </c>
      <c r="CD34" s="734" t="s">
        <v>601</v>
      </c>
      <c r="CE34" s="734" t="s">
        <v>601</v>
      </c>
      <c r="CF34" s="734" t="s">
        <v>601</v>
      </c>
      <c r="CG34" s="735" t="s">
        <v>601</v>
      </c>
      <c r="CH34" s="736">
        <v>0</v>
      </c>
      <c r="CI34" s="737">
        <v>0</v>
      </c>
      <c r="CJ34" s="737">
        <v>0</v>
      </c>
      <c r="CK34" s="737">
        <v>0</v>
      </c>
      <c r="CL34" s="738">
        <v>0</v>
      </c>
      <c r="CM34" s="736">
        <v>26</v>
      </c>
      <c r="CN34" s="737">
        <v>26</v>
      </c>
      <c r="CO34" s="737">
        <v>26</v>
      </c>
      <c r="CP34" s="737">
        <v>26</v>
      </c>
      <c r="CQ34" s="738">
        <v>26</v>
      </c>
      <c r="CR34" s="736">
        <v>5</v>
      </c>
      <c r="CS34" s="737">
        <v>5</v>
      </c>
      <c r="CT34" s="737">
        <v>5</v>
      </c>
      <c r="CU34" s="737">
        <v>5</v>
      </c>
      <c r="CV34" s="738">
        <v>5</v>
      </c>
      <c r="CW34" s="736">
        <v>0</v>
      </c>
      <c r="CX34" s="737">
        <v>0</v>
      </c>
      <c r="CY34" s="737">
        <v>0</v>
      </c>
      <c r="CZ34" s="737">
        <v>0</v>
      </c>
      <c r="DA34" s="738">
        <v>0</v>
      </c>
      <c r="DB34" s="736">
        <v>0</v>
      </c>
      <c r="DC34" s="737">
        <v>0</v>
      </c>
      <c r="DD34" s="737">
        <v>0</v>
      </c>
      <c r="DE34" s="737">
        <v>0</v>
      </c>
      <c r="DF34" s="738">
        <v>0</v>
      </c>
      <c r="DG34" s="736">
        <v>0</v>
      </c>
      <c r="DH34" s="737">
        <v>0</v>
      </c>
      <c r="DI34" s="737">
        <v>0</v>
      </c>
      <c r="DJ34" s="737">
        <v>0</v>
      </c>
      <c r="DK34" s="738">
        <v>0</v>
      </c>
      <c r="DL34" s="736">
        <v>0</v>
      </c>
      <c r="DM34" s="737">
        <v>0</v>
      </c>
      <c r="DN34" s="737">
        <v>0</v>
      </c>
      <c r="DO34" s="737">
        <v>0</v>
      </c>
      <c r="DP34" s="738">
        <v>0</v>
      </c>
      <c r="DQ34" s="736">
        <v>0</v>
      </c>
      <c r="DR34" s="737">
        <v>0</v>
      </c>
      <c r="DS34" s="737">
        <v>0</v>
      </c>
      <c r="DT34" s="737">
        <v>0</v>
      </c>
      <c r="DU34" s="738">
        <v>0</v>
      </c>
      <c r="DV34" s="733"/>
      <c r="DW34" s="734"/>
      <c r="DX34" s="734"/>
      <c r="DY34" s="734"/>
      <c r="DZ34" s="739"/>
      <c r="EA34" s="228"/>
    </row>
    <row r="35" spans="1:131" ht="26.25" customHeight="1" x14ac:dyDescent="0.15">
      <c r="A35" s="240">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86"/>
      <c r="AG35" s="744"/>
      <c r="AH35" s="744"/>
      <c r="AI35" s="744"/>
      <c r="AJ35" s="787"/>
      <c r="AK35" s="802"/>
      <c r="AL35" s="798"/>
      <c r="AM35" s="798"/>
      <c r="AN35" s="798"/>
      <c r="AO35" s="798"/>
      <c r="AP35" s="798"/>
      <c r="AQ35" s="798"/>
      <c r="AR35" s="798"/>
      <c r="AS35" s="798"/>
      <c r="AT35" s="798"/>
      <c r="AU35" s="798"/>
      <c r="AV35" s="798"/>
      <c r="AW35" s="798"/>
      <c r="AX35" s="798"/>
      <c r="AY35" s="798"/>
      <c r="AZ35" s="799"/>
      <c r="BA35" s="799"/>
      <c r="BB35" s="799"/>
      <c r="BC35" s="799"/>
      <c r="BD35" s="799"/>
      <c r="BE35" s="800"/>
      <c r="BF35" s="800"/>
      <c r="BG35" s="800"/>
      <c r="BH35" s="800"/>
      <c r="BI35" s="801"/>
      <c r="BJ35" s="230"/>
      <c r="BK35" s="230"/>
      <c r="BL35" s="230"/>
      <c r="BM35" s="230"/>
      <c r="BN35" s="230"/>
      <c r="BO35" s="239"/>
      <c r="BP35" s="239"/>
      <c r="BQ35" s="236">
        <v>29</v>
      </c>
      <c r="BR35" s="237"/>
      <c r="BS35" s="733"/>
      <c r="BT35" s="734"/>
      <c r="BU35" s="734"/>
      <c r="BV35" s="734"/>
      <c r="BW35" s="734"/>
      <c r="BX35" s="734"/>
      <c r="BY35" s="734"/>
      <c r="BZ35" s="734"/>
      <c r="CA35" s="734"/>
      <c r="CB35" s="734"/>
      <c r="CC35" s="734"/>
      <c r="CD35" s="734"/>
      <c r="CE35" s="734"/>
      <c r="CF35" s="734"/>
      <c r="CG35" s="735"/>
      <c r="CH35" s="736"/>
      <c r="CI35" s="737"/>
      <c r="CJ35" s="737"/>
      <c r="CK35" s="737"/>
      <c r="CL35" s="738"/>
      <c r="CM35" s="736"/>
      <c r="CN35" s="737"/>
      <c r="CO35" s="737"/>
      <c r="CP35" s="737"/>
      <c r="CQ35" s="738"/>
      <c r="CR35" s="736"/>
      <c r="CS35" s="737"/>
      <c r="CT35" s="737"/>
      <c r="CU35" s="737"/>
      <c r="CV35" s="738"/>
      <c r="CW35" s="736"/>
      <c r="CX35" s="737"/>
      <c r="CY35" s="737"/>
      <c r="CZ35" s="737"/>
      <c r="DA35" s="738"/>
      <c r="DB35" s="736"/>
      <c r="DC35" s="737"/>
      <c r="DD35" s="737"/>
      <c r="DE35" s="737"/>
      <c r="DF35" s="738"/>
      <c r="DG35" s="736"/>
      <c r="DH35" s="737"/>
      <c r="DI35" s="737"/>
      <c r="DJ35" s="737"/>
      <c r="DK35" s="738"/>
      <c r="DL35" s="736"/>
      <c r="DM35" s="737"/>
      <c r="DN35" s="737"/>
      <c r="DO35" s="737"/>
      <c r="DP35" s="738"/>
      <c r="DQ35" s="736"/>
      <c r="DR35" s="737"/>
      <c r="DS35" s="737"/>
      <c r="DT35" s="737"/>
      <c r="DU35" s="738"/>
      <c r="DV35" s="733"/>
      <c r="DW35" s="734"/>
      <c r="DX35" s="734"/>
      <c r="DY35" s="734"/>
      <c r="DZ35" s="739"/>
      <c r="EA35" s="228"/>
    </row>
    <row r="36" spans="1:131" ht="26.25" customHeight="1" x14ac:dyDescent="0.15">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6"/>
      <c r="AG36" s="744"/>
      <c r="AH36" s="744"/>
      <c r="AI36" s="744"/>
      <c r="AJ36" s="787"/>
      <c r="AK36" s="802"/>
      <c r="AL36" s="798"/>
      <c r="AM36" s="798"/>
      <c r="AN36" s="798"/>
      <c r="AO36" s="798"/>
      <c r="AP36" s="798"/>
      <c r="AQ36" s="798"/>
      <c r="AR36" s="798"/>
      <c r="AS36" s="798"/>
      <c r="AT36" s="798"/>
      <c r="AU36" s="798"/>
      <c r="AV36" s="798"/>
      <c r="AW36" s="798"/>
      <c r="AX36" s="798"/>
      <c r="AY36" s="798"/>
      <c r="AZ36" s="799"/>
      <c r="BA36" s="799"/>
      <c r="BB36" s="799"/>
      <c r="BC36" s="799"/>
      <c r="BD36" s="799"/>
      <c r="BE36" s="800"/>
      <c r="BF36" s="800"/>
      <c r="BG36" s="800"/>
      <c r="BH36" s="800"/>
      <c r="BI36" s="801"/>
      <c r="BJ36" s="230"/>
      <c r="BK36" s="230"/>
      <c r="BL36" s="230"/>
      <c r="BM36" s="230"/>
      <c r="BN36" s="230"/>
      <c r="BO36" s="239"/>
      <c r="BP36" s="239"/>
      <c r="BQ36" s="236">
        <v>30</v>
      </c>
      <c r="BR36" s="237"/>
      <c r="BS36" s="733"/>
      <c r="BT36" s="734"/>
      <c r="BU36" s="734"/>
      <c r="BV36" s="734"/>
      <c r="BW36" s="734"/>
      <c r="BX36" s="734"/>
      <c r="BY36" s="734"/>
      <c r="BZ36" s="734"/>
      <c r="CA36" s="734"/>
      <c r="CB36" s="734"/>
      <c r="CC36" s="734"/>
      <c r="CD36" s="734"/>
      <c r="CE36" s="734"/>
      <c r="CF36" s="734"/>
      <c r="CG36" s="735"/>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15">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6"/>
      <c r="AG37" s="744"/>
      <c r="AH37" s="744"/>
      <c r="AI37" s="744"/>
      <c r="AJ37" s="787"/>
      <c r="AK37" s="802"/>
      <c r="AL37" s="798"/>
      <c r="AM37" s="798"/>
      <c r="AN37" s="798"/>
      <c r="AO37" s="798"/>
      <c r="AP37" s="798"/>
      <c r="AQ37" s="798"/>
      <c r="AR37" s="798"/>
      <c r="AS37" s="798"/>
      <c r="AT37" s="798"/>
      <c r="AU37" s="798"/>
      <c r="AV37" s="798"/>
      <c r="AW37" s="798"/>
      <c r="AX37" s="798"/>
      <c r="AY37" s="798"/>
      <c r="AZ37" s="799"/>
      <c r="BA37" s="799"/>
      <c r="BB37" s="799"/>
      <c r="BC37" s="799"/>
      <c r="BD37" s="799"/>
      <c r="BE37" s="800"/>
      <c r="BF37" s="800"/>
      <c r="BG37" s="800"/>
      <c r="BH37" s="800"/>
      <c r="BI37" s="801"/>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15">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6"/>
      <c r="AG38" s="744"/>
      <c r="AH38" s="744"/>
      <c r="AI38" s="744"/>
      <c r="AJ38" s="787"/>
      <c r="AK38" s="802"/>
      <c r="AL38" s="798"/>
      <c r="AM38" s="798"/>
      <c r="AN38" s="798"/>
      <c r="AO38" s="798"/>
      <c r="AP38" s="798"/>
      <c r="AQ38" s="798"/>
      <c r="AR38" s="798"/>
      <c r="AS38" s="798"/>
      <c r="AT38" s="798"/>
      <c r="AU38" s="798"/>
      <c r="AV38" s="798"/>
      <c r="AW38" s="798"/>
      <c r="AX38" s="798"/>
      <c r="AY38" s="798"/>
      <c r="AZ38" s="799"/>
      <c r="BA38" s="799"/>
      <c r="BB38" s="799"/>
      <c r="BC38" s="799"/>
      <c r="BD38" s="799"/>
      <c r="BE38" s="800"/>
      <c r="BF38" s="800"/>
      <c r="BG38" s="800"/>
      <c r="BH38" s="800"/>
      <c r="BI38" s="801"/>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15">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15">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15">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15">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15">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15">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15">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15">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15">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15">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15">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15">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15">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15">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15">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15">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15">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15">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15">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15">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15">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15">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15">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403</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
      <c r="A63" s="238" t="s">
        <v>384</v>
      </c>
      <c r="B63" s="749" t="s">
        <v>404</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3599</v>
      </c>
      <c r="AG63" s="817"/>
      <c r="AH63" s="817"/>
      <c r="AI63" s="817"/>
      <c r="AJ63" s="818"/>
      <c r="AK63" s="819"/>
      <c r="AL63" s="814"/>
      <c r="AM63" s="814"/>
      <c r="AN63" s="814"/>
      <c r="AO63" s="814"/>
      <c r="AP63" s="817"/>
      <c r="AQ63" s="817"/>
      <c r="AR63" s="817"/>
      <c r="AS63" s="817"/>
      <c r="AT63" s="817"/>
      <c r="AU63" s="817"/>
      <c r="AV63" s="817"/>
      <c r="AW63" s="817"/>
      <c r="AX63" s="817"/>
      <c r="AY63" s="817"/>
      <c r="AZ63" s="823"/>
      <c r="BA63" s="823"/>
      <c r="BB63" s="823"/>
      <c r="BC63" s="823"/>
      <c r="BD63" s="823"/>
      <c r="BE63" s="824"/>
      <c r="BF63" s="824"/>
      <c r="BG63" s="824"/>
      <c r="BH63" s="824"/>
      <c r="BI63" s="825"/>
      <c r="BJ63" s="826" t="s">
        <v>141</v>
      </c>
      <c r="BK63" s="827"/>
      <c r="BL63" s="827"/>
      <c r="BM63" s="827"/>
      <c r="BN63" s="828"/>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
      <c r="A65" s="230" t="s">
        <v>405</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15">
      <c r="A66" s="687" t="s">
        <v>406</v>
      </c>
      <c r="B66" s="688"/>
      <c r="C66" s="688"/>
      <c r="D66" s="688"/>
      <c r="E66" s="688"/>
      <c r="F66" s="688"/>
      <c r="G66" s="688"/>
      <c r="H66" s="688"/>
      <c r="I66" s="688"/>
      <c r="J66" s="688"/>
      <c r="K66" s="688"/>
      <c r="L66" s="688"/>
      <c r="M66" s="688"/>
      <c r="N66" s="688"/>
      <c r="O66" s="688"/>
      <c r="P66" s="689"/>
      <c r="Q66" s="693" t="s">
        <v>388</v>
      </c>
      <c r="R66" s="694"/>
      <c r="S66" s="694"/>
      <c r="T66" s="694"/>
      <c r="U66" s="695"/>
      <c r="V66" s="693" t="s">
        <v>407</v>
      </c>
      <c r="W66" s="694"/>
      <c r="X66" s="694"/>
      <c r="Y66" s="694"/>
      <c r="Z66" s="695"/>
      <c r="AA66" s="693" t="s">
        <v>408</v>
      </c>
      <c r="AB66" s="694"/>
      <c r="AC66" s="694"/>
      <c r="AD66" s="694"/>
      <c r="AE66" s="695"/>
      <c r="AF66" s="829" t="s">
        <v>409</v>
      </c>
      <c r="AG66" s="781"/>
      <c r="AH66" s="781"/>
      <c r="AI66" s="781"/>
      <c r="AJ66" s="830"/>
      <c r="AK66" s="693" t="s">
        <v>410</v>
      </c>
      <c r="AL66" s="688"/>
      <c r="AM66" s="688"/>
      <c r="AN66" s="688"/>
      <c r="AO66" s="689"/>
      <c r="AP66" s="693" t="s">
        <v>411</v>
      </c>
      <c r="AQ66" s="694"/>
      <c r="AR66" s="694"/>
      <c r="AS66" s="694"/>
      <c r="AT66" s="695"/>
      <c r="AU66" s="693" t="s">
        <v>412</v>
      </c>
      <c r="AV66" s="694"/>
      <c r="AW66" s="694"/>
      <c r="AX66" s="694"/>
      <c r="AY66" s="695"/>
      <c r="AZ66" s="693" t="s">
        <v>359</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15">
      <c r="A68" s="234">
        <v>1</v>
      </c>
      <c r="B68" s="844"/>
      <c r="C68" s="845"/>
      <c r="D68" s="845"/>
      <c r="E68" s="845"/>
      <c r="F68" s="845"/>
      <c r="G68" s="845"/>
      <c r="H68" s="845"/>
      <c r="I68" s="845"/>
      <c r="J68" s="845"/>
      <c r="K68" s="845"/>
      <c r="L68" s="845"/>
      <c r="M68" s="845"/>
      <c r="N68" s="845"/>
      <c r="O68" s="845"/>
      <c r="P68" s="846"/>
      <c r="Q68" s="847"/>
      <c r="R68" s="841"/>
      <c r="S68" s="841"/>
      <c r="T68" s="841"/>
      <c r="U68" s="841"/>
      <c r="V68" s="841"/>
      <c r="W68" s="841"/>
      <c r="X68" s="841"/>
      <c r="Y68" s="841"/>
      <c r="Z68" s="841"/>
      <c r="AA68" s="841"/>
      <c r="AB68" s="841"/>
      <c r="AC68" s="841"/>
      <c r="AD68" s="841"/>
      <c r="AE68" s="841"/>
      <c r="AF68" s="841"/>
      <c r="AG68" s="841"/>
      <c r="AH68" s="841"/>
      <c r="AI68" s="841"/>
      <c r="AJ68" s="841"/>
      <c r="AK68" s="841"/>
      <c r="AL68" s="841"/>
      <c r="AM68" s="841"/>
      <c r="AN68" s="841"/>
      <c r="AO68" s="841"/>
      <c r="AP68" s="841"/>
      <c r="AQ68" s="841"/>
      <c r="AR68" s="841"/>
      <c r="AS68" s="841"/>
      <c r="AT68" s="841"/>
      <c r="AU68" s="841"/>
      <c r="AV68" s="841"/>
      <c r="AW68" s="841"/>
      <c r="AX68" s="841"/>
      <c r="AY68" s="841"/>
      <c r="AZ68" s="842"/>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15">
      <c r="A69" s="236">
        <v>2</v>
      </c>
      <c r="B69" s="848"/>
      <c r="C69" s="849"/>
      <c r="D69" s="849"/>
      <c r="E69" s="849"/>
      <c r="F69" s="849"/>
      <c r="G69" s="849"/>
      <c r="H69" s="849"/>
      <c r="I69" s="849"/>
      <c r="J69" s="849"/>
      <c r="K69" s="849"/>
      <c r="L69" s="849"/>
      <c r="M69" s="849"/>
      <c r="N69" s="849"/>
      <c r="O69" s="849"/>
      <c r="P69" s="850"/>
      <c r="Q69" s="851"/>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15">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15">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15">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15">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15">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15">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15">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15">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15">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15">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15">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15">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15">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15">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15">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15">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15">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15">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
      <c r="A88" s="238" t="s">
        <v>384</v>
      </c>
      <c r="B88" s="749" t="s">
        <v>413</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384</v>
      </c>
      <c r="BR102" s="749" t="s">
        <v>414</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c r="CS102" s="827"/>
      <c r="CT102" s="827"/>
      <c r="CU102" s="827"/>
      <c r="CV102" s="866"/>
      <c r="CW102" s="865"/>
      <c r="CX102" s="827"/>
      <c r="CY102" s="827"/>
      <c r="CZ102" s="827"/>
      <c r="DA102" s="866"/>
      <c r="DB102" s="865"/>
      <c r="DC102" s="827"/>
      <c r="DD102" s="827"/>
      <c r="DE102" s="827"/>
      <c r="DF102" s="866"/>
      <c r="DG102" s="865"/>
      <c r="DH102" s="827"/>
      <c r="DI102" s="827"/>
      <c r="DJ102" s="827"/>
      <c r="DK102" s="866"/>
      <c r="DL102" s="865"/>
      <c r="DM102" s="827"/>
      <c r="DN102" s="827"/>
      <c r="DO102" s="827"/>
      <c r="DP102" s="866"/>
      <c r="DQ102" s="865"/>
      <c r="DR102" s="827"/>
      <c r="DS102" s="827"/>
      <c r="DT102" s="827"/>
      <c r="DU102" s="866"/>
      <c r="DV102" s="749"/>
      <c r="DW102" s="750"/>
      <c r="DX102" s="750"/>
      <c r="DY102" s="750"/>
      <c r="DZ102" s="889"/>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415</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416</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417</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418</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892" t="s">
        <v>419</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420</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15">
      <c r="A109" s="887" t="s">
        <v>421</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422</v>
      </c>
      <c r="AB109" s="868"/>
      <c r="AC109" s="868"/>
      <c r="AD109" s="868"/>
      <c r="AE109" s="869"/>
      <c r="AF109" s="867" t="s">
        <v>313</v>
      </c>
      <c r="AG109" s="868"/>
      <c r="AH109" s="868"/>
      <c r="AI109" s="868"/>
      <c r="AJ109" s="869"/>
      <c r="AK109" s="867" t="s">
        <v>312</v>
      </c>
      <c r="AL109" s="868"/>
      <c r="AM109" s="868"/>
      <c r="AN109" s="868"/>
      <c r="AO109" s="869"/>
      <c r="AP109" s="867" t="s">
        <v>423</v>
      </c>
      <c r="AQ109" s="868"/>
      <c r="AR109" s="868"/>
      <c r="AS109" s="868"/>
      <c r="AT109" s="870"/>
      <c r="AU109" s="887" t="s">
        <v>421</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422</v>
      </c>
      <c r="BR109" s="868"/>
      <c r="BS109" s="868"/>
      <c r="BT109" s="868"/>
      <c r="BU109" s="869"/>
      <c r="BV109" s="867" t="s">
        <v>313</v>
      </c>
      <c r="BW109" s="868"/>
      <c r="BX109" s="868"/>
      <c r="BY109" s="868"/>
      <c r="BZ109" s="869"/>
      <c r="CA109" s="867" t="s">
        <v>312</v>
      </c>
      <c r="CB109" s="868"/>
      <c r="CC109" s="868"/>
      <c r="CD109" s="868"/>
      <c r="CE109" s="869"/>
      <c r="CF109" s="888" t="s">
        <v>423</v>
      </c>
      <c r="CG109" s="888"/>
      <c r="CH109" s="888"/>
      <c r="CI109" s="888"/>
      <c r="CJ109" s="888"/>
      <c r="CK109" s="867" t="s">
        <v>424</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422</v>
      </c>
      <c r="DH109" s="868"/>
      <c r="DI109" s="868"/>
      <c r="DJ109" s="868"/>
      <c r="DK109" s="869"/>
      <c r="DL109" s="867" t="s">
        <v>313</v>
      </c>
      <c r="DM109" s="868"/>
      <c r="DN109" s="868"/>
      <c r="DO109" s="868"/>
      <c r="DP109" s="869"/>
      <c r="DQ109" s="867" t="s">
        <v>312</v>
      </c>
      <c r="DR109" s="868"/>
      <c r="DS109" s="868"/>
      <c r="DT109" s="868"/>
      <c r="DU109" s="869"/>
      <c r="DV109" s="867" t="s">
        <v>423</v>
      </c>
      <c r="DW109" s="868"/>
      <c r="DX109" s="868"/>
      <c r="DY109" s="868"/>
      <c r="DZ109" s="870"/>
    </row>
    <row r="110" spans="1:131" s="228" customFormat="1" ht="26.25" customHeight="1" x14ac:dyDescent="0.15">
      <c r="A110" s="871" t="s">
        <v>425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58255135</v>
      </c>
      <c r="AB110" s="875"/>
      <c r="AC110" s="875"/>
      <c r="AD110" s="875"/>
      <c r="AE110" s="876"/>
      <c r="AF110" s="877">
        <v>58153212</v>
      </c>
      <c r="AG110" s="875"/>
      <c r="AH110" s="875"/>
      <c r="AI110" s="875"/>
      <c r="AJ110" s="876"/>
      <c r="AK110" s="877">
        <v>57983633</v>
      </c>
      <c r="AL110" s="875"/>
      <c r="AM110" s="875"/>
      <c r="AN110" s="875"/>
      <c r="AO110" s="876"/>
      <c r="AP110" s="878">
        <v>25.5</v>
      </c>
      <c r="AQ110" s="879"/>
      <c r="AR110" s="879"/>
      <c r="AS110" s="879"/>
      <c r="AT110" s="880"/>
      <c r="AU110" s="881" t="s">
        <v>73</v>
      </c>
      <c r="AV110" s="882"/>
      <c r="AW110" s="882"/>
      <c r="AX110" s="882"/>
      <c r="AY110" s="882"/>
      <c r="AZ110" s="904" t="s">
        <v>426</v>
      </c>
      <c r="BA110" s="872"/>
      <c r="BB110" s="872"/>
      <c r="BC110" s="872"/>
      <c r="BD110" s="872"/>
      <c r="BE110" s="872"/>
      <c r="BF110" s="872"/>
      <c r="BG110" s="872"/>
      <c r="BH110" s="872"/>
      <c r="BI110" s="872"/>
      <c r="BJ110" s="872"/>
      <c r="BK110" s="872"/>
      <c r="BL110" s="872"/>
      <c r="BM110" s="872"/>
      <c r="BN110" s="872"/>
      <c r="BO110" s="872"/>
      <c r="BP110" s="873"/>
      <c r="BQ110" s="905">
        <v>727236495</v>
      </c>
      <c r="BR110" s="906"/>
      <c r="BS110" s="906"/>
      <c r="BT110" s="906"/>
      <c r="BU110" s="906"/>
      <c r="BV110" s="906">
        <v>752965816</v>
      </c>
      <c r="BW110" s="906"/>
      <c r="BX110" s="906"/>
      <c r="BY110" s="906"/>
      <c r="BZ110" s="906"/>
      <c r="CA110" s="906">
        <v>774248713</v>
      </c>
      <c r="CB110" s="906"/>
      <c r="CC110" s="906"/>
      <c r="CD110" s="906"/>
      <c r="CE110" s="906"/>
      <c r="CF110" s="919">
        <v>340.5</v>
      </c>
      <c r="CG110" s="920"/>
      <c r="CH110" s="920"/>
      <c r="CI110" s="920"/>
      <c r="CJ110" s="920"/>
      <c r="CK110" s="921" t="s">
        <v>427</v>
      </c>
      <c r="CL110" s="922"/>
      <c r="CM110" s="904" t="s">
        <v>428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141</v>
      </c>
      <c r="DH110" s="906"/>
      <c r="DI110" s="906"/>
      <c r="DJ110" s="906"/>
      <c r="DK110" s="906"/>
      <c r="DL110" s="906" t="s">
        <v>141</v>
      </c>
      <c r="DM110" s="906"/>
      <c r="DN110" s="906"/>
      <c r="DO110" s="906"/>
      <c r="DP110" s="906"/>
      <c r="DQ110" s="906" t="s">
        <v>141</v>
      </c>
      <c r="DR110" s="906"/>
      <c r="DS110" s="906"/>
      <c r="DT110" s="906"/>
      <c r="DU110" s="906"/>
      <c r="DV110" s="907" t="s">
        <v>429</v>
      </c>
      <c r="DW110" s="907"/>
      <c r="DX110" s="907"/>
      <c r="DY110" s="907"/>
      <c r="DZ110" s="908"/>
    </row>
    <row r="111" spans="1:131" s="228" customFormat="1" ht="26.25" customHeight="1" x14ac:dyDescent="0.15">
      <c r="A111" s="909" t="s">
        <v>430</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431</v>
      </c>
      <c r="AB111" s="913"/>
      <c r="AC111" s="913"/>
      <c r="AD111" s="913"/>
      <c r="AE111" s="914"/>
      <c r="AF111" s="915" t="s">
        <v>141</v>
      </c>
      <c r="AG111" s="913"/>
      <c r="AH111" s="913"/>
      <c r="AI111" s="913"/>
      <c r="AJ111" s="914"/>
      <c r="AK111" s="915" t="s">
        <v>141</v>
      </c>
      <c r="AL111" s="913"/>
      <c r="AM111" s="913"/>
      <c r="AN111" s="913"/>
      <c r="AO111" s="914"/>
      <c r="AP111" s="916" t="s">
        <v>429</v>
      </c>
      <c r="AQ111" s="917"/>
      <c r="AR111" s="917"/>
      <c r="AS111" s="917"/>
      <c r="AT111" s="918"/>
      <c r="AU111" s="883"/>
      <c r="AV111" s="884"/>
      <c r="AW111" s="884"/>
      <c r="AX111" s="884"/>
      <c r="AY111" s="884"/>
      <c r="AZ111" s="897" t="s">
        <v>432</v>
      </c>
      <c r="BA111" s="898"/>
      <c r="BB111" s="898"/>
      <c r="BC111" s="898"/>
      <c r="BD111" s="898"/>
      <c r="BE111" s="898"/>
      <c r="BF111" s="898"/>
      <c r="BG111" s="898"/>
      <c r="BH111" s="898"/>
      <c r="BI111" s="898"/>
      <c r="BJ111" s="898"/>
      <c r="BK111" s="898"/>
      <c r="BL111" s="898"/>
      <c r="BM111" s="898"/>
      <c r="BN111" s="898"/>
      <c r="BO111" s="898"/>
      <c r="BP111" s="899"/>
      <c r="BQ111" s="900">
        <v>1694212</v>
      </c>
      <c r="BR111" s="901"/>
      <c r="BS111" s="901"/>
      <c r="BT111" s="901"/>
      <c r="BU111" s="901"/>
      <c r="BV111" s="901">
        <v>1084531</v>
      </c>
      <c r="BW111" s="901"/>
      <c r="BX111" s="901"/>
      <c r="BY111" s="901"/>
      <c r="BZ111" s="901"/>
      <c r="CA111" s="901">
        <v>775467</v>
      </c>
      <c r="CB111" s="901"/>
      <c r="CC111" s="901"/>
      <c r="CD111" s="901"/>
      <c r="CE111" s="901"/>
      <c r="CF111" s="895">
        <v>0.3</v>
      </c>
      <c r="CG111" s="896"/>
      <c r="CH111" s="896"/>
      <c r="CI111" s="896"/>
      <c r="CJ111" s="896"/>
      <c r="CK111" s="923"/>
      <c r="CL111" s="924"/>
      <c r="CM111" s="897" t="s">
        <v>433</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429</v>
      </c>
      <c r="DH111" s="901"/>
      <c r="DI111" s="901"/>
      <c r="DJ111" s="901"/>
      <c r="DK111" s="901"/>
      <c r="DL111" s="901" t="s">
        <v>434</v>
      </c>
      <c r="DM111" s="901"/>
      <c r="DN111" s="901"/>
      <c r="DO111" s="901"/>
      <c r="DP111" s="901"/>
      <c r="DQ111" s="901" t="s">
        <v>141</v>
      </c>
      <c r="DR111" s="901"/>
      <c r="DS111" s="901"/>
      <c r="DT111" s="901"/>
      <c r="DU111" s="901"/>
      <c r="DV111" s="902" t="s">
        <v>141</v>
      </c>
      <c r="DW111" s="902"/>
      <c r="DX111" s="902"/>
      <c r="DY111" s="902"/>
      <c r="DZ111" s="903"/>
    </row>
    <row r="112" spans="1:131" s="228" customFormat="1" ht="26.25" customHeight="1" x14ac:dyDescent="0.15">
      <c r="A112" s="934" t="s">
        <v>435</v>
      </c>
      <c r="B112" s="935"/>
      <c r="C112" s="898" t="s">
        <v>436</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2333333</v>
      </c>
      <c r="AB112" s="928"/>
      <c r="AC112" s="928"/>
      <c r="AD112" s="928"/>
      <c r="AE112" s="929"/>
      <c r="AF112" s="930">
        <v>2749643</v>
      </c>
      <c r="AG112" s="928"/>
      <c r="AH112" s="928"/>
      <c r="AI112" s="928"/>
      <c r="AJ112" s="929"/>
      <c r="AK112" s="930">
        <v>3082976</v>
      </c>
      <c r="AL112" s="928"/>
      <c r="AM112" s="928"/>
      <c r="AN112" s="928"/>
      <c r="AO112" s="929"/>
      <c r="AP112" s="931">
        <v>1.4</v>
      </c>
      <c r="AQ112" s="932"/>
      <c r="AR112" s="932"/>
      <c r="AS112" s="932"/>
      <c r="AT112" s="933"/>
      <c r="AU112" s="883"/>
      <c r="AV112" s="884"/>
      <c r="AW112" s="884"/>
      <c r="AX112" s="884"/>
      <c r="AY112" s="884"/>
      <c r="AZ112" s="897" t="s">
        <v>437</v>
      </c>
      <c r="BA112" s="898"/>
      <c r="BB112" s="898"/>
      <c r="BC112" s="898"/>
      <c r="BD112" s="898"/>
      <c r="BE112" s="898"/>
      <c r="BF112" s="898"/>
      <c r="BG112" s="898"/>
      <c r="BH112" s="898"/>
      <c r="BI112" s="898"/>
      <c r="BJ112" s="898"/>
      <c r="BK112" s="898"/>
      <c r="BL112" s="898"/>
      <c r="BM112" s="898"/>
      <c r="BN112" s="898"/>
      <c r="BO112" s="898"/>
      <c r="BP112" s="899"/>
      <c r="BQ112" s="900" t="s">
        <v>438</v>
      </c>
      <c r="BR112" s="901"/>
      <c r="BS112" s="901"/>
      <c r="BT112" s="901"/>
      <c r="BU112" s="901"/>
      <c r="BV112" s="901" t="s">
        <v>141</v>
      </c>
      <c r="BW112" s="901"/>
      <c r="BX112" s="901"/>
      <c r="BY112" s="901"/>
      <c r="BZ112" s="901"/>
      <c r="CA112" s="901" t="s">
        <v>141</v>
      </c>
      <c r="CB112" s="901"/>
      <c r="CC112" s="901"/>
      <c r="CD112" s="901"/>
      <c r="CE112" s="901"/>
      <c r="CF112" s="895" t="s">
        <v>434</v>
      </c>
      <c r="CG112" s="896"/>
      <c r="CH112" s="896"/>
      <c r="CI112" s="896"/>
      <c r="CJ112" s="896"/>
      <c r="CK112" s="923"/>
      <c r="CL112" s="924"/>
      <c r="CM112" s="897" t="s">
        <v>439</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v>1694212</v>
      </c>
      <c r="DH112" s="901"/>
      <c r="DI112" s="901"/>
      <c r="DJ112" s="901"/>
      <c r="DK112" s="901"/>
      <c r="DL112" s="901">
        <v>1046845</v>
      </c>
      <c r="DM112" s="901"/>
      <c r="DN112" s="901"/>
      <c r="DO112" s="901"/>
      <c r="DP112" s="901"/>
      <c r="DQ112" s="901">
        <v>775467</v>
      </c>
      <c r="DR112" s="901"/>
      <c r="DS112" s="901"/>
      <c r="DT112" s="901"/>
      <c r="DU112" s="901"/>
      <c r="DV112" s="902">
        <v>0.3</v>
      </c>
      <c r="DW112" s="902"/>
      <c r="DX112" s="902"/>
      <c r="DY112" s="902"/>
      <c r="DZ112" s="903"/>
    </row>
    <row r="113" spans="1:130" s="228" customFormat="1" ht="26.25" customHeight="1" x14ac:dyDescent="0.15">
      <c r="A113" s="936"/>
      <c r="B113" s="937"/>
      <c r="C113" s="898" t="s">
        <v>440</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150</v>
      </c>
      <c r="AB113" s="928"/>
      <c r="AC113" s="928"/>
      <c r="AD113" s="928"/>
      <c r="AE113" s="929"/>
      <c r="AF113" s="930">
        <v>213</v>
      </c>
      <c r="AG113" s="928"/>
      <c r="AH113" s="928"/>
      <c r="AI113" s="928"/>
      <c r="AJ113" s="929"/>
      <c r="AK113" s="930">
        <v>295</v>
      </c>
      <c r="AL113" s="928"/>
      <c r="AM113" s="928"/>
      <c r="AN113" s="928"/>
      <c r="AO113" s="929"/>
      <c r="AP113" s="931">
        <v>0</v>
      </c>
      <c r="AQ113" s="932"/>
      <c r="AR113" s="932"/>
      <c r="AS113" s="932"/>
      <c r="AT113" s="933"/>
      <c r="AU113" s="883"/>
      <c r="AV113" s="884"/>
      <c r="AW113" s="884"/>
      <c r="AX113" s="884"/>
      <c r="AY113" s="884"/>
      <c r="AZ113" s="897" t="s">
        <v>441</v>
      </c>
      <c r="BA113" s="898"/>
      <c r="BB113" s="898"/>
      <c r="BC113" s="898"/>
      <c r="BD113" s="898"/>
      <c r="BE113" s="898"/>
      <c r="BF113" s="898"/>
      <c r="BG113" s="898"/>
      <c r="BH113" s="898"/>
      <c r="BI113" s="898"/>
      <c r="BJ113" s="898"/>
      <c r="BK113" s="898"/>
      <c r="BL113" s="898"/>
      <c r="BM113" s="898"/>
      <c r="BN113" s="898"/>
      <c r="BO113" s="898"/>
      <c r="BP113" s="899"/>
      <c r="BQ113" s="900" t="s">
        <v>141</v>
      </c>
      <c r="BR113" s="901"/>
      <c r="BS113" s="901"/>
      <c r="BT113" s="901"/>
      <c r="BU113" s="901"/>
      <c r="BV113" s="901" t="s">
        <v>141</v>
      </c>
      <c r="BW113" s="901"/>
      <c r="BX113" s="901"/>
      <c r="BY113" s="901"/>
      <c r="BZ113" s="901"/>
      <c r="CA113" s="901" t="s">
        <v>141</v>
      </c>
      <c r="CB113" s="901"/>
      <c r="CC113" s="901"/>
      <c r="CD113" s="901"/>
      <c r="CE113" s="901"/>
      <c r="CF113" s="895" t="s">
        <v>141</v>
      </c>
      <c r="CG113" s="896"/>
      <c r="CH113" s="896"/>
      <c r="CI113" s="896"/>
      <c r="CJ113" s="896"/>
      <c r="CK113" s="923"/>
      <c r="CL113" s="924"/>
      <c r="CM113" s="897" t="s">
        <v>442</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t="s">
        <v>141</v>
      </c>
      <c r="DH113" s="901"/>
      <c r="DI113" s="901"/>
      <c r="DJ113" s="901"/>
      <c r="DK113" s="901"/>
      <c r="DL113" s="901">
        <v>37686</v>
      </c>
      <c r="DM113" s="901"/>
      <c r="DN113" s="901"/>
      <c r="DO113" s="901"/>
      <c r="DP113" s="901"/>
      <c r="DQ113" s="901" t="s">
        <v>434</v>
      </c>
      <c r="DR113" s="901"/>
      <c r="DS113" s="901"/>
      <c r="DT113" s="901"/>
      <c r="DU113" s="901"/>
      <c r="DV113" s="902" t="s">
        <v>141</v>
      </c>
      <c r="DW113" s="902"/>
      <c r="DX113" s="902"/>
      <c r="DY113" s="902"/>
      <c r="DZ113" s="903"/>
    </row>
    <row r="114" spans="1:130" s="228" customFormat="1" ht="26.25" customHeight="1" x14ac:dyDescent="0.15">
      <c r="A114" s="936"/>
      <c r="B114" s="937"/>
      <c r="C114" s="898" t="s">
        <v>443</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t="s">
        <v>141</v>
      </c>
      <c r="AB114" s="928"/>
      <c r="AC114" s="928"/>
      <c r="AD114" s="928"/>
      <c r="AE114" s="929"/>
      <c r="AF114" s="930" t="s">
        <v>141</v>
      </c>
      <c r="AG114" s="928"/>
      <c r="AH114" s="928"/>
      <c r="AI114" s="928"/>
      <c r="AJ114" s="929"/>
      <c r="AK114" s="930" t="s">
        <v>141</v>
      </c>
      <c r="AL114" s="928"/>
      <c r="AM114" s="928"/>
      <c r="AN114" s="928"/>
      <c r="AO114" s="929"/>
      <c r="AP114" s="931" t="s">
        <v>431</v>
      </c>
      <c r="AQ114" s="932"/>
      <c r="AR114" s="932"/>
      <c r="AS114" s="932"/>
      <c r="AT114" s="933"/>
      <c r="AU114" s="883"/>
      <c r="AV114" s="884"/>
      <c r="AW114" s="884"/>
      <c r="AX114" s="884"/>
      <c r="AY114" s="884"/>
      <c r="AZ114" s="897" t="s">
        <v>444</v>
      </c>
      <c r="BA114" s="898"/>
      <c r="BB114" s="898"/>
      <c r="BC114" s="898"/>
      <c r="BD114" s="898"/>
      <c r="BE114" s="898"/>
      <c r="BF114" s="898"/>
      <c r="BG114" s="898"/>
      <c r="BH114" s="898"/>
      <c r="BI114" s="898"/>
      <c r="BJ114" s="898"/>
      <c r="BK114" s="898"/>
      <c r="BL114" s="898"/>
      <c r="BM114" s="898"/>
      <c r="BN114" s="898"/>
      <c r="BO114" s="898"/>
      <c r="BP114" s="899"/>
      <c r="BQ114" s="900">
        <v>102957776</v>
      </c>
      <c r="BR114" s="901"/>
      <c r="BS114" s="901"/>
      <c r="BT114" s="901"/>
      <c r="BU114" s="901"/>
      <c r="BV114" s="901">
        <v>97549266</v>
      </c>
      <c r="BW114" s="901"/>
      <c r="BX114" s="901"/>
      <c r="BY114" s="901"/>
      <c r="BZ114" s="901"/>
      <c r="CA114" s="901">
        <v>95959854</v>
      </c>
      <c r="CB114" s="901"/>
      <c r="CC114" s="901"/>
      <c r="CD114" s="901"/>
      <c r="CE114" s="901"/>
      <c r="CF114" s="895">
        <v>42.2</v>
      </c>
      <c r="CG114" s="896"/>
      <c r="CH114" s="896"/>
      <c r="CI114" s="896"/>
      <c r="CJ114" s="896"/>
      <c r="CK114" s="923"/>
      <c r="CL114" s="924"/>
      <c r="CM114" s="897" t="s">
        <v>445</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t="s">
        <v>141</v>
      </c>
      <c r="DH114" s="901"/>
      <c r="DI114" s="901"/>
      <c r="DJ114" s="901"/>
      <c r="DK114" s="901"/>
      <c r="DL114" s="901" t="s">
        <v>429</v>
      </c>
      <c r="DM114" s="901"/>
      <c r="DN114" s="901"/>
      <c r="DO114" s="901"/>
      <c r="DP114" s="901"/>
      <c r="DQ114" s="901" t="s">
        <v>141</v>
      </c>
      <c r="DR114" s="901"/>
      <c r="DS114" s="901"/>
      <c r="DT114" s="901"/>
      <c r="DU114" s="901"/>
      <c r="DV114" s="902" t="s">
        <v>141</v>
      </c>
      <c r="DW114" s="902"/>
      <c r="DX114" s="902"/>
      <c r="DY114" s="902"/>
      <c r="DZ114" s="903"/>
    </row>
    <row r="115" spans="1:130" s="228" customFormat="1" ht="26.25" customHeight="1" x14ac:dyDescent="0.15">
      <c r="A115" s="936"/>
      <c r="B115" s="937"/>
      <c r="C115" s="898" t="s">
        <v>446</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911333</v>
      </c>
      <c r="AB115" s="928"/>
      <c r="AC115" s="928"/>
      <c r="AD115" s="928"/>
      <c r="AE115" s="929"/>
      <c r="AF115" s="930">
        <v>681101</v>
      </c>
      <c r="AG115" s="928"/>
      <c r="AH115" s="928"/>
      <c r="AI115" s="928"/>
      <c r="AJ115" s="929"/>
      <c r="AK115" s="930">
        <v>375760</v>
      </c>
      <c r="AL115" s="928"/>
      <c r="AM115" s="928"/>
      <c r="AN115" s="928"/>
      <c r="AO115" s="929"/>
      <c r="AP115" s="931">
        <v>0.2</v>
      </c>
      <c r="AQ115" s="932"/>
      <c r="AR115" s="932"/>
      <c r="AS115" s="932"/>
      <c r="AT115" s="933"/>
      <c r="AU115" s="883"/>
      <c r="AV115" s="884"/>
      <c r="AW115" s="884"/>
      <c r="AX115" s="884"/>
      <c r="AY115" s="884"/>
      <c r="AZ115" s="897" t="s">
        <v>447</v>
      </c>
      <c r="BA115" s="898"/>
      <c r="BB115" s="898"/>
      <c r="BC115" s="898"/>
      <c r="BD115" s="898"/>
      <c r="BE115" s="898"/>
      <c r="BF115" s="898"/>
      <c r="BG115" s="898"/>
      <c r="BH115" s="898"/>
      <c r="BI115" s="898"/>
      <c r="BJ115" s="898"/>
      <c r="BK115" s="898"/>
      <c r="BL115" s="898"/>
      <c r="BM115" s="898"/>
      <c r="BN115" s="898"/>
      <c r="BO115" s="898"/>
      <c r="BP115" s="899"/>
      <c r="BQ115" s="900">
        <v>460001</v>
      </c>
      <c r="BR115" s="901"/>
      <c r="BS115" s="901"/>
      <c r="BT115" s="901"/>
      <c r="BU115" s="901"/>
      <c r="BV115" s="901">
        <v>304460</v>
      </c>
      <c r="BW115" s="901"/>
      <c r="BX115" s="901"/>
      <c r="BY115" s="901"/>
      <c r="BZ115" s="901"/>
      <c r="CA115" s="901">
        <v>388447</v>
      </c>
      <c r="CB115" s="901"/>
      <c r="CC115" s="901"/>
      <c r="CD115" s="901"/>
      <c r="CE115" s="901"/>
      <c r="CF115" s="895">
        <v>0.2</v>
      </c>
      <c r="CG115" s="896"/>
      <c r="CH115" s="896"/>
      <c r="CI115" s="896"/>
      <c r="CJ115" s="896"/>
      <c r="CK115" s="923"/>
      <c r="CL115" s="924"/>
      <c r="CM115" s="897" t="s">
        <v>448</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t="s">
        <v>141</v>
      </c>
      <c r="DH115" s="901"/>
      <c r="DI115" s="901"/>
      <c r="DJ115" s="901"/>
      <c r="DK115" s="901"/>
      <c r="DL115" s="901" t="s">
        <v>141</v>
      </c>
      <c r="DM115" s="901"/>
      <c r="DN115" s="901"/>
      <c r="DO115" s="901"/>
      <c r="DP115" s="901"/>
      <c r="DQ115" s="901" t="s">
        <v>141</v>
      </c>
      <c r="DR115" s="901"/>
      <c r="DS115" s="901"/>
      <c r="DT115" s="901"/>
      <c r="DU115" s="901"/>
      <c r="DV115" s="902" t="s">
        <v>141</v>
      </c>
      <c r="DW115" s="902"/>
      <c r="DX115" s="902"/>
      <c r="DY115" s="902"/>
      <c r="DZ115" s="903"/>
    </row>
    <row r="116" spans="1:130" s="228" customFormat="1" ht="26.25" customHeight="1" x14ac:dyDescent="0.15">
      <c r="A116" s="938"/>
      <c r="B116" s="939"/>
      <c r="C116" s="940" t="s">
        <v>449</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v>9147</v>
      </c>
      <c r="AB116" s="928"/>
      <c r="AC116" s="928"/>
      <c r="AD116" s="928"/>
      <c r="AE116" s="929"/>
      <c r="AF116" s="930">
        <v>1504</v>
      </c>
      <c r="AG116" s="928"/>
      <c r="AH116" s="928"/>
      <c r="AI116" s="928"/>
      <c r="AJ116" s="929"/>
      <c r="AK116" s="930">
        <v>1227</v>
      </c>
      <c r="AL116" s="928"/>
      <c r="AM116" s="928"/>
      <c r="AN116" s="928"/>
      <c r="AO116" s="929"/>
      <c r="AP116" s="931">
        <v>0</v>
      </c>
      <c r="AQ116" s="932"/>
      <c r="AR116" s="932"/>
      <c r="AS116" s="932"/>
      <c r="AT116" s="933"/>
      <c r="AU116" s="883"/>
      <c r="AV116" s="884"/>
      <c r="AW116" s="884"/>
      <c r="AX116" s="884"/>
      <c r="AY116" s="884"/>
      <c r="AZ116" s="942" t="s">
        <v>450</v>
      </c>
      <c r="BA116" s="943"/>
      <c r="BB116" s="943"/>
      <c r="BC116" s="943"/>
      <c r="BD116" s="943"/>
      <c r="BE116" s="943"/>
      <c r="BF116" s="943"/>
      <c r="BG116" s="943"/>
      <c r="BH116" s="943"/>
      <c r="BI116" s="943"/>
      <c r="BJ116" s="943"/>
      <c r="BK116" s="943"/>
      <c r="BL116" s="943"/>
      <c r="BM116" s="943"/>
      <c r="BN116" s="943"/>
      <c r="BO116" s="943"/>
      <c r="BP116" s="944"/>
      <c r="BQ116" s="900" t="s">
        <v>141</v>
      </c>
      <c r="BR116" s="901"/>
      <c r="BS116" s="901"/>
      <c r="BT116" s="901"/>
      <c r="BU116" s="901"/>
      <c r="BV116" s="901" t="s">
        <v>434</v>
      </c>
      <c r="BW116" s="901"/>
      <c r="BX116" s="901"/>
      <c r="BY116" s="901"/>
      <c r="BZ116" s="901"/>
      <c r="CA116" s="901" t="s">
        <v>141</v>
      </c>
      <c r="CB116" s="901"/>
      <c r="CC116" s="901"/>
      <c r="CD116" s="901"/>
      <c r="CE116" s="901"/>
      <c r="CF116" s="895" t="s">
        <v>141</v>
      </c>
      <c r="CG116" s="896"/>
      <c r="CH116" s="896"/>
      <c r="CI116" s="896"/>
      <c r="CJ116" s="896"/>
      <c r="CK116" s="923"/>
      <c r="CL116" s="924"/>
      <c r="CM116" s="897" t="s">
        <v>451</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434</v>
      </c>
      <c r="DH116" s="901"/>
      <c r="DI116" s="901"/>
      <c r="DJ116" s="901"/>
      <c r="DK116" s="901"/>
      <c r="DL116" s="901" t="s">
        <v>452</v>
      </c>
      <c r="DM116" s="901"/>
      <c r="DN116" s="901"/>
      <c r="DO116" s="901"/>
      <c r="DP116" s="901"/>
      <c r="DQ116" s="901" t="s">
        <v>429</v>
      </c>
      <c r="DR116" s="901"/>
      <c r="DS116" s="901"/>
      <c r="DT116" s="901"/>
      <c r="DU116" s="901"/>
      <c r="DV116" s="902" t="s">
        <v>429</v>
      </c>
      <c r="DW116" s="902"/>
      <c r="DX116" s="902"/>
      <c r="DY116" s="902"/>
      <c r="DZ116" s="903"/>
    </row>
    <row r="117" spans="1:130" s="228" customFormat="1" ht="26.25" customHeight="1" x14ac:dyDescent="0.15">
      <c r="A117" s="887" t="s">
        <v>160</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453</v>
      </c>
      <c r="Z117" s="869"/>
      <c r="AA117" s="950">
        <v>61509098</v>
      </c>
      <c r="AB117" s="951"/>
      <c r="AC117" s="951"/>
      <c r="AD117" s="951"/>
      <c r="AE117" s="952"/>
      <c r="AF117" s="953">
        <v>61585673</v>
      </c>
      <c r="AG117" s="951"/>
      <c r="AH117" s="951"/>
      <c r="AI117" s="951"/>
      <c r="AJ117" s="952"/>
      <c r="AK117" s="953">
        <v>61443891</v>
      </c>
      <c r="AL117" s="951"/>
      <c r="AM117" s="951"/>
      <c r="AN117" s="951"/>
      <c r="AO117" s="952"/>
      <c r="AP117" s="954"/>
      <c r="AQ117" s="955"/>
      <c r="AR117" s="955"/>
      <c r="AS117" s="955"/>
      <c r="AT117" s="956"/>
      <c r="AU117" s="883"/>
      <c r="AV117" s="884"/>
      <c r="AW117" s="884"/>
      <c r="AX117" s="884"/>
      <c r="AY117" s="884"/>
      <c r="AZ117" s="897" t="s">
        <v>454</v>
      </c>
      <c r="BA117" s="898"/>
      <c r="BB117" s="898"/>
      <c r="BC117" s="898"/>
      <c r="BD117" s="898"/>
      <c r="BE117" s="898"/>
      <c r="BF117" s="898"/>
      <c r="BG117" s="898"/>
      <c r="BH117" s="898"/>
      <c r="BI117" s="898"/>
      <c r="BJ117" s="898"/>
      <c r="BK117" s="898"/>
      <c r="BL117" s="898"/>
      <c r="BM117" s="898"/>
      <c r="BN117" s="898"/>
      <c r="BO117" s="898"/>
      <c r="BP117" s="899"/>
      <c r="BQ117" s="900" t="s">
        <v>431</v>
      </c>
      <c r="BR117" s="901"/>
      <c r="BS117" s="901"/>
      <c r="BT117" s="901"/>
      <c r="BU117" s="901"/>
      <c r="BV117" s="901" t="s">
        <v>141</v>
      </c>
      <c r="BW117" s="901"/>
      <c r="BX117" s="901"/>
      <c r="BY117" s="901"/>
      <c r="BZ117" s="901"/>
      <c r="CA117" s="901" t="s">
        <v>141</v>
      </c>
      <c r="CB117" s="901"/>
      <c r="CC117" s="901"/>
      <c r="CD117" s="901"/>
      <c r="CE117" s="901"/>
      <c r="CF117" s="895" t="s">
        <v>141</v>
      </c>
      <c r="CG117" s="896"/>
      <c r="CH117" s="896"/>
      <c r="CI117" s="896"/>
      <c r="CJ117" s="896"/>
      <c r="CK117" s="923"/>
      <c r="CL117" s="924"/>
      <c r="CM117" s="897" t="s">
        <v>455</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141</v>
      </c>
      <c r="DH117" s="901"/>
      <c r="DI117" s="901"/>
      <c r="DJ117" s="901"/>
      <c r="DK117" s="901"/>
      <c r="DL117" s="901" t="s">
        <v>141</v>
      </c>
      <c r="DM117" s="901"/>
      <c r="DN117" s="901"/>
      <c r="DO117" s="901"/>
      <c r="DP117" s="901"/>
      <c r="DQ117" s="901" t="s">
        <v>141</v>
      </c>
      <c r="DR117" s="901"/>
      <c r="DS117" s="901"/>
      <c r="DT117" s="901"/>
      <c r="DU117" s="901"/>
      <c r="DV117" s="902" t="s">
        <v>141</v>
      </c>
      <c r="DW117" s="902"/>
      <c r="DX117" s="902"/>
      <c r="DY117" s="902"/>
      <c r="DZ117" s="903"/>
    </row>
    <row r="118" spans="1:130" s="228" customFormat="1" ht="26.25" customHeight="1" x14ac:dyDescent="0.15">
      <c r="A118" s="887" t="s">
        <v>424</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422</v>
      </c>
      <c r="AB118" s="868"/>
      <c r="AC118" s="868"/>
      <c r="AD118" s="868"/>
      <c r="AE118" s="869"/>
      <c r="AF118" s="867" t="s">
        <v>313</v>
      </c>
      <c r="AG118" s="868"/>
      <c r="AH118" s="868"/>
      <c r="AI118" s="868"/>
      <c r="AJ118" s="869"/>
      <c r="AK118" s="867" t="s">
        <v>312</v>
      </c>
      <c r="AL118" s="868"/>
      <c r="AM118" s="868"/>
      <c r="AN118" s="868"/>
      <c r="AO118" s="869"/>
      <c r="AP118" s="945" t="s">
        <v>423</v>
      </c>
      <c r="AQ118" s="946"/>
      <c r="AR118" s="946"/>
      <c r="AS118" s="946"/>
      <c r="AT118" s="947"/>
      <c r="AU118" s="883"/>
      <c r="AV118" s="884"/>
      <c r="AW118" s="884"/>
      <c r="AX118" s="884"/>
      <c r="AY118" s="884"/>
      <c r="AZ118" s="948" t="s">
        <v>456</v>
      </c>
      <c r="BA118" s="940"/>
      <c r="BB118" s="940"/>
      <c r="BC118" s="940"/>
      <c r="BD118" s="940"/>
      <c r="BE118" s="940"/>
      <c r="BF118" s="940"/>
      <c r="BG118" s="940"/>
      <c r="BH118" s="940"/>
      <c r="BI118" s="940"/>
      <c r="BJ118" s="940"/>
      <c r="BK118" s="940"/>
      <c r="BL118" s="940"/>
      <c r="BM118" s="940"/>
      <c r="BN118" s="940"/>
      <c r="BO118" s="940"/>
      <c r="BP118" s="941"/>
      <c r="BQ118" s="965" t="s">
        <v>429</v>
      </c>
      <c r="BR118" s="966"/>
      <c r="BS118" s="966"/>
      <c r="BT118" s="966"/>
      <c r="BU118" s="966"/>
      <c r="BV118" s="966">
        <v>412130</v>
      </c>
      <c r="BW118" s="966"/>
      <c r="BX118" s="966"/>
      <c r="BY118" s="966"/>
      <c r="BZ118" s="966"/>
      <c r="CA118" s="966" t="s">
        <v>141</v>
      </c>
      <c r="CB118" s="966"/>
      <c r="CC118" s="966"/>
      <c r="CD118" s="966"/>
      <c r="CE118" s="966"/>
      <c r="CF118" s="895" t="s">
        <v>141</v>
      </c>
      <c r="CG118" s="896"/>
      <c r="CH118" s="896"/>
      <c r="CI118" s="896"/>
      <c r="CJ118" s="896"/>
      <c r="CK118" s="923"/>
      <c r="CL118" s="924"/>
      <c r="CM118" s="897" t="s">
        <v>457</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t="s">
        <v>141</v>
      </c>
      <c r="DH118" s="901"/>
      <c r="DI118" s="901"/>
      <c r="DJ118" s="901"/>
      <c r="DK118" s="901"/>
      <c r="DL118" s="901" t="s">
        <v>141</v>
      </c>
      <c r="DM118" s="901"/>
      <c r="DN118" s="901"/>
      <c r="DO118" s="901"/>
      <c r="DP118" s="901"/>
      <c r="DQ118" s="901" t="s">
        <v>141</v>
      </c>
      <c r="DR118" s="901"/>
      <c r="DS118" s="901"/>
      <c r="DT118" s="901"/>
      <c r="DU118" s="901"/>
      <c r="DV118" s="902" t="s">
        <v>141</v>
      </c>
      <c r="DW118" s="902"/>
      <c r="DX118" s="902"/>
      <c r="DY118" s="902"/>
      <c r="DZ118" s="903"/>
    </row>
    <row r="119" spans="1:130" s="228" customFormat="1" ht="26.25" customHeight="1" x14ac:dyDescent="0.15">
      <c r="A119" s="1029" t="s">
        <v>427</v>
      </c>
      <c r="B119" s="922"/>
      <c r="C119" s="904" t="s">
        <v>428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429</v>
      </c>
      <c r="AB119" s="875"/>
      <c r="AC119" s="875"/>
      <c r="AD119" s="875"/>
      <c r="AE119" s="876"/>
      <c r="AF119" s="877" t="s">
        <v>141</v>
      </c>
      <c r="AG119" s="875"/>
      <c r="AH119" s="875"/>
      <c r="AI119" s="875"/>
      <c r="AJ119" s="876"/>
      <c r="AK119" s="877" t="s">
        <v>141</v>
      </c>
      <c r="AL119" s="875"/>
      <c r="AM119" s="875"/>
      <c r="AN119" s="875"/>
      <c r="AO119" s="876"/>
      <c r="AP119" s="878" t="s">
        <v>141</v>
      </c>
      <c r="AQ119" s="879"/>
      <c r="AR119" s="879"/>
      <c r="AS119" s="879"/>
      <c r="AT119" s="880"/>
      <c r="AU119" s="885"/>
      <c r="AV119" s="886"/>
      <c r="AW119" s="886"/>
      <c r="AX119" s="886"/>
      <c r="AY119" s="886"/>
      <c r="AZ119" s="249" t="s">
        <v>160</v>
      </c>
      <c r="BA119" s="249"/>
      <c r="BB119" s="249"/>
      <c r="BC119" s="249"/>
      <c r="BD119" s="249"/>
      <c r="BE119" s="249"/>
      <c r="BF119" s="249"/>
      <c r="BG119" s="249"/>
      <c r="BH119" s="249"/>
      <c r="BI119" s="249"/>
      <c r="BJ119" s="249"/>
      <c r="BK119" s="249"/>
      <c r="BL119" s="249"/>
      <c r="BM119" s="249"/>
      <c r="BN119" s="249"/>
      <c r="BO119" s="949" t="s">
        <v>458</v>
      </c>
      <c r="BP119" s="970"/>
      <c r="BQ119" s="965">
        <v>832348484</v>
      </c>
      <c r="BR119" s="966"/>
      <c r="BS119" s="966"/>
      <c r="BT119" s="966"/>
      <c r="BU119" s="966"/>
      <c r="BV119" s="966">
        <v>852316203</v>
      </c>
      <c r="BW119" s="966"/>
      <c r="BX119" s="966"/>
      <c r="BY119" s="966"/>
      <c r="BZ119" s="966"/>
      <c r="CA119" s="966">
        <v>871372481</v>
      </c>
      <c r="CB119" s="966"/>
      <c r="CC119" s="966"/>
      <c r="CD119" s="966"/>
      <c r="CE119" s="966"/>
      <c r="CF119" s="967"/>
      <c r="CG119" s="968"/>
      <c r="CH119" s="968"/>
      <c r="CI119" s="968"/>
      <c r="CJ119" s="969"/>
      <c r="CK119" s="925"/>
      <c r="CL119" s="926"/>
      <c r="CM119" s="948" t="s">
        <v>459</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t="s">
        <v>141</v>
      </c>
      <c r="DH119" s="901"/>
      <c r="DI119" s="901"/>
      <c r="DJ119" s="901"/>
      <c r="DK119" s="901"/>
      <c r="DL119" s="901" t="s">
        <v>141</v>
      </c>
      <c r="DM119" s="901"/>
      <c r="DN119" s="901"/>
      <c r="DO119" s="901"/>
      <c r="DP119" s="901"/>
      <c r="DQ119" s="901" t="s">
        <v>141</v>
      </c>
      <c r="DR119" s="901"/>
      <c r="DS119" s="901"/>
      <c r="DT119" s="901"/>
      <c r="DU119" s="901"/>
      <c r="DV119" s="902" t="s">
        <v>141</v>
      </c>
      <c r="DW119" s="902"/>
      <c r="DX119" s="902"/>
      <c r="DY119" s="902"/>
      <c r="DZ119" s="903"/>
    </row>
    <row r="120" spans="1:130" s="228" customFormat="1" ht="26.25" customHeight="1" x14ac:dyDescent="0.15">
      <c r="A120" s="1030"/>
      <c r="B120" s="924"/>
      <c r="C120" s="897" t="s">
        <v>433</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t="s">
        <v>141</v>
      </c>
      <c r="AB120" s="928"/>
      <c r="AC120" s="928"/>
      <c r="AD120" s="928"/>
      <c r="AE120" s="929"/>
      <c r="AF120" s="930" t="s">
        <v>429</v>
      </c>
      <c r="AG120" s="928"/>
      <c r="AH120" s="928"/>
      <c r="AI120" s="928"/>
      <c r="AJ120" s="929"/>
      <c r="AK120" s="930" t="s">
        <v>429</v>
      </c>
      <c r="AL120" s="928"/>
      <c r="AM120" s="928"/>
      <c r="AN120" s="928"/>
      <c r="AO120" s="929"/>
      <c r="AP120" s="931" t="s">
        <v>141</v>
      </c>
      <c r="AQ120" s="932"/>
      <c r="AR120" s="932"/>
      <c r="AS120" s="932"/>
      <c r="AT120" s="933"/>
      <c r="AU120" s="957" t="s">
        <v>460</v>
      </c>
      <c r="AV120" s="958"/>
      <c r="AW120" s="958"/>
      <c r="AX120" s="958"/>
      <c r="AY120" s="959"/>
      <c r="AZ120" s="904" t="s">
        <v>461</v>
      </c>
      <c r="BA120" s="872"/>
      <c r="BB120" s="872"/>
      <c r="BC120" s="872"/>
      <c r="BD120" s="872"/>
      <c r="BE120" s="872"/>
      <c r="BF120" s="872"/>
      <c r="BG120" s="872"/>
      <c r="BH120" s="872"/>
      <c r="BI120" s="872"/>
      <c r="BJ120" s="872"/>
      <c r="BK120" s="872"/>
      <c r="BL120" s="872"/>
      <c r="BM120" s="872"/>
      <c r="BN120" s="872"/>
      <c r="BO120" s="872"/>
      <c r="BP120" s="873"/>
      <c r="BQ120" s="905">
        <v>62335872</v>
      </c>
      <c r="BR120" s="906"/>
      <c r="BS120" s="906"/>
      <c r="BT120" s="906"/>
      <c r="BU120" s="906"/>
      <c r="BV120" s="906">
        <v>78774189</v>
      </c>
      <c r="BW120" s="906"/>
      <c r="BX120" s="906"/>
      <c r="BY120" s="906"/>
      <c r="BZ120" s="906"/>
      <c r="CA120" s="906">
        <v>83749003</v>
      </c>
      <c r="CB120" s="906"/>
      <c r="CC120" s="906"/>
      <c r="CD120" s="906"/>
      <c r="CE120" s="906"/>
      <c r="CF120" s="919">
        <v>36.799999999999997</v>
      </c>
      <c r="CG120" s="920"/>
      <c r="CH120" s="920"/>
      <c r="CI120" s="920"/>
      <c r="CJ120" s="920"/>
      <c r="CK120" s="974" t="s">
        <v>462</v>
      </c>
      <c r="CL120" s="975"/>
      <c r="CM120" s="975"/>
      <c r="CN120" s="975"/>
      <c r="CO120" s="976"/>
      <c r="CP120" s="982" t="s">
        <v>463</v>
      </c>
      <c r="CQ120" s="983"/>
      <c r="CR120" s="983"/>
      <c r="CS120" s="983"/>
      <c r="CT120" s="983"/>
      <c r="CU120" s="983"/>
      <c r="CV120" s="983"/>
      <c r="CW120" s="983"/>
      <c r="CX120" s="983"/>
      <c r="CY120" s="983"/>
      <c r="CZ120" s="983"/>
      <c r="DA120" s="983"/>
      <c r="DB120" s="983"/>
      <c r="DC120" s="983"/>
      <c r="DD120" s="983"/>
      <c r="DE120" s="983"/>
      <c r="DF120" s="984"/>
      <c r="DG120" s="905" t="s">
        <v>141</v>
      </c>
      <c r="DH120" s="906"/>
      <c r="DI120" s="906"/>
      <c r="DJ120" s="906"/>
      <c r="DK120" s="906"/>
      <c r="DL120" s="906" t="s">
        <v>431</v>
      </c>
      <c r="DM120" s="906"/>
      <c r="DN120" s="906"/>
      <c r="DO120" s="906"/>
      <c r="DP120" s="906"/>
      <c r="DQ120" s="906" t="s">
        <v>429</v>
      </c>
      <c r="DR120" s="906"/>
      <c r="DS120" s="906"/>
      <c r="DT120" s="906"/>
      <c r="DU120" s="906"/>
      <c r="DV120" s="907" t="s">
        <v>429</v>
      </c>
      <c r="DW120" s="907"/>
      <c r="DX120" s="907"/>
      <c r="DY120" s="907"/>
      <c r="DZ120" s="908"/>
    </row>
    <row r="121" spans="1:130" s="228" customFormat="1" ht="26.25" customHeight="1" x14ac:dyDescent="0.15">
      <c r="A121" s="1030"/>
      <c r="B121" s="924"/>
      <c r="C121" s="971" t="s">
        <v>464</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v>811741</v>
      </c>
      <c r="AB121" s="928"/>
      <c r="AC121" s="928"/>
      <c r="AD121" s="928"/>
      <c r="AE121" s="929"/>
      <c r="AF121" s="930">
        <v>588410</v>
      </c>
      <c r="AG121" s="928"/>
      <c r="AH121" s="928"/>
      <c r="AI121" s="928"/>
      <c r="AJ121" s="929"/>
      <c r="AK121" s="930">
        <v>281230</v>
      </c>
      <c r="AL121" s="928"/>
      <c r="AM121" s="928"/>
      <c r="AN121" s="928"/>
      <c r="AO121" s="929"/>
      <c r="AP121" s="931">
        <v>0.1</v>
      </c>
      <c r="AQ121" s="932"/>
      <c r="AR121" s="932"/>
      <c r="AS121" s="932"/>
      <c r="AT121" s="933"/>
      <c r="AU121" s="960"/>
      <c r="AV121" s="961"/>
      <c r="AW121" s="961"/>
      <c r="AX121" s="961"/>
      <c r="AY121" s="962"/>
      <c r="AZ121" s="897" t="s">
        <v>465</v>
      </c>
      <c r="BA121" s="898"/>
      <c r="BB121" s="898"/>
      <c r="BC121" s="898"/>
      <c r="BD121" s="898"/>
      <c r="BE121" s="898"/>
      <c r="BF121" s="898"/>
      <c r="BG121" s="898"/>
      <c r="BH121" s="898"/>
      <c r="BI121" s="898"/>
      <c r="BJ121" s="898"/>
      <c r="BK121" s="898"/>
      <c r="BL121" s="898"/>
      <c r="BM121" s="898"/>
      <c r="BN121" s="898"/>
      <c r="BO121" s="898"/>
      <c r="BP121" s="899"/>
      <c r="BQ121" s="900">
        <v>13047966</v>
      </c>
      <c r="BR121" s="901"/>
      <c r="BS121" s="901"/>
      <c r="BT121" s="901"/>
      <c r="BU121" s="901"/>
      <c r="BV121" s="901">
        <v>13473465</v>
      </c>
      <c r="BW121" s="901"/>
      <c r="BX121" s="901"/>
      <c r="BY121" s="901"/>
      <c r="BZ121" s="901"/>
      <c r="CA121" s="901">
        <v>12642038</v>
      </c>
      <c r="CB121" s="901"/>
      <c r="CC121" s="901"/>
      <c r="CD121" s="901"/>
      <c r="CE121" s="901"/>
      <c r="CF121" s="895">
        <v>5.6</v>
      </c>
      <c r="CG121" s="896"/>
      <c r="CH121" s="896"/>
      <c r="CI121" s="896"/>
      <c r="CJ121" s="896"/>
      <c r="CK121" s="977"/>
      <c r="CL121" s="978"/>
      <c r="CM121" s="978"/>
      <c r="CN121" s="978"/>
      <c r="CO121" s="979"/>
      <c r="CP121" s="987" t="s">
        <v>466</v>
      </c>
      <c r="CQ121" s="988"/>
      <c r="CR121" s="988"/>
      <c r="CS121" s="988"/>
      <c r="CT121" s="988"/>
      <c r="CU121" s="988"/>
      <c r="CV121" s="988"/>
      <c r="CW121" s="988"/>
      <c r="CX121" s="988"/>
      <c r="CY121" s="988"/>
      <c r="CZ121" s="988"/>
      <c r="DA121" s="988"/>
      <c r="DB121" s="988"/>
      <c r="DC121" s="988"/>
      <c r="DD121" s="988"/>
      <c r="DE121" s="988"/>
      <c r="DF121" s="989"/>
      <c r="DG121" s="900" t="s">
        <v>141</v>
      </c>
      <c r="DH121" s="901"/>
      <c r="DI121" s="901"/>
      <c r="DJ121" s="901"/>
      <c r="DK121" s="901"/>
      <c r="DL121" s="901" t="s">
        <v>429</v>
      </c>
      <c r="DM121" s="901"/>
      <c r="DN121" s="901"/>
      <c r="DO121" s="901"/>
      <c r="DP121" s="901"/>
      <c r="DQ121" s="901" t="s">
        <v>429</v>
      </c>
      <c r="DR121" s="901"/>
      <c r="DS121" s="901"/>
      <c r="DT121" s="901"/>
      <c r="DU121" s="901"/>
      <c r="DV121" s="902" t="s">
        <v>141</v>
      </c>
      <c r="DW121" s="902"/>
      <c r="DX121" s="902"/>
      <c r="DY121" s="902"/>
      <c r="DZ121" s="903"/>
    </row>
    <row r="122" spans="1:130" s="228" customFormat="1" ht="26.25" customHeight="1" x14ac:dyDescent="0.15">
      <c r="A122" s="1030"/>
      <c r="B122" s="924"/>
      <c r="C122" s="897" t="s">
        <v>445</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t="s">
        <v>141</v>
      </c>
      <c r="AB122" s="928"/>
      <c r="AC122" s="928"/>
      <c r="AD122" s="928"/>
      <c r="AE122" s="929"/>
      <c r="AF122" s="930" t="s">
        <v>141</v>
      </c>
      <c r="AG122" s="928"/>
      <c r="AH122" s="928"/>
      <c r="AI122" s="928"/>
      <c r="AJ122" s="929"/>
      <c r="AK122" s="930" t="s">
        <v>141</v>
      </c>
      <c r="AL122" s="928"/>
      <c r="AM122" s="928"/>
      <c r="AN122" s="928"/>
      <c r="AO122" s="929"/>
      <c r="AP122" s="931" t="s">
        <v>141</v>
      </c>
      <c r="AQ122" s="932"/>
      <c r="AR122" s="932"/>
      <c r="AS122" s="932"/>
      <c r="AT122" s="933"/>
      <c r="AU122" s="960"/>
      <c r="AV122" s="961"/>
      <c r="AW122" s="961"/>
      <c r="AX122" s="961"/>
      <c r="AY122" s="962"/>
      <c r="AZ122" s="948" t="s">
        <v>467</v>
      </c>
      <c r="BA122" s="940"/>
      <c r="BB122" s="940"/>
      <c r="BC122" s="940"/>
      <c r="BD122" s="940"/>
      <c r="BE122" s="940"/>
      <c r="BF122" s="940"/>
      <c r="BG122" s="940"/>
      <c r="BH122" s="940"/>
      <c r="BI122" s="940"/>
      <c r="BJ122" s="940"/>
      <c r="BK122" s="940"/>
      <c r="BL122" s="940"/>
      <c r="BM122" s="940"/>
      <c r="BN122" s="940"/>
      <c r="BO122" s="940"/>
      <c r="BP122" s="941"/>
      <c r="BQ122" s="965">
        <v>493511314</v>
      </c>
      <c r="BR122" s="966"/>
      <c r="BS122" s="966"/>
      <c r="BT122" s="966"/>
      <c r="BU122" s="966"/>
      <c r="BV122" s="966">
        <v>488385682</v>
      </c>
      <c r="BW122" s="966"/>
      <c r="BX122" s="966"/>
      <c r="BY122" s="966"/>
      <c r="BZ122" s="966"/>
      <c r="CA122" s="966">
        <v>471731620</v>
      </c>
      <c r="CB122" s="966"/>
      <c r="CC122" s="966"/>
      <c r="CD122" s="966"/>
      <c r="CE122" s="966"/>
      <c r="CF122" s="985">
        <v>207.5</v>
      </c>
      <c r="CG122" s="986"/>
      <c r="CH122" s="986"/>
      <c r="CI122" s="986"/>
      <c r="CJ122" s="986"/>
      <c r="CK122" s="977"/>
      <c r="CL122" s="978"/>
      <c r="CM122" s="978"/>
      <c r="CN122" s="978"/>
      <c r="CO122" s="979"/>
      <c r="CP122" s="987" t="s">
        <v>468</v>
      </c>
      <c r="CQ122" s="988"/>
      <c r="CR122" s="988"/>
      <c r="CS122" s="988"/>
      <c r="CT122" s="988"/>
      <c r="CU122" s="988"/>
      <c r="CV122" s="988"/>
      <c r="CW122" s="988"/>
      <c r="CX122" s="988"/>
      <c r="CY122" s="988"/>
      <c r="CZ122" s="988"/>
      <c r="DA122" s="988"/>
      <c r="DB122" s="988"/>
      <c r="DC122" s="988"/>
      <c r="DD122" s="988"/>
      <c r="DE122" s="988"/>
      <c r="DF122" s="989"/>
      <c r="DG122" s="900" t="s">
        <v>431</v>
      </c>
      <c r="DH122" s="901"/>
      <c r="DI122" s="901"/>
      <c r="DJ122" s="901"/>
      <c r="DK122" s="901"/>
      <c r="DL122" s="901" t="s">
        <v>141</v>
      </c>
      <c r="DM122" s="901"/>
      <c r="DN122" s="901"/>
      <c r="DO122" s="901"/>
      <c r="DP122" s="901"/>
      <c r="DQ122" s="901" t="s">
        <v>429</v>
      </c>
      <c r="DR122" s="901"/>
      <c r="DS122" s="901"/>
      <c r="DT122" s="901"/>
      <c r="DU122" s="901"/>
      <c r="DV122" s="902" t="s">
        <v>141</v>
      </c>
      <c r="DW122" s="902"/>
      <c r="DX122" s="902"/>
      <c r="DY122" s="902"/>
      <c r="DZ122" s="903"/>
    </row>
    <row r="123" spans="1:130" s="228" customFormat="1" ht="26.25" customHeight="1" x14ac:dyDescent="0.15">
      <c r="A123" s="1030"/>
      <c r="B123" s="924"/>
      <c r="C123" s="897" t="s">
        <v>451</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141</v>
      </c>
      <c r="AB123" s="928"/>
      <c r="AC123" s="928"/>
      <c r="AD123" s="928"/>
      <c r="AE123" s="929"/>
      <c r="AF123" s="930" t="s">
        <v>429</v>
      </c>
      <c r="AG123" s="928"/>
      <c r="AH123" s="928"/>
      <c r="AI123" s="928"/>
      <c r="AJ123" s="929"/>
      <c r="AK123" s="930" t="s">
        <v>431</v>
      </c>
      <c r="AL123" s="928"/>
      <c r="AM123" s="928"/>
      <c r="AN123" s="928"/>
      <c r="AO123" s="929"/>
      <c r="AP123" s="931" t="s">
        <v>141</v>
      </c>
      <c r="AQ123" s="932"/>
      <c r="AR123" s="932"/>
      <c r="AS123" s="932"/>
      <c r="AT123" s="933"/>
      <c r="AU123" s="963"/>
      <c r="AV123" s="964"/>
      <c r="AW123" s="964"/>
      <c r="AX123" s="964"/>
      <c r="AY123" s="964"/>
      <c r="AZ123" s="249" t="s">
        <v>160</v>
      </c>
      <c r="BA123" s="249"/>
      <c r="BB123" s="249"/>
      <c r="BC123" s="249"/>
      <c r="BD123" s="249"/>
      <c r="BE123" s="249"/>
      <c r="BF123" s="249"/>
      <c r="BG123" s="249"/>
      <c r="BH123" s="249"/>
      <c r="BI123" s="249"/>
      <c r="BJ123" s="249"/>
      <c r="BK123" s="249"/>
      <c r="BL123" s="249"/>
      <c r="BM123" s="249"/>
      <c r="BN123" s="249"/>
      <c r="BO123" s="949" t="s">
        <v>469</v>
      </c>
      <c r="BP123" s="970"/>
      <c r="BQ123" s="1036">
        <v>568895152</v>
      </c>
      <c r="BR123" s="1037"/>
      <c r="BS123" s="1037"/>
      <c r="BT123" s="1037"/>
      <c r="BU123" s="1037"/>
      <c r="BV123" s="1037">
        <v>580633336</v>
      </c>
      <c r="BW123" s="1037"/>
      <c r="BX123" s="1037"/>
      <c r="BY123" s="1037"/>
      <c r="BZ123" s="1037"/>
      <c r="CA123" s="1037">
        <v>568122661</v>
      </c>
      <c r="CB123" s="1037"/>
      <c r="CC123" s="1037"/>
      <c r="CD123" s="1037"/>
      <c r="CE123" s="1037"/>
      <c r="CF123" s="967"/>
      <c r="CG123" s="968"/>
      <c r="CH123" s="968"/>
      <c r="CI123" s="968"/>
      <c r="CJ123" s="969"/>
      <c r="CK123" s="977"/>
      <c r="CL123" s="978"/>
      <c r="CM123" s="978"/>
      <c r="CN123" s="978"/>
      <c r="CO123" s="979"/>
      <c r="CP123" s="987"/>
      <c r="CQ123" s="988"/>
      <c r="CR123" s="988"/>
      <c r="CS123" s="988"/>
      <c r="CT123" s="988"/>
      <c r="CU123" s="988"/>
      <c r="CV123" s="988"/>
      <c r="CW123" s="988"/>
      <c r="CX123" s="988"/>
      <c r="CY123" s="988"/>
      <c r="CZ123" s="988"/>
      <c r="DA123" s="988"/>
      <c r="DB123" s="988"/>
      <c r="DC123" s="988"/>
      <c r="DD123" s="988"/>
      <c r="DE123" s="988"/>
      <c r="DF123" s="989"/>
      <c r="DG123" s="900"/>
      <c r="DH123" s="901"/>
      <c r="DI123" s="901"/>
      <c r="DJ123" s="901"/>
      <c r="DK123" s="901"/>
      <c r="DL123" s="901"/>
      <c r="DM123" s="901"/>
      <c r="DN123" s="901"/>
      <c r="DO123" s="901"/>
      <c r="DP123" s="901"/>
      <c r="DQ123" s="901"/>
      <c r="DR123" s="901"/>
      <c r="DS123" s="901"/>
      <c r="DT123" s="901"/>
      <c r="DU123" s="901"/>
      <c r="DV123" s="902"/>
      <c r="DW123" s="902"/>
      <c r="DX123" s="902"/>
      <c r="DY123" s="902"/>
      <c r="DZ123" s="903"/>
    </row>
    <row r="124" spans="1:130" s="228" customFormat="1" ht="26.25" customHeight="1" thickBot="1" x14ac:dyDescent="0.2">
      <c r="A124" s="1030"/>
      <c r="B124" s="924"/>
      <c r="C124" s="897" t="s">
        <v>455</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429</v>
      </c>
      <c r="AB124" s="928"/>
      <c r="AC124" s="928"/>
      <c r="AD124" s="928"/>
      <c r="AE124" s="929"/>
      <c r="AF124" s="930" t="s">
        <v>429</v>
      </c>
      <c r="AG124" s="928"/>
      <c r="AH124" s="928"/>
      <c r="AI124" s="928"/>
      <c r="AJ124" s="929"/>
      <c r="AK124" s="930" t="s">
        <v>141</v>
      </c>
      <c r="AL124" s="928"/>
      <c r="AM124" s="928"/>
      <c r="AN124" s="928"/>
      <c r="AO124" s="929"/>
      <c r="AP124" s="931" t="s">
        <v>429</v>
      </c>
      <c r="AQ124" s="932"/>
      <c r="AR124" s="932"/>
      <c r="AS124" s="932"/>
      <c r="AT124" s="933"/>
      <c r="AU124" s="1032" t="s">
        <v>470</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120.1</v>
      </c>
      <c r="BR124" s="997"/>
      <c r="BS124" s="997"/>
      <c r="BT124" s="997"/>
      <c r="BU124" s="997"/>
      <c r="BV124" s="997">
        <v>117</v>
      </c>
      <c r="BW124" s="997"/>
      <c r="BX124" s="997"/>
      <c r="BY124" s="997"/>
      <c r="BZ124" s="997"/>
      <c r="CA124" s="997">
        <v>133.30000000000001</v>
      </c>
      <c r="CB124" s="997"/>
      <c r="CC124" s="997"/>
      <c r="CD124" s="997"/>
      <c r="CE124" s="997"/>
      <c r="CF124" s="998"/>
      <c r="CG124" s="999"/>
      <c r="CH124" s="999"/>
      <c r="CI124" s="999"/>
      <c r="CJ124" s="1000"/>
      <c r="CK124" s="980"/>
      <c r="CL124" s="980"/>
      <c r="CM124" s="980"/>
      <c r="CN124" s="980"/>
      <c r="CO124" s="981"/>
      <c r="CP124" s="1001" t="s">
        <v>471</v>
      </c>
      <c r="CQ124" s="1002"/>
      <c r="CR124" s="1002"/>
      <c r="CS124" s="1002"/>
      <c r="CT124" s="1002"/>
      <c r="CU124" s="1002"/>
      <c r="CV124" s="1002"/>
      <c r="CW124" s="1002"/>
      <c r="CX124" s="1002"/>
      <c r="CY124" s="1002"/>
      <c r="CZ124" s="1002"/>
      <c r="DA124" s="1002"/>
      <c r="DB124" s="1002"/>
      <c r="DC124" s="1002"/>
      <c r="DD124" s="1002"/>
      <c r="DE124" s="1002"/>
      <c r="DF124" s="1003"/>
      <c r="DG124" s="965" t="s">
        <v>429</v>
      </c>
      <c r="DH124" s="966"/>
      <c r="DI124" s="966"/>
      <c r="DJ124" s="966"/>
      <c r="DK124" s="966"/>
      <c r="DL124" s="966" t="s">
        <v>429</v>
      </c>
      <c r="DM124" s="966"/>
      <c r="DN124" s="966"/>
      <c r="DO124" s="966"/>
      <c r="DP124" s="966"/>
      <c r="DQ124" s="966" t="s">
        <v>429</v>
      </c>
      <c r="DR124" s="966"/>
      <c r="DS124" s="966"/>
      <c r="DT124" s="966"/>
      <c r="DU124" s="966"/>
      <c r="DV124" s="990" t="s">
        <v>429</v>
      </c>
      <c r="DW124" s="990"/>
      <c r="DX124" s="990"/>
      <c r="DY124" s="990"/>
      <c r="DZ124" s="991"/>
    </row>
    <row r="125" spans="1:130" s="228" customFormat="1" ht="26.25" customHeight="1" x14ac:dyDescent="0.15">
      <c r="A125" s="1030"/>
      <c r="B125" s="924"/>
      <c r="C125" s="897" t="s">
        <v>457</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t="s">
        <v>431</v>
      </c>
      <c r="AB125" s="928"/>
      <c r="AC125" s="928"/>
      <c r="AD125" s="928"/>
      <c r="AE125" s="929"/>
      <c r="AF125" s="930" t="s">
        <v>429</v>
      </c>
      <c r="AG125" s="928"/>
      <c r="AH125" s="928"/>
      <c r="AI125" s="928"/>
      <c r="AJ125" s="929"/>
      <c r="AK125" s="930" t="s">
        <v>429</v>
      </c>
      <c r="AL125" s="928"/>
      <c r="AM125" s="928"/>
      <c r="AN125" s="928"/>
      <c r="AO125" s="929"/>
      <c r="AP125" s="931" t="s">
        <v>141</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472</v>
      </c>
      <c r="CL125" s="975"/>
      <c r="CM125" s="975"/>
      <c r="CN125" s="975"/>
      <c r="CO125" s="976"/>
      <c r="CP125" s="904" t="s">
        <v>473</v>
      </c>
      <c r="CQ125" s="872"/>
      <c r="CR125" s="872"/>
      <c r="CS125" s="872"/>
      <c r="CT125" s="872"/>
      <c r="CU125" s="872"/>
      <c r="CV125" s="872"/>
      <c r="CW125" s="872"/>
      <c r="CX125" s="872"/>
      <c r="CY125" s="872"/>
      <c r="CZ125" s="872"/>
      <c r="DA125" s="872"/>
      <c r="DB125" s="872"/>
      <c r="DC125" s="872"/>
      <c r="DD125" s="872"/>
      <c r="DE125" s="872"/>
      <c r="DF125" s="873"/>
      <c r="DG125" s="905" t="s">
        <v>429</v>
      </c>
      <c r="DH125" s="906"/>
      <c r="DI125" s="906"/>
      <c r="DJ125" s="906"/>
      <c r="DK125" s="906"/>
      <c r="DL125" s="906" t="s">
        <v>141</v>
      </c>
      <c r="DM125" s="906"/>
      <c r="DN125" s="906"/>
      <c r="DO125" s="906"/>
      <c r="DP125" s="906"/>
      <c r="DQ125" s="906" t="s">
        <v>429</v>
      </c>
      <c r="DR125" s="906"/>
      <c r="DS125" s="906"/>
      <c r="DT125" s="906"/>
      <c r="DU125" s="906"/>
      <c r="DV125" s="907" t="s">
        <v>431</v>
      </c>
      <c r="DW125" s="907"/>
      <c r="DX125" s="907"/>
      <c r="DY125" s="907"/>
      <c r="DZ125" s="908"/>
    </row>
    <row r="126" spans="1:130" s="228" customFormat="1" ht="26.25" customHeight="1" thickBot="1" x14ac:dyDescent="0.2">
      <c r="A126" s="1030"/>
      <c r="B126" s="924"/>
      <c r="C126" s="897" t="s">
        <v>459</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t="s">
        <v>429</v>
      </c>
      <c r="AB126" s="928"/>
      <c r="AC126" s="928"/>
      <c r="AD126" s="928"/>
      <c r="AE126" s="929"/>
      <c r="AF126" s="930" t="s">
        <v>429</v>
      </c>
      <c r="AG126" s="928"/>
      <c r="AH126" s="928"/>
      <c r="AI126" s="928"/>
      <c r="AJ126" s="929"/>
      <c r="AK126" s="930" t="s">
        <v>429</v>
      </c>
      <c r="AL126" s="928"/>
      <c r="AM126" s="928"/>
      <c r="AN126" s="928"/>
      <c r="AO126" s="929"/>
      <c r="AP126" s="931" t="s">
        <v>434</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474</v>
      </c>
      <c r="CQ126" s="898"/>
      <c r="CR126" s="898"/>
      <c r="CS126" s="898"/>
      <c r="CT126" s="898"/>
      <c r="CU126" s="898"/>
      <c r="CV126" s="898"/>
      <c r="CW126" s="898"/>
      <c r="CX126" s="898"/>
      <c r="CY126" s="898"/>
      <c r="CZ126" s="898"/>
      <c r="DA126" s="898"/>
      <c r="DB126" s="898"/>
      <c r="DC126" s="898"/>
      <c r="DD126" s="898"/>
      <c r="DE126" s="898"/>
      <c r="DF126" s="899"/>
      <c r="DG126" s="900" t="s">
        <v>429</v>
      </c>
      <c r="DH126" s="901"/>
      <c r="DI126" s="901"/>
      <c r="DJ126" s="901"/>
      <c r="DK126" s="901"/>
      <c r="DL126" s="901" t="s">
        <v>431</v>
      </c>
      <c r="DM126" s="901"/>
      <c r="DN126" s="901"/>
      <c r="DO126" s="901"/>
      <c r="DP126" s="901"/>
      <c r="DQ126" s="901" t="s">
        <v>429</v>
      </c>
      <c r="DR126" s="901"/>
      <c r="DS126" s="901"/>
      <c r="DT126" s="901"/>
      <c r="DU126" s="901"/>
      <c r="DV126" s="902" t="s">
        <v>429</v>
      </c>
      <c r="DW126" s="902"/>
      <c r="DX126" s="902"/>
      <c r="DY126" s="902"/>
      <c r="DZ126" s="903"/>
    </row>
    <row r="127" spans="1:130" s="228" customFormat="1" ht="26.25" customHeight="1" x14ac:dyDescent="0.15">
      <c r="A127" s="1031"/>
      <c r="B127" s="926"/>
      <c r="C127" s="948" t="s">
        <v>475</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99592</v>
      </c>
      <c r="AB127" s="928"/>
      <c r="AC127" s="928"/>
      <c r="AD127" s="928"/>
      <c r="AE127" s="929"/>
      <c r="AF127" s="930">
        <v>92691</v>
      </c>
      <c r="AG127" s="928"/>
      <c r="AH127" s="928"/>
      <c r="AI127" s="928"/>
      <c r="AJ127" s="929"/>
      <c r="AK127" s="930">
        <v>94530</v>
      </c>
      <c r="AL127" s="928"/>
      <c r="AM127" s="928"/>
      <c r="AN127" s="928"/>
      <c r="AO127" s="929"/>
      <c r="AP127" s="931">
        <v>0</v>
      </c>
      <c r="AQ127" s="932"/>
      <c r="AR127" s="932"/>
      <c r="AS127" s="932"/>
      <c r="AT127" s="933"/>
      <c r="AU127" s="230"/>
      <c r="AV127" s="230"/>
      <c r="AW127" s="230"/>
      <c r="AX127" s="1004" t="s">
        <v>476</v>
      </c>
      <c r="AY127" s="1005"/>
      <c r="AZ127" s="1005"/>
      <c r="BA127" s="1005"/>
      <c r="BB127" s="1005"/>
      <c r="BC127" s="1005"/>
      <c r="BD127" s="1005"/>
      <c r="BE127" s="1006"/>
      <c r="BF127" s="1007" t="s">
        <v>477</v>
      </c>
      <c r="BG127" s="1005"/>
      <c r="BH127" s="1005"/>
      <c r="BI127" s="1005"/>
      <c r="BJ127" s="1005"/>
      <c r="BK127" s="1005"/>
      <c r="BL127" s="1006"/>
      <c r="BM127" s="1007" t="s">
        <v>478</v>
      </c>
      <c r="BN127" s="1005"/>
      <c r="BO127" s="1005"/>
      <c r="BP127" s="1005"/>
      <c r="BQ127" s="1005"/>
      <c r="BR127" s="1005"/>
      <c r="BS127" s="1006"/>
      <c r="BT127" s="1007" t="s">
        <v>479</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480</v>
      </c>
      <c r="CQ127" s="898"/>
      <c r="CR127" s="898"/>
      <c r="CS127" s="898"/>
      <c r="CT127" s="898"/>
      <c r="CU127" s="898"/>
      <c r="CV127" s="898"/>
      <c r="CW127" s="898"/>
      <c r="CX127" s="898"/>
      <c r="CY127" s="898"/>
      <c r="CZ127" s="898"/>
      <c r="DA127" s="898"/>
      <c r="DB127" s="898"/>
      <c r="DC127" s="898"/>
      <c r="DD127" s="898"/>
      <c r="DE127" s="898"/>
      <c r="DF127" s="899"/>
      <c r="DG127" s="900" t="s">
        <v>431</v>
      </c>
      <c r="DH127" s="901"/>
      <c r="DI127" s="901"/>
      <c r="DJ127" s="901"/>
      <c r="DK127" s="901"/>
      <c r="DL127" s="901" t="s">
        <v>141</v>
      </c>
      <c r="DM127" s="901"/>
      <c r="DN127" s="901"/>
      <c r="DO127" s="901"/>
      <c r="DP127" s="901"/>
      <c r="DQ127" s="901" t="s">
        <v>429</v>
      </c>
      <c r="DR127" s="901"/>
      <c r="DS127" s="901"/>
      <c r="DT127" s="901"/>
      <c r="DU127" s="901"/>
      <c r="DV127" s="902" t="s">
        <v>429</v>
      </c>
      <c r="DW127" s="902"/>
      <c r="DX127" s="902"/>
      <c r="DY127" s="902"/>
      <c r="DZ127" s="903"/>
    </row>
    <row r="128" spans="1:130" s="228" customFormat="1" ht="26.25" customHeight="1" thickBot="1" x14ac:dyDescent="0.2">
      <c r="A128" s="1014" t="s">
        <v>481</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482</v>
      </c>
      <c r="X128" s="1016"/>
      <c r="Y128" s="1016"/>
      <c r="Z128" s="1017"/>
      <c r="AA128" s="1018">
        <v>943221</v>
      </c>
      <c r="AB128" s="1019"/>
      <c r="AC128" s="1019"/>
      <c r="AD128" s="1019"/>
      <c r="AE128" s="1020"/>
      <c r="AF128" s="1021">
        <v>807568</v>
      </c>
      <c r="AG128" s="1019"/>
      <c r="AH128" s="1019"/>
      <c r="AI128" s="1019"/>
      <c r="AJ128" s="1020"/>
      <c r="AK128" s="1021">
        <v>882208</v>
      </c>
      <c r="AL128" s="1019"/>
      <c r="AM128" s="1019"/>
      <c r="AN128" s="1019"/>
      <c r="AO128" s="1020"/>
      <c r="AP128" s="1022"/>
      <c r="AQ128" s="1023"/>
      <c r="AR128" s="1023"/>
      <c r="AS128" s="1023"/>
      <c r="AT128" s="1024"/>
      <c r="AU128" s="230"/>
      <c r="AV128" s="230"/>
      <c r="AW128" s="230"/>
      <c r="AX128" s="871" t="s">
        <v>483</v>
      </c>
      <c r="AY128" s="872"/>
      <c r="AZ128" s="872"/>
      <c r="BA128" s="872"/>
      <c r="BB128" s="872"/>
      <c r="BC128" s="872"/>
      <c r="BD128" s="872"/>
      <c r="BE128" s="873"/>
      <c r="BF128" s="1025" t="s">
        <v>429</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484</v>
      </c>
      <c r="CQ128" s="686"/>
      <c r="CR128" s="686"/>
      <c r="CS128" s="686"/>
      <c r="CT128" s="686"/>
      <c r="CU128" s="686"/>
      <c r="CV128" s="686"/>
      <c r="CW128" s="686"/>
      <c r="CX128" s="686"/>
      <c r="CY128" s="686"/>
      <c r="CZ128" s="686"/>
      <c r="DA128" s="686"/>
      <c r="DB128" s="686"/>
      <c r="DC128" s="686"/>
      <c r="DD128" s="686"/>
      <c r="DE128" s="686"/>
      <c r="DF128" s="1009"/>
      <c r="DG128" s="1010">
        <v>460001</v>
      </c>
      <c r="DH128" s="1011"/>
      <c r="DI128" s="1011"/>
      <c r="DJ128" s="1011"/>
      <c r="DK128" s="1011"/>
      <c r="DL128" s="1011">
        <v>304460</v>
      </c>
      <c r="DM128" s="1011"/>
      <c r="DN128" s="1011"/>
      <c r="DO128" s="1011"/>
      <c r="DP128" s="1011"/>
      <c r="DQ128" s="1011">
        <v>388447</v>
      </c>
      <c r="DR128" s="1011"/>
      <c r="DS128" s="1011"/>
      <c r="DT128" s="1011"/>
      <c r="DU128" s="1011"/>
      <c r="DV128" s="1012">
        <v>0.2</v>
      </c>
      <c r="DW128" s="1012"/>
      <c r="DX128" s="1012"/>
      <c r="DY128" s="1012"/>
      <c r="DZ128" s="1013"/>
    </row>
    <row r="129" spans="1:131" s="228" customFormat="1" ht="26.25" customHeight="1" x14ac:dyDescent="0.15">
      <c r="A129" s="909" t="s">
        <v>103</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485</v>
      </c>
      <c r="X129" s="1044"/>
      <c r="Y129" s="1044"/>
      <c r="Z129" s="1045"/>
      <c r="AA129" s="927">
        <v>261464794</v>
      </c>
      <c r="AB129" s="928"/>
      <c r="AC129" s="928"/>
      <c r="AD129" s="928"/>
      <c r="AE129" s="929"/>
      <c r="AF129" s="930">
        <v>272020331</v>
      </c>
      <c r="AG129" s="928"/>
      <c r="AH129" s="928"/>
      <c r="AI129" s="928"/>
      <c r="AJ129" s="929"/>
      <c r="AK129" s="930">
        <v>266020003</v>
      </c>
      <c r="AL129" s="928"/>
      <c r="AM129" s="928"/>
      <c r="AN129" s="928"/>
      <c r="AO129" s="929"/>
      <c r="AP129" s="1046"/>
      <c r="AQ129" s="1047"/>
      <c r="AR129" s="1047"/>
      <c r="AS129" s="1047"/>
      <c r="AT129" s="1048"/>
      <c r="AU129" s="231"/>
      <c r="AV129" s="231"/>
      <c r="AW129" s="231"/>
      <c r="AX129" s="1038" t="s">
        <v>486</v>
      </c>
      <c r="AY129" s="898"/>
      <c r="AZ129" s="898"/>
      <c r="BA129" s="898"/>
      <c r="BB129" s="898"/>
      <c r="BC129" s="898"/>
      <c r="BD129" s="898"/>
      <c r="BE129" s="899"/>
      <c r="BF129" s="1039" t="s">
        <v>141</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09" t="s">
        <v>487</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488</v>
      </c>
      <c r="X130" s="1044"/>
      <c r="Y130" s="1044"/>
      <c r="Z130" s="1045"/>
      <c r="AA130" s="927">
        <v>42237578</v>
      </c>
      <c r="AB130" s="928"/>
      <c r="AC130" s="928"/>
      <c r="AD130" s="928"/>
      <c r="AE130" s="929"/>
      <c r="AF130" s="930">
        <v>40002415</v>
      </c>
      <c r="AG130" s="928"/>
      <c r="AH130" s="928"/>
      <c r="AI130" s="928"/>
      <c r="AJ130" s="929"/>
      <c r="AK130" s="930">
        <v>38647223</v>
      </c>
      <c r="AL130" s="928"/>
      <c r="AM130" s="928"/>
      <c r="AN130" s="928"/>
      <c r="AO130" s="929"/>
      <c r="AP130" s="1046"/>
      <c r="AQ130" s="1047"/>
      <c r="AR130" s="1047"/>
      <c r="AS130" s="1047"/>
      <c r="AT130" s="1048"/>
      <c r="AU130" s="231"/>
      <c r="AV130" s="231"/>
      <c r="AW130" s="231"/>
      <c r="AX130" s="1038" t="s">
        <v>489</v>
      </c>
      <c r="AY130" s="898"/>
      <c r="AZ130" s="898"/>
      <c r="BA130" s="898"/>
      <c r="BB130" s="898"/>
      <c r="BC130" s="898"/>
      <c r="BD130" s="898"/>
      <c r="BE130" s="899"/>
      <c r="BF130" s="1074">
        <v>8.9</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490</v>
      </c>
      <c r="X131" s="1081"/>
      <c r="Y131" s="1081"/>
      <c r="Z131" s="1082"/>
      <c r="AA131" s="1083">
        <v>219227216</v>
      </c>
      <c r="AB131" s="1084"/>
      <c r="AC131" s="1084"/>
      <c r="AD131" s="1084"/>
      <c r="AE131" s="1085"/>
      <c r="AF131" s="1086">
        <v>232017916</v>
      </c>
      <c r="AG131" s="1084"/>
      <c r="AH131" s="1084"/>
      <c r="AI131" s="1084"/>
      <c r="AJ131" s="1085"/>
      <c r="AK131" s="1086">
        <v>227372780</v>
      </c>
      <c r="AL131" s="1084"/>
      <c r="AM131" s="1084"/>
      <c r="AN131" s="1084"/>
      <c r="AO131" s="1085"/>
      <c r="AP131" s="1087"/>
      <c r="AQ131" s="1088"/>
      <c r="AR131" s="1088"/>
      <c r="AS131" s="1088"/>
      <c r="AT131" s="1089"/>
      <c r="AU131" s="231"/>
      <c r="AV131" s="231"/>
      <c r="AW131" s="231"/>
      <c r="AX131" s="1056" t="s">
        <v>491</v>
      </c>
      <c r="AY131" s="686"/>
      <c r="AZ131" s="686"/>
      <c r="BA131" s="686"/>
      <c r="BB131" s="686"/>
      <c r="BC131" s="686"/>
      <c r="BD131" s="686"/>
      <c r="BE131" s="1009"/>
      <c r="BF131" s="1057">
        <v>133.30000000000001</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63" t="s">
        <v>492</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493</v>
      </c>
      <c r="W132" s="1067"/>
      <c r="X132" s="1067"/>
      <c r="Y132" s="1067"/>
      <c r="Z132" s="1068"/>
      <c r="AA132" s="1069">
        <v>8.3604122400000005</v>
      </c>
      <c r="AB132" s="1070"/>
      <c r="AC132" s="1070"/>
      <c r="AD132" s="1070"/>
      <c r="AE132" s="1071"/>
      <c r="AF132" s="1072">
        <v>8.9543473010000003</v>
      </c>
      <c r="AG132" s="1070"/>
      <c r="AH132" s="1070"/>
      <c r="AI132" s="1070"/>
      <c r="AJ132" s="1071"/>
      <c r="AK132" s="1072">
        <v>9.638119391</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494</v>
      </c>
      <c r="W133" s="1050"/>
      <c r="X133" s="1050"/>
      <c r="Y133" s="1050"/>
      <c r="Z133" s="1051"/>
      <c r="AA133" s="1052">
        <v>8.4</v>
      </c>
      <c r="AB133" s="1053"/>
      <c r="AC133" s="1053"/>
      <c r="AD133" s="1053"/>
      <c r="AE133" s="1054"/>
      <c r="AF133" s="1052">
        <v>8.4</v>
      </c>
      <c r="AG133" s="1053"/>
      <c r="AH133" s="1053"/>
      <c r="AI133" s="1053"/>
      <c r="AJ133" s="1054"/>
      <c r="AK133" s="1052">
        <v>8.9</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rdFVDeQhERHGf+QsNjhAE5U1icg2HXOSumTFaOK4uI8tGzwU7u0S9glDk7mPKMFRe8K0zbip6SQrLvo9x8TWhQ==" saltValue="0wps+2fJa5FAFZlde58V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363CE-42F6-4EAB-AE25-513F7D9F48CF}">
  <sheetPr>
    <pageSetUpPr fitToPage="1"/>
  </sheetPr>
  <dimension ref="A1:DP97"/>
  <sheetViews>
    <sheetView showGridLines="0" view="pageBreakPreview" zoomScaleNormal="85" zoomScaleSheetLayoutView="100" workbookViewId="0">
      <selection activeCell="F2" sqref="F2"/>
    </sheetView>
  </sheetViews>
  <sheetFormatPr defaultColWidth="0" defaultRowHeight="13.5" customHeight="1" zeroHeight="1" x14ac:dyDescent="0.15"/>
  <cols>
    <col min="1" max="2" width="2.875" style="258" customWidth="1"/>
    <col min="3" max="120" width="2.8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9VXl8tGn4m51F4aUWo49IzJBTNeSmXabP+ATMq5AQHfkFB69Z2m0nmWGCrIw18u8jJLKWIz2jhhxWCHWeQaoPw==" saltValue="tQeQJhHggT960iikq1F7xg==" spinCount="100000" sheet="1" objects="1" scenarios="1"/>
  <dataConsolidate/>
  <phoneticPr fontId="2"/>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495</v>
      </c>
    </row>
  </sheetData>
  <sheetProtection algorithmName="SHA-512" hashValue="f+4/NMhJuapdSlqpBvLQUPtLvb0f46QL8ZpiFshsc0r2PuBxHaT7x7PxyN1HDOCbK5z4weVqQQjvmRcz2kov/A==" saltValue="mx7gDDHSadFgnaXhiMmE8g==" spinCount="100000" sheet="1" objects="1" scenarios="1"/>
  <dataConsolidate/>
  <phoneticPr fontId="2"/>
  <printOptions horizontalCentered="1"/>
  <pageMargins left="0" right="0" top="0.39370078740157483" bottom="0.39370078740157483" header="0.19685039370078741" footer="0.19685039370078741"/>
  <pageSetup paperSize="9" scale="46"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497</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498</v>
      </c>
      <c r="AP7" s="270"/>
      <c r="AQ7" s="271" t="s">
        <v>499</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500</v>
      </c>
      <c r="AQ8" s="277" t="s">
        <v>501</v>
      </c>
      <c r="AR8" s="278" t="s">
        <v>502</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503</v>
      </c>
      <c r="AL9" s="1091"/>
      <c r="AM9" s="1091"/>
      <c r="AN9" s="1092"/>
      <c r="AO9" s="279">
        <v>123936403</v>
      </c>
      <c r="AP9" s="279">
        <v>153600</v>
      </c>
      <c r="AQ9" s="280">
        <v>135701</v>
      </c>
      <c r="AR9" s="281">
        <v>13.2</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504</v>
      </c>
      <c r="AL10" s="1091"/>
      <c r="AM10" s="1091"/>
      <c r="AN10" s="1092"/>
      <c r="AO10" s="279" t="s">
        <v>505</v>
      </c>
      <c r="AP10" s="279" t="s">
        <v>505</v>
      </c>
      <c r="AQ10" s="280">
        <v>716</v>
      </c>
      <c r="AR10" s="281" t="s">
        <v>505</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506</v>
      </c>
      <c r="AL11" s="1091"/>
      <c r="AM11" s="1091"/>
      <c r="AN11" s="1092"/>
      <c r="AO11" s="279" t="s">
        <v>505</v>
      </c>
      <c r="AP11" s="279" t="s">
        <v>505</v>
      </c>
      <c r="AQ11" s="280" t="s">
        <v>505</v>
      </c>
      <c r="AR11" s="281" t="s">
        <v>505</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507</v>
      </c>
      <c r="AL12" s="1091"/>
      <c r="AM12" s="1091"/>
      <c r="AN12" s="1092"/>
      <c r="AO12" s="279" t="s">
        <v>505</v>
      </c>
      <c r="AP12" s="279" t="s">
        <v>505</v>
      </c>
      <c r="AQ12" s="280">
        <v>6</v>
      </c>
      <c r="AR12" s="281" t="s">
        <v>505</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508</v>
      </c>
      <c r="AL13" s="1091"/>
      <c r="AM13" s="1091"/>
      <c r="AN13" s="1092"/>
      <c r="AO13" s="279">
        <v>856673</v>
      </c>
      <c r="AP13" s="279">
        <v>1062</v>
      </c>
      <c r="AQ13" s="280">
        <v>2521</v>
      </c>
      <c r="AR13" s="281">
        <v>-57.9</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509</v>
      </c>
      <c r="AL14" s="1091"/>
      <c r="AM14" s="1091"/>
      <c r="AN14" s="1092"/>
      <c r="AO14" s="279">
        <v>-11060184</v>
      </c>
      <c r="AP14" s="279">
        <v>-13707</v>
      </c>
      <c r="AQ14" s="280">
        <v>-12364</v>
      </c>
      <c r="AR14" s="281">
        <v>10.9</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160</v>
      </c>
      <c r="AL15" s="1094"/>
      <c r="AM15" s="1094"/>
      <c r="AN15" s="1095"/>
      <c r="AO15" s="279">
        <v>113732892</v>
      </c>
      <c r="AP15" s="279">
        <v>140954</v>
      </c>
      <c r="AQ15" s="280">
        <v>126580</v>
      </c>
      <c r="AR15" s="281">
        <v>11.4</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510</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511</v>
      </c>
      <c r="AP20" s="290" t="s">
        <v>512</v>
      </c>
      <c r="AQ20" s="291" t="s">
        <v>513</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514</v>
      </c>
      <c r="AL21" s="1097"/>
      <c r="AM21" s="1097"/>
      <c r="AN21" s="1098"/>
      <c r="AO21" s="294">
        <v>1658.25</v>
      </c>
      <c r="AP21" s="295">
        <v>1516.29</v>
      </c>
      <c r="AQ21" s="296">
        <v>141.96</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515</v>
      </c>
      <c r="AL22" s="1097"/>
      <c r="AM22" s="1097"/>
      <c r="AN22" s="1098"/>
      <c r="AO22" s="299">
        <v>99.9</v>
      </c>
      <c r="AP22" s="300">
        <v>98.9</v>
      </c>
      <c r="AQ22" s="301">
        <v>1</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099" t="s">
        <v>516</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x14ac:dyDescent="0.15">
      <c r="A27" s="306"/>
      <c r="AO27" s="260"/>
      <c r="AP27" s="260"/>
      <c r="AQ27" s="260"/>
      <c r="AR27" s="260"/>
      <c r="AS27" s="260"/>
      <c r="AT27" s="260"/>
    </row>
    <row r="28" spans="1:46" ht="17.25" x14ac:dyDescent="0.15">
      <c r="A28" s="261" t="s">
        <v>517</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518</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498</v>
      </c>
      <c r="AP30" s="270"/>
      <c r="AQ30" s="271" t="s">
        <v>499</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500</v>
      </c>
      <c r="AQ31" s="277" t="s">
        <v>501</v>
      </c>
      <c r="AR31" s="278" t="s">
        <v>502</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519</v>
      </c>
      <c r="AL32" s="1111"/>
      <c r="AM32" s="1111"/>
      <c r="AN32" s="1112"/>
      <c r="AO32" s="279">
        <v>57983633</v>
      </c>
      <c r="AP32" s="279">
        <v>71862</v>
      </c>
      <c r="AQ32" s="280">
        <v>68758</v>
      </c>
      <c r="AR32" s="281">
        <v>4.5</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520</v>
      </c>
      <c r="AL33" s="1111"/>
      <c r="AM33" s="1111"/>
      <c r="AN33" s="1112"/>
      <c r="AO33" s="279" t="s">
        <v>505</v>
      </c>
      <c r="AP33" s="279" t="s">
        <v>505</v>
      </c>
      <c r="AQ33" s="280" t="s">
        <v>505</v>
      </c>
      <c r="AR33" s="281" t="s">
        <v>505</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521</v>
      </c>
      <c r="AL34" s="1111"/>
      <c r="AM34" s="1111"/>
      <c r="AN34" s="1112"/>
      <c r="AO34" s="279">
        <v>3082976</v>
      </c>
      <c r="AP34" s="279">
        <v>3821</v>
      </c>
      <c r="AQ34" s="280">
        <v>6115</v>
      </c>
      <c r="AR34" s="281">
        <v>-37.5</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522</v>
      </c>
      <c r="AL35" s="1111"/>
      <c r="AM35" s="1111"/>
      <c r="AN35" s="1112"/>
      <c r="AO35" s="279">
        <v>295</v>
      </c>
      <c r="AP35" s="279">
        <v>0</v>
      </c>
      <c r="AQ35" s="280">
        <v>1635</v>
      </c>
      <c r="AR35" s="281">
        <v>-100</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523</v>
      </c>
      <c r="AL36" s="1111"/>
      <c r="AM36" s="1111"/>
      <c r="AN36" s="1112"/>
      <c r="AO36" s="279" t="s">
        <v>505</v>
      </c>
      <c r="AP36" s="279" t="s">
        <v>505</v>
      </c>
      <c r="AQ36" s="280">
        <v>125</v>
      </c>
      <c r="AR36" s="281" t="s">
        <v>505</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524</v>
      </c>
      <c r="AL37" s="1111"/>
      <c r="AM37" s="1111"/>
      <c r="AN37" s="1112"/>
      <c r="AO37" s="279">
        <v>375760</v>
      </c>
      <c r="AP37" s="279">
        <v>466</v>
      </c>
      <c r="AQ37" s="280">
        <v>634</v>
      </c>
      <c r="AR37" s="281">
        <v>-26.5</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525</v>
      </c>
      <c r="AL38" s="1108"/>
      <c r="AM38" s="1108"/>
      <c r="AN38" s="1109"/>
      <c r="AO38" s="309">
        <v>1227</v>
      </c>
      <c r="AP38" s="309">
        <v>2</v>
      </c>
      <c r="AQ38" s="310">
        <v>4</v>
      </c>
      <c r="AR38" s="301">
        <v>-50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526</v>
      </c>
      <c r="AL39" s="1108"/>
      <c r="AM39" s="1108"/>
      <c r="AN39" s="1109"/>
      <c r="AO39" s="279">
        <v>-882208</v>
      </c>
      <c r="AP39" s="279">
        <v>-1093</v>
      </c>
      <c r="AQ39" s="280">
        <v>-2180</v>
      </c>
      <c r="AR39" s="281">
        <v>-49.9</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527</v>
      </c>
      <c r="AL40" s="1111"/>
      <c r="AM40" s="1111"/>
      <c r="AN40" s="1112"/>
      <c r="AO40" s="279">
        <v>-38647223</v>
      </c>
      <c r="AP40" s="279">
        <v>-47897</v>
      </c>
      <c r="AQ40" s="280">
        <v>-45540</v>
      </c>
      <c r="AR40" s="281">
        <v>5.2</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528</v>
      </c>
      <c r="AL41" s="1094"/>
      <c r="AM41" s="1094"/>
      <c r="AN41" s="1095"/>
      <c r="AO41" s="279">
        <v>21914460</v>
      </c>
      <c r="AP41" s="279">
        <v>27160</v>
      </c>
      <c r="AQ41" s="280">
        <v>29552</v>
      </c>
      <c r="AR41" s="281">
        <v>-8.1</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529</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530</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498</v>
      </c>
      <c r="AN49" s="1104" t="s">
        <v>531</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532</v>
      </c>
      <c r="AO50" s="322" t="s">
        <v>533</v>
      </c>
      <c r="AP50" s="323" t="s">
        <v>534</v>
      </c>
      <c r="AQ50" s="324" t="s">
        <v>535</v>
      </c>
      <c r="AR50" s="325" t="s">
        <v>536</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537</v>
      </c>
      <c r="AL51" s="318"/>
      <c r="AM51" s="326">
        <v>85218399</v>
      </c>
      <c r="AN51" s="327">
        <v>102824</v>
      </c>
      <c r="AO51" s="328">
        <v>-4.2</v>
      </c>
      <c r="AP51" s="329">
        <v>105585</v>
      </c>
      <c r="AQ51" s="330">
        <v>-2.4</v>
      </c>
      <c r="AR51" s="331">
        <v>-1.8</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538</v>
      </c>
      <c r="AM52" s="334">
        <v>33210547</v>
      </c>
      <c r="AN52" s="335">
        <v>40072</v>
      </c>
      <c r="AO52" s="336">
        <v>1.2</v>
      </c>
      <c r="AP52" s="337">
        <v>26225</v>
      </c>
      <c r="AQ52" s="338">
        <v>-4.0999999999999996</v>
      </c>
      <c r="AR52" s="339">
        <v>5.3</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539</v>
      </c>
      <c r="AL53" s="318"/>
      <c r="AM53" s="326">
        <v>93797091</v>
      </c>
      <c r="AN53" s="327">
        <v>113858</v>
      </c>
      <c r="AO53" s="328">
        <v>10.7</v>
      </c>
      <c r="AP53" s="329">
        <v>111577</v>
      </c>
      <c r="AQ53" s="330">
        <v>5.7</v>
      </c>
      <c r="AR53" s="331">
        <v>5</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538</v>
      </c>
      <c r="AM54" s="334">
        <v>36850485</v>
      </c>
      <c r="AN54" s="335">
        <v>44732</v>
      </c>
      <c r="AO54" s="336">
        <v>11.6</v>
      </c>
      <c r="AP54" s="337">
        <v>26257</v>
      </c>
      <c r="AQ54" s="338">
        <v>0.1</v>
      </c>
      <c r="AR54" s="339">
        <v>11.5</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540</v>
      </c>
      <c r="AL55" s="318"/>
      <c r="AM55" s="326">
        <v>119600377</v>
      </c>
      <c r="AN55" s="327">
        <v>146166</v>
      </c>
      <c r="AO55" s="328">
        <v>28.4</v>
      </c>
      <c r="AP55" s="329">
        <v>122371</v>
      </c>
      <c r="AQ55" s="330">
        <v>9.6999999999999993</v>
      </c>
      <c r="AR55" s="331">
        <v>18.7</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538</v>
      </c>
      <c r="AM56" s="334">
        <v>50885939</v>
      </c>
      <c r="AN56" s="335">
        <v>62189</v>
      </c>
      <c r="AO56" s="336">
        <v>39</v>
      </c>
      <c r="AP56" s="337">
        <v>28038</v>
      </c>
      <c r="AQ56" s="338">
        <v>6.8</v>
      </c>
      <c r="AR56" s="339">
        <v>32.200000000000003</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541</v>
      </c>
      <c r="AL57" s="318"/>
      <c r="AM57" s="326">
        <v>127903187</v>
      </c>
      <c r="AN57" s="327">
        <v>157479</v>
      </c>
      <c r="AO57" s="328">
        <v>7.7</v>
      </c>
      <c r="AP57" s="329">
        <v>125393</v>
      </c>
      <c r="AQ57" s="330">
        <v>2.5</v>
      </c>
      <c r="AR57" s="331">
        <v>5.2</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538</v>
      </c>
      <c r="AM58" s="334">
        <v>56056206</v>
      </c>
      <c r="AN58" s="335">
        <v>69018</v>
      </c>
      <c r="AO58" s="336">
        <v>11</v>
      </c>
      <c r="AP58" s="337">
        <v>28054</v>
      </c>
      <c r="AQ58" s="338">
        <v>0.1</v>
      </c>
      <c r="AR58" s="339">
        <v>10.9</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542</v>
      </c>
      <c r="AL59" s="318"/>
      <c r="AM59" s="326">
        <v>132390397</v>
      </c>
      <c r="AN59" s="327">
        <v>164078</v>
      </c>
      <c r="AO59" s="328">
        <v>4.2</v>
      </c>
      <c r="AP59" s="329">
        <v>115991</v>
      </c>
      <c r="AQ59" s="330">
        <v>-7.5</v>
      </c>
      <c r="AR59" s="331">
        <v>11.7</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538</v>
      </c>
      <c r="AM60" s="334">
        <v>62823893</v>
      </c>
      <c r="AN60" s="335">
        <v>77861</v>
      </c>
      <c r="AO60" s="336">
        <v>12.8</v>
      </c>
      <c r="AP60" s="337">
        <v>28546</v>
      </c>
      <c r="AQ60" s="338">
        <v>1.8</v>
      </c>
      <c r="AR60" s="339">
        <v>11</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543</v>
      </c>
      <c r="AL61" s="340"/>
      <c r="AM61" s="341">
        <v>111781890</v>
      </c>
      <c r="AN61" s="342">
        <v>136881</v>
      </c>
      <c r="AO61" s="343">
        <v>9.4</v>
      </c>
      <c r="AP61" s="344">
        <v>116183</v>
      </c>
      <c r="AQ61" s="345">
        <v>1.6</v>
      </c>
      <c r="AR61" s="331">
        <v>7.8</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538</v>
      </c>
      <c r="AM62" s="334">
        <v>47965414</v>
      </c>
      <c r="AN62" s="335">
        <v>58774</v>
      </c>
      <c r="AO62" s="336">
        <v>15.1</v>
      </c>
      <c r="AP62" s="337">
        <v>27424</v>
      </c>
      <c r="AQ62" s="338">
        <v>0.9</v>
      </c>
      <c r="AR62" s="339">
        <v>14.2</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c02FLZCCO14lOdK6nqU+6cJCJ9W8hkgoj0H3w2DIHWuG+aylVpReQVqoSUL76TZZx3JSPhwt72EGrwZZDsJvOw==" saltValue="+N0/5UMb8Mb8iQE5l7LmZ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544</v>
      </c>
    </row>
    <row r="121" spans="125:125" ht="13.5" hidden="1" customHeight="1" x14ac:dyDescent="0.15">
      <c r="DU121" s="257"/>
    </row>
  </sheetData>
  <sheetProtection algorithmName="SHA-512" hashValue="mfEUA40y4UbVsNsd0UrOM6SymHVpBAFTJKnPq1AOaBOX/UxJ4/niK8f78zLGlBCpbOFemQt8EB2/lZ+1lhwHNw==" saltValue="DEYI9DIMjj3GkKyJwZGvj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31" zoomScale="70" zoomScaleNormal="70" zoomScaleSheetLayoutView="55" workbookViewId="0">
      <selection activeCell="CU87" sqref="CU87"/>
    </sheetView>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545</v>
      </c>
    </row>
  </sheetData>
  <sheetProtection algorithmName="SHA-512" hashValue="tdlM6vdMljpPMmjUt9hrvuHugKGxNjA+7jXpGouJxNfgzca6rO4haze0Ky7+uruw0aPrwNKhhWVer70Iljzr5A==" saltValue="rwhzUBefOC9K3Q8tB1fdZ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5" zoomScaleNormal="85" zoomScaleSheetLayoutView="100" workbookViewId="0">
      <selection activeCell="J1" sqref="J1"/>
    </sheetView>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546</v>
      </c>
      <c r="G46" s="349" t="s">
        <v>547</v>
      </c>
      <c r="H46" s="349" t="s">
        <v>548</v>
      </c>
      <c r="I46" s="349" t="s">
        <v>549</v>
      </c>
      <c r="J46" s="350" t="s">
        <v>550</v>
      </c>
    </row>
    <row r="47" spans="2:10" ht="57.75" customHeight="1" x14ac:dyDescent="0.15">
      <c r="B47" s="7"/>
      <c r="C47" s="1113" t="s">
        <v>4</v>
      </c>
      <c r="D47" s="1113"/>
      <c r="E47" s="1114"/>
      <c r="F47" s="351">
        <v>5.79</v>
      </c>
      <c r="G47" s="352">
        <v>6.65</v>
      </c>
      <c r="H47" s="352">
        <v>6.78</v>
      </c>
      <c r="I47" s="352">
        <v>6.89</v>
      </c>
      <c r="J47" s="353">
        <v>6.77</v>
      </c>
    </row>
    <row r="48" spans="2:10" ht="57.75" customHeight="1" x14ac:dyDescent="0.15">
      <c r="B48" s="8"/>
      <c r="C48" s="1115" t="s">
        <v>5</v>
      </c>
      <c r="D48" s="1115"/>
      <c r="E48" s="1116"/>
      <c r="F48" s="354">
        <v>2.1</v>
      </c>
      <c r="G48" s="355">
        <v>2.14</v>
      </c>
      <c r="H48" s="355">
        <v>3.58</v>
      </c>
      <c r="I48" s="355">
        <v>0.51</v>
      </c>
      <c r="J48" s="356">
        <v>4.17</v>
      </c>
    </row>
    <row r="49" spans="2:10" ht="57.75" customHeight="1" thickBot="1" x14ac:dyDescent="0.2">
      <c r="B49" s="9"/>
      <c r="C49" s="1117" t="s">
        <v>6</v>
      </c>
      <c r="D49" s="1117"/>
      <c r="E49" s="1118"/>
      <c r="F49" s="357">
        <v>0.26</v>
      </c>
      <c r="G49" s="358">
        <v>0.87</v>
      </c>
      <c r="H49" s="358">
        <v>1.76</v>
      </c>
      <c r="I49" s="358" t="s">
        <v>551</v>
      </c>
      <c r="J49" s="359">
        <v>3.37</v>
      </c>
    </row>
    <row r="50" spans="2:10" ht="13.5" customHeight="1" x14ac:dyDescent="0.15"/>
  </sheetData>
  <sheetProtection algorithmName="SHA-512" hashValue="QYRySu3j+IfpoHTLjyz8yiNkaRzmI6c3t1evelRTzU/hjXo5pardMfUv3oJY/DqhBgNzFfZRb/v9zsY/N1rYGA==" saltValue="laS85uBERs8BfGyhhBOYQ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546</v>
      </c>
      <c r="G33" s="17" t="s">
        <v>547</v>
      </c>
      <c r="H33" s="17" t="s">
        <v>548</v>
      </c>
      <c r="I33" s="17" t="s">
        <v>549</v>
      </c>
      <c r="J33" s="18" t="s">
        <v>550</v>
      </c>
      <c r="K33" s="10"/>
      <c r="L33" s="10"/>
      <c r="M33" s="10"/>
      <c r="N33" s="10"/>
      <c r="O33" s="10"/>
      <c r="P33" s="10"/>
    </row>
    <row r="34" spans="1:16" ht="39" customHeight="1" x14ac:dyDescent="0.15">
      <c r="A34" s="10"/>
      <c r="B34" s="19"/>
      <c r="C34" s="1125" t="s">
        <v>552</v>
      </c>
      <c r="D34" s="1125"/>
      <c r="E34" s="1126"/>
      <c r="F34" s="20">
        <v>2.0699999999999998</v>
      </c>
      <c r="G34" s="21">
        <v>2.1</v>
      </c>
      <c r="H34" s="21">
        <v>3.54</v>
      </c>
      <c r="I34" s="21">
        <v>0.48</v>
      </c>
      <c r="J34" s="22">
        <v>4.12</v>
      </c>
      <c r="K34" s="10"/>
      <c r="L34" s="10"/>
      <c r="M34" s="10"/>
      <c r="N34" s="10"/>
      <c r="O34" s="10"/>
      <c r="P34" s="10"/>
    </row>
    <row r="35" spans="1:16" ht="39" customHeight="1" x14ac:dyDescent="0.15">
      <c r="A35" s="10"/>
      <c r="B35" s="23"/>
      <c r="C35" s="1119" t="s">
        <v>553</v>
      </c>
      <c r="D35" s="1120"/>
      <c r="E35" s="1121"/>
      <c r="F35" s="24">
        <v>0.84</v>
      </c>
      <c r="G35" s="25">
        <v>0.8</v>
      </c>
      <c r="H35" s="25">
        <v>0.79</v>
      </c>
      <c r="I35" s="25">
        <v>0.77</v>
      </c>
      <c r="J35" s="26">
        <v>0.78</v>
      </c>
      <c r="K35" s="10"/>
      <c r="L35" s="10"/>
      <c r="M35" s="10"/>
      <c r="N35" s="10"/>
      <c r="O35" s="10"/>
      <c r="P35" s="10"/>
    </row>
    <row r="36" spans="1:16" ht="39" customHeight="1" x14ac:dyDescent="0.15">
      <c r="A36" s="10"/>
      <c r="B36" s="23"/>
      <c r="C36" s="1119" t="s">
        <v>554</v>
      </c>
      <c r="D36" s="1120"/>
      <c r="E36" s="1121"/>
      <c r="F36" s="24">
        <v>0.53</v>
      </c>
      <c r="G36" s="25">
        <v>0.67</v>
      </c>
      <c r="H36" s="25">
        <v>1.62</v>
      </c>
      <c r="I36" s="25">
        <v>1.64</v>
      </c>
      <c r="J36" s="26">
        <v>0.37</v>
      </c>
      <c r="K36" s="10"/>
      <c r="L36" s="10"/>
      <c r="M36" s="10"/>
      <c r="N36" s="10"/>
      <c r="O36" s="10"/>
      <c r="P36" s="10"/>
    </row>
    <row r="37" spans="1:16" ht="39" customHeight="1" x14ac:dyDescent="0.15">
      <c r="A37" s="10"/>
      <c r="B37" s="23"/>
      <c r="C37" s="1119" t="s">
        <v>555</v>
      </c>
      <c r="D37" s="1120"/>
      <c r="E37" s="1121"/>
      <c r="F37" s="24">
        <v>0.25</v>
      </c>
      <c r="G37" s="25">
        <v>0.21</v>
      </c>
      <c r="H37" s="25">
        <v>0.22</v>
      </c>
      <c r="I37" s="25">
        <v>0.2</v>
      </c>
      <c r="J37" s="26">
        <v>0.19</v>
      </c>
      <c r="K37" s="10"/>
      <c r="L37" s="10"/>
      <c r="M37" s="10"/>
      <c r="N37" s="10"/>
      <c r="O37" s="10"/>
      <c r="P37" s="10"/>
    </row>
    <row r="38" spans="1:16" ht="39" customHeight="1" x14ac:dyDescent="0.15">
      <c r="A38" s="10"/>
      <c r="B38" s="23"/>
      <c r="C38" s="1119" t="s">
        <v>556</v>
      </c>
      <c r="D38" s="1120"/>
      <c r="E38" s="1121"/>
      <c r="F38" s="24">
        <v>0.02</v>
      </c>
      <c r="G38" s="25">
        <v>0.03</v>
      </c>
      <c r="H38" s="25">
        <v>0.03</v>
      </c>
      <c r="I38" s="25">
        <v>0.02</v>
      </c>
      <c r="J38" s="26">
        <v>0.03</v>
      </c>
      <c r="K38" s="10"/>
      <c r="L38" s="10"/>
      <c r="M38" s="10"/>
      <c r="N38" s="10"/>
      <c r="O38" s="10"/>
      <c r="P38" s="10"/>
    </row>
    <row r="39" spans="1:16" ht="39" customHeight="1" x14ac:dyDescent="0.15">
      <c r="A39" s="10"/>
      <c r="B39" s="23"/>
      <c r="C39" s="1119" t="s">
        <v>557</v>
      </c>
      <c r="D39" s="1120"/>
      <c r="E39" s="1121"/>
      <c r="F39" s="24">
        <v>0</v>
      </c>
      <c r="G39" s="25">
        <v>0</v>
      </c>
      <c r="H39" s="25">
        <v>0</v>
      </c>
      <c r="I39" s="25">
        <v>0</v>
      </c>
      <c r="J39" s="26">
        <v>0</v>
      </c>
      <c r="K39" s="10"/>
      <c r="L39" s="10"/>
      <c r="M39" s="10"/>
      <c r="N39" s="10"/>
      <c r="O39" s="10"/>
      <c r="P39" s="10"/>
    </row>
    <row r="40" spans="1:16" ht="39" customHeight="1" x14ac:dyDescent="0.15">
      <c r="A40" s="10"/>
      <c r="B40" s="23"/>
      <c r="C40" s="1119" t="s">
        <v>558</v>
      </c>
      <c r="D40" s="1120"/>
      <c r="E40" s="1121"/>
      <c r="F40" s="24">
        <v>0</v>
      </c>
      <c r="G40" s="25">
        <v>0</v>
      </c>
      <c r="H40" s="25">
        <v>0</v>
      </c>
      <c r="I40" s="25">
        <v>0</v>
      </c>
      <c r="J40" s="26">
        <v>0</v>
      </c>
      <c r="K40" s="10"/>
      <c r="L40" s="10"/>
      <c r="M40" s="10"/>
      <c r="N40" s="10"/>
      <c r="O40" s="10"/>
      <c r="P40" s="10"/>
    </row>
    <row r="41" spans="1:16" ht="39" customHeight="1" x14ac:dyDescent="0.15">
      <c r="A41" s="10"/>
      <c r="B41" s="23"/>
      <c r="C41" s="1119" t="s">
        <v>559</v>
      </c>
      <c r="D41" s="1120"/>
      <c r="E41" s="1121"/>
      <c r="F41" s="24">
        <v>0</v>
      </c>
      <c r="G41" s="25">
        <v>0</v>
      </c>
      <c r="H41" s="25">
        <v>0</v>
      </c>
      <c r="I41" s="25">
        <v>0</v>
      </c>
      <c r="J41" s="26">
        <v>0</v>
      </c>
      <c r="K41" s="10"/>
      <c r="L41" s="10"/>
      <c r="M41" s="10"/>
      <c r="N41" s="10"/>
      <c r="O41" s="10"/>
      <c r="P41" s="10"/>
    </row>
    <row r="42" spans="1:16" ht="39" customHeight="1" x14ac:dyDescent="0.15">
      <c r="A42" s="10"/>
      <c r="B42" s="27"/>
      <c r="C42" s="1119" t="s">
        <v>560</v>
      </c>
      <c r="D42" s="1120"/>
      <c r="E42" s="1121"/>
      <c r="F42" s="24" t="s">
        <v>505</v>
      </c>
      <c r="G42" s="25" t="s">
        <v>505</v>
      </c>
      <c r="H42" s="25" t="s">
        <v>505</v>
      </c>
      <c r="I42" s="25" t="s">
        <v>505</v>
      </c>
      <c r="J42" s="26" t="s">
        <v>505</v>
      </c>
      <c r="K42" s="10"/>
      <c r="L42" s="10"/>
      <c r="M42" s="10"/>
      <c r="N42" s="10"/>
      <c r="O42" s="10"/>
      <c r="P42" s="10"/>
    </row>
    <row r="43" spans="1:16" ht="39" customHeight="1" thickBot="1" x14ac:dyDescent="0.2">
      <c r="A43" s="10"/>
      <c r="B43" s="28"/>
      <c r="C43" s="1122" t="s">
        <v>561</v>
      </c>
      <c r="D43" s="1123"/>
      <c r="E43" s="1124"/>
      <c r="F43" s="29">
        <v>0.22</v>
      </c>
      <c r="G43" s="30">
        <v>0.65</v>
      </c>
      <c r="H43" s="30">
        <v>0.48</v>
      </c>
      <c r="I43" s="30">
        <v>0.42</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8w5iLWHmlj2Seq5XBq1ASICT2SgA1nCJEKEyXVPnXvMr1PuC+C7A82TWPJuJIVdAHTz61DVTYgw1itdPf9gUfA==" saltValue="jyd0ZvN+Ks5z6o15hMiN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85" zoomScaleNormal="85"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546</v>
      </c>
      <c r="L44" s="44" t="s">
        <v>547</v>
      </c>
      <c r="M44" s="44" t="s">
        <v>548</v>
      </c>
      <c r="N44" s="44" t="s">
        <v>549</v>
      </c>
      <c r="O44" s="45" t="s">
        <v>550</v>
      </c>
      <c r="P44" s="36"/>
      <c r="Q44" s="36"/>
      <c r="R44" s="36"/>
      <c r="S44" s="36"/>
      <c r="T44" s="36"/>
      <c r="U44" s="36"/>
    </row>
    <row r="45" spans="1:21" ht="30.75" customHeight="1" x14ac:dyDescent="0.15">
      <c r="A45" s="36"/>
      <c r="B45" s="1127" t="s">
        <v>10</v>
      </c>
      <c r="C45" s="1128"/>
      <c r="D45" s="46"/>
      <c r="E45" s="1133" t="s">
        <v>11</v>
      </c>
      <c r="F45" s="1133"/>
      <c r="G45" s="1133"/>
      <c r="H45" s="1133"/>
      <c r="I45" s="1133"/>
      <c r="J45" s="1134"/>
      <c r="K45" s="47">
        <v>63273</v>
      </c>
      <c r="L45" s="48">
        <v>61179</v>
      </c>
      <c r="M45" s="48">
        <v>58255</v>
      </c>
      <c r="N45" s="48">
        <v>58153</v>
      </c>
      <c r="O45" s="49">
        <v>57984</v>
      </c>
      <c r="P45" s="36"/>
      <c r="Q45" s="36"/>
      <c r="R45" s="36"/>
      <c r="S45" s="36"/>
      <c r="T45" s="36"/>
      <c r="U45" s="36"/>
    </row>
    <row r="46" spans="1:21" ht="30.75" customHeight="1" x14ac:dyDescent="0.15">
      <c r="A46" s="36"/>
      <c r="B46" s="1129"/>
      <c r="C46" s="1130"/>
      <c r="D46" s="50"/>
      <c r="E46" s="1135" t="s">
        <v>12</v>
      </c>
      <c r="F46" s="1135"/>
      <c r="G46" s="1135"/>
      <c r="H46" s="1135"/>
      <c r="I46" s="1135"/>
      <c r="J46" s="1136"/>
      <c r="K46" s="51" t="s">
        <v>505</v>
      </c>
      <c r="L46" s="52" t="s">
        <v>505</v>
      </c>
      <c r="M46" s="52" t="s">
        <v>505</v>
      </c>
      <c r="N46" s="52" t="s">
        <v>505</v>
      </c>
      <c r="O46" s="53" t="s">
        <v>505</v>
      </c>
      <c r="P46" s="36"/>
      <c r="Q46" s="36"/>
      <c r="R46" s="36"/>
      <c r="S46" s="36"/>
      <c r="T46" s="36"/>
      <c r="U46" s="36"/>
    </row>
    <row r="47" spans="1:21" ht="30.75" customHeight="1" x14ac:dyDescent="0.15">
      <c r="A47" s="36"/>
      <c r="B47" s="1129"/>
      <c r="C47" s="1130"/>
      <c r="D47" s="50"/>
      <c r="E47" s="1135" t="s">
        <v>13</v>
      </c>
      <c r="F47" s="1135"/>
      <c r="G47" s="1135"/>
      <c r="H47" s="1135"/>
      <c r="I47" s="1135"/>
      <c r="J47" s="1136"/>
      <c r="K47" s="51">
        <v>1667</v>
      </c>
      <c r="L47" s="52">
        <v>2000</v>
      </c>
      <c r="M47" s="52">
        <v>2333</v>
      </c>
      <c r="N47" s="52">
        <v>2750</v>
      </c>
      <c r="O47" s="53">
        <v>3083</v>
      </c>
      <c r="P47" s="36"/>
      <c r="Q47" s="36"/>
      <c r="R47" s="36"/>
      <c r="S47" s="36"/>
      <c r="T47" s="36"/>
      <c r="U47" s="36"/>
    </row>
    <row r="48" spans="1:21" ht="30.75" customHeight="1" x14ac:dyDescent="0.15">
      <c r="A48" s="36"/>
      <c r="B48" s="1129"/>
      <c r="C48" s="1130"/>
      <c r="D48" s="50"/>
      <c r="E48" s="1135" t="s">
        <v>14</v>
      </c>
      <c r="F48" s="1135"/>
      <c r="G48" s="1135"/>
      <c r="H48" s="1135"/>
      <c r="I48" s="1135"/>
      <c r="J48" s="1136"/>
      <c r="K48" s="51" t="s">
        <v>505</v>
      </c>
      <c r="L48" s="52" t="s">
        <v>505</v>
      </c>
      <c r="M48" s="52" t="s">
        <v>505</v>
      </c>
      <c r="N48" s="52">
        <v>0</v>
      </c>
      <c r="O48" s="53">
        <v>0</v>
      </c>
      <c r="P48" s="36"/>
      <c r="Q48" s="36"/>
      <c r="R48" s="36"/>
      <c r="S48" s="36"/>
      <c r="T48" s="36"/>
      <c r="U48" s="36"/>
    </row>
    <row r="49" spans="1:21" ht="30.75" customHeight="1" x14ac:dyDescent="0.15">
      <c r="A49" s="36"/>
      <c r="B49" s="1129"/>
      <c r="C49" s="1130"/>
      <c r="D49" s="50"/>
      <c r="E49" s="1135" t="s">
        <v>15</v>
      </c>
      <c r="F49" s="1135"/>
      <c r="G49" s="1135"/>
      <c r="H49" s="1135"/>
      <c r="I49" s="1135"/>
      <c r="J49" s="1136"/>
      <c r="K49" s="51" t="s">
        <v>505</v>
      </c>
      <c r="L49" s="52" t="s">
        <v>505</v>
      </c>
      <c r="M49" s="52" t="s">
        <v>505</v>
      </c>
      <c r="N49" s="52" t="s">
        <v>505</v>
      </c>
      <c r="O49" s="53" t="s">
        <v>505</v>
      </c>
      <c r="P49" s="36"/>
      <c r="Q49" s="36"/>
      <c r="R49" s="36"/>
      <c r="S49" s="36"/>
      <c r="T49" s="36"/>
      <c r="U49" s="36"/>
    </row>
    <row r="50" spans="1:21" ht="30.75" customHeight="1" x14ac:dyDescent="0.15">
      <c r="A50" s="36"/>
      <c r="B50" s="1129"/>
      <c r="C50" s="1130"/>
      <c r="D50" s="50"/>
      <c r="E50" s="1135" t="s">
        <v>16</v>
      </c>
      <c r="F50" s="1135"/>
      <c r="G50" s="1135"/>
      <c r="H50" s="1135"/>
      <c r="I50" s="1135"/>
      <c r="J50" s="1136"/>
      <c r="K50" s="51">
        <v>1249</v>
      </c>
      <c r="L50" s="52">
        <v>1122</v>
      </c>
      <c r="M50" s="52">
        <v>911</v>
      </c>
      <c r="N50" s="52">
        <v>681</v>
      </c>
      <c r="O50" s="53">
        <v>376</v>
      </c>
      <c r="P50" s="36"/>
      <c r="Q50" s="36"/>
      <c r="R50" s="36"/>
      <c r="S50" s="36"/>
      <c r="T50" s="36"/>
      <c r="U50" s="36"/>
    </row>
    <row r="51" spans="1:21" ht="30.75" customHeight="1" x14ac:dyDescent="0.15">
      <c r="A51" s="36"/>
      <c r="B51" s="1131"/>
      <c r="C51" s="1132"/>
      <c r="D51" s="54"/>
      <c r="E51" s="1135" t="s">
        <v>17</v>
      </c>
      <c r="F51" s="1135"/>
      <c r="G51" s="1135"/>
      <c r="H51" s="1135"/>
      <c r="I51" s="1135"/>
      <c r="J51" s="1136"/>
      <c r="K51" s="51">
        <v>0</v>
      </c>
      <c r="L51" s="52">
        <v>0</v>
      </c>
      <c r="M51" s="52">
        <v>9</v>
      </c>
      <c r="N51" s="52">
        <v>2</v>
      </c>
      <c r="O51" s="53">
        <v>1</v>
      </c>
      <c r="P51" s="36"/>
      <c r="Q51" s="36"/>
      <c r="R51" s="36"/>
      <c r="S51" s="36"/>
      <c r="T51" s="36"/>
      <c r="U51" s="36"/>
    </row>
    <row r="52" spans="1:21" ht="30.75" customHeight="1" x14ac:dyDescent="0.15">
      <c r="A52" s="36"/>
      <c r="B52" s="1137" t="s">
        <v>18</v>
      </c>
      <c r="C52" s="1138"/>
      <c r="D52" s="54"/>
      <c r="E52" s="1135" t="s">
        <v>19</v>
      </c>
      <c r="F52" s="1135"/>
      <c r="G52" s="1135"/>
      <c r="H52" s="1135"/>
      <c r="I52" s="1135"/>
      <c r="J52" s="1136"/>
      <c r="K52" s="51">
        <v>47002</v>
      </c>
      <c r="L52" s="52">
        <v>47369</v>
      </c>
      <c r="M52" s="52">
        <v>43168</v>
      </c>
      <c r="N52" s="52">
        <v>40865</v>
      </c>
      <c r="O52" s="53">
        <v>39530</v>
      </c>
      <c r="P52" s="36"/>
      <c r="Q52" s="36"/>
      <c r="R52" s="36"/>
      <c r="S52" s="36"/>
      <c r="T52" s="36"/>
      <c r="U52" s="36"/>
    </row>
    <row r="53" spans="1:21" ht="30.75" customHeight="1" thickBot="1" x14ac:dyDescent="0.2">
      <c r="A53" s="36"/>
      <c r="B53" s="1139" t="s">
        <v>20</v>
      </c>
      <c r="C53" s="1140"/>
      <c r="D53" s="55"/>
      <c r="E53" s="1141" t="s">
        <v>21</v>
      </c>
      <c r="F53" s="1141"/>
      <c r="G53" s="1141"/>
      <c r="H53" s="1141"/>
      <c r="I53" s="1141"/>
      <c r="J53" s="1142"/>
      <c r="K53" s="56">
        <v>19187</v>
      </c>
      <c r="L53" s="57">
        <v>16932</v>
      </c>
      <c r="M53" s="57">
        <v>18340</v>
      </c>
      <c r="N53" s="57">
        <v>20721</v>
      </c>
      <c r="O53" s="58">
        <v>21914</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562</v>
      </c>
      <c r="P55" s="36"/>
      <c r="Q55" s="36"/>
      <c r="R55" s="36"/>
      <c r="S55" s="36"/>
      <c r="T55" s="36"/>
      <c r="U55" s="36"/>
    </row>
    <row r="56" spans="1:21" ht="30.75" customHeight="1" thickBot="1" x14ac:dyDescent="0.2">
      <c r="A56" s="36"/>
      <c r="B56" s="62"/>
      <c r="C56" s="63"/>
      <c r="D56" s="63"/>
      <c r="E56" s="64"/>
      <c r="F56" s="64"/>
      <c r="G56" s="64"/>
      <c r="H56" s="64"/>
      <c r="I56" s="64"/>
      <c r="J56" s="65" t="s">
        <v>3</v>
      </c>
      <c r="K56" s="66" t="s">
        <v>563</v>
      </c>
      <c r="L56" s="67" t="s">
        <v>564</v>
      </c>
      <c r="M56" s="67" t="s">
        <v>565</v>
      </c>
      <c r="N56" s="67" t="s">
        <v>566</v>
      </c>
      <c r="O56" s="68" t="s">
        <v>567</v>
      </c>
      <c r="P56" s="36"/>
      <c r="Q56" s="36"/>
      <c r="R56" s="36"/>
      <c r="S56" s="36"/>
      <c r="T56" s="36"/>
      <c r="U56" s="36"/>
    </row>
    <row r="57" spans="1:21" ht="30.75" customHeight="1" x14ac:dyDescent="0.15">
      <c r="A57" s="36"/>
      <c r="B57" s="1143" t="s">
        <v>24</v>
      </c>
      <c r="C57" s="1144"/>
      <c r="D57" s="1149" t="s">
        <v>25</v>
      </c>
      <c r="E57" s="1150"/>
      <c r="F57" s="1150"/>
      <c r="G57" s="1150"/>
      <c r="H57" s="1150"/>
      <c r="I57" s="1150"/>
      <c r="J57" s="1151"/>
      <c r="K57" s="69">
        <v>0</v>
      </c>
      <c r="L57" s="70">
        <v>0</v>
      </c>
      <c r="M57" s="70">
        <v>0</v>
      </c>
      <c r="N57" s="70">
        <v>0</v>
      </c>
      <c r="O57" s="71">
        <v>0</v>
      </c>
      <c r="P57" s="36"/>
      <c r="Q57" s="36"/>
      <c r="R57" s="36"/>
      <c r="S57" s="36"/>
      <c r="T57" s="36"/>
      <c r="U57" s="36"/>
    </row>
    <row r="58" spans="1:21" ht="30.75" customHeight="1" x14ac:dyDescent="0.15">
      <c r="A58" s="36"/>
      <c r="B58" s="1145"/>
      <c r="C58" s="1146"/>
      <c r="D58" s="1152" t="s">
        <v>26</v>
      </c>
      <c r="E58" s="1153"/>
      <c r="F58" s="1153"/>
      <c r="G58" s="1153"/>
      <c r="H58" s="1153"/>
      <c r="I58" s="1153"/>
      <c r="J58" s="1154"/>
      <c r="K58" s="72">
        <v>588</v>
      </c>
      <c r="L58" s="73">
        <v>1765</v>
      </c>
      <c r="M58" s="73">
        <v>3529</v>
      </c>
      <c r="N58" s="73">
        <v>5882</v>
      </c>
      <c r="O58" s="74">
        <v>9164</v>
      </c>
      <c r="P58" s="36"/>
      <c r="Q58" s="36"/>
      <c r="R58" s="36"/>
      <c r="S58" s="36"/>
      <c r="T58" s="36"/>
      <c r="U58" s="36"/>
    </row>
    <row r="59" spans="1:21" ht="30.75" customHeight="1" thickBot="1" x14ac:dyDescent="0.2">
      <c r="A59" s="36"/>
      <c r="B59" s="1147"/>
      <c r="C59" s="1148"/>
      <c r="D59" s="1155" t="s">
        <v>27</v>
      </c>
      <c r="E59" s="1156"/>
      <c r="F59" s="1156"/>
      <c r="G59" s="1156"/>
      <c r="H59" s="1156"/>
      <c r="I59" s="1156"/>
      <c r="J59" s="1157"/>
      <c r="K59" s="75">
        <v>3333</v>
      </c>
      <c r="L59" s="76">
        <v>5000</v>
      </c>
      <c r="M59" s="76">
        <v>7000</v>
      </c>
      <c r="N59" s="76">
        <v>9333</v>
      </c>
      <c r="O59" s="77">
        <v>12083</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dZ1vBWsv/cyXH4HNEr/mSgAPZlhJa0fxWPUYJltHrVGAGH/yQ6tUeAgklqZUJsCCotj8E0RjJ44Ql10EtaIVuA==" saltValue="pin6X0+utfNixdjuh3KG/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8</v>
      </c>
    </row>
    <row r="40" spans="2:13" ht="27.75" customHeight="1" thickBot="1" x14ac:dyDescent="0.2">
      <c r="B40" s="84" t="s">
        <v>9</v>
      </c>
      <c r="C40" s="85"/>
      <c r="D40" s="85"/>
      <c r="E40" s="86"/>
      <c r="F40" s="86"/>
      <c r="G40" s="86"/>
      <c r="H40" s="87" t="s">
        <v>3</v>
      </c>
      <c r="I40" s="361" t="s">
        <v>546</v>
      </c>
      <c r="J40" s="362" t="s">
        <v>547</v>
      </c>
      <c r="K40" s="362" t="s">
        <v>548</v>
      </c>
      <c r="L40" s="362" t="s">
        <v>549</v>
      </c>
      <c r="M40" s="363" t="s">
        <v>550</v>
      </c>
    </row>
    <row r="41" spans="2:13" ht="27.75" customHeight="1" x14ac:dyDescent="0.15">
      <c r="B41" s="1158" t="s">
        <v>30</v>
      </c>
      <c r="C41" s="1159"/>
      <c r="D41" s="88"/>
      <c r="E41" s="1164" t="s">
        <v>31</v>
      </c>
      <c r="F41" s="1164"/>
      <c r="G41" s="1164"/>
      <c r="H41" s="1165"/>
      <c r="I41" s="364">
        <v>699034</v>
      </c>
      <c r="J41" s="365">
        <v>697940</v>
      </c>
      <c r="K41" s="365">
        <v>727236</v>
      </c>
      <c r="L41" s="365">
        <v>752966</v>
      </c>
      <c r="M41" s="366">
        <v>774249</v>
      </c>
    </row>
    <row r="42" spans="2:13" ht="27.75" customHeight="1" x14ac:dyDescent="0.15">
      <c r="B42" s="1160"/>
      <c r="C42" s="1161"/>
      <c r="D42" s="89"/>
      <c r="E42" s="1166" t="s">
        <v>32</v>
      </c>
      <c r="F42" s="1166"/>
      <c r="G42" s="1166"/>
      <c r="H42" s="1167"/>
      <c r="I42" s="367">
        <v>3735</v>
      </c>
      <c r="J42" s="368">
        <v>2552</v>
      </c>
      <c r="K42" s="368">
        <v>1694</v>
      </c>
      <c r="L42" s="368">
        <v>1085</v>
      </c>
      <c r="M42" s="369">
        <v>775</v>
      </c>
    </row>
    <row r="43" spans="2:13" ht="27.75" customHeight="1" x14ac:dyDescent="0.15">
      <c r="B43" s="1160"/>
      <c r="C43" s="1161"/>
      <c r="D43" s="89"/>
      <c r="E43" s="1166" t="s">
        <v>33</v>
      </c>
      <c r="F43" s="1166"/>
      <c r="G43" s="1166"/>
      <c r="H43" s="1167"/>
      <c r="I43" s="367" t="s">
        <v>505</v>
      </c>
      <c r="J43" s="368" t="s">
        <v>505</v>
      </c>
      <c r="K43" s="368" t="s">
        <v>505</v>
      </c>
      <c r="L43" s="368" t="s">
        <v>505</v>
      </c>
      <c r="M43" s="369" t="s">
        <v>505</v>
      </c>
    </row>
    <row r="44" spans="2:13" ht="27.75" customHeight="1" x14ac:dyDescent="0.15">
      <c r="B44" s="1160"/>
      <c r="C44" s="1161"/>
      <c r="D44" s="89"/>
      <c r="E44" s="1166" t="s">
        <v>34</v>
      </c>
      <c r="F44" s="1166"/>
      <c r="G44" s="1166"/>
      <c r="H44" s="1167"/>
      <c r="I44" s="367" t="s">
        <v>505</v>
      </c>
      <c r="J44" s="368" t="s">
        <v>505</v>
      </c>
      <c r="K44" s="368" t="s">
        <v>505</v>
      </c>
      <c r="L44" s="368" t="s">
        <v>505</v>
      </c>
      <c r="M44" s="369" t="s">
        <v>505</v>
      </c>
    </row>
    <row r="45" spans="2:13" ht="27.75" customHeight="1" x14ac:dyDescent="0.15">
      <c r="B45" s="1160"/>
      <c r="C45" s="1161"/>
      <c r="D45" s="89"/>
      <c r="E45" s="1166" t="s">
        <v>35</v>
      </c>
      <c r="F45" s="1166"/>
      <c r="G45" s="1166"/>
      <c r="H45" s="1167"/>
      <c r="I45" s="367">
        <v>105217</v>
      </c>
      <c r="J45" s="368">
        <v>104420</v>
      </c>
      <c r="K45" s="368">
        <v>102958</v>
      </c>
      <c r="L45" s="368">
        <v>97549</v>
      </c>
      <c r="M45" s="369">
        <v>95960</v>
      </c>
    </row>
    <row r="46" spans="2:13" ht="27.75" customHeight="1" x14ac:dyDescent="0.15">
      <c r="B46" s="1160"/>
      <c r="C46" s="1161"/>
      <c r="D46" s="90"/>
      <c r="E46" s="1168" t="s">
        <v>36</v>
      </c>
      <c r="F46" s="1168"/>
      <c r="G46" s="1168"/>
      <c r="H46" s="1169"/>
      <c r="I46" s="367">
        <v>557</v>
      </c>
      <c r="J46" s="368">
        <v>540</v>
      </c>
      <c r="K46" s="368">
        <v>460</v>
      </c>
      <c r="L46" s="368">
        <v>304</v>
      </c>
      <c r="M46" s="369">
        <v>388</v>
      </c>
    </row>
    <row r="47" spans="2:13" ht="27.75" customHeight="1" x14ac:dyDescent="0.15">
      <c r="B47" s="1160"/>
      <c r="C47" s="1161"/>
      <c r="D47" s="91"/>
      <c r="E47" s="1170" t="s">
        <v>37</v>
      </c>
      <c r="F47" s="1171"/>
      <c r="G47" s="1171"/>
      <c r="H47" s="1172"/>
      <c r="I47" s="367" t="s">
        <v>505</v>
      </c>
      <c r="J47" s="368" t="s">
        <v>505</v>
      </c>
      <c r="K47" s="368" t="s">
        <v>505</v>
      </c>
      <c r="L47" s="368" t="s">
        <v>505</v>
      </c>
      <c r="M47" s="369" t="s">
        <v>505</v>
      </c>
    </row>
    <row r="48" spans="2:13" ht="27.75" customHeight="1" x14ac:dyDescent="0.15">
      <c r="B48" s="1160"/>
      <c r="C48" s="1161"/>
      <c r="D48" s="89"/>
      <c r="E48" s="1166" t="s">
        <v>38</v>
      </c>
      <c r="F48" s="1166"/>
      <c r="G48" s="1166"/>
      <c r="H48" s="1167"/>
      <c r="I48" s="367" t="s">
        <v>505</v>
      </c>
      <c r="J48" s="368" t="s">
        <v>505</v>
      </c>
      <c r="K48" s="368" t="s">
        <v>505</v>
      </c>
      <c r="L48" s="368" t="s">
        <v>505</v>
      </c>
      <c r="M48" s="369" t="s">
        <v>505</v>
      </c>
    </row>
    <row r="49" spans="2:13" ht="27.75" customHeight="1" x14ac:dyDescent="0.15">
      <c r="B49" s="1162"/>
      <c r="C49" s="1163"/>
      <c r="D49" s="89"/>
      <c r="E49" s="1166" t="s">
        <v>39</v>
      </c>
      <c r="F49" s="1166"/>
      <c r="G49" s="1166"/>
      <c r="H49" s="1167"/>
      <c r="I49" s="367" t="s">
        <v>505</v>
      </c>
      <c r="J49" s="368">
        <v>18</v>
      </c>
      <c r="K49" s="368" t="s">
        <v>505</v>
      </c>
      <c r="L49" s="368">
        <v>412</v>
      </c>
      <c r="M49" s="369" t="s">
        <v>505</v>
      </c>
    </row>
    <row r="50" spans="2:13" ht="27.75" customHeight="1" x14ac:dyDescent="0.15">
      <c r="B50" s="1173" t="s">
        <v>40</v>
      </c>
      <c r="C50" s="1174"/>
      <c r="D50" s="92"/>
      <c r="E50" s="1166" t="s">
        <v>41</v>
      </c>
      <c r="F50" s="1166"/>
      <c r="G50" s="1166"/>
      <c r="H50" s="1167"/>
      <c r="I50" s="367">
        <v>55656</v>
      </c>
      <c r="J50" s="368">
        <v>57673</v>
      </c>
      <c r="K50" s="368">
        <v>62336</v>
      </c>
      <c r="L50" s="368">
        <v>78774</v>
      </c>
      <c r="M50" s="369">
        <v>83749</v>
      </c>
    </row>
    <row r="51" spans="2:13" ht="27.75" customHeight="1" x14ac:dyDescent="0.15">
      <c r="B51" s="1160"/>
      <c r="C51" s="1161"/>
      <c r="D51" s="89"/>
      <c r="E51" s="1166" t="s">
        <v>42</v>
      </c>
      <c r="F51" s="1166"/>
      <c r="G51" s="1166"/>
      <c r="H51" s="1167"/>
      <c r="I51" s="367">
        <v>13892</v>
      </c>
      <c r="J51" s="368">
        <v>12297</v>
      </c>
      <c r="K51" s="368">
        <v>13048</v>
      </c>
      <c r="L51" s="368">
        <v>13473</v>
      </c>
      <c r="M51" s="369">
        <v>12642</v>
      </c>
    </row>
    <row r="52" spans="2:13" ht="27.75" customHeight="1" x14ac:dyDescent="0.15">
      <c r="B52" s="1162"/>
      <c r="C52" s="1163"/>
      <c r="D52" s="89"/>
      <c r="E52" s="1166" t="s">
        <v>43</v>
      </c>
      <c r="F52" s="1166"/>
      <c r="G52" s="1166"/>
      <c r="H52" s="1167"/>
      <c r="I52" s="367">
        <v>502537</v>
      </c>
      <c r="J52" s="368">
        <v>492469</v>
      </c>
      <c r="K52" s="368">
        <v>493511</v>
      </c>
      <c r="L52" s="368">
        <v>488386</v>
      </c>
      <c r="M52" s="369">
        <v>471732</v>
      </c>
    </row>
    <row r="53" spans="2:13" ht="27.75" customHeight="1" thickBot="1" x14ac:dyDescent="0.2">
      <c r="B53" s="1175" t="s">
        <v>44</v>
      </c>
      <c r="C53" s="1176"/>
      <c r="D53" s="93"/>
      <c r="E53" s="1177" t="s">
        <v>45</v>
      </c>
      <c r="F53" s="1177"/>
      <c r="G53" s="1177"/>
      <c r="H53" s="1178"/>
      <c r="I53" s="370">
        <v>236457</v>
      </c>
      <c r="J53" s="371">
        <v>243031</v>
      </c>
      <c r="K53" s="371">
        <v>263453</v>
      </c>
      <c r="L53" s="371">
        <v>271683</v>
      </c>
      <c r="M53" s="372">
        <v>303250</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C9xFT1WAXJ7RBMH67sr+DHVw9kNlIBxcqQRuz3nnntuHQHr6vn1HXkNJnJ1oNR0kd9LMZgbT/1l8eJlsuZQb+A==" saltValue="y4+8QCMbZlkT5DSZUR4C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46</v>
      </c>
    </row>
    <row r="54" spans="2:8" ht="29.25" customHeight="1" thickBot="1" x14ac:dyDescent="0.25">
      <c r="B54" s="98" t="s">
        <v>2</v>
      </c>
      <c r="C54" s="99"/>
      <c r="D54" s="99"/>
      <c r="E54" s="100" t="s">
        <v>3</v>
      </c>
      <c r="F54" s="101" t="s">
        <v>548</v>
      </c>
      <c r="G54" s="101" t="s">
        <v>549</v>
      </c>
      <c r="H54" s="102" t="s">
        <v>550</v>
      </c>
    </row>
    <row r="55" spans="2:8" ht="52.5" customHeight="1" x14ac:dyDescent="0.15">
      <c r="B55" s="103"/>
      <c r="C55" s="1187" t="s">
        <v>47</v>
      </c>
      <c r="D55" s="1187"/>
      <c r="E55" s="1188"/>
      <c r="F55" s="104">
        <v>17731</v>
      </c>
      <c r="G55" s="104">
        <v>18741</v>
      </c>
      <c r="H55" s="105">
        <v>18004</v>
      </c>
    </row>
    <row r="56" spans="2:8" ht="52.5" customHeight="1" x14ac:dyDescent="0.15">
      <c r="B56" s="106"/>
      <c r="C56" s="1189" t="s">
        <v>48</v>
      </c>
      <c r="D56" s="1189"/>
      <c r="E56" s="1190"/>
      <c r="F56" s="107">
        <v>10684</v>
      </c>
      <c r="G56" s="107">
        <v>17283</v>
      </c>
      <c r="H56" s="108">
        <v>15929</v>
      </c>
    </row>
    <row r="57" spans="2:8" ht="53.25" customHeight="1" x14ac:dyDescent="0.15">
      <c r="B57" s="106"/>
      <c r="C57" s="1191" t="s">
        <v>49</v>
      </c>
      <c r="D57" s="1191"/>
      <c r="E57" s="1192"/>
      <c r="F57" s="109">
        <v>33156</v>
      </c>
      <c r="G57" s="109">
        <v>37265</v>
      </c>
      <c r="H57" s="110">
        <v>38801</v>
      </c>
    </row>
    <row r="58" spans="2:8" ht="45.75" customHeight="1" x14ac:dyDescent="0.15">
      <c r="B58" s="111"/>
      <c r="C58" s="1179" t="s">
        <v>568</v>
      </c>
      <c r="D58" s="1180"/>
      <c r="E58" s="1181"/>
      <c r="F58" s="112">
        <v>9137</v>
      </c>
      <c r="G58" s="112">
        <v>12137</v>
      </c>
      <c r="H58" s="113">
        <v>11841</v>
      </c>
    </row>
    <row r="59" spans="2:8" ht="45.75" customHeight="1" x14ac:dyDescent="0.15">
      <c r="B59" s="111"/>
      <c r="C59" s="1179" t="s">
        <v>569</v>
      </c>
      <c r="D59" s="1180"/>
      <c r="E59" s="1181"/>
      <c r="F59" s="112">
        <v>5006</v>
      </c>
      <c r="G59" s="112">
        <v>6506</v>
      </c>
      <c r="H59" s="113">
        <v>9743</v>
      </c>
    </row>
    <row r="60" spans="2:8" ht="45.75" customHeight="1" x14ac:dyDescent="0.15">
      <c r="B60" s="111"/>
      <c r="C60" s="1179" t="s">
        <v>570</v>
      </c>
      <c r="D60" s="1180"/>
      <c r="E60" s="1181"/>
      <c r="F60" s="112">
        <v>2579</v>
      </c>
      <c r="G60" s="112">
        <v>3319</v>
      </c>
      <c r="H60" s="113">
        <v>3156</v>
      </c>
    </row>
    <row r="61" spans="2:8" ht="45.75" customHeight="1" x14ac:dyDescent="0.15">
      <c r="B61" s="111"/>
      <c r="C61" s="1179" t="s">
        <v>571</v>
      </c>
      <c r="D61" s="1180"/>
      <c r="E61" s="1181"/>
      <c r="F61" s="112">
        <v>2770</v>
      </c>
      <c r="G61" s="112">
        <v>2816</v>
      </c>
      <c r="H61" s="113">
        <v>2275</v>
      </c>
    </row>
    <row r="62" spans="2:8" ht="45.75" customHeight="1" thickBot="1" x14ac:dyDescent="0.2">
      <c r="B62" s="114"/>
      <c r="C62" s="1182" t="s">
        <v>572</v>
      </c>
      <c r="D62" s="1183"/>
      <c r="E62" s="1184"/>
      <c r="F62" s="115">
        <v>4800</v>
      </c>
      <c r="G62" s="115">
        <v>2921</v>
      </c>
      <c r="H62" s="116">
        <v>1336</v>
      </c>
    </row>
    <row r="63" spans="2:8" ht="52.5" customHeight="1" thickBot="1" x14ac:dyDescent="0.2">
      <c r="B63" s="117"/>
      <c r="C63" s="1185" t="s">
        <v>50</v>
      </c>
      <c r="D63" s="1185"/>
      <c r="E63" s="1186"/>
      <c r="F63" s="118">
        <v>61570</v>
      </c>
      <c r="G63" s="118">
        <v>73288</v>
      </c>
      <c r="H63" s="119">
        <v>72734</v>
      </c>
    </row>
    <row r="64" spans="2:8" x14ac:dyDescent="0.15"/>
  </sheetData>
  <sheetProtection algorithmName="SHA-512" hashValue="FeOEXOimhMqBqZDFquEWVIh3bmG5jn5LePAReRitNRso0lzXRW8Jo7G2XciB2xGSNMzMVU6OwWUt6EV84CWMFQ==" saltValue="SxUCN4pu2fwOQ2R+JrOa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39"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2C98C-8ABE-434D-A602-607C232F7150}">
  <sheetPr>
    <pageSetUpPr fitToPage="1"/>
  </sheetPr>
  <dimension ref="A1:DE85"/>
  <sheetViews>
    <sheetView showGridLines="0" tabSelected="1" zoomScale="85" zoomScaleNormal="85" zoomScaleSheetLayoutView="55" workbookViewId="0">
      <selection activeCell="AT59" sqref="AT59"/>
    </sheetView>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613</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609</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612</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607</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546</v>
      </c>
      <c r="BQ50" s="1202"/>
      <c r="BR50" s="1202"/>
      <c r="BS50" s="1202"/>
      <c r="BT50" s="1202"/>
      <c r="BU50" s="1202"/>
      <c r="BV50" s="1202"/>
      <c r="BW50" s="1202"/>
      <c r="BX50" s="1202" t="s">
        <v>547</v>
      </c>
      <c r="BY50" s="1202"/>
      <c r="BZ50" s="1202"/>
      <c r="CA50" s="1202"/>
      <c r="CB50" s="1202"/>
      <c r="CC50" s="1202"/>
      <c r="CD50" s="1202"/>
      <c r="CE50" s="1202"/>
      <c r="CF50" s="1202" t="s">
        <v>548</v>
      </c>
      <c r="CG50" s="1202"/>
      <c r="CH50" s="1202"/>
      <c r="CI50" s="1202"/>
      <c r="CJ50" s="1202"/>
      <c r="CK50" s="1202"/>
      <c r="CL50" s="1202"/>
      <c r="CM50" s="1202"/>
      <c r="CN50" s="1202" t="s">
        <v>549</v>
      </c>
      <c r="CO50" s="1202"/>
      <c r="CP50" s="1202"/>
      <c r="CQ50" s="1202"/>
      <c r="CR50" s="1202"/>
      <c r="CS50" s="1202"/>
      <c r="CT50" s="1202"/>
      <c r="CU50" s="1202"/>
      <c r="CV50" s="1202" t="s">
        <v>550</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606</v>
      </c>
      <c r="AO51" s="1201"/>
      <c r="AP51" s="1201"/>
      <c r="AQ51" s="1201"/>
      <c r="AR51" s="1201"/>
      <c r="AS51" s="1201"/>
      <c r="AT51" s="1201"/>
      <c r="AU51" s="1201"/>
      <c r="AV51" s="1201"/>
      <c r="AW51" s="1201"/>
      <c r="AX51" s="1201"/>
      <c r="AY51" s="1201"/>
      <c r="AZ51" s="1201"/>
      <c r="BA51" s="1201"/>
      <c r="BB51" s="1201" t="s">
        <v>604</v>
      </c>
      <c r="BC51" s="1201"/>
      <c r="BD51" s="1201"/>
      <c r="BE51" s="1201"/>
      <c r="BF51" s="1201"/>
      <c r="BG51" s="1201"/>
      <c r="BH51" s="1201"/>
      <c r="BI51" s="1201"/>
      <c r="BJ51" s="1201"/>
      <c r="BK51" s="1201"/>
      <c r="BL51" s="1201"/>
      <c r="BM51" s="1201"/>
      <c r="BN51" s="1201"/>
      <c r="BO51" s="1201"/>
      <c r="BP51" s="1200">
        <v>111.6</v>
      </c>
      <c r="BQ51" s="1200"/>
      <c r="BR51" s="1200"/>
      <c r="BS51" s="1200"/>
      <c r="BT51" s="1200"/>
      <c r="BU51" s="1200"/>
      <c r="BV51" s="1200"/>
      <c r="BW51" s="1200"/>
      <c r="BX51" s="1200">
        <v>115</v>
      </c>
      <c r="BY51" s="1200"/>
      <c r="BZ51" s="1200"/>
      <c r="CA51" s="1200"/>
      <c r="CB51" s="1200"/>
      <c r="CC51" s="1200"/>
      <c r="CD51" s="1200"/>
      <c r="CE51" s="1200"/>
      <c r="CF51" s="1200">
        <v>120.1</v>
      </c>
      <c r="CG51" s="1200"/>
      <c r="CH51" s="1200"/>
      <c r="CI51" s="1200"/>
      <c r="CJ51" s="1200"/>
      <c r="CK51" s="1200"/>
      <c r="CL51" s="1200"/>
      <c r="CM51" s="1200"/>
      <c r="CN51" s="1200">
        <v>117</v>
      </c>
      <c r="CO51" s="1200"/>
      <c r="CP51" s="1200"/>
      <c r="CQ51" s="1200"/>
      <c r="CR51" s="1200"/>
      <c r="CS51" s="1200"/>
      <c r="CT51" s="1200"/>
      <c r="CU51" s="1200"/>
      <c r="CV51" s="1200">
        <v>133.30000000000001</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611</v>
      </c>
      <c r="BC53" s="1201"/>
      <c r="BD53" s="1201"/>
      <c r="BE53" s="1201"/>
      <c r="BF53" s="1201"/>
      <c r="BG53" s="1201"/>
      <c r="BH53" s="1201"/>
      <c r="BI53" s="1201"/>
      <c r="BJ53" s="1201"/>
      <c r="BK53" s="1201"/>
      <c r="BL53" s="1201"/>
      <c r="BM53" s="1201"/>
      <c r="BN53" s="1201"/>
      <c r="BO53" s="1201"/>
      <c r="BP53" s="1200">
        <v>54.6</v>
      </c>
      <c r="BQ53" s="1200"/>
      <c r="BR53" s="1200"/>
      <c r="BS53" s="1200"/>
      <c r="BT53" s="1200"/>
      <c r="BU53" s="1200"/>
      <c r="BV53" s="1200"/>
      <c r="BW53" s="1200"/>
      <c r="BX53" s="1200">
        <v>56.6</v>
      </c>
      <c r="BY53" s="1200"/>
      <c r="BZ53" s="1200"/>
      <c r="CA53" s="1200"/>
      <c r="CB53" s="1200"/>
      <c r="CC53" s="1200"/>
      <c r="CD53" s="1200"/>
      <c r="CE53" s="1200"/>
      <c r="CF53" s="1200">
        <v>58.5</v>
      </c>
      <c r="CG53" s="1200"/>
      <c r="CH53" s="1200"/>
      <c r="CI53" s="1200"/>
      <c r="CJ53" s="1200"/>
      <c r="CK53" s="1200"/>
      <c r="CL53" s="1200"/>
      <c r="CM53" s="1200"/>
      <c r="CN53" s="1200">
        <v>60</v>
      </c>
      <c r="CO53" s="1200"/>
      <c r="CP53" s="1200"/>
      <c r="CQ53" s="1200"/>
      <c r="CR53" s="1200"/>
      <c r="CS53" s="1200"/>
      <c r="CT53" s="1200"/>
      <c r="CU53" s="1200"/>
      <c r="CV53" s="1200">
        <v>59.8</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605</v>
      </c>
      <c r="AO55" s="1202"/>
      <c r="AP55" s="1202"/>
      <c r="AQ55" s="1202"/>
      <c r="AR55" s="1202"/>
      <c r="AS55" s="1202"/>
      <c r="AT55" s="1202"/>
      <c r="AU55" s="1202"/>
      <c r="AV55" s="1202"/>
      <c r="AW55" s="1202"/>
      <c r="AX55" s="1202"/>
      <c r="AY55" s="1202"/>
      <c r="AZ55" s="1202"/>
      <c r="BA55" s="1202"/>
      <c r="BB55" s="1201" t="s">
        <v>604</v>
      </c>
      <c r="BC55" s="1201"/>
      <c r="BD55" s="1201"/>
      <c r="BE55" s="1201"/>
      <c r="BF55" s="1201"/>
      <c r="BG55" s="1201"/>
      <c r="BH55" s="1201"/>
      <c r="BI55" s="1201"/>
      <c r="BJ55" s="1201"/>
      <c r="BK55" s="1201"/>
      <c r="BL55" s="1201"/>
      <c r="BM55" s="1201"/>
      <c r="BN55" s="1201"/>
      <c r="BO55" s="1201"/>
      <c r="BP55" s="1200">
        <v>171.9</v>
      </c>
      <c r="BQ55" s="1200"/>
      <c r="BR55" s="1200"/>
      <c r="BS55" s="1200"/>
      <c r="BT55" s="1200"/>
      <c r="BU55" s="1200"/>
      <c r="BV55" s="1200"/>
      <c r="BW55" s="1200"/>
      <c r="BX55" s="1200">
        <v>173</v>
      </c>
      <c r="BY55" s="1200"/>
      <c r="BZ55" s="1200"/>
      <c r="CA55" s="1200"/>
      <c r="CB55" s="1200"/>
      <c r="CC55" s="1200"/>
      <c r="CD55" s="1200"/>
      <c r="CE55" s="1200"/>
      <c r="CF55" s="1200">
        <v>168.2</v>
      </c>
      <c r="CG55" s="1200"/>
      <c r="CH55" s="1200"/>
      <c r="CI55" s="1200"/>
      <c r="CJ55" s="1200"/>
      <c r="CK55" s="1200"/>
      <c r="CL55" s="1200"/>
      <c r="CM55" s="1200"/>
      <c r="CN55" s="1200">
        <v>155.1</v>
      </c>
      <c r="CO55" s="1200"/>
      <c r="CP55" s="1200"/>
      <c r="CQ55" s="1200"/>
      <c r="CR55" s="1200"/>
      <c r="CS55" s="1200"/>
      <c r="CT55" s="1200"/>
      <c r="CU55" s="1200"/>
      <c r="CV55" s="1200">
        <v>162</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611</v>
      </c>
      <c r="BC57" s="1201"/>
      <c r="BD57" s="1201"/>
      <c r="BE57" s="1201"/>
      <c r="BF57" s="1201"/>
      <c r="BG57" s="1201"/>
      <c r="BH57" s="1201"/>
      <c r="BI57" s="1201"/>
      <c r="BJ57" s="1201"/>
      <c r="BK57" s="1201"/>
      <c r="BL57" s="1201"/>
      <c r="BM57" s="1201"/>
      <c r="BN57" s="1201"/>
      <c r="BO57" s="1201"/>
      <c r="BP57" s="1200">
        <v>55.8</v>
      </c>
      <c r="BQ57" s="1200"/>
      <c r="BR57" s="1200"/>
      <c r="BS57" s="1200"/>
      <c r="BT57" s="1200"/>
      <c r="BU57" s="1200"/>
      <c r="BV57" s="1200"/>
      <c r="BW57" s="1200"/>
      <c r="BX57" s="1200">
        <v>57.1</v>
      </c>
      <c r="BY57" s="1200"/>
      <c r="BZ57" s="1200"/>
      <c r="CA57" s="1200"/>
      <c r="CB57" s="1200"/>
      <c r="CC57" s="1200"/>
      <c r="CD57" s="1200"/>
      <c r="CE57" s="1200"/>
      <c r="CF57" s="1200">
        <v>58.4</v>
      </c>
      <c r="CG57" s="1200"/>
      <c r="CH57" s="1200"/>
      <c r="CI57" s="1200"/>
      <c r="CJ57" s="1200"/>
      <c r="CK57" s="1200"/>
      <c r="CL57" s="1200"/>
      <c r="CM57" s="1200"/>
      <c r="CN57" s="1200">
        <v>59</v>
      </c>
      <c r="CO57" s="1200"/>
      <c r="CP57" s="1200"/>
      <c r="CQ57" s="1200"/>
      <c r="CR57" s="1200"/>
      <c r="CS57" s="1200"/>
      <c r="CT57" s="1200"/>
      <c r="CU57" s="1200"/>
      <c r="CV57" s="1200">
        <v>59.9</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610</v>
      </c>
    </row>
    <row r="64" spans="1:109" ht="13.5" x14ac:dyDescent="0.15">
      <c r="B64" s="1194"/>
      <c r="G64" s="1230"/>
      <c r="I64" s="1232"/>
      <c r="J64" s="1232"/>
      <c r="K64" s="1232"/>
      <c r="L64" s="1232"/>
      <c r="M64" s="1232"/>
      <c r="N64" s="1231"/>
      <c r="AM64" s="1230"/>
      <c r="AN64" s="1230" t="s">
        <v>609</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608</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607</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546</v>
      </c>
      <c r="BQ72" s="1202"/>
      <c r="BR72" s="1202"/>
      <c r="BS72" s="1202"/>
      <c r="BT72" s="1202"/>
      <c r="BU72" s="1202"/>
      <c r="BV72" s="1202"/>
      <c r="BW72" s="1202"/>
      <c r="BX72" s="1202" t="s">
        <v>547</v>
      </c>
      <c r="BY72" s="1202"/>
      <c r="BZ72" s="1202"/>
      <c r="CA72" s="1202"/>
      <c r="CB72" s="1202"/>
      <c r="CC72" s="1202"/>
      <c r="CD72" s="1202"/>
      <c r="CE72" s="1202"/>
      <c r="CF72" s="1202" t="s">
        <v>548</v>
      </c>
      <c r="CG72" s="1202"/>
      <c r="CH72" s="1202"/>
      <c r="CI72" s="1202"/>
      <c r="CJ72" s="1202"/>
      <c r="CK72" s="1202"/>
      <c r="CL72" s="1202"/>
      <c r="CM72" s="1202"/>
      <c r="CN72" s="1202" t="s">
        <v>549</v>
      </c>
      <c r="CO72" s="1202"/>
      <c r="CP72" s="1202"/>
      <c r="CQ72" s="1202"/>
      <c r="CR72" s="1202"/>
      <c r="CS72" s="1202"/>
      <c r="CT72" s="1202"/>
      <c r="CU72" s="1202"/>
      <c r="CV72" s="1202" t="s">
        <v>550</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606</v>
      </c>
      <c r="AO73" s="1201"/>
      <c r="AP73" s="1201"/>
      <c r="AQ73" s="1201"/>
      <c r="AR73" s="1201"/>
      <c r="AS73" s="1201"/>
      <c r="AT73" s="1201"/>
      <c r="AU73" s="1201"/>
      <c r="AV73" s="1201"/>
      <c r="AW73" s="1201"/>
      <c r="AX73" s="1201"/>
      <c r="AY73" s="1201"/>
      <c r="AZ73" s="1201"/>
      <c r="BA73" s="1201"/>
      <c r="BB73" s="1201" t="s">
        <v>604</v>
      </c>
      <c r="BC73" s="1201"/>
      <c r="BD73" s="1201"/>
      <c r="BE73" s="1201"/>
      <c r="BF73" s="1201"/>
      <c r="BG73" s="1201"/>
      <c r="BH73" s="1201"/>
      <c r="BI73" s="1201"/>
      <c r="BJ73" s="1201"/>
      <c r="BK73" s="1201"/>
      <c r="BL73" s="1201"/>
      <c r="BM73" s="1201"/>
      <c r="BN73" s="1201"/>
      <c r="BO73" s="1201"/>
      <c r="BP73" s="1200">
        <v>111.6</v>
      </c>
      <c r="BQ73" s="1200"/>
      <c r="BR73" s="1200"/>
      <c r="BS73" s="1200"/>
      <c r="BT73" s="1200"/>
      <c r="BU73" s="1200"/>
      <c r="BV73" s="1200"/>
      <c r="BW73" s="1200"/>
      <c r="BX73" s="1200">
        <v>115</v>
      </c>
      <c r="BY73" s="1200"/>
      <c r="BZ73" s="1200"/>
      <c r="CA73" s="1200"/>
      <c r="CB73" s="1200"/>
      <c r="CC73" s="1200"/>
      <c r="CD73" s="1200"/>
      <c r="CE73" s="1200"/>
      <c r="CF73" s="1200">
        <v>120.1</v>
      </c>
      <c r="CG73" s="1200"/>
      <c r="CH73" s="1200"/>
      <c r="CI73" s="1200"/>
      <c r="CJ73" s="1200"/>
      <c r="CK73" s="1200"/>
      <c r="CL73" s="1200"/>
      <c r="CM73" s="1200"/>
      <c r="CN73" s="1200">
        <v>117</v>
      </c>
      <c r="CO73" s="1200"/>
      <c r="CP73" s="1200"/>
      <c r="CQ73" s="1200"/>
      <c r="CR73" s="1200"/>
      <c r="CS73" s="1200"/>
      <c r="CT73" s="1200"/>
      <c r="CU73" s="1200"/>
      <c r="CV73" s="1200">
        <v>133.30000000000001</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603</v>
      </c>
      <c r="BC75" s="1201"/>
      <c r="BD75" s="1201"/>
      <c r="BE75" s="1201"/>
      <c r="BF75" s="1201"/>
      <c r="BG75" s="1201"/>
      <c r="BH75" s="1201"/>
      <c r="BI75" s="1201"/>
      <c r="BJ75" s="1201"/>
      <c r="BK75" s="1201"/>
      <c r="BL75" s="1201"/>
      <c r="BM75" s="1201"/>
      <c r="BN75" s="1201"/>
      <c r="BO75" s="1201"/>
      <c r="BP75" s="1200">
        <v>9.4</v>
      </c>
      <c r="BQ75" s="1200"/>
      <c r="BR75" s="1200"/>
      <c r="BS75" s="1200"/>
      <c r="BT75" s="1200"/>
      <c r="BU75" s="1200"/>
      <c r="BV75" s="1200"/>
      <c r="BW75" s="1200"/>
      <c r="BX75" s="1200">
        <v>9</v>
      </c>
      <c r="BY75" s="1200"/>
      <c r="BZ75" s="1200"/>
      <c r="CA75" s="1200"/>
      <c r="CB75" s="1200"/>
      <c r="CC75" s="1200"/>
      <c r="CD75" s="1200"/>
      <c r="CE75" s="1200"/>
      <c r="CF75" s="1200">
        <v>8.4</v>
      </c>
      <c r="CG75" s="1200"/>
      <c r="CH75" s="1200"/>
      <c r="CI75" s="1200"/>
      <c r="CJ75" s="1200"/>
      <c r="CK75" s="1200"/>
      <c r="CL75" s="1200"/>
      <c r="CM75" s="1200"/>
      <c r="CN75" s="1200">
        <v>8.4</v>
      </c>
      <c r="CO75" s="1200"/>
      <c r="CP75" s="1200"/>
      <c r="CQ75" s="1200"/>
      <c r="CR75" s="1200"/>
      <c r="CS75" s="1200"/>
      <c r="CT75" s="1200"/>
      <c r="CU75" s="1200"/>
      <c r="CV75" s="1200">
        <v>8.9</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605</v>
      </c>
      <c r="AO77" s="1202"/>
      <c r="AP77" s="1202"/>
      <c r="AQ77" s="1202"/>
      <c r="AR77" s="1202"/>
      <c r="AS77" s="1202"/>
      <c r="AT77" s="1202"/>
      <c r="AU77" s="1202"/>
      <c r="AV77" s="1202"/>
      <c r="AW77" s="1202"/>
      <c r="AX77" s="1202"/>
      <c r="AY77" s="1202"/>
      <c r="AZ77" s="1202"/>
      <c r="BA77" s="1202"/>
      <c r="BB77" s="1201" t="s">
        <v>604</v>
      </c>
      <c r="BC77" s="1201"/>
      <c r="BD77" s="1201"/>
      <c r="BE77" s="1201"/>
      <c r="BF77" s="1201"/>
      <c r="BG77" s="1201"/>
      <c r="BH77" s="1201"/>
      <c r="BI77" s="1201"/>
      <c r="BJ77" s="1201"/>
      <c r="BK77" s="1201"/>
      <c r="BL77" s="1201"/>
      <c r="BM77" s="1201"/>
      <c r="BN77" s="1201"/>
      <c r="BO77" s="1201"/>
      <c r="BP77" s="1200">
        <v>171.9</v>
      </c>
      <c r="BQ77" s="1200"/>
      <c r="BR77" s="1200"/>
      <c r="BS77" s="1200"/>
      <c r="BT77" s="1200"/>
      <c r="BU77" s="1200"/>
      <c r="BV77" s="1200"/>
      <c r="BW77" s="1200"/>
      <c r="BX77" s="1200">
        <v>173</v>
      </c>
      <c r="BY77" s="1200"/>
      <c r="BZ77" s="1200"/>
      <c r="CA77" s="1200"/>
      <c r="CB77" s="1200"/>
      <c r="CC77" s="1200"/>
      <c r="CD77" s="1200"/>
      <c r="CE77" s="1200"/>
      <c r="CF77" s="1200">
        <v>168.2</v>
      </c>
      <c r="CG77" s="1200"/>
      <c r="CH77" s="1200"/>
      <c r="CI77" s="1200"/>
      <c r="CJ77" s="1200"/>
      <c r="CK77" s="1200"/>
      <c r="CL77" s="1200"/>
      <c r="CM77" s="1200"/>
      <c r="CN77" s="1200">
        <v>155.1</v>
      </c>
      <c r="CO77" s="1200"/>
      <c r="CP77" s="1200"/>
      <c r="CQ77" s="1200"/>
      <c r="CR77" s="1200"/>
      <c r="CS77" s="1200"/>
      <c r="CT77" s="1200"/>
      <c r="CU77" s="1200"/>
      <c r="CV77" s="1200">
        <v>162</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603</v>
      </c>
      <c r="BC79" s="1201"/>
      <c r="BD79" s="1201"/>
      <c r="BE79" s="1201"/>
      <c r="BF79" s="1201"/>
      <c r="BG79" s="1201"/>
      <c r="BH79" s="1201"/>
      <c r="BI79" s="1201"/>
      <c r="BJ79" s="1201"/>
      <c r="BK79" s="1201"/>
      <c r="BL79" s="1201"/>
      <c r="BM79" s="1201"/>
      <c r="BN79" s="1201"/>
      <c r="BO79" s="1201"/>
      <c r="BP79" s="1200">
        <v>11.7</v>
      </c>
      <c r="BQ79" s="1200"/>
      <c r="BR79" s="1200"/>
      <c r="BS79" s="1200"/>
      <c r="BT79" s="1200"/>
      <c r="BU79" s="1200"/>
      <c r="BV79" s="1200"/>
      <c r="BW79" s="1200"/>
      <c r="BX79" s="1200">
        <v>11.1</v>
      </c>
      <c r="BY79" s="1200"/>
      <c r="BZ79" s="1200"/>
      <c r="CA79" s="1200"/>
      <c r="CB79" s="1200"/>
      <c r="CC79" s="1200"/>
      <c r="CD79" s="1200"/>
      <c r="CE79" s="1200"/>
      <c r="CF79" s="1200">
        <v>10.7</v>
      </c>
      <c r="CG79" s="1200"/>
      <c r="CH79" s="1200"/>
      <c r="CI79" s="1200"/>
      <c r="CJ79" s="1200"/>
      <c r="CK79" s="1200"/>
      <c r="CL79" s="1200"/>
      <c r="CM79" s="1200"/>
      <c r="CN79" s="1200">
        <v>10.7</v>
      </c>
      <c r="CO79" s="1200"/>
      <c r="CP79" s="1200"/>
      <c r="CQ79" s="1200"/>
      <c r="CR79" s="1200"/>
      <c r="CS79" s="1200"/>
      <c r="CT79" s="1200"/>
      <c r="CU79" s="1200"/>
      <c r="CV79" s="1200">
        <v>10.7</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ntxPqcG20PsajAGKV6/h1t9Za2lM5Qp0s8GX0UZcrf80oGaOPsSo1Wc95PWdc5g3UbVH87GoMJsiNBkUimQX3w==" saltValue="wS0z1ox0ggnhsEjiguPIN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1B1F2-472F-4D48-AF7C-09B96A64D6A0}">
  <sheetPr>
    <pageSetUpPr fitToPage="1"/>
  </sheetPr>
  <dimension ref="A1:DR125"/>
  <sheetViews>
    <sheetView showGridLines="0" zoomScaleNormal="100" zoomScaleSheetLayoutView="55" workbookViewId="0">
      <selection activeCell="AT59" sqref="AT5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TTU08vvjPqEXUGbklYY8+3vNP6m3djvykE5rpkT1nRo8RmRkM28EbRb8bch+PjnqYwuoFCsId7ZDaWSQVtsfRg==" saltValue="47bLdBbjEP9wUi5JcGOn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6E08-AE79-4FD3-9E0D-1A699F036309}">
  <sheetPr>
    <pageSetUpPr fitToPage="1"/>
  </sheetPr>
  <dimension ref="A1:DR125"/>
  <sheetViews>
    <sheetView showGridLines="0" zoomScaleNormal="100" zoomScaleSheetLayoutView="55" workbookViewId="0">
      <selection activeCell="AT59" sqref="AT5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t+44r2Tqc4DKn8SAh9ZqV0v/Nm1aEu++lDq90P4AzsiK71pnROkEpQfVLxjMl3brg/RvW78yCW4rS81MCaivJQ==" saltValue="TVbx6ubiNUOLCfGy79sn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51</v>
      </c>
      <c r="E2" s="131"/>
      <c r="F2" s="132" t="s">
        <v>52</v>
      </c>
      <c r="G2" s="133"/>
      <c r="H2" s="134"/>
    </row>
    <row r="3" spans="1:8" x14ac:dyDescent="0.15">
      <c r="A3" s="130" t="s">
        <v>537</v>
      </c>
      <c r="B3" s="135"/>
      <c r="C3" s="136"/>
      <c r="D3" s="137">
        <v>102824</v>
      </c>
      <c r="E3" s="138"/>
      <c r="F3" s="139">
        <v>105585</v>
      </c>
      <c r="G3" s="140"/>
      <c r="H3" s="141"/>
    </row>
    <row r="4" spans="1:8" x14ac:dyDescent="0.15">
      <c r="A4" s="142"/>
      <c r="B4" s="143"/>
      <c r="C4" s="144"/>
      <c r="D4" s="145">
        <v>40072</v>
      </c>
      <c r="E4" s="146"/>
      <c r="F4" s="147">
        <v>26225</v>
      </c>
      <c r="G4" s="148"/>
      <c r="H4" s="149"/>
    </row>
    <row r="5" spans="1:8" x14ac:dyDescent="0.15">
      <c r="A5" s="130" t="s">
        <v>539</v>
      </c>
      <c r="B5" s="135"/>
      <c r="C5" s="136"/>
      <c r="D5" s="137">
        <v>113858</v>
      </c>
      <c r="E5" s="138"/>
      <c r="F5" s="139">
        <v>111577</v>
      </c>
      <c r="G5" s="140"/>
      <c r="H5" s="141"/>
    </row>
    <row r="6" spans="1:8" x14ac:dyDescent="0.15">
      <c r="A6" s="142"/>
      <c r="B6" s="143"/>
      <c r="C6" s="144"/>
      <c r="D6" s="145">
        <v>44732</v>
      </c>
      <c r="E6" s="146"/>
      <c r="F6" s="147">
        <v>26257</v>
      </c>
      <c r="G6" s="148"/>
      <c r="H6" s="149"/>
    </row>
    <row r="7" spans="1:8" x14ac:dyDescent="0.15">
      <c r="A7" s="130" t="s">
        <v>540</v>
      </c>
      <c r="B7" s="135"/>
      <c r="C7" s="136"/>
      <c r="D7" s="137">
        <v>146166</v>
      </c>
      <c r="E7" s="138"/>
      <c r="F7" s="139">
        <v>122371</v>
      </c>
      <c r="G7" s="140"/>
      <c r="H7" s="141"/>
    </row>
    <row r="8" spans="1:8" x14ac:dyDescent="0.15">
      <c r="A8" s="142"/>
      <c r="B8" s="143"/>
      <c r="C8" s="144"/>
      <c r="D8" s="145">
        <v>62189</v>
      </c>
      <c r="E8" s="146"/>
      <c r="F8" s="147">
        <v>28038</v>
      </c>
      <c r="G8" s="148"/>
      <c r="H8" s="149"/>
    </row>
    <row r="9" spans="1:8" x14ac:dyDescent="0.15">
      <c r="A9" s="130" t="s">
        <v>541</v>
      </c>
      <c r="B9" s="135"/>
      <c r="C9" s="136"/>
      <c r="D9" s="137">
        <v>157479</v>
      </c>
      <c r="E9" s="138"/>
      <c r="F9" s="139">
        <v>125393</v>
      </c>
      <c r="G9" s="140"/>
      <c r="H9" s="141"/>
    </row>
    <row r="10" spans="1:8" x14ac:dyDescent="0.15">
      <c r="A10" s="142"/>
      <c r="B10" s="143"/>
      <c r="C10" s="144"/>
      <c r="D10" s="145">
        <v>69018</v>
      </c>
      <c r="E10" s="146"/>
      <c r="F10" s="147">
        <v>28054</v>
      </c>
      <c r="G10" s="148"/>
      <c r="H10" s="149"/>
    </row>
    <row r="11" spans="1:8" x14ac:dyDescent="0.15">
      <c r="A11" s="130" t="s">
        <v>542</v>
      </c>
      <c r="B11" s="135"/>
      <c r="C11" s="136"/>
      <c r="D11" s="137">
        <v>164078</v>
      </c>
      <c r="E11" s="138"/>
      <c r="F11" s="139">
        <v>115991</v>
      </c>
      <c r="G11" s="140"/>
      <c r="H11" s="141"/>
    </row>
    <row r="12" spans="1:8" x14ac:dyDescent="0.15">
      <c r="A12" s="142"/>
      <c r="B12" s="143"/>
      <c r="C12" s="150"/>
      <c r="D12" s="145">
        <v>77861</v>
      </c>
      <c r="E12" s="146"/>
      <c r="F12" s="147">
        <v>28546</v>
      </c>
      <c r="G12" s="148"/>
      <c r="H12" s="149"/>
    </row>
    <row r="13" spans="1:8" x14ac:dyDescent="0.15">
      <c r="A13" s="130"/>
      <c r="B13" s="135"/>
      <c r="C13" s="151"/>
      <c r="D13" s="152">
        <v>136881</v>
      </c>
      <c r="E13" s="153"/>
      <c r="F13" s="154">
        <v>116183</v>
      </c>
      <c r="G13" s="155"/>
      <c r="H13" s="141"/>
    </row>
    <row r="14" spans="1:8" x14ac:dyDescent="0.15">
      <c r="A14" s="142"/>
      <c r="B14" s="143"/>
      <c r="C14" s="144"/>
      <c r="D14" s="145">
        <v>58774</v>
      </c>
      <c r="E14" s="146"/>
      <c r="F14" s="147">
        <v>27424</v>
      </c>
      <c r="G14" s="148"/>
      <c r="H14" s="149"/>
    </row>
    <row r="17" spans="1:11" x14ac:dyDescent="0.15">
      <c r="A17" s="126" t="s">
        <v>53</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54</v>
      </c>
      <c r="B19" s="156">
        <f>ROUND(VALUE(SUBSTITUTE(実質収支比率等に係る経年分析!F$48,"▲","-")),2)</f>
        <v>2.1</v>
      </c>
      <c r="C19" s="156">
        <f>ROUND(VALUE(SUBSTITUTE(実質収支比率等に係る経年分析!G$48,"▲","-")),2)</f>
        <v>2.14</v>
      </c>
      <c r="D19" s="156">
        <f>ROUND(VALUE(SUBSTITUTE(実質収支比率等に係る経年分析!H$48,"▲","-")),2)</f>
        <v>3.58</v>
      </c>
      <c r="E19" s="156">
        <f>ROUND(VALUE(SUBSTITUTE(実質収支比率等に係る経年分析!I$48,"▲","-")),2)</f>
        <v>0.51</v>
      </c>
      <c r="F19" s="156">
        <f>ROUND(VALUE(SUBSTITUTE(実質収支比率等に係る経年分析!J$48,"▲","-")),2)</f>
        <v>4.17</v>
      </c>
    </row>
    <row r="20" spans="1:11" x14ac:dyDescent="0.15">
      <c r="A20" s="156" t="s">
        <v>55</v>
      </c>
      <c r="B20" s="156">
        <f>ROUND(VALUE(SUBSTITUTE(実質収支比率等に係る経年分析!F$47,"▲","-")),2)</f>
        <v>5.79</v>
      </c>
      <c r="C20" s="156">
        <f>ROUND(VALUE(SUBSTITUTE(実質収支比率等に係る経年分析!G$47,"▲","-")),2)</f>
        <v>6.65</v>
      </c>
      <c r="D20" s="156">
        <f>ROUND(VALUE(SUBSTITUTE(実質収支比率等に係る経年分析!H$47,"▲","-")),2)</f>
        <v>6.78</v>
      </c>
      <c r="E20" s="156">
        <f>ROUND(VALUE(SUBSTITUTE(実質収支比率等に係る経年分析!I$47,"▲","-")),2)</f>
        <v>6.89</v>
      </c>
      <c r="F20" s="156">
        <f>ROUND(VALUE(SUBSTITUTE(実質収支比率等に係る経年分析!J$47,"▲","-")),2)</f>
        <v>6.77</v>
      </c>
    </row>
    <row r="21" spans="1:11" x14ac:dyDescent="0.15">
      <c r="A21" s="156" t="s">
        <v>56</v>
      </c>
      <c r="B21" s="156">
        <f>IF(ISNUMBER(VALUE(SUBSTITUTE(実質収支比率等に係る経年分析!F$49,"▲","-"))),ROUND(VALUE(SUBSTITUTE(実質収支比率等に係る経年分析!F$49,"▲","-")),2),NA())</f>
        <v>0.26</v>
      </c>
      <c r="C21" s="156">
        <f>IF(ISNUMBER(VALUE(SUBSTITUTE(実質収支比率等に係る経年分析!G$49,"▲","-"))),ROUND(VALUE(SUBSTITUTE(実質収支比率等に係る経年分析!G$49,"▲","-")),2),NA())</f>
        <v>0.87</v>
      </c>
      <c r="D21" s="156">
        <f>IF(ISNUMBER(VALUE(SUBSTITUTE(実質収支比率等に係る経年分析!H$49,"▲","-"))),ROUND(VALUE(SUBSTITUTE(実質収支比率等に係る経年分析!H$49,"▲","-")),2),NA())</f>
        <v>1.76</v>
      </c>
      <c r="E21" s="156">
        <f>IF(ISNUMBER(VALUE(SUBSTITUTE(実質収支比率等に係る経年分析!I$49,"▲","-"))),ROUND(VALUE(SUBSTITUTE(実質収支比率等に係る経年分析!I$49,"▲","-")),2),NA())</f>
        <v>-2.56</v>
      </c>
      <c r="F21" s="156">
        <f>IF(ISNUMBER(VALUE(SUBSTITUTE(実質収支比率等に係る経年分析!J$49,"▲","-"))),ROUND(VALUE(SUBSTITUTE(実質収支比率等に係る経年分析!J$49,"▲","-")),2),NA())</f>
        <v>3.37</v>
      </c>
    </row>
    <row r="24" spans="1:11" x14ac:dyDescent="0.15">
      <c r="A24" s="126" t="s">
        <v>57</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58</v>
      </c>
      <c r="C26" s="157" t="s">
        <v>59</v>
      </c>
      <c r="D26" s="157" t="s">
        <v>58</v>
      </c>
      <c r="E26" s="157" t="s">
        <v>59</v>
      </c>
      <c r="F26" s="157" t="s">
        <v>58</v>
      </c>
      <c r="G26" s="157" t="s">
        <v>59</v>
      </c>
      <c r="H26" s="157" t="s">
        <v>58</v>
      </c>
      <c r="I26" s="157" t="s">
        <v>59</v>
      </c>
      <c r="J26" s="157" t="s">
        <v>58</v>
      </c>
      <c r="K26" s="157" t="s">
        <v>59</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0.22</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0.65</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0.48</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0.42</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就農支援資金特別会計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母子父子寡婦福祉資金特別会計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v>
      </c>
    </row>
    <row r="31" spans="1:11" x14ac:dyDescent="0.15">
      <c r="A31" s="157" t="str">
        <f>IF(連結実質赤字比率に係る赤字・黒字の構成分析!C$39="",NA(),連結実質赤字比率に係る赤字・黒字の構成分析!C$39)</f>
        <v>災害救助基金特別会計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v>
      </c>
    </row>
    <row r="32" spans="1:11" x14ac:dyDescent="0.15">
      <c r="A32" s="157" t="str">
        <f>IF(連結実質赤字比率に係る赤字・黒字の構成分析!C$38="",NA(),連結実質赤字比率に係る赤字・黒字の構成分析!C$38)</f>
        <v>証紙特別会計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0.02</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0.03</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0.03</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0.02</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0.03</v>
      </c>
    </row>
    <row r="33" spans="1:16" x14ac:dyDescent="0.15">
      <c r="A33" s="157" t="str">
        <f>IF(連結実質赤字比率に係る赤字・黒字の構成分析!C$37="",NA(),連結実質赤字比率に係る赤字・黒字の構成分析!C$37)</f>
        <v>佐賀県港湾整備事業特別会計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0.25</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0.21</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0.22</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0.2</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0.19</v>
      </c>
    </row>
    <row r="34" spans="1:16" x14ac:dyDescent="0.15">
      <c r="A34" s="157" t="str">
        <f>IF(連結実質赤字比率に係る赤字・黒字の構成分析!C$36="",NA(),連結実質赤字比率に係る赤字・黒字の構成分析!C$36)</f>
        <v>国民健康保険事業特別会計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0.53</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0.67</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1.62</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1.64</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0.37</v>
      </c>
    </row>
    <row r="35" spans="1:16" x14ac:dyDescent="0.15">
      <c r="A35" s="157" t="str">
        <f>IF(連結実質赤字比率に係る赤字・黒字の構成分析!C$35="",NA(),連結実質赤字比率に係る赤字・黒字の構成分析!C$35)</f>
        <v>佐賀県工業用水道事業会計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0.84</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0.8</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0.79</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0.77</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0.78</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2.0699999999999998</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2.1</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3.54</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0.48</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4.12</v>
      </c>
    </row>
    <row r="39" spans="1:16" x14ac:dyDescent="0.15">
      <c r="A39" s="126" t="s">
        <v>60</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15">
      <c r="A42" s="158" t="s">
        <v>63</v>
      </c>
      <c r="B42" s="158"/>
      <c r="C42" s="158"/>
      <c r="D42" s="158">
        <f>'実質公債費比率（分子）の構造'!K$52</f>
        <v>47002</v>
      </c>
      <c r="E42" s="158"/>
      <c r="F42" s="158"/>
      <c r="G42" s="158">
        <f>'実質公債費比率（分子）の構造'!L$52</f>
        <v>47369</v>
      </c>
      <c r="H42" s="158"/>
      <c r="I42" s="158"/>
      <c r="J42" s="158">
        <f>'実質公債費比率（分子）の構造'!M$52</f>
        <v>43168</v>
      </c>
      <c r="K42" s="158"/>
      <c r="L42" s="158"/>
      <c r="M42" s="158">
        <f>'実質公債費比率（分子）の構造'!N$52</f>
        <v>40865</v>
      </c>
      <c r="N42" s="158"/>
      <c r="O42" s="158"/>
      <c r="P42" s="158">
        <f>'実質公債費比率（分子）の構造'!O$52</f>
        <v>39530</v>
      </c>
    </row>
    <row r="43" spans="1:16" x14ac:dyDescent="0.15">
      <c r="A43" s="158" t="s">
        <v>64</v>
      </c>
      <c r="B43" s="158">
        <f>'実質公債費比率（分子）の構造'!K$51</f>
        <v>0</v>
      </c>
      <c r="C43" s="158"/>
      <c r="D43" s="158"/>
      <c r="E43" s="158">
        <f>'実質公債費比率（分子）の構造'!L$51</f>
        <v>0</v>
      </c>
      <c r="F43" s="158"/>
      <c r="G43" s="158"/>
      <c r="H43" s="158">
        <f>'実質公債費比率（分子）の構造'!M$51</f>
        <v>9</v>
      </c>
      <c r="I43" s="158"/>
      <c r="J43" s="158"/>
      <c r="K43" s="158">
        <f>'実質公債費比率（分子）の構造'!N$51</f>
        <v>2</v>
      </c>
      <c r="L43" s="158"/>
      <c r="M43" s="158"/>
      <c r="N43" s="158">
        <f>'実質公債費比率（分子）の構造'!O$51</f>
        <v>1</v>
      </c>
      <c r="O43" s="158"/>
      <c r="P43" s="158"/>
    </row>
    <row r="44" spans="1:16" x14ac:dyDescent="0.15">
      <c r="A44" s="158" t="s">
        <v>65</v>
      </c>
      <c r="B44" s="158">
        <f>'実質公債費比率（分子）の構造'!K$50</f>
        <v>1249</v>
      </c>
      <c r="C44" s="158"/>
      <c r="D44" s="158"/>
      <c r="E44" s="158">
        <f>'実質公債費比率（分子）の構造'!L$50</f>
        <v>1122</v>
      </c>
      <c r="F44" s="158"/>
      <c r="G44" s="158"/>
      <c r="H44" s="158">
        <f>'実質公債費比率（分子）の構造'!M$50</f>
        <v>911</v>
      </c>
      <c r="I44" s="158"/>
      <c r="J44" s="158"/>
      <c r="K44" s="158">
        <f>'実質公債費比率（分子）の構造'!N$50</f>
        <v>681</v>
      </c>
      <c r="L44" s="158"/>
      <c r="M44" s="158"/>
      <c r="N44" s="158">
        <f>'実質公債費比率（分子）の構造'!O$50</f>
        <v>376</v>
      </c>
      <c r="O44" s="158"/>
      <c r="P44" s="158"/>
    </row>
    <row r="45" spans="1:16" x14ac:dyDescent="0.15">
      <c r="A45" s="158" t="s">
        <v>66</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67</v>
      </c>
      <c r="B46" s="158" t="str">
        <f>'実質公債費比率（分子）の構造'!K$48</f>
        <v>-</v>
      </c>
      <c r="C46" s="158"/>
      <c r="D46" s="158"/>
      <c r="E46" s="158" t="str">
        <f>'実質公債費比率（分子）の構造'!L$48</f>
        <v>-</v>
      </c>
      <c r="F46" s="158"/>
      <c r="G46" s="158"/>
      <c r="H46" s="158" t="str">
        <f>'実質公債費比率（分子）の構造'!M$48</f>
        <v>-</v>
      </c>
      <c r="I46" s="158"/>
      <c r="J46" s="158"/>
      <c r="K46" s="158">
        <f>'実質公債費比率（分子）の構造'!N$48</f>
        <v>0</v>
      </c>
      <c r="L46" s="158"/>
      <c r="M46" s="158"/>
      <c r="N46" s="158">
        <f>'実質公債費比率（分子）の構造'!O$48</f>
        <v>0</v>
      </c>
      <c r="O46" s="158"/>
      <c r="P46" s="158"/>
    </row>
    <row r="47" spans="1:16" x14ac:dyDescent="0.15">
      <c r="A47" s="158" t="s">
        <v>68</v>
      </c>
      <c r="B47" s="158">
        <f>'実質公債費比率（分子）の構造'!K$47</f>
        <v>1667</v>
      </c>
      <c r="C47" s="158"/>
      <c r="D47" s="158"/>
      <c r="E47" s="158">
        <f>'実質公債費比率（分子）の構造'!L$47</f>
        <v>2000</v>
      </c>
      <c r="F47" s="158"/>
      <c r="G47" s="158"/>
      <c r="H47" s="158">
        <f>'実質公債費比率（分子）の構造'!M$47</f>
        <v>2333</v>
      </c>
      <c r="I47" s="158"/>
      <c r="J47" s="158"/>
      <c r="K47" s="158">
        <f>'実質公債費比率（分子）の構造'!N$47</f>
        <v>2750</v>
      </c>
      <c r="L47" s="158"/>
      <c r="M47" s="158"/>
      <c r="N47" s="158">
        <f>'実質公債費比率（分子）の構造'!O$47</f>
        <v>3083</v>
      </c>
      <c r="O47" s="158"/>
      <c r="P47" s="158"/>
    </row>
    <row r="48" spans="1:16" x14ac:dyDescent="0.15">
      <c r="A48" s="158" t="s">
        <v>69</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70</v>
      </c>
      <c r="B49" s="158">
        <f>'実質公債費比率（分子）の構造'!K$45</f>
        <v>63273</v>
      </c>
      <c r="C49" s="158"/>
      <c r="D49" s="158"/>
      <c r="E49" s="158">
        <f>'実質公債費比率（分子）の構造'!L$45</f>
        <v>61179</v>
      </c>
      <c r="F49" s="158"/>
      <c r="G49" s="158"/>
      <c r="H49" s="158">
        <f>'実質公債費比率（分子）の構造'!M$45</f>
        <v>58255</v>
      </c>
      <c r="I49" s="158"/>
      <c r="J49" s="158"/>
      <c r="K49" s="158">
        <f>'実質公債費比率（分子）の構造'!N$45</f>
        <v>58153</v>
      </c>
      <c r="L49" s="158"/>
      <c r="M49" s="158"/>
      <c r="N49" s="158">
        <f>'実質公債費比率（分子）の構造'!O$45</f>
        <v>57984</v>
      </c>
      <c r="O49" s="158"/>
      <c r="P49" s="158"/>
    </row>
    <row r="50" spans="1:16" x14ac:dyDescent="0.15">
      <c r="A50" s="158" t="s">
        <v>71</v>
      </c>
      <c r="B50" s="158" t="e">
        <f>NA()</f>
        <v>#N/A</v>
      </c>
      <c r="C50" s="158">
        <f>IF(ISNUMBER('実質公債費比率（分子）の構造'!K$53),'実質公債費比率（分子）の構造'!K$53,NA())</f>
        <v>19187</v>
      </c>
      <c r="D50" s="158" t="e">
        <f>NA()</f>
        <v>#N/A</v>
      </c>
      <c r="E50" s="158" t="e">
        <f>NA()</f>
        <v>#N/A</v>
      </c>
      <c r="F50" s="158">
        <f>IF(ISNUMBER('実質公債費比率（分子）の構造'!L$53),'実質公債費比率（分子）の構造'!L$53,NA())</f>
        <v>16932</v>
      </c>
      <c r="G50" s="158" t="e">
        <f>NA()</f>
        <v>#N/A</v>
      </c>
      <c r="H50" s="158" t="e">
        <f>NA()</f>
        <v>#N/A</v>
      </c>
      <c r="I50" s="158">
        <f>IF(ISNUMBER('実質公債費比率（分子）の構造'!M$53),'実質公債費比率（分子）の構造'!M$53,NA())</f>
        <v>18340</v>
      </c>
      <c r="J50" s="158" t="e">
        <f>NA()</f>
        <v>#N/A</v>
      </c>
      <c r="K50" s="158" t="e">
        <f>NA()</f>
        <v>#N/A</v>
      </c>
      <c r="L50" s="158">
        <f>IF(ISNUMBER('実質公債費比率（分子）の構造'!N$53),'実質公債費比率（分子）の構造'!N$53,NA())</f>
        <v>20721</v>
      </c>
      <c r="M50" s="158" t="e">
        <f>NA()</f>
        <v>#N/A</v>
      </c>
      <c r="N50" s="158" t="e">
        <f>NA()</f>
        <v>#N/A</v>
      </c>
      <c r="O50" s="158">
        <f>IF(ISNUMBER('実質公債費比率（分子）の構造'!O$53),'実質公債費比率（分子）の構造'!O$53,NA())</f>
        <v>21914</v>
      </c>
      <c r="P50" s="158" t="e">
        <f>NA()</f>
        <v>#N/A</v>
      </c>
    </row>
    <row r="53" spans="1:16" x14ac:dyDescent="0.15">
      <c r="A53" s="126" t="s">
        <v>72</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15">
      <c r="A56" s="157" t="s">
        <v>43</v>
      </c>
      <c r="B56" s="157"/>
      <c r="C56" s="157"/>
      <c r="D56" s="157">
        <f>'将来負担比率（分子）の構造'!I$52</f>
        <v>502537</v>
      </c>
      <c r="E56" s="157"/>
      <c r="F56" s="157"/>
      <c r="G56" s="157">
        <f>'将来負担比率（分子）の構造'!J$52</f>
        <v>492469</v>
      </c>
      <c r="H56" s="157"/>
      <c r="I56" s="157"/>
      <c r="J56" s="157">
        <f>'将来負担比率（分子）の構造'!K$52</f>
        <v>493511</v>
      </c>
      <c r="K56" s="157"/>
      <c r="L56" s="157"/>
      <c r="M56" s="157">
        <f>'将来負担比率（分子）の構造'!L$52</f>
        <v>488386</v>
      </c>
      <c r="N56" s="157"/>
      <c r="O56" s="157"/>
      <c r="P56" s="157">
        <f>'将来負担比率（分子）の構造'!M$52</f>
        <v>471732</v>
      </c>
    </row>
    <row r="57" spans="1:16" x14ac:dyDescent="0.15">
      <c r="A57" s="157" t="s">
        <v>42</v>
      </c>
      <c r="B57" s="157"/>
      <c r="C57" s="157"/>
      <c r="D57" s="157">
        <f>'将来負担比率（分子）の構造'!I$51</f>
        <v>13892</v>
      </c>
      <c r="E57" s="157"/>
      <c r="F57" s="157"/>
      <c r="G57" s="157">
        <f>'将来負担比率（分子）の構造'!J$51</f>
        <v>12297</v>
      </c>
      <c r="H57" s="157"/>
      <c r="I57" s="157"/>
      <c r="J57" s="157">
        <f>'将来負担比率（分子）の構造'!K$51</f>
        <v>13048</v>
      </c>
      <c r="K57" s="157"/>
      <c r="L57" s="157"/>
      <c r="M57" s="157">
        <f>'将来負担比率（分子）の構造'!L$51</f>
        <v>13473</v>
      </c>
      <c r="N57" s="157"/>
      <c r="O57" s="157"/>
      <c r="P57" s="157">
        <f>'将来負担比率（分子）の構造'!M$51</f>
        <v>12642</v>
      </c>
    </row>
    <row r="58" spans="1:16" x14ac:dyDescent="0.15">
      <c r="A58" s="157" t="s">
        <v>41</v>
      </c>
      <c r="B58" s="157"/>
      <c r="C58" s="157"/>
      <c r="D58" s="157">
        <f>'将来負担比率（分子）の構造'!I$50</f>
        <v>55656</v>
      </c>
      <c r="E58" s="157"/>
      <c r="F58" s="157"/>
      <c r="G58" s="157">
        <f>'将来負担比率（分子）の構造'!J$50</f>
        <v>57673</v>
      </c>
      <c r="H58" s="157"/>
      <c r="I58" s="157"/>
      <c r="J58" s="157">
        <f>'将来負担比率（分子）の構造'!K$50</f>
        <v>62336</v>
      </c>
      <c r="K58" s="157"/>
      <c r="L58" s="157"/>
      <c r="M58" s="157">
        <f>'将来負担比率（分子）の構造'!L$50</f>
        <v>78774</v>
      </c>
      <c r="N58" s="157"/>
      <c r="O58" s="157"/>
      <c r="P58" s="157">
        <f>'将来負担比率（分子）の構造'!M$50</f>
        <v>83749</v>
      </c>
    </row>
    <row r="59" spans="1:16" x14ac:dyDescent="0.15">
      <c r="A59" s="157" t="s">
        <v>39</v>
      </c>
      <c r="B59" s="157" t="str">
        <f>'将来負担比率（分子）の構造'!I$49</f>
        <v>-</v>
      </c>
      <c r="C59" s="157"/>
      <c r="D59" s="157"/>
      <c r="E59" s="157">
        <f>'将来負担比率（分子）の構造'!J$49</f>
        <v>18</v>
      </c>
      <c r="F59" s="157"/>
      <c r="G59" s="157"/>
      <c r="H59" s="157" t="str">
        <f>'将来負担比率（分子）の構造'!K$49</f>
        <v>-</v>
      </c>
      <c r="I59" s="157"/>
      <c r="J59" s="157"/>
      <c r="K59" s="157">
        <f>'将来負担比率（分子）の構造'!L$49</f>
        <v>412</v>
      </c>
      <c r="L59" s="157"/>
      <c r="M59" s="157"/>
      <c r="N59" s="157" t="str">
        <f>'将来負担比率（分子）の構造'!M$49</f>
        <v>-</v>
      </c>
      <c r="O59" s="157"/>
      <c r="P59" s="157"/>
    </row>
    <row r="60" spans="1:16" x14ac:dyDescent="0.15">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36</v>
      </c>
      <c r="B61" s="157">
        <f>'将来負担比率（分子）の構造'!I$46</f>
        <v>557</v>
      </c>
      <c r="C61" s="157"/>
      <c r="D61" s="157"/>
      <c r="E61" s="157">
        <f>'将来負担比率（分子）の構造'!J$46</f>
        <v>540</v>
      </c>
      <c r="F61" s="157"/>
      <c r="G61" s="157"/>
      <c r="H61" s="157">
        <f>'将来負担比率（分子）の構造'!K$46</f>
        <v>460</v>
      </c>
      <c r="I61" s="157"/>
      <c r="J61" s="157"/>
      <c r="K61" s="157">
        <f>'将来負担比率（分子）の構造'!L$46</f>
        <v>304</v>
      </c>
      <c r="L61" s="157"/>
      <c r="M61" s="157"/>
      <c r="N61" s="157">
        <f>'将来負担比率（分子）の構造'!M$46</f>
        <v>388</v>
      </c>
      <c r="O61" s="157"/>
      <c r="P61" s="157"/>
    </row>
    <row r="62" spans="1:16" x14ac:dyDescent="0.15">
      <c r="A62" s="157" t="s">
        <v>35</v>
      </c>
      <c r="B62" s="157">
        <f>'将来負担比率（分子）の構造'!I$45</f>
        <v>105217</v>
      </c>
      <c r="C62" s="157"/>
      <c r="D62" s="157"/>
      <c r="E62" s="157">
        <f>'将来負担比率（分子）の構造'!J$45</f>
        <v>104420</v>
      </c>
      <c r="F62" s="157"/>
      <c r="G62" s="157"/>
      <c r="H62" s="157">
        <f>'将来負担比率（分子）の構造'!K$45</f>
        <v>102958</v>
      </c>
      <c r="I62" s="157"/>
      <c r="J62" s="157"/>
      <c r="K62" s="157">
        <f>'将来負担比率（分子）の構造'!L$45</f>
        <v>97549</v>
      </c>
      <c r="L62" s="157"/>
      <c r="M62" s="157"/>
      <c r="N62" s="157">
        <f>'将来負担比率（分子）の構造'!M$45</f>
        <v>95960</v>
      </c>
      <c r="O62" s="157"/>
      <c r="P62" s="157"/>
    </row>
    <row r="63" spans="1:16" x14ac:dyDescent="0.15">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33</v>
      </c>
      <c r="B64" s="157" t="str">
        <f>'将来負担比率（分子）の構造'!I$43</f>
        <v>-</v>
      </c>
      <c r="C64" s="157"/>
      <c r="D64" s="157"/>
      <c r="E64" s="157" t="str">
        <f>'将来負担比率（分子）の構造'!J$43</f>
        <v>-</v>
      </c>
      <c r="F64" s="157"/>
      <c r="G64" s="157"/>
      <c r="H64" s="157" t="str">
        <f>'将来負担比率（分子）の構造'!K$43</f>
        <v>-</v>
      </c>
      <c r="I64" s="157"/>
      <c r="J64" s="157"/>
      <c r="K64" s="157" t="str">
        <f>'将来負担比率（分子）の構造'!L$43</f>
        <v>-</v>
      </c>
      <c r="L64" s="157"/>
      <c r="M64" s="157"/>
      <c r="N64" s="157" t="str">
        <f>'将来負担比率（分子）の構造'!M$43</f>
        <v>-</v>
      </c>
      <c r="O64" s="157"/>
      <c r="P64" s="157"/>
    </row>
    <row r="65" spans="1:16" x14ac:dyDescent="0.15">
      <c r="A65" s="157" t="s">
        <v>32</v>
      </c>
      <c r="B65" s="157">
        <f>'将来負担比率（分子）の構造'!I$42</f>
        <v>3735</v>
      </c>
      <c r="C65" s="157"/>
      <c r="D65" s="157"/>
      <c r="E65" s="157">
        <f>'将来負担比率（分子）の構造'!J$42</f>
        <v>2552</v>
      </c>
      <c r="F65" s="157"/>
      <c r="G65" s="157"/>
      <c r="H65" s="157">
        <f>'将来負担比率（分子）の構造'!K$42</f>
        <v>1694</v>
      </c>
      <c r="I65" s="157"/>
      <c r="J65" s="157"/>
      <c r="K65" s="157">
        <f>'将来負担比率（分子）の構造'!L$42</f>
        <v>1085</v>
      </c>
      <c r="L65" s="157"/>
      <c r="M65" s="157"/>
      <c r="N65" s="157">
        <f>'将来負担比率（分子）の構造'!M$42</f>
        <v>775</v>
      </c>
      <c r="O65" s="157"/>
      <c r="P65" s="157"/>
    </row>
    <row r="66" spans="1:16" x14ac:dyDescent="0.15">
      <c r="A66" s="157" t="s">
        <v>31</v>
      </c>
      <c r="B66" s="157">
        <f>'将来負担比率（分子）の構造'!I$41</f>
        <v>699034</v>
      </c>
      <c r="C66" s="157"/>
      <c r="D66" s="157"/>
      <c r="E66" s="157">
        <f>'将来負担比率（分子）の構造'!J$41</f>
        <v>697940</v>
      </c>
      <c r="F66" s="157"/>
      <c r="G66" s="157"/>
      <c r="H66" s="157">
        <f>'将来負担比率（分子）の構造'!K$41</f>
        <v>727236</v>
      </c>
      <c r="I66" s="157"/>
      <c r="J66" s="157"/>
      <c r="K66" s="157">
        <f>'将来負担比率（分子）の構造'!L$41</f>
        <v>752966</v>
      </c>
      <c r="L66" s="157"/>
      <c r="M66" s="157"/>
      <c r="N66" s="157">
        <f>'将来負担比率（分子）の構造'!M$41</f>
        <v>774249</v>
      </c>
      <c r="O66" s="157"/>
      <c r="P66" s="157"/>
    </row>
    <row r="67" spans="1:16" x14ac:dyDescent="0.15">
      <c r="A67" s="157" t="s">
        <v>75</v>
      </c>
      <c r="B67" s="157" t="e">
        <f>NA()</f>
        <v>#N/A</v>
      </c>
      <c r="C67" s="157">
        <f>IF(ISNUMBER('将来負担比率（分子）の構造'!I$53), IF('将来負担比率（分子）の構造'!I$53 &lt; 0, 0, '将来負担比率（分子）の構造'!I$53), NA())</f>
        <v>236457</v>
      </c>
      <c r="D67" s="157" t="e">
        <f>NA()</f>
        <v>#N/A</v>
      </c>
      <c r="E67" s="157" t="e">
        <f>NA()</f>
        <v>#N/A</v>
      </c>
      <c r="F67" s="157">
        <f>IF(ISNUMBER('将来負担比率（分子）の構造'!J$53), IF('将来負担比率（分子）の構造'!J$53 &lt; 0, 0, '将来負担比率（分子）の構造'!J$53), NA())</f>
        <v>243031</v>
      </c>
      <c r="G67" s="157" t="e">
        <f>NA()</f>
        <v>#N/A</v>
      </c>
      <c r="H67" s="157" t="e">
        <f>NA()</f>
        <v>#N/A</v>
      </c>
      <c r="I67" s="157">
        <f>IF(ISNUMBER('将来負担比率（分子）の構造'!K$53), IF('将来負担比率（分子）の構造'!K$53 &lt; 0, 0, '将来負担比率（分子）の構造'!K$53), NA())</f>
        <v>263453</v>
      </c>
      <c r="J67" s="157" t="e">
        <f>NA()</f>
        <v>#N/A</v>
      </c>
      <c r="K67" s="157" t="e">
        <f>NA()</f>
        <v>#N/A</v>
      </c>
      <c r="L67" s="157">
        <f>IF(ISNUMBER('将来負担比率（分子）の構造'!L$53), IF('将来負担比率（分子）の構造'!L$53 &lt; 0, 0, '将来負担比率（分子）の構造'!L$53), NA())</f>
        <v>271683</v>
      </c>
      <c r="M67" s="157" t="e">
        <f>NA()</f>
        <v>#N/A</v>
      </c>
      <c r="N67" s="157" t="e">
        <f>NA()</f>
        <v>#N/A</v>
      </c>
      <c r="O67" s="157">
        <f>IF(ISNUMBER('将来負担比率（分子）の構造'!M$53), IF('将来負担比率（分子）の構造'!M$53 &lt; 0, 0, '将来負担比率（分子）の構造'!M$53), NA())</f>
        <v>303250</v>
      </c>
      <c r="P67" s="157" t="e">
        <f>NA()</f>
        <v>#N/A</v>
      </c>
    </row>
    <row r="70" spans="1:16" x14ac:dyDescent="0.15">
      <c r="A70" s="159" t="s">
        <v>76</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77</v>
      </c>
      <c r="B72" s="161">
        <f>基金残高に係る経年分析!F55</f>
        <v>17731</v>
      </c>
      <c r="C72" s="161">
        <f>基金残高に係る経年分析!G55</f>
        <v>18741</v>
      </c>
      <c r="D72" s="161">
        <f>基金残高に係る経年分析!H55</f>
        <v>18004</v>
      </c>
    </row>
    <row r="73" spans="1:16" x14ac:dyDescent="0.15">
      <c r="A73" s="160" t="s">
        <v>78</v>
      </c>
      <c r="B73" s="161">
        <f>基金残高に係る経年分析!F56</f>
        <v>10684</v>
      </c>
      <c r="C73" s="161">
        <f>基金残高に係る経年分析!G56</f>
        <v>17283</v>
      </c>
      <c r="D73" s="161">
        <f>基金残高に係る経年分析!H56</f>
        <v>15929</v>
      </c>
    </row>
    <row r="74" spans="1:16" x14ac:dyDescent="0.15">
      <c r="A74" s="160" t="s">
        <v>79</v>
      </c>
      <c r="B74" s="161">
        <f>基金残高に係る経年分析!F57</f>
        <v>33156</v>
      </c>
      <c r="C74" s="161">
        <f>基金残高に係る経年分析!G57</f>
        <v>37265</v>
      </c>
      <c r="D74" s="161">
        <f>基金残高に係る経年分析!H57</f>
        <v>38801</v>
      </c>
    </row>
  </sheetData>
  <sheetProtection algorithmName="SHA-512" hashValue="c7Aicr8H2IPQ8sJRemmV9pIZ5UY/wv40FrMCF2/jqoM9fbKVChTu12Bsh/EeJA4EKt17L6ed4z7ZP4F2RczOuA==" saltValue="nncuH/6rqHf2YOxHSOCq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