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7A419EF5-49B0-4624-B613-C4B9B9F1C31E}" xr6:coauthVersionLast="36" xr6:coauthVersionMax="36" xr10:uidLastSave="{00000000-0000-0000-0000-000000000000}"/>
  <bookViews>
    <workbookView xWindow="-28920" yWindow="-120" windowWidth="29040" windowHeight="158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6" i="12" l="1"/>
  <c r="AP23" i="12"/>
  <c r="AO39"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BW37" i="10"/>
  <c r="BE37" i="10"/>
  <c r="BE36" i="10"/>
  <c r="BE35" i="10"/>
  <c r="BE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AM36" i="10" s="1"/>
  <c r="AM37" i="10" s="1"/>
  <c r="AM38" i="10" s="1"/>
  <c r="AM39" i="10" s="1"/>
  <c r="BW34" i="10" l="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<sst xmlns="http://schemas.openxmlformats.org/spreadsheetml/2006/main" count="1410" uniqueCount="637">
  <si>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</si>
  <si>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</si>
  <si>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</si>
  <si>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</si>
  <si>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</si>
  <si>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</si>
  <si>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</si>
  <si>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</si>
  <si>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</si>
  <si>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</si>
  <si>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</si>
  <si>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</si>
  <si>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</si>
  <si>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</si>
  <si>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</si>
  <si>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</si>
  <si>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</si>
  <si>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</si>
  <si>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</si>
  <si>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</si>
  <si>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</si>
  <si>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</si>
  <si>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</si>
  <si>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</si>
  <si>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</si>
  <si>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</si>
  <si>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</si>
  <si>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</si>
  <si>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</si>
  <si>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</si>
  <si>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</si>
  <si>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</si>
  <si>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</si>
  <si>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</si>
  <si>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</si>
  <si>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</si>
  <si>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</si>
  <si>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</si>
  <si>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</si>
  <si>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</si>
  <si>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</si>
  <si>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</si>
  <si>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</si>
  <si>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</si>
  <si>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</si>
  <si>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</si>
  <si>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</si>
  <si>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</si>
  <si>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</si>
  <si>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</si>
  <si>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</si>
  <si>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</si>
  <si>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</si>
  <si>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</si>
  <si>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</si>
  <si>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</si>
  <si>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</si>
  <si>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</si>
  <si>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</si>
  <si>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</si>
  <si>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</si>
  <si>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</si>
  <si>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</si>
  <si>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</si>
  <si>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</si>
  <si>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</si>
  <si>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</si>
  <si>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</si>
  <si>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</si>
  <si>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</si>
  <si>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</si>
  <si>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</si>
  <si>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</si>
  <si>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</si>
  <si>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</si>
  <si>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</si>
  <si>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</si>
  <si>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</si>
  <si>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</si>
  <si>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</si>
  <si>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</si>
  <si>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</si>
  <si>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</si>
  <si>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</si>
  <si>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</si>
  <si>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</si>
  <si>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</si>
  <si>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</si>
  <si>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</si>
  <si>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</si>
  <si>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</si>
  <si>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</si>
  <si>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</si>
  <si>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</si>
  <si>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</si>
  <si>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</si>
  <si>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</si>
  <si>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</si>
  <si>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</si>
  <si>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</si>
  <si>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</si>
  <si>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札幌市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</si>
  <si>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</si>
  <si>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</si>
  <si>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</si>
  <si>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</si>
  <si>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</si>
  <si>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</si>
  <si>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</si>
  <si>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</si>
  <si>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</si>
  <si>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</si>
  <si>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</si>
  <si>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</si>
  <si>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</si>
  <si>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</si>
  <si>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</si>
  <si>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</si>
  <si>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</si>
  <si>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</si>
  <si>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</si>
  <si>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</si>
  <si>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</si>
  <si>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</si>
  <si>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</si>
  <si>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</si>
  <si>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</si>
  <si>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</si>
  <si>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</si>
  <si>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</si>
  <si>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</si>
  <si>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</si>
  <si>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</si>
  <si>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</si>
  <si>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</si>
  <si>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</si>
  <si>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</si>
  <si>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</si>
  <si>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</si>
  <si>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</si>
  <si>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</si>
  <si>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</si>
  <si>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</si>
  <si>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</si>
  <si>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</si>
  <si>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</si>
  <si>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</si>
  <si>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</si>
  <si>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</si>
  <si>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</si>
  <si>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</si>
  <si>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</si>
  <si>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</si>
  <si>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</si>
  <si>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</si>
  <si>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</si>
  <si>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</si>
  <si>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</si>
  <si>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</si>
  <si>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</si>
  <si>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</si>
  <si>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</si>
  <si>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</si>
  <si>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</si>
  <si>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</si>
  <si>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</si>
  <si>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</si>
  <si>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</si>
  <si>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</si>
  <si>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</si>
  <si>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</si>
  <si>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</si>
  <si>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</si>
  <si>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</si>
  <si>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</si>
  <si>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</si>
  <si>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</si>
  <si>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</si>
  <si>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</si>
  <si>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</si>
  <si>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</si>
  <si>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</si>
  <si>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</si>
  <si>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</si>
  <si>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</si>
  <si>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</si>
  <si>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</si>
  <si>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</si>
  <si>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</si>
  <si>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</si>
  <si>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</si>
  <si>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</si>
  <si>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</si>
  <si>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</si>
  <si>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</si>
  <si>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</si>
  <si>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</si>
  <si>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</si>
  <si>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</si>
  <si>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</si>
  <si>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</si>
  <si>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</si>
  <si>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</si>
  <si>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</si>
  <si>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</si>
  <si>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</si>
  <si>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</si>
  <si>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</si>
  <si>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</si>
  <si>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</si>
  <si>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</si>
  <si>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</si>
  <si>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</si>
  <si>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</si>
  <si>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</si>
  <si>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</si>
  <si>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</si>
  <si>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北海道札幌市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</si>
  <si>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</si>
  <si>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</si>
  <si>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</si>
  <si>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</si>
  <si>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</si>
  <si>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</si>
  <si>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</si>
  <si>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</si>
  <si>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</si>
  <si>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</si>
  <si>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</si>
  <si>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</si>
  <si>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</si>
  <si>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</si>
  <si>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</si>
  <si>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</si>
  <si>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</si>
  <si>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</si>
  <si>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</si>
  <si>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</si>
  <si>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</si>
  <si>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</si>
  <si>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</si>
  <si>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</si>
  <si>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</si>
  <si>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</si>
  <si>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</si>
  <si>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</si>
  <si>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</si>
  <si>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</si>
  <si>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</si>
  <si>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</si>
  <si>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</si>
  <si>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</si>
  <si>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</si>
  <si>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</si>
  <si>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</si>
  <si>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</si>
  <si>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</si>
  <si>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</si>
  <si>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</si>
  <si>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</si>
  <si>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</si>
  <si>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</si>
  <si>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</si>
  <si>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</si>
  <si>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</si>
  <si>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</si>
  <si>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</si>
  <si>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</si>
  <si>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</si>
  <si>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</si>
  <si>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</si>
  <si>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</si>
  <si>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</si>
  <si>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</si>
  <si>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</si>
  <si>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</si>
  <si>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</si>
  <si>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</si>
  <si>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</si>
  <si>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</si>
  <si>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</si>
  <si>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</si>
  <si>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</si>
  <si>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</si>
  <si>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</si>
  <si>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</si>
  <si>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</si>
  <si>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</si>
  <si>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</si>
  <si>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</si>
  <si>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</si>
  <si>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</si>
  <si>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</si>
  <si>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</si>
  <si>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</si>
  <si>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</si>
  <si>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</si>
  <si>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</si>
  <si>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</si>
  <si>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</si>
  <si>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</si>
  <si>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</si>
  <si>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</si>
  <si>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</si>
  <si>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</si>
  <si>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</si>
  <si>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</si>
  <si>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</si>
  <si>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</si>
  <si>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</si>
  <si>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</si>
  <si>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</si>
  <si>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</si>
  <si>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</si>
  <si>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</si>
  <si>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</si>
  <si>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</si>
  <si>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</si>
  <si>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</si>
  <si>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</si>
  <si>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</si>
  <si>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</si>
  <si>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</si>
  <si>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</si>
  <si>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</si>
  <si>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</si>
  <si>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</si>
  <si>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</si>
  <si>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</si>
  <si>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</si>
  <si>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</si>
  <si>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</si>
  <si>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</si>
  <si>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</si>
  <si>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</si>
  <si>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</si>
  <si>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</si>
  <si>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t>
    <phoneticPr fontId="5"/>
  </si>
  <si>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</si>
  <si>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</si>
  <si>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</si>
  <si>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</si>
  <si>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</si>
  <si>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</si>
  <si>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</si>
  <si>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</si>
  <si>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</si>
  <si>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</si>
  <si>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</si>
  <si>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</si>
  <si>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</si>
  <si>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</si>
  <si>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</si>
  <si>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</si>
  <si>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</si>
  <si>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</si>
  <si>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</si>
  <si>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</si>
  <si>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</si>
  <si>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</si>
  <si>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</si>
  <si>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</si>
  <si>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</si>
  <si>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</si>
  <si>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</si>
  <si>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</si>
  <si>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</si>
  <si>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</si>
  <si>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</si>
  <si>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北海道札幌市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</si>
  <si>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</si>
  <si>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</si>
  <si>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</si>
  <si>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</si>
  <si>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</si>
  <si>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</si>
  <si>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</si>
  <si>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</si>
  <si>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</si>
  <si>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</si>
  <si>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</si>
  <si>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</si>
  <si>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</si>
  <si>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</si>
  <si>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</si>
  <si>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</si>
  <si>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</si>
  <si>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</si>
  <si>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</si>
  <si>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</si>
  <si>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</si>
  <si>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母子父子寡婦福祉資金貸付会計</t>
    <phoneticPr fontId="5"/>
  </si>
  <si>
    <t>基金会計</t>
    <phoneticPr fontId="5"/>
  </si>
  <si>
    <t>公債会計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</si>
  <si>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</si>
  <si>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</si>
  <si>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</si>
  <si>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</si>
  <si>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</si>
  <si>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</si>
  <si>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</si>
  <si>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</si>
  <si>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</si>
  <si>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</si>
  <si>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</si>
  <si>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</si>
  <si>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</si>
  <si>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</si>
  <si>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駐車場会計</t>
    <phoneticPr fontId="5"/>
  </si>
  <si>
    <t>国民健康保険会計</t>
    <phoneticPr fontId="5"/>
  </si>
  <si>
    <t>後期高齢者医療会計</t>
    <phoneticPr fontId="5"/>
  </si>
  <si>
    <t>介護保険会計</t>
    <phoneticPr fontId="5"/>
  </si>
  <si>
    <t>病院事業会計</t>
    <phoneticPr fontId="5"/>
  </si>
  <si>
    <t>法適用企業</t>
    <phoneticPr fontId="5"/>
  </si>
  <si>
    <t>中央卸売市場事業会計</t>
    <phoneticPr fontId="5"/>
  </si>
  <si>
    <t>法適用企業</t>
    <phoneticPr fontId="5"/>
  </si>
  <si>
    <t>軌道整備事業会計</t>
    <phoneticPr fontId="5"/>
  </si>
  <si>
    <t>法適用企業</t>
    <phoneticPr fontId="5"/>
  </si>
  <si>
    <t>高速電車事業会計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</si>
  <si>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</si>
  <si>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</si>
  <si>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</si>
  <si>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</si>
  <si>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</si>
  <si>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</si>
  <si>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</si>
  <si>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</si>
  <si>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</si>
  <si>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</si>
  <si>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</si>
  <si>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</si>
  <si>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</si>
  <si>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</si>
  <si>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</si>
  <si>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</si>
  <si>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</si>
  <si>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</si>
  <si>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</si>
  <si>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</si>
  <si>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</si>
  <si>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</si>
  <si>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</si>
  <si>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</si>
  <si>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</si>
  <si>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</si>
  <si>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</si>
  <si>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</si>
  <si>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</si>
  <si>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</si>
  <si>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</si>
  <si>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</si>
  <si>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</si>
  <si>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</si>
  <si>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</si>
  <si>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</si>
  <si>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</si>
  <si>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</si>
  <si>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</si>
  <si>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</si>
  <si>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</si>
  <si>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</si>
  <si>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</si>
  <si>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</si>
  <si>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</si>
  <si>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</si>
  <si>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</si>
  <si>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</si>
  <si>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</si>
  <si>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</si>
  <si>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</si>
  <si>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</si>
  <si>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</si>
  <si>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</si>
  <si>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</si>
  <si>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</si>
  <si>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</si>
  <si>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</si>
  <si>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</si>
  <si>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</si>
  <si>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</si>
  <si>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</si>
  <si>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</si>
  <si>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</si>
  <si>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</si>
  <si>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</si>
  <si>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</si>
  <si>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中央卸売市場事業会計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</si>
  <si>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</si>
  <si>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</si>
  <si>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</si>
  <si>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</si>
  <si>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</si>
  <si>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</si>
  <si>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</si>
  <si>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</si>
  <si>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</si>
  <si>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</si>
  <si>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</si>
  <si>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</si>
  <si>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</si>
  <si>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</si>
  <si>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</si>
  <si>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</si>
  <si>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</si>
  <si>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</si>
  <si>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</si>
  <si>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</si>
  <si>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</si>
  <si>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</si>
  <si>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</si>
  <si>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</si>
  <si>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</si>
  <si>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</si>
  <si>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</si>
  <si>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</si>
  <si>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</si>
  <si>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</si>
  <si>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</si>
  <si>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</si>
  <si>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</si>
  <si>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</si>
  <si>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</si>
  <si>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</si>
  <si>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</si>
  <si>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</si>
  <si>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</si>
  <si>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</si>
  <si>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</si>
  <si>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</si>
  <si>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</si>
  <si>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</si>
  <si>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</si>
  <si>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</si>
  <si>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</si>
  <si>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</si>
  <si>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</si>
  <si>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</si>
  <si>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</si>
  <si>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</si>
  <si>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</si>
  <si>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</si>
  <si>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</si>
  <si>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</si>
  <si>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</si>
  <si>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</si>
  <si>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</si>
  <si>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</si>
  <si>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</si>
  <si>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</si>
  <si>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</si>
  <si>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</si>
  <si>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</si>
  <si>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</si>
  <si>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</si>
  <si>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</si>
  <si>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</si>
  <si>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</si>
  <si>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</si>
  <si>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</si>
  <si>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</si>
  <si>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</si>
  <si>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</si>
  <si>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</si>
  <si>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</si>
  <si>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</si>
  <si>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</si>
  <si>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</si>
  <si>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</si>
  <si>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</si>
  <si>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</si>
  <si>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</si>
  <si>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 1.43</t>
  </si>
  <si>
    <t>▲ 0.99</t>
  </si>
  <si>
    <t>水道事業会計</t>
  </si>
  <si>
    <t>一般会計</t>
  </si>
  <si>
    <t>下水道事業会計</t>
  </si>
  <si>
    <t>介護保険会計</t>
  </si>
  <si>
    <t>病院事業会計</t>
  </si>
  <si>
    <t>中央卸売市場事業会計</t>
  </si>
  <si>
    <t>後期高齢者医療会計</t>
  </si>
  <si>
    <t>基金会計</t>
  </si>
  <si>
    <t>その他会計（赤字）</t>
  </si>
  <si>
    <t>その他会計（黒字）</t>
  </si>
  <si>
    <t>まちづくり推進基金</t>
    <rPh sb="5" eb="9">
      <t>スイシンキキン</t>
    </rPh>
    <phoneticPr fontId="5"/>
  </si>
  <si>
    <t>オリンピック・パラリンピック基金</t>
    <rPh sb="14" eb="16">
      <t>キキン</t>
    </rPh>
    <phoneticPr fontId="5"/>
  </si>
  <si>
    <t>スポーツ振興基金</t>
    <rPh sb="4" eb="8">
      <t>シンコウキキン</t>
    </rPh>
    <phoneticPr fontId="5"/>
  </si>
  <si>
    <t>奨学基金</t>
    <rPh sb="0" eb="4">
      <t>ショウガクキキン</t>
    </rPh>
    <phoneticPr fontId="5"/>
  </si>
  <si>
    <t>霊園基金</t>
    <rPh sb="0" eb="4">
      <t>レイエンキキン</t>
    </rPh>
    <phoneticPr fontId="5"/>
  </si>
  <si>
    <t>-</t>
    <phoneticPr fontId="2"/>
  </si>
  <si>
    <t>北海道市町村備荒資金組合</t>
    <rPh sb="0" eb="3">
      <t>ホッカイドウ</t>
    </rPh>
    <rPh sb="3" eb="6">
      <t>シチョウソン</t>
    </rPh>
    <rPh sb="6" eb="8">
      <t>ビコウ</t>
    </rPh>
    <rPh sb="8" eb="10">
      <t>シキン</t>
    </rPh>
    <rPh sb="10" eb="12">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</si>
  <si>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</si>
  <si>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石狩西部広域水道企業団</t>
    <rPh sb="0" eb="2">
      <t>イシカリ</t>
    </rPh>
    <rPh sb="2" eb="4">
      <t>セイブ</t>
    </rPh>
    <rPh sb="4" eb="6">
      <t>コウイキ</t>
    </rPh>
    <rPh sb="6" eb="8">
      <t>スイドウ</t>
    </rPh>
    <rPh sb="8" eb="10">
      <t>キギョウ</t>
    </rPh>
    <rPh sb="10" eb="11">
      <t>ダン</t>
    </rPh>
    <phoneticPr fontId="2"/>
  </si>
  <si>
    <t>(公財)札幌市中小企業共済センター</t>
    <rPh sb="1" eb="2">
      <t>コウ</t>
    </rPh>
    <rPh sb="2" eb="3">
      <t>ザイ</t>
    </rPh>
    <phoneticPr fontId="5"/>
  </si>
  <si>
    <t>(一財)札幌市住宅管理公社</t>
    <rPh sb="1" eb="2">
      <t>イチ</t>
    </rPh>
    <phoneticPr fontId="5"/>
  </si>
  <si>
    <t>(一財)さっぽろ水道サービス協会</t>
  </si>
  <si>
    <t>(公財)さっぽろ青少年女性活動協会</t>
    <rPh sb="1" eb="2">
      <t>コウ</t>
    </rPh>
    <rPh sb="2" eb="3">
      <t>ザイ</t>
    </rPh>
    <phoneticPr fontId="5"/>
  </si>
  <si>
    <t>(一財)札幌産業流通振興協会</t>
    <rPh sb="1" eb="2">
      <t>イチ</t>
    </rPh>
    <phoneticPr fontId="5"/>
  </si>
  <si>
    <t>(一財)札幌市下水道資源公社</t>
  </si>
  <si>
    <t>(一財)札幌市スポーツ協会</t>
    <rPh sb="1" eb="2">
      <t>イチ</t>
    </rPh>
    <rPh sb="4" eb="7">
      <t>サッポロシ</t>
    </rPh>
    <rPh sb="11" eb="13">
      <t>キョウカイ</t>
    </rPh>
    <phoneticPr fontId="5"/>
  </si>
  <si>
    <t>(公財)札幌市公園緑化協会</t>
    <rPh sb="1" eb="2">
      <t>コウ</t>
    </rPh>
    <rPh sb="2" eb="3">
      <t>ザイ</t>
    </rPh>
    <phoneticPr fontId="5"/>
  </si>
  <si>
    <t>(一財)札幌勤労者職業福祉センター</t>
    <rPh sb="1" eb="2">
      <t>イチ</t>
    </rPh>
    <rPh sb="2" eb="3">
      <t>ザイ</t>
    </rPh>
    <phoneticPr fontId="2"/>
  </si>
  <si>
    <t>(公財)札幌市芸術文化財団</t>
    <rPh sb="1" eb="2">
      <t>コウ</t>
    </rPh>
    <rPh sb="2" eb="3">
      <t>ザイ</t>
    </rPh>
    <phoneticPr fontId="5"/>
  </si>
  <si>
    <t>(一財)さっぽろ産業振興財団</t>
    <rPh sb="1" eb="2">
      <t>イチ</t>
    </rPh>
    <phoneticPr fontId="5"/>
  </si>
  <si>
    <t>(一財)札幌市交通事業振興公社</t>
  </si>
  <si>
    <t>(一財)札幌市環境事業公社</t>
  </si>
  <si>
    <t>(公財)札幌国際プラザ</t>
  </si>
  <si>
    <t>(公財)札幌市防災協会</t>
    <rPh sb="1" eb="2">
      <t>コウ</t>
    </rPh>
    <phoneticPr fontId="5"/>
  </si>
  <si>
    <t>(財)札幌市防災協会</t>
  </si>
  <si>
    <t>(公財)札幌市生涯学習振興財団</t>
    <rPh sb="1" eb="2">
      <t>コウ</t>
    </rPh>
    <rPh sb="2" eb="3">
      <t>ザイ</t>
    </rPh>
    <phoneticPr fontId="5"/>
  </si>
  <si>
    <t>(財)札幌市生涯学習振興財団</t>
  </si>
  <si>
    <t>(公財)パシフィック・ミュージック・フェスティバル組織委員会</t>
  </si>
  <si>
    <t>(一財)札幌市職員福利厚生会</t>
    <rPh sb="1" eb="2">
      <t>イチ</t>
    </rPh>
    <phoneticPr fontId="5"/>
  </si>
  <si>
    <t>(財)札幌市職員福利厚生会</t>
  </si>
  <si>
    <t>(一財)さっぽろシュリー</t>
    <rPh sb="1" eb="2">
      <t>イチ</t>
    </rPh>
    <phoneticPr fontId="5"/>
  </si>
  <si>
    <t>(財)さっぽろシュリー</t>
  </si>
  <si>
    <t>(株)札幌振興公社</t>
  </si>
  <si>
    <t>(株)札幌花き地方卸売市場</t>
  </si>
  <si>
    <t>(株)札幌ドーム</t>
  </si>
  <si>
    <t>(株)札幌エネルギー供給公社</t>
  </si>
  <si>
    <t>(株)札幌副都心開発公社</t>
  </si>
  <si>
    <t>(株)札幌丘珠空港ビル</t>
  </si>
  <si>
    <t>公立大学法人札幌市立大学</t>
  </si>
  <si>
    <t>札幌市森林組合</t>
  </si>
  <si>
    <t>(株)コンサドーレ</t>
  </si>
  <si>
    <t>(株)札幌総合情報センター</t>
  </si>
  <si>
    <t>札幌大通まちづくり株式会社</t>
    <rPh sb="0" eb="4">
      <t>サッポロオオドオ</t>
    </rPh>
    <rPh sb="9" eb="13">
      <t>カブシキガイシャ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</si>
  <si>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</si>
  <si>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</si>
  <si>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</si>
  <si>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</si>
  <si>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</si>
  <si>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のともに、類似団体と比較して低い水準にある。令和４年度においては、基金残高の増による充当可能基金額の増により、将来負担比率が減少している。また、令和４年度単年度の実質公債費比率は、普通交付税及び臨時財政対策債発行可能額の減による標準財政規模の減により、令和３年度単年度の比率と比較して0.25ポイント増加している。また、令和元年度単年度比率が2.37％だったものが、令和４年度単年度の3.02％に置き換わったことから、平均値として実質公債費比率についても増加している。今後も、本市の将来を見据えた真に必要な分野には積極的に投資を行う一方、世代間の負担の平準化を考慮しつつ、将来世代に過度な負担を残さない財政運営を継続していく。</t>
    <rPh sb="106" eb="111">
      <t>フツウコウフゼイ</t>
    </rPh>
    <rPh sb="111" eb="112">
      <t>オヨ</t>
    </rPh>
    <rPh sb="126" eb="127">
      <t>ゲン</t>
    </rPh>
    <rPh sb="137" eb="138">
      <t>ゲン</t>
    </rPh>
    <rPh sb="166" eb="168">
      <t>ゾウカ</t>
    </rPh>
    <rPh sb="176" eb="178">
      <t>レイワ</t>
    </rPh>
    <rPh sb="178" eb="179">
      <t>ガン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</si>
  <si>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</si>
  <si>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</si>
  <si>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</si>
  <si>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基金残高の増による充当可能基金額の増により、将来負担比率が減少している。
　また、有形固定資産減価償却率については、類似団体と比較して高い水準となっているが、将来世代へ過度な負担を残さないよう、施設の老朽化状況を見極めながら対策を実施している状況。今後、更なる施設の更新需要が見込まれているところではあるが、持続可能な財政運営を行うためにも、これまで本市が進めてきた計画的な維持・補修による長寿命化、公共施設の複合化などの取組を進めていく。</t>
    <rPh sb="1" eb="3">
      <t>キキン</t>
    </rPh>
    <rPh sb="3" eb="5">
      <t>ザンダカ</t>
    </rPh>
    <rPh sb="6" eb="7">
      <t>ゾウ</t>
    </rPh>
    <rPh sb="10" eb="12">
      <t>ジュウトウ</t>
    </rPh>
    <rPh sb="12" eb="14">
      <t>カノウ</t>
    </rPh>
    <rPh sb="14" eb="16">
      <t>キキン</t>
    </rPh>
    <rPh sb="16" eb="17">
      <t>ガク</t>
    </rPh>
    <rPh sb="18" eb="19">
      <t>ゾウ</t>
    </rPh>
    <rPh sb="23" eb="25">
      <t>ショウライ</t>
    </rPh>
    <rPh sb="25" eb="27">
      <t>フタン</t>
    </rPh>
    <rPh sb="27" eb="29">
      <t>ヒリツ</t>
    </rPh>
    <rPh sb="30" eb="32">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</si>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</sst>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EA4B667B-F59B-4F0E-ACD0-51999A5C72BE}"/>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FA0A9CE-E596-420D-9B21-890160A8AA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DE26-48A2-BBB3-0BB09DBF1B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54946</c:v>
                </c:pt>
                <c:pt idx="1">
                  <c:v>47961</c:v>
                </c:pt>
                <c:pt idx="2">
                  <c:v>50962</c:v>
                </c:pt>
                <c:pt idx="3">
                  <c:v>52396</c:v>
                </c:pt>
                <c:pt idx="4">
                  <c:v>56483</c:v>
                </c:pt>
              </c:numCache>
            </c:numRef>
          </c:val>
          <c:smooth val="0"/>
          <c:extLst>
            <c:ext xmlns:c16="http://schemas.microsoft.com/office/drawing/2014/chart" uri="{C3380CC4-5D6E-409C-BE32-E72D297353CC}">
              <c16:uniqueId val="{00000001-DE26-48A2-BBB3-0BB09DBF1B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0.96</c:v>
                </c:pt>
                <c:pt idx="1">
                  <c:v>1.46</c:v>
                </c:pt>
                <c:pt idx="2">
                  <c:v>2.3199999999999998</c:v>
                </c:pt>
                <c:pt idx="3">
                  <c:v>1.79</c:v>
                </c:pt>
                <c:pt idx="4">
                  <c:v>1.44</c:v>
                </c:pt>
              </c:numCache>
            </c:numRef>
          </c:val>
          <c:extLst>
            <c:ext xmlns:c16="http://schemas.microsoft.com/office/drawing/2014/chart" uri="{C3380CC4-5D6E-409C-BE32-E72D297353CC}">
              <c16:uniqueId val="{00000000-F3CA-49CC-A0F5-89A85851A5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3.91</c:v>
                </c:pt>
                <c:pt idx="1">
                  <c:v>4.34</c:v>
                </c:pt>
                <c:pt idx="2">
                  <c:v>4.92</c:v>
                </c:pt>
                <c:pt idx="3">
                  <c:v>4.71</c:v>
                </c:pt>
                <c:pt idx="4">
                  <c:v>5.15</c:v>
                </c:pt>
              </c:numCache>
            </c:numRef>
          </c:val>
          <c:extLst>
            <c:ext xmlns:c16="http://schemas.microsoft.com/office/drawing/2014/chart" uri="{C3380CC4-5D6E-409C-BE32-E72D297353CC}">
              <c16:uniqueId val="{00000001-F3CA-49CC-A0F5-89A85851A5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0.5</c:v>
                </c:pt>
                <c:pt idx="2">
                  <c:v>0.89</c:v>
                </c:pt>
                <c:pt idx="3">
                  <c:v>-1.43</c:v>
                </c:pt>
                <c:pt idx="4">
                  <c:v>-0.99</c:v>
                </c:pt>
              </c:numCache>
            </c:numRef>
          </c:val>
          <c:smooth val="0"/>
          <c:extLst>
            <c:ext xmlns:c16="http://schemas.microsoft.com/office/drawing/2014/chart" uri="{C3380CC4-5D6E-409C-BE32-E72D297353CC}">
              <c16:uniqueId val="{00000002-F3CA-49CC-A0F5-89A85851A5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0.83</c:v>
                </c:pt>
                <c:pt idx="4">
                  <c:v>#N/A</c:v>
                </c:pt>
                <c:pt idx="5">
                  <c:v>0.71</c:v>
                </c:pt>
                <c:pt idx="6">
                  <c:v>#N/A</c:v>
                </c:pt>
                <c:pt idx="7">
                  <c:v>0.46</c:v>
                </c:pt>
                <c:pt idx="8">
                  <c:v>#N/A</c:v>
                </c:pt>
                <c:pt idx="9">
                  <c:v>0.13</c:v>
                </c:pt>
              </c:numCache>
            </c:numRef>
          </c:val>
          <c:extLst>
            <c:ext xmlns:c16="http://schemas.microsoft.com/office/drawing/2014/chart" uri="{C3380CC4-5D6E-409C-BE32-E72D297353CC}">
              <c16:uniqueId val="{00000000-7700-443C-920A-D2588D3DBC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00-443C-920A-D2588D3DBCB4}"/>
            </c:ext>
          </c:extLst>
        </c:ser>
        <c:ser>
          <c:idx val="2"/>
          <c:order val="2"/>
          <c:tx>
            <c:strRef>
              <c:f>データシート!$A$29</c:f>
              <c:strCache>
                <c:ptCount val="1"/>
                <c:pt idx="0">
                  <c:v>基金会計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0.05</c:v>
                </c:pt>
                <c:pt idx="4">
                  <c:v>#N/A</c:v>
                </c:pt>
                <c:pt idx="5">
                  <c:v>0</c:v>
                </c:pt>
                <c:pt idx="6">
                  <c:v>#N/A</c:v>
                </c:pt>
                <c:pt idx="7">
                  <c:v>0</c:v>
                </c:pt>
                <c:pt idx="8">
                  <c:v>#N/A</c:v>
                </c:pt>
                <c:pt idx="9">
                  <c:v>0.17</c:v>
                </c:pt>
              </c:numCache>
            </c:numRef>
          </c:val>
          <c:extLst>
            <c:ext xmlns:c16="http://schemas.microsoft.com/office/drawing/2014/chart" uri="{C3380CC4-5D6E-409C-BE32-E72D297353CC}">
              <c16:uniqueId val="{00000002-7700-443C-920A-D2588D3DBCB4}"/>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0.19</c:v>
                </c:pt>
                <c:pt idx="2">
                  <c:v>#N/A</c:v>
                </c:pt>
                <c:pt idx="3">
                  <c:v>0.2</c:v>
                </c:pt>
                <c:pt idx="4">
                  <c:v>#N/A</c:v>
                </c:pt>
                <c:pt idx="5">
                  <c:v>0.21</c:v>
                </c:pt>
                <c:pt idx="6">
                  <c:v>#N/A</c:v>
                </c:pt>
                <c:pt idx="7">
                  <c:v>0.21</c:v>
                </c:pt>
                <c:pt idx="8">
                  <c:v>#N/A</c:v>
                </c:pt>
                <c:pt idx="9">
                  <c:v>0.23</c:v>
                </c:pt>
              </c:numCache>
            </c:numRef>
          </c:val>
          <c:extLst>
            <c:ext xmlns:c16="http://schemas.microsoft.com/office/drawing/2014/chart" uri="{C3380CC4-5D6E-409C-BE32-E72D297353CC}">
              <c16:uniqueId val="{00000003-7700-443C-920A-D2588D3DBCB4}"/>
            </c:ext>
          </c:extLst>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0.19</c:v>
                </c:pt>
                <c:pt idx="4">
                  <c:v>#N/A</c:v>
                </c:pt>
                <c:pt idx="5">
                  <c:v>0.17</c:v>
                </c:pt>
                <c:pt idx="6">
                  <c:v>#N/A</c:v>
                </c:pt>
                <c:pt idx="7">
                  <c:v>0.17</c:v>
                </c:pt>
                <c:pt idx="8">
                  <c:v>#N/A</c:v>
                </c:pt>
                <c:pt idx="9">
                  <c:v>0.23</c:v>
                </c:pt>
              </c:numCache>
            </c:numRef>
          </c:val>
          <c:extLst>
            <c:ext xmlns:c16="http://schemas.microsoft.com/office/drawing/2014/chart" uri="{C3380CC4-5D6E-409C-BE32-E72D297353CC}">
              <c16:uniqueId val="{00000004-7700-443C-920A-D2588D3DBCB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0.11</c:v>
                </c:pt>
                <c:pt idx="4">
                  <c:v>#N/A</c:v>
                </c:pt>
                <c:pt idx="5">
                  <c:v>0.65</c:v>
                </c:pt>
                <c:pt idx="6">
                  <c:v>#N/A</c:v>
                </c:pt>
                <c:pt idx="7">
                  <c:v>0.93</c:v>
                </c:pt>
                <c:pt idx="8">
                  <c:v>#N/A</c:v>
                </c:pt>
                <c:pt idx="9">
                  <c:v>0.44</c:v>
                </c:pt>
              </c:numCache>
            </c:numRef>
          </c:val>
          <c:extLst>
            <c:ext xmlns:c16="http://schemas.microsoft.com/office/drawing/2014/chart" uri="{C3380CC4-5D6E-409C-BE32-E72D297353CC}">
              <c16:uniqueId val="{00000005-7700-443C-920A-D2588D3DBCB4}"/>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0.28999999999999998</c:v>
                </c:pt>
                <c:pt idx="4">
                  <c:v>#N/A</c:v>
                </c:pt>
                <c:pt idx="5">
                  <c:v>0.73</c:v>
                </c:pt>
                <c:pt idx="6">
                  <c:v>#N/A</c:v>
                </c:pt>
                <c:pt idx="7">
                  <c:v>0.52</c:v>
                </c:pt>
                <c:pt idx="8">
                  <c:v>#N/A</c:v>
                </c:pt>
                <c:pt idx="9">
                  <c:v>0.49</c:v>
                </c:pt>
              </c:numCache>
            </c:numRef>
          </c:val>
          <c:extLst>
            <c:ext xmlns:c16="http://schemas.microsoft.com/office/drawing/2014/chart" uri="{C3380CC4-5D6E-409C-BE32-E72D297353CC}">
              <c16:uniqueId val="{00000006-7700-443C-920A-D2588D3DBCB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1.39</c:v>
                </c:pt>
                <c:pt idx="2">
                  <c:v>#N/A</c:v>
                </c:pt>
                <c:pt idx="3">
                  <c:v>1.4</c:v>
                </c:pt>
                <c:pt idx="4">
                  <c:v>#N/A</c:v>
                </c:pt>
                <c:pt idx="5">
                  <c:v>1.3</c:v>
                </c:pt>
                <c:pt idx="6">
                  <c:v>#N/A</c:v>
                </c:pt>
                <c:pt idx="7">
                  <c:v>1.28</c:v>
                </c:pt>
                <c:pt idx="8">
                  <c:v>#N/A</c:v>
                </c:pt>
                <c:pt idx="9">
                  <c:v>1.19</c:v>
                </c:pt>
              </c:numCache>
            </c:numRef>
          </c:val>
          <c:extLst>
            <c:ext xmlns:c16="http://schemas.microsoft.com/office/drawing/2014/chart" uri="{C3380CC4-5D6E-409C-BE32-E72D297353CC}">
              <c16:uniqueId val="{00000007-7700-443C-920A-D2588D3DBC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0.87</c:v>
                </c:pt>
                <c:pt idx="2">
                  <c:v>#N/A</c:v>
                </c:pt>
                <c:pt idx="3">
                  <c:v>1.32</c:v>
                </c:pt>
                <c:pt idx="4">
                  <c:v>#N/A</c:v>
                </c:pt>
                <c:pt idx="5">
                  <c:v>2.2400000000000002</c:v>
                </c:pt>
                <c:pt idx="6">
                  <c:v>#N/A</c:v>
                </c:pt>
                <c:pt idx="7">
                  <c:v>1.75</c:v>
                </c:pt>
                <c:pt idx="8">
                  <c:v>#N/A</c:v>
                </c:pt>
                <c:pt idx="9">
                  <c:v>1.25</c:v>
                </c:pt>
              </c:numCache>
            </c:numRef>
          </c:val>
          <c:extLst>
            <c:ext xmlns:c16="http://schemas.microsoft.com/office/drawing/2014/chart" uri="{C3380CC4-5D6E-409C-BE32-E72D297353CC}">
              <c16:uniqueId val="{00000008-7700-443C-920A-D2588D3DBC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2.84</c:v>
                </c:pt>
                <c:pt idx="2">
                  <c:v>#N/A</c:v>
                </c:pt>
                <c:pt idx="3">
                  <c:v>2.97</c:v>
                </c:pt>
                <c:pt idx="4">
                  <c:v>#N/A</c:v>
                </c:pt>
                <c:pt idx="5">
                  <c:v>3.2</c:v>
                </c:pt>
                <c:pt idx="6">
                  <c:v>#N/A</c:v>
                </c:pt>
                <c:pt idx="7">
                  <c:v>3.05</c:v>
                </c:pt>
                <c:pt idx="8">
                  <c:v>#N/A</c:v>
                </c:pt>
                <c:pt idx="9">
                  <c:v>3.03</c:v>
                </c:pt>
              </c:numCache>
            </c:numRef>
          </c:val>
          <c:extLst>
            <c:ext xmlns:c16="http://schemas.microsoft.com/office/drawing/2014/chart" uri="{C3380CC4-5D6E-409C-BE32-E72D297353CC}">
              <c16:uniqueId val="{00000009-7700-443C-920A-D2588D3DBC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79286</c:v>
                </c:pt>
                <c:pt idx="5">
                  <c:v>78312</c:v>
                </c:pt>
                <c:pt idx="8">
                  <c:v>77306</c:v>
                </c:pt>
                <c:pt idx="11">
                  <c:v>77192</c:v>
                </c:pt>
                <c:pt idx="14">
                  <c:v>76142</c:v>
                </c:pt>
              </c:numCache>
            </c:numRef>
          </c:val>
          <c:extLst>
            <c:ext xmlns:c16="http://schemas.microsoft.com/office/drawing/2014/chart" uri="{C3380CC4-5D6E-409C-BE32-E72D297353CC}">
              <c16:uniqueId val="{00000000-7384-4556-82B4-59E2F12EE2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384-4556-82B4-59E2F12EE2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277</c:v>
                </c:pt>
                <c:pt idx="3">
                  <c:v>278</c:v>
                </c:pt>
                <c:pt idx="6">
                  <c:v>278</c:v>
                </c:pt>
                <c:pt idx="9">
                  <c:v>292</c:v>
                </c:pt>
                <c:pt idx="12">
                  <c:v>284</c:v>
                </c:pt>
              </c:numCache>
            </c:numRef>
          </c:val>
          <c:extLst>
            <c:ext xmlns:c16="http://schemas.microsoft.com/office/drawing/2014/chart" uri="{C3380CC4-5D6E-409C-BE32-E72D297353CC}">
              <c16:uniqueId val="{00000002-7384-4556-82B4-59E2F12EE2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84-4556-82B4-59E2F12EE2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18778</c:v>
                </c:pt>
                <c:pt idx="3">
                  <c:v>17336</c:v>
                </c:pt>
                <c:pt idx="6">
                  <c:v>16081</c:v>
                </c:pt>
                <c:pt idx="9">
                  <c:v>16033</c:v>
                </c:pt>
                <c:pt idx="12">
                  <c:v>15103</c:v>
                </c:pt>
              </c:numCache>
            </c:numRef>
          </c:val>
          <c:extLst>
            <c:ext xmlns:c16="http://schemas.microsoft.com/office/drawing/2014/chart" uri="{C3380CC4-5D6E-409C-BE32-E72D297353CC}">
              <c16:uniqueId val="{00000004-7384-4556-82B4-59E2F12EE2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43689</c:v>
                </c:pt>
                <c:pt idx="3">
                  <c:v>44227</c:v>
                </c:pt>
                <c:pt idx="6">
                  <c:v>45368</c:v>
                </c:pt>
                <c:pt idx="9">
                  <c:v>46560</c:v>
                </c:pt>
                <c:pt idx="12">
                  <c:v>48753</c:v>
                </c:pt>
              </c:numCache>
            </c:numRef>
          </c:val>
          <c:extLst>
            <c:ext xmlns:c16="http://schemas.microsoft.com/office/drawing/2014/chart" uri="{C3380CC4-5D6E-409C-BE32-E72D297353CC}">
              <c16:uniqueId val="{00000005-7384-4556-82B4-59E2F12EE2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84-4556-82B4-59E2F12EE2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27387</c:v>
                </c:pt>
                <c:pt idx="3">
                  <c:v>27362</c:v>
                </c:pt>
                <c:pt idx="6">
                  <c:v>30550</c:v>
                </c:pt>
                <c:pt idx="9">
                  <c:v>28149</c:v>
                </c:pt>
                <c:pt idx="12">
                  <c:v>26628</c:v>
                </c:pt>
              </c:numCache>
            </c:numRef>
          </c:val>
          <c:extLst>
            <c:ext xmlns:c16="http://schemas.microsoft.com/office/drawing/2014/chart" uri="{C3380CC4-5D6E-409C-BE32-E72D297353CC}">
              <c16:uniqueId val="{00000007-7384-4556-82B4-59E2F12EE2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10845</c:v>
                </c:pt>
                <c:pt idx="2">
                  <c:v>#N/A</c:v>
                </c:pt>
                <c:pt idx="3">
                  <c:v>#N/A</c:v>
                </c:pt>
                <c:pt idx="4">
                  <c:v>10891</c:v>
                </c:pt>
                <c:pt idx="5">
                  <c:v>#N/A</c:v>
                </c:pt>
                <c:pt idx="6">
                  <c:v>#N/A</c:v>
                </c:pt>
                <c:pt idx="7">
                  <c:v>14972</c:v>
                </c:pt>
                <c:pt idx="8">
                  <c:v>#N/A</c:v>
                </c:pt>
                <c:pt idx="9">
                  <c:v>#N/A</c:v>
                </c:pt>
                <c:pt idx="10">
                  <c:v>13842</c:v>
                </c:pt>
                <c:pt idx="11">
                  <c:v>#N/A</c:v>
                </c:pt>
                <c:pt idx="12">
                  <c:v>#N/A</c:v>
                </c:pt>
                <c:pt idx="13">
                  <c:v>14626</c:v>
                </c:pt>
                <c:pt idx="14">
                  <c:v>#N/A</c:v>
                </c:pt>
              </c:numCache>
            </c:numRef>
          </c:val>
          <c:smooth val="0"/>
          <c:extLst>
            <c:ext xmlns:c16="http://schemas.microsoft.com/office/drawing/2014/chart" uri="{C3380CC4-5D6E-409C-BE32-E72D297353CC}">
              <c16:uniqueId val="{00000008-7384-4556-82B4-59E2F12EE2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831126</c:v>
                </c:pt>
                <c:pt idx="5">
                  <c:v>846513</c:v>
                </c:pt>
                <c:pt idx="8">
                  <c:v>861475</c:v>
                </c:pt>
                <c:pt idx="11">
                  <c:v>875362</c:v>
                </c:pt>
                <c:pt idx="14">
                  <c:v>879568</c:v>
                </c:pt>
              </c:numCache>
            </c:numRef>
          </c:val>
          <c:extLst>
            <c:ext xmlns:c16="http://schemas.microsoft.com/office/drawing/2014/chart" uri="{C3380CC4-5D6E-409C-BE32-E72D297353CC}">
              <c16:uniqueId val="{00000000-4C50-4005-858B-0FD7737C05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218671</c:v>
                </c:pt>
                <c:pt idx="5">
                  <c:v>229157</c:v>
                </c:pt>
                <c:pt idx="8">
                  <c:v>236039</c:v>
                </c:pt>
                <c:pt idx="11">
                  <c:v>247120</c:v>
                </c:pt>
                <c:pt idx="14">
                  <c:v>253349</c:v>
                </c:pt>
              </c:numCache>
            </c:numRef>
          </c:val>
          <c:extLst>
            <c:ext xmlns:c16="http://schemas.microsoft.com/office/drawing/2014/chart" uri="{C3380CC4-5D6E-409C-BE32-E72D297353CC}">
              <c16:uniqueId val="{00000001-4C50-4005-858B-0FD7737C05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308211</c:v>
                </c:pt>
                <c:pt idx="5">
                  <c:v>339292</c:v>
                </c:pt>
                <c:pt idx="8">
                  <c:v>366879</c:v>
                </c:pt>
                <c:pt idx="11">
                  <c:v>431885</c:v>
                </c:pt>
                <c:pt idx="14">
                  <c:v>471675</c:v>
                </c:pt>
              </c:numCache>
            </c:numRef>
          </c:val>
          <c:extLst>
            <c:ext xmlns:c16="http://schemas.microsoft.com/office/drawing/2014/chart" uri="{C3380CC4-5D6E-409C-BE32-E72D297353CC}">
              <c16:uniqueId val="{00000002-4C50-4005-858B-0FD7737C05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50-4005-858B-0FD7737C05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50-4005-858B-0FD7737C05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1678</c:v>
                </c:pt>
                <c:pt idx="3">
                  <c:v>1507</c:v>
                </c:pt>
                <c:pt idx="6">
                  <c:v>1611</c:v>
                </c:pt>
                <c:pt idx="9">
                  <c:v>951</c:v>
                </c:pt>
                <c:pt idx="12">
                  <c:v>1355</c:v>
                </c:pt>
              </c:numCache>
            </c:numRef>
          </c:val>
          <c:extLst>
            <c:ext xmlns:c16="http://schemas.microsoft.com/office/drawing/2014/chart" uri="{C3380CC4-5D6E-409C-BE32-E72D297353CC}">
              <c16:uniqueId val="{00000005-4C50-4005-858B-0FD7737C05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128609</c:v>
                </c:pt>
                <c:pt idx="3">
                  <c:v>125973</c:v>
                </c:pt>
                <c:pt idx="6">
                  <c:v>118499</c:v>
                </c:pt>
                <c:pt idx="9">
                  <c:v>116418</c:v>
                </c:pt>
                <c:pt idx="12">
                  <c:v>113987</c:v>
                </c:pt>
              </c:numCache>
            </c:numRef>
          </c:val>
          <c:extLst>
            <c:ext xmlns:c16="http://schemas.microsoft.com/office/drawing/2014/chart" uri="{C3380CC4-5D6E-409C-BE32-E72D297353CC}">
              <c16:uniqueId val="{00000006-4C50-4005-858B-0FD7737C05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C50-4005-858B-0FD7737C05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199669</c:v>
                </c:pt>
                <c:pt idx="3">
                  <c:v>188420</c:v>
                </c:pt>
                <c:pt idx="6">
                  <c:v>180068</c:v>
                </c:pt>
                <c:pt idx="9">
                  <c:v>172354</c:v>
                </c:pt>
                <c:pt idx="12">
                  <c:v>167164</c:v>
                </c:pt>
              </c:numCache>
            </c:numRef>
          </c:val>
          <c:extLst>
            <c:ext xmlns:c16="http://schemas.microsoft.com/office/drawing/2014/chart" uri="{C3380CC4-5D6E-409C-BE32-E72D297353CC}">
              <c16:uniqueId val="{00000008-4C50-4005-858B-0FD7737C05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1144</c:v>
                </c:pt>
                <c:pt idx="3">
                  <c:v>936</c:v>
                </c:pt>
                <c:pt idx="6">
                  <c:v>728</c:v>
                </c:pt>
                <c:pt idx="9">
                  <c:v>520</c:v>
                </c:pt>
                <c:pt idx="12">
                  <c:v>312</c:v>
                </c:pt>
              </c:numCache>
            </c:numRef>
          </c:val>
          <c:extLst>
            <c:ext xmlns:c16="http://schemas.microsoft.com/office/drawing/2014/chart" uri="{C3380CC4-5D6E-409C-BE32-E72D297353CC}">
              <c16:uniqueId val="{00000009-4C50-4005-858B-0FD7737C05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1288253</c:v>
                </c:pt>
                <c:pt idx="3">
                  <c:v>1326761</c:v>
                </c:pt>
                <c:pt idx="6">
                  <c:v>1365904</c:v>
                </c:pt>
                <c:pt idx="9">
                  <c:v>1410792</c:v>
                </c:pt>
                <c:pt idx="12">
                  <c:v>1427355</c:v>
                </c:pt>
              </c:numCache>
            </c:numRef>
          </c:val>
          <c:extLst>
            <c:ext xmlns:c16="http://schemas.microsoft.com/office/drawing/2014/chart" uri="{C3380CC4-5D6E-409C-BE32-E72D297353CC}">
              <c16:uniqueId val="{0000000A-4C50-4005-858B-0FD7737C05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261344</c:v>
                </c:pt>
                <c:pt idx="2">
                  <c:v>#N/A</c:v>
                </c:pt>
                <c:pt idx="3">
                  <c:v>#N/A</c:v>
                </c:pt>
                <c:pt idx="4">
                  <c:v>228636</c:v>
                </c:pt>
                <c:pt idx="5">
                  <c:v>#N/A</c:v>
                </c:pt>
                <c:pt idx="6">
                  <c:v>#N/A</c:v>
                </c:pt>
                <c:pt idx="7">
                  <c:v>202416</c:v>
                </c:pt>
                <c:pt idx="8">
                  <c:v>#N/A</c:v>
                </c:pt>
                <c:pt idx="9">
                  <c:v>#N/A</c:v>
                </c:pt>
                <c:pt idx="10">
                  <c:v>146668</c:v>
                </c:pt>
                <c:pt idx="11">
                  <c:v>#N/A</c:v>
                </c:pt>
                <c:pt idx="12">
                  <c:v>#N/A</c:v>
                </c:pt>
                <c:pt idx="13">
                  <c:v>105582</c:v>
                </c:pt>
                <c:pt idx="14">
                  <c:v>#N/A</c:v>
                </c:pt>
              </c:numCache>
            </c:numRef>
          </c:val>
          <c:smooth val="0"/>
          <c:extLst>
            <c:ext xmlns:c16="http://schemas.microsoft.com/office/drawing/2014/chart" uri="{C3380CC4-5D6E-409C-BE32-E72D297353CC}">
              <c16:uniqueId val="{0000000B-4C50-4005-858B-0FD7737C05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25891</c:v>
                </c:pt>
                <c:pt idx="1">
                  <c:v>26192</c:v>
                </c:pt>
                <c:pt idx="2">
                  <c:v>27893</c:v>
                </c:pt>
              </c:numCache>
            </c:numRef>
          </c:val>
          <c:extLst>
            <c:ext xmlns:c16="http://schemas.microsoft.com/office/drawing/2014/chart" uri="{C3380CC4-5D6E-409C-BE32-E72D297353CC}">
              <c16:uniqueId val="{00000000-069F-4436-94E7-1AE5700AE3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776</c:v>
                </c:pt>
                <c:pt idx="1">
                  <c:v>579</c:v>
                </c:pt>
                <c:pt idx="2">
                  <c:v>390</c:v>
                </c:pt>
              </c:numCache>
            </c:numRef>
          </c:val>
          <c:extLst>
            <c:ext xmlns:c16="http://schemas.microsoft.com/office/drawing/2014/chart" uri="{C3380CC4-5D6E-409C-BE32-E72D297353CC}">
              <c16:uniqueId val="{00000001-069F-4436-94E7-1AE5700AE3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42133</c:v>
                </c:pt>
                <c:pt idx="1">
                  <c:v>55495</c:v>
                </c:pt>
                <c:pt idx="2">
                  <c:v>71584</c:v>
                </c:pt>
              </c:numCache>
            </c:numRef>
          </c:val>
          <c:extLst>
            <c:ext xmlns:c16="http://schemas.microsoft.com/office/drawing/2014/chart" uri="{C3380CC4-5D6E-409C-BE32-E72D297353CC}">
              <c16:uniqueId val="{00000002-069F-4436-94E7-1AE5700AE3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{0FA1B1B0-324E-45E4-9DDD-DB22E7CDF754}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EC-42A6-AAB8-98993662D5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{F616995E-1911-451E-8BA0-B3D8D2028278}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EC-42A6-AAB8-98993662D5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{18D22B56-CC5A-4F8B-B594-22644ADFA84B}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EC-42A6-AAB8-98993662D5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{E2F11D7E-7909-4158-AFEE-B901F8A49025}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EC-42A6-AAB8-98993662D5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{F4A34B7B-AA34-457A-838B-9EDBC61ED460}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EC-42A6-AAB8-98993662D51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{72D483D5-C59B-458E-8E5E-FAF58748C7D6}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EC-42A6-AAB8-98993662D51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{D3EDB053-8843-4DAB-ABE4-9593D4EB98D8}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EC-42A6-AAB8-98993662D51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{CED8244A-1C84-49C6-9354-41628F13A131}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EC-42A6-AAB8-98993662D51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{7F06C51D-5EEB-47A4-84C4-45888ADCB999}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EC-42A6-AAB8-98993662D5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67.900000000000006</c:v>
                </c:pt>
                <c:pt idx="16">
                  <c:v>69.2</c:v>
                </c:pt>
                <c:pt idx="24">
                  <c:v>70</c:v>
                </c:pt>
                <c:pt idx="32">
                  <c:v>70.8</c:v>
                </c:pt>
              </c:numCache>
            </c:numRef>
          </c:xVal>
          <c:yVal>
            <c:numRef>
              <c:f>公会計指標分析・財政指標組合せ分析表!$BP$51:$DC$51</c:f>
              <c:numCache>
                <c:formatCode>#,##0.0;"▲ "#,##0.0</c:formatCode>
                <c:ptCount val="40"/>
                <c:pt idx="0">
                  <c:v>57.3</c:v>
                </c:pt>
                <c:pt idx="8">
                  <c:v>49.7</c:v>
                </c:pt>
                <c:pt idx="16">
                  <c:v>43</c:v>
                </c:pt>
                <c:pt idx="24">
                  <c:v>29.3</c:v>
                </c:pt>
                <c:pt idx="32">
                  <c:v>21.8</c:v>
                </c:pt>
              </c:numCache>
            </c:numRef>
          </c:yVal>
          <c:smooth val="0"/>
          <c:extLst>
            <c:ext xmlns:c16="http://schemas.microsoft.com/office/drawing/2014/chart" uri="{C3380CC4-5D6E-409C-BE32-E72D297353CC}">
              <c16:uniqueId val="{00000009-C2EC-42A6-AAB8-98993662D5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{F821BA83-CD29-4CC6-B239-F476E5235D91}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EC-42A6-AAB8-98993662D5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{4D56A589-FD04-4C24-ADB8-A4BA5FBD9C23}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EC-42A6-AAB8-98993662D5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{1B0214C2-D4A6-4D3B-ADD0-E7205F2B11EE}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EC-42A6-AAB8-98993662D5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{388F1225-080C-4BE0-924B-FE343981DC93}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EC-42A6-AAB8-98993662D5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{A4D06B21-1357-4687-AA23-E09812F8CC8C}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EC-42A6-AAB8-98993662D51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{746A708D-0CB0-4D70-A967-DC4A03323841}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EC-42A6-AAB8-98993662D51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{A0CB2FD3-04F2-45C7-9A39-62A52259AC53}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EC-42A6-AAB8-98993662D51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{AD17FBD4-1293-4F05-93C5-AC02C60DB9D2}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EC-42A6-AAB8-98993662D51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{B01B3F1F-CED4-4DCF-9BC7-7E40386FA753}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EC-42A6-AAB8-98993662D5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2EC-42A6-AAB8-98993662D51E}"/>
            </c:ext>
          </c:extLst>
        </c:ser>
        <c:dLbls>
          <c:showLegendKey val="0"/>
          <c:showVal val="1"/>
          <c:showCatName val="0"/>
          <c:showSerName val="0"/>
          <c:showPercent val="0"/>
          <c:showBubbleSize val="0"/>
        </c:dLbls>
        <c:axId val="46179840"/>
        <c:axId val="46181760"/>
      </c:scatterChart>
      <c:valAx>
        <c:axId val="46179840"/>
        <c:scaling>
          <c:orientation val="maxMin"/>
          <c:max val="72"/>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{15E13D11-3C35-412A-8CA1-17C915DD06E7}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69A-491D-974C-7FFAC6DF9D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{BDB75637-0348-4ECF-886F-72F45A98A594}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A-491D-974C-7FFAC6DF9D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{9DA9098F-74BD-4176-867A-38E7A0457514}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A-491D-974C-7FFAC6DF9D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{789186C6-9E8C-445A-9BDF-373A8CE84C69}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A-491D-974C-7FFAC6DF9D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{4AF46505-D8A4-44AE-89B8-CFC4408AD50E}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A-491D-974C-7FFAC6DF9D8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{06AB49B8-7DA0-4803-8012-FEF4EB708D13}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69A-491D-974C-7FFAC6DF9D8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{6922C322-E8C6-4801-ABDA-BA5AE08E3632}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69A-491D-974C-7FFAC6DF9D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{DC43D151-D307-4531-8FE2-B922B3E6B589}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69A-491D-974C-7FFAC6DF9D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{CDF9A9E1-3292-4B95-80C8-3B7B9DC1922B}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69A-491D-974C-7FFAC6DF9D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2.1</c:v>
                </c:pt>
                <c:pt idx="16">
                  <c:v>2.6</c:v>
                </c:pt>
                <c:pt idx="24">
                  <c:v>2.7</c:v>
                </c:pt>
                <c:pt idx="32">
                  <c:v>2.9</c:v>
                </c:pt>
              </c:numCache>
            </c:numRef>
          </c:xVal>
          <c:yVal>
            <c:numRef>
              <c:f>公会計指標分析・財政指標組合せ分析表!$BP$73:$DC$73</c:f>
              <c:numCache>
                <c:formatCode>#,##0.0;"▲ "#,##0.0</c:formatCode>
                <c:ptCount val="40"/>
                <c:pt idx="0">
                  <c:v>57.3</c:v>
                </c:pt>
                <c:pt idx="8">
                  <c:v>49.7</c:v>
                </c:pt>
                <c:pt idx="16">
                  <c:v>43</c:v>
                </c:pt>
                <c:pt idx="24">
                  <c:v>29.3</c:v>
                </c:pt>
                <c:pt idx="32">
                  <c:v>21.8</c:v>
                </c:pt>
              </c:numCache>
            </c:numRef>
          </c:yVal>
          <c:smooth val="0"/>
          <c:extLst>
            <c:ext xmlns:c16="http://schemas.microsoft.com/office/drawing/2014/chart" uri="{C3380CC4-5D6E-409C-BE32-E72D297353CC}">
              <c16:uniqueId val="{00000009-369A-491D-974C-7FFAC6DF9D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{EAC9F6DE-E474-4CF7-A84C-8EFD535261D5}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69A-491D-974C-7FFAC6DF9D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{6655F6BB-92C2-442A-9533-30436137C3F5}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A-491D-974C-7FFAC6DF9D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{B819469C-8D41-487F-A63B-0002A6D558F1}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A-491D-974C-7FFAC6DF9D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{EF20B03B-9CC2-499E-B621-51CF9A38456D}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A-491D-974C-7FFAC6DF9D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{7F5B193F-56A3-44F9-8A79-3FEAB6A5E9B2}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A-491D-974C-7FFAC6DF9D8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{4C6C9C8D-1AEC-4C47-9434-9D9A7D5C6BBE}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69A-491D-974C-7FFAC6DF9D8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{79DD7BD7-B247-4D0D-B189-9652BED87C4B}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69A-491D-974C-7FFAC6DF9D8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{872ADA80-76C0-4F34-95DA-38E10C37C19C}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69A-491D-974C-7FFAC6DF9D8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{A7EF1333-A94B-4A2D-B99E-68D2CC7984CB}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69A-491D-974C-7FFAC6DF9D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369A-491D-974C-7FFAC6DF9D81}"/>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AD87B8-B533-46B4-83C5-2D84FFB7ED39}"/>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DFF3EF8-DC41-4A41-9AC4-7DCB8FD8265D}"/>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7980D7C-5751-4ADB-A296-6741D6CD4DE9}"/>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1ACF980-B942-453B-92C6-F132E4DDF0E4}"/>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D337045-1612-4A07-BC61-AD4DC2AF0E55}"/>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881FC41-0DDA-4741-8194-888F7288839A}"/>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E7FB713-90FB-483E-BD0E-74DC323FF55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B44079B-0F18-4077-B6C8-F41CBA9384FD}"/>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7C2015-461E-4E40-B842-FB1663F4F6FE}"/>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ABC4AB5-DF77-4794-AFF7-BF790F2BF954}"/>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FB65DBA-156D-4B64-BF49-D1D6F575DD06}"/>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08D2FE-BCC7-4313-8425-49AD8B9E9A59}"/>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DA53B3D-446E-459F-9A57-D24EFCEA10BF}"/>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C00F189-3B95-4FD1-9557-233DCB9675EB}"/>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F665BC8-58AA-4197-9F9C-1D3395A86168}"/>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B01EB77-D575-402B-ABF8-CF76B8C17102}"/>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7F33184-EC20-49F5-A55A-A84CA98DCDB3}"/>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30B6D14-4720-44AA-9F80-3529D7566771}"/>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75D5D56-FAE6-4EF9-9D41-7F3EF3A2FBA8}"/>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2AFDF7B-98D5-4CC6-8E74-14E252BE3D6C}"/>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50EB264-E893-4539-827E-4580839772F9}"/>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F108282-2FFF-451F-B4CB-27648D79DD26}"/>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DACB920-3AE2-4056-A664-25E977749DD5}"/>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5091BD7-C807-45F6-A6BB-E0ABB677D68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325975D-473F-4D1D-8AA4-AAF0E2B9869A}"/>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C1F6FD6-4164-404F-9FF4-1F9937262411}"/>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A535896-893B-4D55-8E56-DC83B34E7496}"/>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1C7D24F-4517-4158-822D-BC267E84DD8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A9508E6-ACFF-4CA4-97B7-330653CB633D}"/>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FE5AB18-78F7-41A5-86E6-9D230BB44E6A}"/>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54F328E-39A2-426C-B8DC-B22A486F2797}"/>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1EFA95F-6907-4984-B645-69904CCBE80E}"/>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84EE28C-8DCD-4676-9323-F8CA73EEDE6A}"/>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E919C5A-D9DF-4908-A2AA-E357EEC2D235}"/>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16EA67E-7A22-4E64-A553-6C0850BB7AED}"/>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2AB1A5F-F7B3-40D6-BDBF-43E08F469AAC}"/>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52C3870-3E82-4B57-8B7B-A083A4812667}"/>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D4158B7-BF70-40DA-8AEC-F9580715D85F}"/>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BABDA73E-2627-4030-8901-F8DD844CD8DF}"/>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3D2D92D-79BA-48FC-911A-E7195978A140}"/>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214139B-7F4B-4E1A-A5E9-3FC2E53E6DA9}"/>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DCA4495-65D7-4F31-B606-656A642F2AEF}"/>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5DDD6C0-D43A-4040-8918-863F3F8D3EA7}"/>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CFF1AF9-A54D-41EC-97C8-031C6A1871B4}"/>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308A1E4-7E6A-40CF-BCDC-1C42280ACE7E}"/>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6B0E35B-3FAB-4A5D-A680-1CF6B6E437D3}"/>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1C2BC18-21B6-42E6-8F7A-54B07336CF1C}"/>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令和４年度は、個人市民税及び法人市民税、地方消費税交付金等が増加したものの、財政力指数は直近３か年の財政状況を反映するため、令和３年度の影響を受け昨年度同値にとどまっている。</a:t>
          </a:r>
        </a:p>
        <a:p>
          <a:r>
            <a:rPr kumimoji="1" lang="ja-JP" altLang="en-US" sz="1200">
              <a:latin typeface="ＭＳ Ｐゴシック" panose="020B0600070205080204" pitchFamily="50" charset="-128"/>
              <a:ea typeface="ＭＳ Ｐゴシック" panose="020B0600070205080204" pitchFamily="50" charset="-128"/>
            </a:rPr>
            <a:t>　類似団体と比較すると、税収が少ないことから類似団体の平均である</a:t>
          </a:r>
          <a:r>
            <a:rPr kumimoji="1" lang="en-US" altLang="ja-JP" sz="1200">
              <a:latin typeface="ＭＳ Ｐゴシック" panose="020B0600070205080204" pitchFamily="50" charset="-128"/>
              <a:ea typeface="ＭＳ Ｐゴシック" panose="020B0600070205080204" pitchFamily="50" charset="-128"/>
            </a:rPr>
            <a:t>0.84</a:t>
          </a:r>
          <a:r>
            <a:rPr kumimoji="1" lang="ja-JP" altLang="en-US" sz="1200">
              <a:latin typeface="ＭＳ Ｐゴシック" panose="020B0600070205080204" pitchFamily="50" charset="-128"/>
              <a:ea typeface="ＭＳ Ｐゴシック" panose="020B0600070205080204" pitchFamily="50" charset="-128"/>
            </a:rPr>
            <a:t>を下回っており、企業誘致や民間再開発の促進により税源の涵養を図るなど、財政基盤の強化に努めていく。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705A8DB-86A3-419B-9FF3-FAC1F1814385}"/>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1C2004E-953D-4592-A1B9-A6D7D0AD9129}"/>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6C1D93F-176D-4175-8485-7E9AE762E566}"/>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A55D5A0-0544-468F-BCC6-F26D2473A51A}"/>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4DAF352-9164-47A1-85C2-1C064361236D}"/>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5077CA4-D047-48B6-957E-3589D03C6FD7}"/>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A0CFF7C-E905-4A76-80AA-C3A8E683EFB8}"/>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0DE0765-60E0-4171-9349-5F321C82DD2D}"/>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5458F82-8893-4D2D-AFCD-61E9C9B57698}"/>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E4D3E05-0DB2-4DAC-A84E-89FF98B2C0D4}"/>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FD55B73-22C6-4D38-9C9B-A1FCA7AA0FA6}"/>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01C4713-301C-4941-A3D7-8523D040D3A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7B92957-5F9A-4EA1-A7A3-526185C871A5}"/>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6A760A6-0AA1-4792-AF2F-53D18681BDB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960BF05-04E5-4B57-A08E-5501348E3C39}"/>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CED8A2BE-2B8E-4F35-A0D8-610548CDAEBF}"/>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71988F10-D88B-4017-A471-5278483DD843}"/>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5C700F09-D89F-4F54-BE49-F814F9ACDF88}"/>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F3659447-A42C-44CD-862B-FB966BFFD795}"/>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2A9A0A6F-8AC3-4070-8C81-154784657AD9}"/>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A3A30E60-EEF5-4A83-9166-09F6BA9D1C28}"/>
            </a:ext>
          </a:extLst>
        </xdr:cNvPr>
        <xdr:cNvCxnSpPr/>
      </xdr:nvCxnSpPr>
      <xdr:spPr>
        <a:xfrm>
          <a:off x="3749040" y="730482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BB9FE1A1-27CC-494D-8115-9858A5D6CF06}"/>
            </a:ext>
          </a:extLst>
        </xdr:cNvPr>
        <xdr:cNvSpPr txBox="1"/>
      </xdr:nvSpPr>
      <xdr:spPr>
        <a:xfrm>
          <a:off x="4588510" y="661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3D11A21E-7F89-4228-AA59-56D13F70521A}"/>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B497982E-0C09-46A3-913A-7A911374D5D0}"/>
            </a:ext>
          </a:extLst>
        </xdr:cNvPr>
        <xdr:cNvCxnSpPr/>
      </xdr:nvCxnSpPr>
      <xdr:spPr>
        <a:xfrm>
          <a:off x="2941955" y="7222490"/>
          <a:ext cx="807085" cy="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C1ED262F-2F74-4783-B9E5-02FE786FDE83}"/>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C3E9C09D-C397-4B82-A675-42A606FBBC9B}"/>
            </a:ext>
          </a:extLst>
        </xdr:cNvPr>
        <xdr:cNvSpPr txBox="1"/>
      </xdr:nvSpPr>
      <xdr:spPr>
        <a:xfrm>
          <a:off x="3406140" y="65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A3A3ED17-632A-4B3D-A205-D2AB78D26210}"/>
            </a:ext>
          </a:extLst>
        </xdr:cNvPr>
        <xdr:cNvCxnSpPr/>
      </xdr:nvCxnSpPr>
      <xdr:spPr>
        <a:xfrm flipV="1">
          <a:off x="2125345" y="7222490"/>
          <a:ext cx="816610" cy="4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9FE5D176-65A6-46F3-9307-2B33FAA7C81F}"/>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26B494DD-10EC-41BE-99DB-16080C05012C}"/>
            </a:ext>
          </a:extLst>
        </xdr:cNvPr>
        <xdr:cNvSpPr txBox="1"/>
      </xdr:nvSpPr>
      <xdr:spPr>
        <a:xfrm>
          <a:off x="259905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A460C327-E471-4C5B-9F26-8201792B8E2B}"/>
            </a:ext>
          </a:extLst>
        </xdr:cNvPr>
        <xdr:cNvCxnSpPr/>
      </xdr:nvCxnSpPr>
      <xdr:spPr>
        <a:xfrm>
          <a:off x="1333500" y="7264612"/>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3A7A17EC-930D-4DA7-BFAF-AB28077CBB7B}"/>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E8CFAC85-EF70-4FED-88C2-FA33FAD74FC6}"/>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D72C8FB-9DB3-4E31-987A-D8BC2972EFEB}"/>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30DE3EEF-5A1C-44AC-9D38-D3BD873C62B5}"/>
            </a:ext>
          </a:extLst>
        </xdr:cNvPr>
        <xdr:cNvSpPr txBox="1"/>
      </xdr:nvSpPr>
      <xdr:spPr>
        <a:xfrm>
          <a:off x="967740"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13EA452-071C-422E-AD6F-00BCD9885419}"/>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D3631F4-1D91-46A1-9213-7F6B5B743C64}"/>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81919C8-2120-43D8-9808-046324163D10}"/>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8488D02-3697-4F1B-BDEF-BC62B2127FB9}"/>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65C8C7B-7FF4-4925-8578-0BDF018638B7}"/>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4DA8BE85-39E8-4DCE-8F2F-183F859BD2D8}"/>
            </a:ext>
          </a:extLst>
        </xdr:cNvPr>
        <xdr:cNvSpPr/>
      </xdr:nvSpPr>
      <xdr:spPr>
        <a:xfrm>
          <a:off x="4465955" y="72597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510A8A35-6946-4F5B-83A2-C0454E84E56B}"/>
            </a:ext>
          </a:extLst>
        </xdr:cNvPr>
        <xdr:cNvSpPr txBox="1"/>
      </xdr:nvSpPr>
      <xdr:spPr>
        <a:xfrm>
          <a:off x="4588510" y="722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BF65D83B-B68D-462C-A8CD-F3BA60EC2114}"/>
            </a:ext>
          </a:extLst>
        </xdr:cNvPr>
        <xdr:cNvSpPr/>
      </xdr:nvSpPr>
      <xdr:spPr>
        <a:xfrm>
          <a:off x="3703955" y="72597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D20674A0-1095-478E-B1F6-4B37740AE0D3}"/>
            </a:ext>
          </a:extLst>
        </xdr:cNvPr>
        <xdr:cNvSpPr txBox="1"/>
      </xdr:nvSpPr>
      <xdr:spPr>
        <a:xfrm>
          <a:off x="3406140" y="734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4843C527-F8CD-445D-B411-D4B9A4D99BB0}"/>
            </a:ext>
          </a:extLst>
        </xdr:cNvPr>
        <xdr:cNvSpPr/>
      </xdr:nvSpPr>
      <xdr:spPr>
        <a:xfrm>
          <a:off x="2887345" y="717359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300BECCC-B3FD-433F-AC6B-419E024CDAA1}"/>
            </a:ext>
          </a:extLst>
        </xdr:cNvPr>
        <xdr:cNvSpPr txBox="1"/>
      </xdr:nvSpPr>
      <xdr:spPr>
        <a:xfrm>
          <a:off x="2599055"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62EDFE33-FB98-4A9F-B057-2D283081524D}"/>
            </a:ext>
          </a:extLst>
        </xdr:cNvPr>
        <xdr:cNvSpPr/>
      </xdr:nvSpPr>
      <xdr:spPr>
        <a:xfrm>
          <a:off x="2095500" y="721952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1074EB71-F660-4360-9BAC-0F2C8ACDEB24}"/>
            </a:ext>
          </a:extLst>
        </xdr:cNvPr>
        <xdr:cNvSpPr txBox="1"/>
      </xdr:nvSpPr>
      <xdr:spPr>
        <a:xfrm>
          <a:off x="1782445" y="729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1B1055FB-CAFF-4CD7-BB88-1ACC2F710ABD}"/>
            </a:ext>
          </a:extLst>
        </xdr:cNvPr>
        <xdr:cNvSpPr/>
      </xdr:nvSpPr>
      <xdr:spPr>
        <a:xfrm>
          <a:off x="1278890" y="7219527"/>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90586665-2F53-4903-A862-CFA53237382F}"/>
            </a:ext>
          </a:extLst>
        </xdr:cNvPr>
        <xdr:cNvSpPr txBox="1"/>
      </xdr:nvSpPr>
      <xdr:spPr>
        <a:xfrm>
          <a:off x="967740" y="729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4385AA1-F392-4FA3-9223-427276CF2C22}"/>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ECED654-971E-4668-AE5A-EDCFF949EA10}"/>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20B14AE-2B66-4817-94BE-A0B088A1CA3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E857AF1-1F49-488F-BF26-3392A952B52A}"/>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E2A0751-DDC5-4FC8-A73D-52EDB184670F}"/>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EADBD69-C167-4F55-81AA-B3386C10EB26}"/>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820A53F-7ED8-4F30-99F2-B4AD56E0C8FE}"/>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909AC6F-C14B-420C-B924-C1DE1A9F0574}"/>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69BB9B0-D106-4E16-8206-DD8E9938FE0E}"/>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9FD3496-6DE4-4B43-812B-B61405F0AB7D}"/>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C9F17311-61CA-4F22-9404-87EE0A9D17F3}"/>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57599F5-9F75-4876-A589-147100F0497D}"/>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FBEA54A-7B89-45D4-BCB7-624072F670E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令和４年度は、臨財債の減があったが、市税等の増により、昨年度から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％の悪化に留まった。本市の総合計画である「札幌市まちづくり戦略ビジョン・アクションプラン</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」における行財政運営の取組を進めた一方、児童福祉や障がい福祉などの扶助費の増により経常的支出が増加した結果、類似団体平均</a:t>
          </a:r>
          <a:r>
            <a:rPr kumimoji="1" lang="en-US" altLang="ja-JP" sz="1200">
              <a:latin typeface="ＭＳ Ｐゴシック" panose="020B0600070205080204" pitchFamily="50" charset="-128"/>
              <a:ea typeface="ＭＳ Ｐゴシック" panose="020B0600070205080204" pitchFamily="50" charset="-128"/>
            </a:rPr>
            <a:t>96.1</a:t>
          </a:r>
          <a:r>
            <a:rPr kumimoji="1" lang="ja-JP" altLang="en-US" sz="1200">
              <a:latin typeface="ＭＳ Ｐゴシック" panose="020B0600070205080204" pitchFamily="50" charset="-128"/>
              <a:ea typeface="ＭＳ Ｐゴシック" panose="020B0600070205080204" pitchFamily="50" charset="-128"/>
            </a:rPr>
            <a:t>％を下回る</a:t>
          </a:r>
          <a:r>
            <a:rPr kumimoji="1" lang="en-US" altLang="ja-JP" sz="1200">
              <a:latin typeface="ＭＳ Ｐゴシック" panose="020B0600070205080204" pitchFamily="50" charset="-128"/>
              <a:ea typeface="ＭＳ Ｐゴシック" panose="020B0600070205080204" pitchFamily="50" charset="-128"/>
            </a:rPr>
            <a:t>94.9</a:t>
          </a:r>
          <a:r>
            <a:rPr kumimoji="1" lang="ja-JP" altLang="en-US" sz="1200">
              <a:latin typeface="ＭＳ Ｐゴシック" panose="020B0600070205080204" pitchFamily="50" charset="-128"/>
              <a:ea typeface="ＭＳ Ｐゴシック" panose="020B0600070205080204" pitchFamily="50" charset="-128"/>
            </a:rPr>
            <a:t>％と、類似団体中</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位となった。今後は、扶助費等の経常的支出の増加や、公共施設の老朽化に伴う施設更新費用の増加による公債費の増加が見込まれることから、引き続き健全な行財政運営の取組を行い、財政構造の弾力性向上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CDF4E7E-E19F-409C-8531-FA39B9BF4A0B}"/>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F1CFCFC-67AF-4677-8049-674A5CC2040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AAAC9A7-1708-45BE-9188-772A561532B6}"/>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759436D2-AAE9-4873-987C-61B4A123A9DF}"/>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9E17268B-F56B-40E3-AA58-22581C219D68}"/>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CC78419-B91A-4FA9-BADA-D8E4F1B33C8E}"/>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808073F-473C-4B1F-8CA4-B241C6B07C5F}"/>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E6471807-58DA-489B-A01C-7ABA25C68D82}"/>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AB9B985-431A-4B75-B829-D5B6D7528204}"/>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487749D-36D9-42D3-9E7B-D1CFB2EDF38E}"/>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7CE7EB7-AF75-432C-ACCF-388872D8B039}"/>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F7009895-E5F7-4322-A995-A0466701CDD0}"/>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DAE10DB6-544F-426D-805D-F331C4FD22A4}"/>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EDA6C3F-55B1-436D-8CAD-7E6DB14A6864}"/>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1A6DD63-C977-4CEB-A8D3-0B44A6FE4B7D}"/>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EE1A0BE-0048-4C23-A869-FFC37941A8A4}"/>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83B5E900-AB8C-4C4E-9808-F765DD443A6E}"/>
            </a:ext>
          </a:extLst>
        </xdr:cNvPr>
        <xdr:cNvCxnSpPr/>
      </xdr:nvCxnSpPr>
      <xdr:spPr>
        <a:xfrm flipV="1">
          <a:off x="4511040" y="9898733"/>
          <a:ext cx="0" cy="17580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F8A2E373-B4D6-4353-BC3B-E3E704F7DBA0}"/>
            </a:ext>
          </a:extLst>
        </xdr:cNvPr>
        <xdr:cNvSpPr txBox="1"/>
      </xdr:nvSpPr>
      <xdr:spPr>
        <a:xfrm>
          <a:off x="4588510" y="1162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A2DA24DE-39B5-43A3-99AB-0D6054D7D02D}"/>
            </a:ext>
          </a:extLst>
        </xdr:cNvPr>
        <xdr:cNvCxnSpPr/>
      </xdr:nvCxnSpPr>
      <xdr:spPr>
        <a:xfrm>
          <a:off x="4427855" y="11656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50EBF4DD-CD7C-403B-9AB4-C223E1E77F68}"/>
            </a:ext>
          </a:extLst>
        </xdr:cNvPr>
        <xdr:cNvSpPr txBox="1"/>
      </xdr:nvSpPr>
      <xdr:spPr>
        <a:xfrm>
          <a:off x="458851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5FC2D9EA-6DEF-49CD-A5DE-A0AFBF65136B}"/>
            </a:ext>
          </a:extLst>
        </xdr:cNvPr>
        <xdr:cNvCxnSpPr/>
      </xdr:nvCxnSpPr>
      <xdr:spPr>
        <a:xfrm>
          <a:off x="4427855" y="98987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62</xdr:row>
      <xdr:rowOff>17639</xdr:rowOff>
    </xdr:to>
    <xdr:cxnSp macro="">
      <xdr:nvCxnSpPr>
        <xdr:cNvPr id="132" name="直線コネクタ 131">
          <a:extLst>
            <a:ext uri="{FF2B5EF4-FFF2-40B4-BE49-F238E27FC236}">
              <a16:creationId xmlns:a16="http://schemas.microsoft.com/office/drawing/2014/main" id="{0471CF72-48D4-4424-8BD2-A64BA66B907D}"/>
            </a:ext>
          </a:extLst>
        </xdr:cNvPr>
        <xdr:cNvCxnSpPr/>
      </xdr:nvCxnSpPr>
      <xdr:spPr>
        <a:xfrm>
          <a:off x="3749040" y="10390928"/>
          <a:ext cx="762000" cy="26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F8331CD9-765E-4C48-9635-FB68383311C8}"/>
            </a:ext>
          </a:extLst>
        </xdr:cNvPr>
        <xdr:cNvSpPr txBox="1"/>
      </xdr:nvSpPr>
      <xdr:spPr>
        <a:xfrm>
          <a:off x="4588510" y="1072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8D1AC8E2-CD6F-4430-A183-E78E833E5BD6}"/>
            </a:ext>
          </a:extLst>
        </xdr:cNvPr>
        <xdr:cNvSpPr/>
      </xdr:nvSpPr>
      <xdr:spPr>
        <a:xfrm>
          <a:off x="4465955" y="107614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105833</xdr:rowOff>
    </xdr:from>
    <xdr:to>
      <xdr:col>19</xdr:col>
      <xdr:colOff>133350</xdr:colOff>
      <xdr:row>63</xdr:row>
      <xdr:rowOff>141111</xdr:rowOff>
    </xdr:to>
    <xdr:cxnSp macro="">
      <xdr:nvCxnSpPr>
        <xdr:cNvPr id="135" name="直線コネクタ 134">
          <a:extLst>
            <a:ext uri="{FF2B5EF4-FFF2-40B4-BE49-F238E27FC236}">
              <a16:creationId xmlns:a16="http://schemas.microsoft.com/office/drawing/2014/main" id="{53369E3E-6E5D-41D7-8F78-339A2C6CF74F}"/>
            </a:ext>
          </a:extLst>
        </xdr:cNvPr>
        <xdr:cNvCxnSpPr/>
      </xdr:nvCxnSpPr>
      <xdr:spPr>
        <a:xfrm flipV="1">
          <a:off x="2941955" y="10390928"/>
          <a:ext cx="807085"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B4A1560D-3899-42D1-A569-0D82C8D08949}"/>
            </a:ext>
          </a:extLst>
        </xdr:cNvPr>
        <xdr:cNvSpPr/>
      </xdr:nvSpPr>
      <xdr:spPr>
        <a:xfrm>
          <a:off x="3703955" y="103056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337B2A76-6A8C-4E0F-A868-FA8E0DEADE9D}"/>
            </a:ext>
          </a:extLst>
        </xdr:cNvPr>
        <xdr:cNvSpPr txBox="1"/>
      </xdr:nvSpPr>
      <xdr:spPr>
        <a:xfrm>
          <a:off x="3406140" y="1007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71261</xdr:rowOff>
    </xdr:from>
    <xdr:to>
      <xdr:col>15</xdr:col>
      <xdr:colOff>82550</xdr:colOff>
      <xdr:row>63</xdr:row>
      <xdr:rowOff>141111</xdr:rowOff>
    </xdr:to>
    <xdr:cxnSp macro="">
      <xdr:nvCxnSpPr>
        <xdr:cNvPr id="138" name="直線コネクタ 137">
          <a:extLst>
            <a:ext uri="{FF2B5EF4-FFF2-40B4-BE49-F238E27FC236}">
              <a16:creationId xmlns:a16="http://schemas.microsoft.com/office/drawing/2014/main" id="{D00B70B8-732E-457A-968C-5DBCA73C12B0}"/>
            </a:ext>
          </a:extLst>
        </xdr:cNvPr>
        <xdr:cNvCxnSpPr/>
      </xdr:nvCxnSpPr>
      <xdr:spPr>
        <a:xfrm>
          <a:off x="2125345" y="10699256"/>
          <a:ext cx="81661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9D512312-9619-430C-B7DC-179882852956}"/>
            </a:ext>
          </a:extLst>
        </xdr:cNvPr>
        <xdr:cNvSpPr/>
      </xdr:nvSpPr>
      <xdr:spPr>
        <a:xfrm>
          <a:off x="2887345" y="1091847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742663BB-C283-48F9-A641-D5E4DE5DC732}"/>
            </a:ext>
          </a:extLst>
        </xdr:cNvPr>
        <xdr:cNvSpPr txBox="1"/>
      </xdr:nvSpPr>
      <xdr:spPr>
        <a:xfrm>
          <a:off x="2599055" y="1100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71261</xdr:rowOff>
    </xdr:from>
    <xdr:to>
      <xdr:col>11</xdr:col>
      <xdr:colOff>31750</xdr:colOff>
      <xdr:row>62</xdr:row>
      <xdr:rowOff>111478</xdr:rowOff>
    </xdr:to>
    <xdr:cxnSp macro="">
      <xdr:nvCxnSpPr>
        <xdr:cNvPr id="141" name="直線コネクタ 140">
          <a:extLst>
            <a:ext uri="{FF2B5EF4-FFF2-40B4-BE49-F238E27FC236}">
              <a16:creationId xmlns:a16="http://schemas.microsoft.com/office/drawing/2014/main" id="{57A5AF45-AE55-4D79-BB19-68845497731D}"/>
            </a:ext>
          </a:extLst>
        </xdr:cNvPr>
        <xdr:cNvCxnSpPr/>
      </xdr:nvCxnSpPr>
      <xdr:spPr>
        <a:xfrm flipV="1">
          <a:off x="1333500" y="10699256"/>
          <a:ext cx="791845" cy="4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87E269C2-C85A-4256-9A61-1BF5206FFB97}"/>
            </a:ext>
          </a:extLst>
        </xdr:cNvPr>
        <xdr:cNvSpPr/>
      </xdr:nvSpPr>
      <xdr:spPr>
        <a:xfrm>
          <a:off x="2095500" y="1091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2EFF7EEB-42BA-4946-9300-EB996BDD4FBC}"/>
            </a:ext>
          </a:extLst>
        </xdr:cNvPr>
        <xdr:cNvSpPr txBox="1"/>
      </xdr:nvSpPr>
      <xdr:spPr>
        <a:xfrm>
          <a:off x="1782445" y="1100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F81D4618-6D13-4395-82DA-6708161C5FE8}"/>
            </a:ext>
          </a:extLst>
        </xdr:cNvPr>
        <xdr:cNvSpPr/>
      </xdr:nvSpPr>
      <xdr:spPr>
        <a:xfrm>
          <a:off x="1278890" y="1083803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40884955-FEC6-4669-B4B5-78FC450C8851}"/>
            </a:ext>
          </a:extLst>
        </xdr:cNvPr>
        <xdr:cNvSpPr txBox="1"/>
      </xdr:nvSpPr>
      <xdr:spPr>
        <a:xfrm>
          <a:off x="967740" y="1092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BECF2C9-5B02-4C0A-8302-21C4B4899A64}"/>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51CF75A-A3D1-446B-88EB-39B09F87363C}"/>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ECB5FC-1070-4213-B8E7-C1E0E8FF8575}"/>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B91CC99-550C-4A55-9EB7-C7C966326EF2}"/>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C16D600-B932-438D-9020-50EEFA470302}"/>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138289</xdr:rowOff>
    </xdr:from>
    <xdr:to>
      <xdr:col>23</xdr:col>
      <xdr:colOff>184150</xdr:colOff>
      <xdr:row>62</xdr:row>
      <xdr:rowOff>68439</xdr:rowOff>
    </xdr:to>
    <xdr:sp macro="" textlink="">
      <xdr:nvSpPr>
        <xdr:cNvPr id="151" name="楕円 150">
          <a:extLst>
            <a:ext uri="{FF2B5EF4-FFF2-40B4-BE49-F238E27FC236}">
              <a16:creationId xmlns:a16="http://schemas.microsoft.com/office/drawing/2014/main" id="{31F680E2-03ED-4D01-B492-E1BF702D101E}"/>
            </a:ext>
          </a:extLst>
        </xdr:cNvPr>
        <xdr:cNvSpPr/>
      </xdr:nvSpPr>
      <xdr:spPr>
        <a:xfrm>
          <a:off x="4465955" y="105929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154816</xdr:rowOff>
    </xdr:from>
    <xdr:ext cx="762000" cy="259045"/>
    <xdr:sp macro="" textlink="">
      <xdr:nvSpPr>
        <xdr:cNvPr id="152" name="財政構造の弾力性該当値テキスト">
          <a:extLst>
            <a:ext uri="{FF2B5EF4-FFF2-40B4-BE49-F238E27FC236}">
              <a16:creationId xmlns:a16="http://schemas.microsoft.com/office/drawing/2014/main" id="{E2B907D8-8429-4AF3-B24F-D91FE468A72E}"/>
            </a:ext>
          </a:extLst>
        </xdr:cNvPr>
        <xdr:cNvSpPr txBox="1"/>
      </xdr:nvSpPr>
      <xdr:spPr>
        <a:xfrm>
          <a:off x="4588510" y="104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55033</xdr:rowOff>
    </xdr:from>
    <xdr:to>
      <xdr:col>19</xdr:col>
      <xdr:colOff>184150</xdr:colOff>
      <xdr:row>60</xdr:row>
      <xdr:rowOff>156633</xdr:rowOff>
    </xdr:to>
    <xdr:sp macro="" textlink="">
      <xdr:nvSpPr>
        <xdr:cNvPr id="153" name="楕円 152">
          <a:extLst>
            <a:ext uri="{FF2B5EF4-FFF2-40B4-BE49-F238E27FC236}">
              <a16:creationId xmlns:a16="http://schemas.microsoft.com/office/drawing/2014/main" id="{AE0CA494-60E2-4478-8C46-7BF0196FF7F6}"/>
            </a:ext>
          </a:extLst>
        </xdr:cNvPr>
        <xdr:cNvSpPr/>
      </xdr:nvSpPr>
      <xdr:spPr>
        <a:xfrm>
          <a:off x="3703955" y="1034584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141410</xdr:rowOff>
    </xdr:from>
    <xdr:ext cx="736600" cy="259045"/>
    <xdr:sp macro="" textlink="">
      <xdr:nvSpPr>
        <xdr:cNvPr id="154" name="テキスト ボックス 153">
          <a:extLst>
            <a:ext uri="{FF2B5EF4-FFF2-40B4-BE49-F238E27FC236}">
              <a16:creationId xmlns:a16="http://schemas.microsoft.com/office/drawing/2014/main" id="{06356D66-3FB2-49A6-BB14-CC53C0DF94AD}"/>
            </a:ext>
          </a:extLst>
        </xdr:cNvPr>
        <xdr:cNvSpPr txBox="1"/>
      </xdr:nvSpPr>
      <xdr:spPr>
        <a:xfrm>
          <a:off x="3406140" y="104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90311</xdr:rowOff>
    </xdr:from>
    <xdr:to>
      <xdr:col>15</xdr:col>
      <xdr:colOff>133350</xdr:colOff>
      <xdr:row>64</xdr:row>
      <xdr:rowOff>20461</xdr:rowOff>
    </xdr:to>
    <xdr:sp macro="" textlink="">
      <xdr:nvSpPr>
        <xdr:cNvPr id="155" name="楕円 154">
          <a:extLst>
            <a:ext uri="{FF2B5EF4-FFF2-40B4-BE49-F238E27FC236}">
              <a16:creationId xmlns:a16="http://schemas.microsoft.com/office/drawing/2014/main" id="{A2A5DF63-E32A-45AE-95E0-FB473645F746}"/>
            </a:ext>
          </a:extLst>
        </xdr:cNvPr>
        <xdr:cNvSpPr/>
      </xdr:nvSpPr>
      <xdr:spPr>
        <a:xfrm>
          <a:off x="2887345" y="10895471"/>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30638</xdr:rowOff>
    </xdr:from>
    <xdr:ext cx="762000" cy="259045"/>
    <xdr:sp macro="" textlink="">
      <xdr:nvSpPr>
        <xdr:cNvPr id="156" name="テキスト ボックス 155">
          <a:extLst>
            <a:ext uri="{FF2B5EF4-FFF2-40B4-BE49-F238E27FC236}">
              <a16:creationId xmlns:a16="http://schemas.microsoft.com/office/drawing/2014/main" id="{D29DA25A-E432-4BD3-9CCB-4A3F659F6F9A}"/>
            </a:ext>
          </a:extLst>
        </xdr:cNvPr>
        <xdr:cNvSpPr txBox="1"/>
      </xdr:nvSpPr>
      <xdr:spPr>
        <a:xfrm>
          <a:off x="2599055" y="1065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20461</xdr:rowOff>
    </xdr:from>
    <xdr:to>
      <xdr:col>11</xdr:col>
      <xdr:colOff>82550</xdr:colOff>
      <xdr:row>62</xdr:row>
      <xdr:rowOff>122061</xdr:rowOff>
    </xdr:to>
    <xdr:sp macro="" textlink="">
      <xdr:nvSpPr>
        <xdr:cNvPr id="157" name="楕円 156">
          <a:extLst>
            <a:ext uri="{FF2B5EF4-FFF2-40B4-BE49-F238E27FC236}">
              <a16:creationId xmlns:a16="http://schemas.microsoft.com/office/drawing/2014/main" id="{40DA54DC-C4DF-479A-BDF0-FA888D2C511C}"/>
            </a:ext>
          </a:extLst>
        </xdr:cNvPr>
        <xdr:cNvSpPr/>
      </xdr:nvSpPr>
      <xdr:spPr>
        <a:xfrm>
          <a:off x="2095500" y="10646551"/>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132238</xdr:rowOff>
    </xdr:from>
    <xdr:ext cx="762000" cy="259045"/>
    <xdr:sp macro="" textlink="">
      <xdr:nvSpPr>
        <xdr:cNvPr id="158" name="テキスト ボックス 157">
          <a:extLst>
            <a:ext uri="{FF2B5EF4-FFF2-40B4-BE49-F238E27FC236}">
              <a16:creationId xmlns:a16="http://schemas.microsoft.com/office/drawing/2014/main" id="{7804A4BB-6936-4F84-B4CF-0AE469AA08B8}"/>
            </a:ext>
          </a:extLst>
        </xdr:cNvPr>
        <xdr:cNvSpPr txBox="1"/>
      </xdr:nvSpPr>
      <xdr:spPr>
        <a:xfrm>
          <a:off x="1782445" y="104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60678</xdr:rowOff>
    </xdr:from>
    <xdr:to>
      <xdr:col>7</xdr:col>
      <xdr:colOff>31750</xdr:colOff>
      <xdr:row>62</xdr:row>
      <xdr:rowOff>162278</xdr:rowOff>
    </xdr:to>
    <xdr:sp macro="" textlink="">
      <xdr:nvSpPr>
        <xdr:cNvPr id="159" name="楕円 158">
          <a:extLst>
            <a:ext uri="{FF2B5EF4-FFF2-40B4-BE49-F238E27FC236}">
              <a16:creationId xmlns:a16="http://schemas.microsoft.com/office/drawing/2014/main" id="{F96628C4-ED98-4673-8484-D14FB34DBAF5}"/>
            </a:ext>
          </a:extLst>
        </xdr:cNvPr>
        <xdr:cNvSpPr/>
      </xdr:nvSpPr>
      <xdr:spPr>
        <a:xfrm>
          <a:off x="1278890" y="10686768"/>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1005</xdr:rowOff>
    </xdr:from>
    <xdr:ext cx="762000" cy="259045"/>
    <xdr:sp macro="" textlink="">
      <xdr:nvSpPr>
        <xdr:cNvPr id="160" name="テキスト ボックス 159">
          <a:extLst>
            <a:ext uri="{FF2B5EF4-FFF2-40B4-BE49-F238E27FC236}">
              <a16:creationId xmlns:a16="http://schemas.microsoft.com/office/drawing/2014/main" id="{E8B17634-972D-4031-8086-4336A24F8414}"/>
            </a:ext>
          </a:extLst>
        </xdr:cNvPr>
        <xdr:cNvSpPr txBox="1"/>
      </xdr:nvSpPr>
      <xdr:spPr>
        <a:xfrm>
          <a:off x="967740" y="104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C01DB61-D0D7-4FEB-A6BC-5482086CAB85}"/>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3223A82-EEC7-4579-A844-6885D27332B2}"/>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DA108B00-D5E2-4CEC-93B4-5BE120AC9705}"/>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91C53F8-15BC-4903-8B43-3AADFEE0FF9C}"/>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37FE681-C05D-4732-8FD2-A564A76324F3}"/>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898E354-E5A9-4AB2-B8A0-7BCA6711A94D}"/>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B53B6E8-410C-4A6B-B5C5-68100239C8CD}"/>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1AC032FF-D7AF-4CAE-9B0D-1977E2BEF549}"/>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23BC591C-E6E3-4636-A652-3BEA8AA329E4}"/>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80902DC-62BA-4790-888D-9AE3D08D88D2}"/>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2D12DCA-E1C3-4EE5-A1F4-75FCF1693BAB}"/>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4EE1D3E-5C82-441D-B99B-994D06B19519}"/>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97D4907-BC6D-4F16-8F30-BCBD1391B506}"/>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維持補修費には、類似団体ではほとんど行われていない除雪費が含まれている一方で、人件費については、効率的な職員配置に努めてきたことにより類似団体平均を大幅に下回った結果、類似団体平均</a:t>
          </a:r>
          <a:r>
            <a:rPr kumimoji="1" lang="en-US" altLang="ja-JP" sz="1300">
              <a:latin typeface="ＭＳ Ｐゴシック" panose="020B0600070205080204" pitchFamily="50" charset="-128"/>
              <a:ea typeface="ＭＳ Ｐゴシック" panose="020B0600070205080204" pitchFamily="50" charset="-128"/>
            </a:rPr>
            <a:t>177,868</a:t>
          </a:r>
          <a:r>
            <a:rPr kumimoji="1" lang="ja-JP" altLang="en-US" sz="1300">
              <a:latin typeface="ＭＳ Ｐゴシック" panose="020B0600070205080204" pitchFamily="50" charset="-128"/>
              <a:ea typeface="ＭＳ Ｐゴシック" panose="020B0600070205080204" pitchFamily="50" charset="-128"/>
            </a:rPr>
            <a:t>円を下回る</a:t>
          </a:r>
          <a:r>
            <a:rPr kumimoji="1" lang="en-US" altLang="ja-JP" sz="1300">
              <a:latin typeface="ＭＳ Ｐゴシック" panose="020B0600070205080204" pitchFamily="50" charset="-128"/>
              <a:ea typeface="ＭＳ Ｐゴシック" panose="020B0600070205080204" pitchFamily="50" charset="-128"/>
            </a:rPr>
            <a:t>170,549</a:t>
          </a:r>
          <a:r>
            <a:rPr kumimoji="1" lang="ja-JP" altLang="en-US" sz="1300">
              <a:latin typeface="ＭＳ Ｐゴシック" panose="020B0600070205080204" pitchFamily="50" charset="-128"/>
              <a:ea typeface="ＭＳ Ｐゴシック" panose="020B0600070205080204" pitchFamily="50" charset="-128"/>
            </a:rPr>
            <a:t>円と、類似団体で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番目に低くなっている。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今後も引き続き効率的な職員配置等による人件費の見直しや、物件費の抑制に努めていく。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72594320-27EE-4C59-A118-124456FD485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BAAB365-8F77-41A9-9BF2-11174A9D417E}"/>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C7B117-72B5-4977-AA9E-3EE91F741545}"/>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4F13B760-C350-47AB-AA4F-134AC530F86B}"/>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8115C7E5-AFAA-4077-A6B0-7A9274AA9E95}"/>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76656529-2415-4823-BD36-390F27356F06}"/>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12B7482E-29C8-46EF-8B8E-4D20E99A9003}"/>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817CEFE-7F2C-4B1B-AA05-0FCD40918FE6}"/>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683C66E-BC43-4A04-A40E-30B6279D258F}"/>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ABE25778-65EB-4F1A-9C6E-45A5E5738F52}"/>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456F9FE5-8D6C-4352-B6E3-389777CAB829}"/>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AA608E6-593B-4C8B-8388-5A1AA9B92B1F}"/>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9E9EACF7-9221-481D-AF71-4EBBEE17E33E}"/>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5C29065-B159-41F3-B77B-CEAE3A00438D}"/>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455F7FAC-834D-4447-9925-53FC36F78567}"/>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C8A86AC1-B1C2-47D5-BA65-87BABC41A52E}"/>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7508E952-35BE-4AA3-8533-D49CD93382BD}"/>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72314CB9-6EA8-45AE-9202-3ADF6CBF833C}"/>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EC0D8903-67CC-4018-AE66-47A9750794E8}"/>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44997</xdr:rowOff>
    </xdr:from>
    <xdr:to>
      <xdr:col>23</xdr:col>
      <xdr:colOff>133350</xdr:colOff>
      <xdr:row>85</xdr:row>
      <xdr:rowOff>92365</xdr:rowOff>
    </xdr:to>
    <xdr:cxnSp macro="">
      <xdr:nvCxnSpPr>
        <xdr:cNvPr id="193" name="直線コネクタ 192">
          <a:extLst>
            <a:ext uri="{FF2B5EF4-FFF2-40B4-BE49-F238E27FC236}">
              <a16:creationId xmlns:a16="http://schemas.microsoft.com/office/drawing/2014/main" id="{9000C537-CA76-493C-BF99-34C72377A031}"/>
            </a:ext>
          </a:extLst>
        </xdr:cNvPr>
        <xdr:cNvCxnSpPr/>
      </xdr:nvCxnSpPr>
      <xdr:spPr>
        <a:xfrm flipV="1">
          <a:off x="3749040" y="14620152"/>
          <a:ext cx="762000" cy="4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25597D98-9CB8-49CE-9B64-1FBD162C5FC4}"/>
            </a:ext>
          </a:extLst>
        </xdr:cNvPr>
        <xdr:cNvSpPr txBox="1"/>
      </xdr:nvSpPr>
      <xdr:spPr>
        <a:xfrm>
          <a:off x="4588510" y="1471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3FB9D4F8-296B-478D-BE97-89E0480E1E0E}"/>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19825</xdr:rowOff>
    </xdr:from>
    <xdr:to>
      <xdr:col>19</xdr:col>
      <xdr:colOff>133350</xdr:colOff>
      <xdr:row>85</xdr:row>
      <xdr:rowOff>92365</xdr:rowOff>
    </xdr:to>
    <xdr:cxnSp macro="">
      <xdr:nvCxnSpPr>
        <xdr:cNvPr id="196" name="直線コネクタ 195">
          <a:extLst>
            <a:ext uri="{FF2B5EF4-FFF2-40B4-BE49-F238E27FC236}">
              <a16:creationId xmlns:a16="http://schemas.microsoft.com/office/drawing/2014/main" id="{8668A057-21E0-44F9-B752-6F732C14F89D}"/>
            </a:ext>
          </a:extLst>
        </xdr:cNvPr>
        <xdr:cNvCxnSpPr/>
      </xdr:nvCxnSpPr>
      <xdr:spPr>
        <a:xfrm>
          <a:off x="2941955" y="14074915"/>
          <a:ext cx="807085" cy="5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17CB6D54-A765-47A4-B1D8-6917E360A7FC}"/>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49DED98D-D7BD-4D89-BAE9-178F6D71145E}"/>
            </a:ext>
          </a:extLst>
        </xdr:cNvPr>
        <xdr:cNvSpPr txBox="1"/>
      </xdr:nvSpPr>
      <xdr:spPr>
        <a:xfrm>
          <a:off x="3406140" y="1471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164883</xdr:rowOff>
    </xdr:from>
    <xdr:to>
      <xdr:col>15</xdr:col>
      <xdr:colOff>82550</xdr:colOff>
      <xdr:row>82</xdr:row>
      <xdr:rowOff>19825</xdr:rowOff>
    </xdr:to>
    <xdr:cxnSp macro="">
      <xdr:nvCxnSpPr>
        <xdr:cNvPr id="199" name="直線コネクタ 198">
          <a:extLst>
            <a:ext uri="{FF2B5EF4-FFF2-40B4-BE49-F238E27FC236}">
              <a16:creationId xmlns:a16="http://schemas.microsoft.com/office/drawing/2014/main" id="{6684F265-EF34-4409-809D-7E78FBF9E1A1}"/>
            </a:ext>
          </a:extLst>
        </xdr:cNvPr>
        <xdr:cNvCxnSpPr/>
      </xdr:nvCxnSpPr>
      <xdr:spPr>
        <a:xfrm>
          <a:off x="2125345" y="13884693"/>
          <a:ext cx="816610" cy="19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E81AB857-5E56-477B-BCDA-3CEF426A479D}"/>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E6ACAF69-F061-417D-A6EB-AE3F9783D047}"/>
            </a:ext>
          </a:extLst>
        </xdr:cNvPr>
        <xdr:cNvSpPr txBox="1"/>
      </xdr:nvSpPr>
      <xdr:spPr>
        <a:xfrm>
          <a:off x="2599055" y="144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164883</xdr:rowOff>
    </xdr:from>
    <xdr:to>
      <xdr:col>11</xdr:col>
      <xdr:colOff>31750</xdr:colOff>
      <xdr:row>80</xdr:row>
      <xdr:rowOff>171132</xdr:rowOff>
    </xdr:to>
    <xdr:cxnSp macro="">
      <xdr:nvCxnSpPr>
        <xdr:cNvPr id="202" name="直線コネクタ 201">
          <a:extLst>
            <a:ext uri="{FF2B5EF4-FFF2-40B4-BE49-F238E27FC236}">
              <a16:creationId xmlns:a16="http://schemas.microsoft.com/office/drawing/2014/main" id="{0286D586-9540-42A6-997C-9F42AC99AAB8}"/>
            </a:ext>
          </a:extLst>
        </xdr:cNvPr>
        <xdr:cNvCxnSpPr/>
      </xdr:nvCxnSpPr>
      <xdr:spPr>
        <a:xfrm flipV="1">
          <a:off x="1333500" y="13884693"/>
          <a:ext cx="791845"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36459271-CBCB-43D2-B151-6FBACB7E7AE2}"/>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D3FBF07E-C148-4E59-A85A-08B0043BD0C7}"/>
            </a:ext>
          </a:extLst>
        </xdr:cNvPr>
        <xdr:cNvSpPr txBox="1"/>
      </xdr:nvSpPr>
      <xdr:spPr>
        <a:xfrm>
          <a:off x="1782445" y="142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0F5047A8-D393-4F12-84D0-ED15D5CE71CB}"/>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451E9AB6-83C6-40C0-8656-B00AB75E5469}"/>
            </a:ext>
          </a:extLst>
        </xdr:cNvPr>
        <xdr:cNvSpPr txBox="1"/>
      </xdr:nvSpPr>
      <xdr:spPr>
        <a:xfrm>
          <a:off x="96774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C94AAB0-742A-4E1F-8958-5EC3550E6C2F}"/>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FFFBBF6-3ADF-45C3-BA49-2EE8E22B4C9E}"/>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29BA824-9CEF-41C2-AAF7-10DE269DF243}"/>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39F911A-B585-4AD4-9221-7F27AB782571}"/>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1F31471-6677-44AD-9BFC-6B08EC19C99B}"/>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165647</xdr:rowOff>
    </xdr:from>
    <xdr:to>
      <xdr:col>23</xdr:col>
      <xdr:colOff>184150</xdr:colOff>
      <xdr:row>85</xdr:row>
      <xdr:rowOff>95797</xdr:rowOff>
    </xdr:to>
    <xdr:sp macro="" textlink="">
      <xdr:nvSpPr>
        <xdr:cNvPr id="212" name="楕円 211">
          <a:extLst>
            <a:ext uri="{FF2B5EF4-FFF2-40B4-BE49-F238E27FC236}">
              <a16:creationId xmlns:a16="http://schemas.microsoft.com/office/drawing/2014/main" id="{EF9E68DA-5DB3-4933-B75E-91BB01235A0F}"/>
            </a:ext>
          </a:extLst>
        </xdr:cNvPr>
        <xdr:cNvSpPr/>
      </xdr:nvSpPr>
      <xdr:spPr>
        <a:xfrm>
          <a:off x="4465955" y="1457125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10724</xdr:rowOff>
    </xdr:from>
    <xdr:ext cx="762000" cy="259045"/>
    <xdr:sp macro="" textlink="">
      <xdr:nvSpPr>
        <xdr:cNvPr id="213" name="人件費・物件費等の状況該当値テキスト">
          <a:extLst>
            <a:ext uri="{FF2B5EF4-FFF2-40B4-BE49-F238E27FC236}">
              <a16:creationId xmlns:a16="http://schemas.microsoft.com/office/drawing/2014/main" id="{76800754-6A6D-489E-8657-45C1DFB87797}"/>
            </a:ext>
          </a:extLst>
        </xdr:cNvPr>
        <xdr:cNvSpPr txBox="1"/>
      </xdr:nvSpPr>
      <xdr:spPr>
        <a:xfrm>
          <a:off x="4588510" y="1441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41565</xdr:rowOff>
    </xdr:from>
    <xdr:to>
      <xdr:col>19</xdr:col>
      <xdr:colOff>184150</xdr:colOff>
      <xdr:row>85</xdr:row>
      <xdr:rowOff>143165</xdr:rowOff>
    </xdr:to>
    <xdr:sp macro="" textlink="">
      <xdr:nvSpPr>
        <xdr:cNvPr id="214" name="楕円 213">
          <a:extLst>
            <a:ext uri="{FF2B5EF4-FFF2-40B4-BE49-F238E27FC236}">
              <a16:creationId xmlns:a16="http://schemas.microsoft.com/office/drawing/2014/main" id="{90250F9A-B0FD-4447-80BF-1600BE0923AA}"/>
            </a:ext>
          </a:extLst>
        </xdr:cNvPr>
        <xdr:cNvSpPr/>
      </xdr:nvSpPr>
      <xdr:spPr>
        <a:xfrm>
          <a:off x="3703955" y="146148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153342</xdr:rowOff>
    </xdr:from>
    <xdr:ext cx="736600" cy="259045"/>
    <xdr:sp macro="" textlink="">
      <xdr:nvSpPr>
        <xdr:cNvPr id="215" name="テキスト ボックス 214">
          <a:extLst>
            <a:ext uri="{FF2B5EF4-FFF2-40B4-BE49-F238E27FC236}">
              <a16:creationId xmlns:a16="http://schemas.microsoft.com/office/drawing/2014/main" id="{1023AFFE-F1EF-445A-BD1C-870D03D037D8}"/>
            </a:ext>
          </a:extLst>
        </xdr:cNvPr>
        <xdr:cNvSpPr txBox="1"/>
      </xdr:nvSpPr>
      <xdr:spPr>
        <a:xfrm>
          <a:off x="3406140" y="1438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140475</xdr:rowOff>
    </xdr:from>
    <xdr:to>
      <xdr:col>15</xdr:col>
      <xdr:colOff>133350</xdr:colOff>
      <xdr:row>82</xdr:row>
      <xdr:rowOff>70625</xdr:rowOff>
    </xdr:to>
    <xdr:sp macro="" textlink="">
      <xdr:nvSpPr>
        <xdr:cNvPr id="216" name="楕円 215">
          <a:extLst>
            <a:ext uri="{FF2B5EF4-FFF2-40B4-BE49-F238E27FC236}">
              <a16:creationId xmlns:a16="http://schemas.microsoft.com/office/drawing/2014/main" id="{85DD0648-C2E8-4911-9537-1E0071964ED7}"/>
            </a:ext>
          </a:extLst>
        </xdr:cNvPr>
        <xdr:cNvSpPr/>
      </xdr:nvSpPr>
      <xdr:spPr>
        <a:xfrm>
          <a:off x="2887345" y="1402411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80802</xdr:rowOff>
    </xdr:from>
    <xdr:ext cx="762000" cy="259045"/>
    <xdr:sp macro="" textlink="">
      <xdr:nvSpPr>
        <xdr:cNvPr id="217" name="テキスト ボックス 216">
          <a:extLst>
            <a:ext uri="{FF2B5EF4-FFF2-40B4-BE49-F238E27FC236}">
              <a16:creationId xmlns:a16="http://schemas.microsoft.com/office/drawing/2014/main" id="{71E50023-598F-4778-940D-5632FD0DDF4F}"/>
            </a:ext>
          </a:extLst>
        </xdr:cNvPr>
        <xdr:cNvSpPr txBox="1"/>
      </xdr:nvSpPr>
      <xdr:spPr>
        <a:xfrm>
          <a:off x="2599055" y="137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114083</xdr:rowOff>
    </xdr:from>
    <xdr:to>
      <xdr:col>11</xdr:col>
      <xdr:colOff>82550</xdr:colOff>
      <xdr:row>81</xdr:row>
      <xdr:rowOff>44233</xdr:rowOff>
    </xdr:to>
    <xdr:sp macro="" textlink="">
      <xdr:nvSpPr>
        <xdr:cNvPr id="218" name="楕円 217">
          <a:extLst>
            <a:ext uri="{FF2B5EF4-FFF2-40B4-BE49-F238E27FC236}">
              <a16:creationId xmlns:a16="http://schemas.microsoft.com/office/drawing/2014/main" id="{17C7DA10-1EFE-4A56-BFC0-3A002D2A4637}"/>
            </a:ext>
          </a:extLst>
        </xdr:cNvPr>
        <xdr:cNvSpPr/>
      </xdr:nvSpPr>
      <xdr:spPr>
        <a:xfrm>
          <a:off x="2095500" y="13830083"/>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54410</xdr:rowOff>
    </xdr:from>
    <xdr:ext cx="762000" cy="259045"/>
    <xdr:sp macro="" textlink="">
      <xdr:nvSpPr>
        <xdr:cNvPr id="219" name="テキスト ボックス 218">
          <a:extLst>
            <a:ext uri="{FF2B5EF4-FFF2-40B4-BE49-F238E27FC236}">
              <a16:creationId xmlns:a16="http://schemas.microsoft.com/office/drawing/2014/main" id="{58047430-1636-4F90-9933-4F4881D2BB1A}"/>
            </a:ext>
          </a:extLst>
        </xdr:cNvPr>
        <xdr:cNvSpPr txBox="1"/>
      </xdr:nvSpPr>
      <xdr:spPr>
        <a:xfrm>
          <a:off x="1782445" y="1360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120332</xdr:rowOff>
    </xdr:from>
    <xdr:to>
      <xdr:col>7</xdr:col>
      <xdr:colOff>31750</xdr:colOff>
      <xdr:row>81</xdr:row>
      <xdr:rowOff>50482</xdr:rowOff>
    </xdr:to>
    <xdr:sp macro="" textlink="">
      <xdr:nvSpPr>
        <xdr:cNvPr id="220" name="楕円 219">
          <a:extLst>
            <a:ext uri="{FF2B5EF4-FFF2-40B4-BE49-F238E27FC236}">
              <a16:creationId xmlns:a16="http://schemas.microsoft.com/office/drawing/2014/main" id="{7C722962-EC25-49E4-B952-8878EC606025}"/>
            </a:ext>
          </a:extLst>
        </xdr:cNvPr>
        <xdr:cNvSpPr/>
      </xdr:nvSpPr>
      <xdr:spPr>
        <a:xfrm>
          <a:off x="1278890" y="1383823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60659</xdr:rowOff>
    </xdr:from>
    <xdr:ext cx="762000" cy="259045"/>
    <xdr:sp macro="" textlink="">
      <xdr:nvSpPr>
        <xdr:cNvPr id="221" name="テキスト ボックス 220">
          <a:extLst>
            <a:ext uri="{FF2B5EF4-FFF2-40B4-BE49-F238E27FC236}">
              <a16:creationId xmlns:a16="http://schemas.microsoft.com/office/drawing/2014/main" id="{8376D2A8-70EF-487D-88CB-4C5BA294ECCE}"/>
            </a:ext>
          </a:extLst>
        </xdr:cNvPr>
        <xdr:cNvSpPr txBox="1"/>
      </xdr:nvSpPr>
      <xdr:spPr>
        <a:xfrm>
          <a:off x="967740" y="13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791B054-8A06-4392-B388-0FF040FD17E3}"/>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46DD77C-01C1-4540-A9A3-BB1C8A36734C}"/>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EFA9F0C-A7FF-4C35-BE5A-CA819AD79233}"/>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B67B6204-B5F3-4EF6-8830-F10DA47461FD}"/>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42C50672-700D-47AE-9EE7-C919CF868496}"/>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F3B791C5-B6DD-4851-89DB-0D0A6C1F0823}"/>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FCC7AF3-8894-4059-BB84-CB718E3FE0DF}"/>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618B186B-0356-4487-9ED9-E7818BF4C219}"/>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9BC2663-9163-42D3-81E2-9FF1DD640790}"/>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547210D-5D39-47E4-B803-DAD1CEC06C5C}"/>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6A66586-E4DE-4690-9832-244C3DFD2D61}"/>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A6E6F30-C51B-4DB6-808E-AAD729B2FE9A}"/>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7723338B-E591-4C5E-9A88-4203EF352D5B}"/>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札幌市においては、市内民間企業の給与水準との均衡を維持するため、人事委員会勧告に基づく給与の改定を行っており、ラスパイレス指数は類似団体平均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と類似団体中６番目に低くなっている。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今後も人事委員会勧告に基づき、給与水準の適正化に努めていく。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18F9A96-C95D-4D8D-82DF-B28648931BE2}"/>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8EA4A23-F312-45C2-AF72-EB0F87A1C3F9}"/>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F65EAC7-B08F-49B8-8740-EA6C4A385DA8}"/>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FCBFB07-51BD-4A77-86C2-881DD7F7F398}"/>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24A63E8-88B8-4E52-A165-91BB42E7D802}"/>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006FE7A-E6D3-46B9-B941-28C057FD86A6}"/>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ECF91032-9648-4FED-8C74-13B8D3A089F1}"/>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AA32C19A-8350-4439-A08D-A500A2916FB6}"/>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D7B66C97-3BFF-48D6-8DCC-C54CB9CBE166}"/>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5AD18E6-E019-4FF7-AA98-6B9CC1EA6FAB}"/>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8B26BDD-C182-4391-9D32-2A5F86DB6317}"/>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95C327CD-DFB0-4C18-8F3F-C73A5BB52FC3}"/>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A002603-6BCF-4ACD-8B7F-60458EC38CA4}"/>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8498755-6A5C-446F-81E9-C20F53D7ED4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DFE53BE-E3EE-4AA9-B824-2795BA16747A}"/>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FB8D7BC0-466B-4884-8A02-A0EB66240151}"/>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57D49B57-D5B9-4C2D-A573-859DB8D1A2C9}"/>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59F2AFA9-1BCB-4196-B722-64B8C3C52083}"/>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CF65708-310B-468E-BBA3-361B79004045}"/>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6C83AD24-335F-4990-91A7-BF77F9FF7089}"/>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7B811D73-E4A9-44F1-AF95-B099E5C13E6A}"/>
            </a:ext>
          </a:extLst>
        </xdr:cNvPr>
        <xdr:cNvCxnSpPr/>
      </xdr:nvCxnSpPr>
      <xdr:spPr>
        <a:xfrm>
          <a:off x="14714855" y="1452647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BC44FD9C-CA88-47B0-939C-745A1ADD36B3}"/>
            </a:ext>
          </a:extLst>
        </xdr:cNvPr>
        <xdr:cNvSpPr txBox="1"/>
      </xdr:nvSpPr>
      <xdr:spPr>
        <a:xfrm>
          <a:off x="15560040" y="14462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FFCEDDF5-A795-4034-991A-C5B1CB49A5C5}"/>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58" name="直線コネクタ 257">
          <a:extLst>
            <a:ext uri="{FF2B5EF4-FFF2-40B4-BE49-F238E27FC236}">
              <a16:creationId xmlns:a16="http://schemas.microsoft.com/office/drawing/2014/main" id="{E6F0F714-58D7-450D-96FC-3BDC615F79A2}"/>
            </a:ext>
          </a:extLst>
        </xdr:cNvPr>
        <xdr:cNvCxnSpPr/>
      </xdr:nvCxnSpPr>
      <xdr:spPr>
        <a:xfrm>
          <a:off x="13903960" y="14526471"/>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21B4049E-5612-4A19-B2EF-1FB6052015B8}"/>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0" name="テキスト ボックス 259">
          <a:extLst>
            <a:ext uri="{FF2B5EF4-FFF2-40B4-BE49-F238E27FC236}">
              <a16:creationId xmlns:a16="http://schemas.microsoft.com/office/drawing/2014/main" id="{3DA37BD5-3304-42F6-8A62-AFB333C3B15A}"/>
            </a:ext>
          </a:extLst>
        </xdr:cNvPr>
        <xdr:cNvSpPr txBox="1"/>
      </xdr:nvSpPr>
      <xdr:spPr>
        <a:xfrm>
          <a:off x="14371955" y="14582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1" name="直線コネクタ 260">
          <a:extLst>
            <a:ext uri="{FF2B5EF4-FFF2-40B4-BE49-F238E27FC236}">
              <a16:creationId xmlns:a16="http://schemas.microsoft.com/office/drawing/2014/main" id="{226F4747-C794-40CD-8093-F04FF6139BCC}"/>
            </a:ext>
          </a:extLst>
        </xdr:cNvPr>
        <xdr:cNvCxnSpPr/>
      </xdr:nvCxnSpPr>
      <xdr:spPr>
        <a:xfrm>
          <a:off x="13106400" y="1452647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8FA4598-A1A0-42EF-A19E-FEC2D309DB25}"/>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38E72CB6-2890-4366-80B3-35FCBC9AA3C7}"/>
            </a:ext>
          </a:extLst>
        </xdr:cNvPr>
        <xdr:cNvSpPr txBox="1"/>
      </xdr:nvSpPr>
      <xdr:spPr>
        <a:xfrm>
          <a:off x="13555345" y="146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11641</xdr:rowOff>
    </xdr:to>
    <xdr:cxnSp macro="">
      <xdr:nvCxnSpPr>
        <xdr:cNvPr id="264" name="直線コネクタ 263">
          <a:extLst>
            <a:ext uri="{FF2B5EF4-FFF2-40B4-BE49-F238E27FC236}">
              <a16:creationId xmlns:a16="http://schemas.microsoft.com/office/drawing/2014/main" id="{6E904FB9-7DA6-49FB-8FA1-16BC3F089AAC}"/>
            </a:ext>
          </a:extLst>
        </xdr:cNvPr>
        <xdr:cNvCxnSpPr/>
      </xdr:nvCxnSpPr>
      <xdr:spPr>
        <a:xfrm flipV="1">
          <a:off x="12289790" y="14526471"/>
          <a:ext cx="81661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F48A5D23-A6A0-4348-AFC3-46756ABEA933}"/>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3A44DE1B-5F55-428A-907F-1999DB42D466}"/>
            </a:ext>
          </a:extLst>
        </xdr:cNvPr>
        <xdr:cNvSpPr txBox="1"/>
      </xdr:nvSpPr>
      <xdr:spPr>
        <a:xfrm>
          <a:off x="12763500" y="146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99A97FB7-B141-4715-850A-D6139063FBE1}"/>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D664F6D2-713A-4E72-99EA-045A4D626BDF}"/>
            </a:ext>
          </a:extLst>
        </xdr:cNvPr>
        <xdr:cNvSpPr txBox="1"/>
      </xdr:nvSpPr>
      <xdr:spPr>
        <a:xfrm>
          <a:off x="11946890" y="147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251BEBD-5047-42F3-B08B-2AF28377A1FB}"/>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886A897-E24E-45C9-94EA-5C5C17CE26E9}"/>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3C402BF-E5C7-4285-9A24-8CE003445022}"/>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24DABE0-E98B-41F0-9129-E249563EF09F}"/>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911259B-3757-4577-91D6-1EDF8B12081D}"/>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83A144D6-23F0-436B-87F8-DF835E988415}"/>
            </a:ext>
          </a:extLst>
        </xdr:cNvPr>
        <xdr:cNvSpPr/>
      </xdr:nvSpPr>
      <xdr:spPr>
        <a:xfrm>
          <a:off x="15427960" y="1447186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19FF7DD4-F67A-4EC0-9446-3BAEB6BDAB20}"/>
            </a:ext>
          </a:extLst>
        </xdr:cNvPr>
        <xdr:cNvSpPr txBox="1"/>
      </xdr:nvSpPr>
      <xdr:spPr>
        <a:xfrm>
          <a:off x="15560040" y="1432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F4004457-2AE0-42DB-BB46-684A053CA3C5}"/>
            </a:ext>
          </a:extLst>
        </xdr:cNvPr>
        <xdr:cNvSpPr/>
      </xdr:nvSpPr>
      <xdr:spPr>
        <a:xfrm>
          <a:off x="14665960" y="1447186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a:extLst>
            <a:ext uri="{FF2B5EF4-FFF2-40B4-BE49-F238E27FC236}">
              <a16:creationId xmlns:a16="http://schemas.microsoft.com/office/drawing/2014/main" id="{7F6669EB-776E-4460-905A-1496F21225D2}"/>
            </a:ext>
          </a:extLst>
        </xdr:cNvPr>
        <xdr:cNvSpPr txBox="1"/>
      </xdr:nvSpPr>
      <xdr:spPr>
        <a:xfrm>
          <a:off x="14371955" y="14246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BB06BCAE-410C-42C3-B02E-225BFF86DFCB}"/>
            </a:ext>
          </a:extLst>
        </xdr:cNvPr>
        <xdr:cNvSpPr/>
      </xdr:nvSpPr>
      <xdr:spPr>
        <a:xfrm>
          <a:off x="13868400" y="1447186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2FBF98B7-FCEA-4000-B1E8-F20A274C1E5B}"/>
            </a:ext>
          </a:extLst>
        </xdr:cNvPr>
        <xdr:cNvSpPr txBox="1"/>
      </xdr:nvSpPr>
      <xdr:spPr>
        <a:xfrm>
          <a:off x="13555345" y="1424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a:extLst>
            <a:ext uri="{FF2B5EF4-FFF2-40B4-BE49-F238E27FC236}">
              <a16:creationId xmlns:a16="http://schemas.microsoft.com/office/drawing/2014/main" id="{7182FC1D-9E60-4513-9621-E5F58F7EB969}"/>
            </a:ext>
          </a:extLst>
        </xdr:cNvPr>
        <xdr:cNvSpPr/>
      </xdr:nvSpPr>
      <xdr:spPr>
        <a:xfrm>
          <a:off x="13051790" y="1447186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2D23B611-520F-463C-BA49-4C247840162B}"/>
            </a:ext>
          </a:extLst>
        </xdr:cNvPr>
        <xdr:cNvSpPr txBox="1"/>
      </xdr:nvSpPr>
      <xdr:spPr>
        <a:xfrm>
          <a:off x="12763500" y="1424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2" name="楕円 281">
          <a:extLst>
            <a:ext uri="{FF2B5EF4-FFF2-40B4-BE49-F238E27FC236}">
              <a16:creationId xmlns:a16="http://schemas.microsoft.com/office/drawing/2014/main" id="{186F5A7D-F75D-4EFB-9303-8523BEB3B7AB}"/>
            </a:ext>
          </a:extLst>
        </xdr:cNvPr>
        <xdr:cNvSpPr/>
      </xdr:nvSpPr>
      <xdr:spPr>
        <a:xfrm>
          <a:off x="12246610" y="145379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3" name="テキスト ボックス 282">
          <a:extLst>
            <a:ext uri="{FF2B5EF4-FFF2-40B4-BE49-F238E27FC236}">
              <a16:creationId xmlns:a16="http://schemas.microsoft.com/office/drawing/2014/main" id="{6473AB38-2BD4-4FA2-9369-433D902CDA50}"/>
            </a:ext>
          </a:extLst>
        </xdr:cNvPr>
        <xdr:cNvSpPr txBox="1"/>
      </xdr:nvSpPr>
      <xdr:spPr>
        <a:xfrm>
          <a:off x="1194689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5C78970-8D24-4A6B-865B-AF5A43A21989}"/>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21A2713B-1E54-46B4-92D0-026F02FCC68E}"/>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0B7C72F-0F9D-4D01-81DE-2DD14F5D46B7}"/>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C745E29-6BF8-435E-8105-263F2ED62EAB}"/>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1B94440-6C39-4317-BB9F-B3478AC85C7D}"/>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06AEFE7-6A99-4CAD-B8E2-C15FF3AA0DC4}"/>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2967741-80D2-4375-893B-A10FA7328775}"/>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66715E16-CE90-4631-8575-24E0D10665B9}"/>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3F8B0DB-BC1C-4CEB-9DB9-2275A0283870}"/>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6E21D29-68FA-41BF-BBDA-FD2F214736EE}"/>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663D4523-6BC4-4C4F-B552-EFD15A27D2F7}"/>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5F8A243B-EB8A-45C7-ABC0-57DAD00102C3}"/>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54EEBD3-00C4-49CA-859F-0C224B47A5C6}"/>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「札幌市まちづくり戦略ビジョン・アクションプラン</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」における行財政運営の取組（内部管理業務の簡素化や委託などによる業務効率化等）を継続し、効率的な職員配置等に努めてきたことにより、類似団体平均</a:t>
          </a:r>
          <a:r>
            <a:rPr kumimoji="1" lang="en-US" altLang="ja-JP" sz="1300">
              <a:latin typeface="ＭＳ Ｐゴシック" panose="020B0600070205080204" pitchFamily="50" charset="-128"/>
              <a:ea typeface="ＭＳ Ｐゴシック" panose="020B0600070205080204" pitchFamily="50" charset="-128"/>
            </a:rPr>
            <a:t>11.33</a:t>
          </a:r>
          <a:r>
            <a:rPr kumimoji="1" lang="ja-JP" altLang="en-US" sz="1300">
              <a:latin typeface="ＭＳ Ｐゴシック" panose="020B0600070205080204" pitchFamily="50" charset="-128"/>
              <a:ea typeface="ＭＳ Ｐゴシック" panose="020B0600070205080204" pitchFamily="50" charset="-128"/>
            </a:rPr>
            <a:t>人を下回る</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人と類似団体中最も低くなっている。</a:t>
          </a:r>
        </a:p>
        <a:p>
          <a:r>
            <a:rPr kumimoji="1" lang="ja-JP" altLang="en-US" sz="1300">
              <a:latin typeface="ＭＳ Ｐゴシック" panose="020B0600070205080204" pitchFamily="50" charset="-128"/>
              <a:ea typeface="ＭＳ Ｐゴシック" panose="020B0600070205080204" pitchFamily="50" charset="-128"/>
            </a:rPr>
            <a:t>　今後は、高齢者の増加に伴い、保健福祉など人的資源が必要な分野における業務増の可能性があるものの、民間活力の導入や、行政の役割が低下した分野の見直しなど、引き続き適切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180B393-6BD3-42C8-A209-1E4F86E3DED9}"/>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AEC42219-771D-4F55-8B54-4DDABD2974B3}"/>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E3B1E971-8B5E-4C96-AB81-2207A3D492A4}"/>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F61CA246-5170-4C96-BEF1-65888C81063E}"/>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62A6E0AA-CF7C-4365-8E76-BF5541A0E118}"/>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BE9EC3D8-44CC-4383-B758-42F9C7D995D9}"/>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DA1993B4-1D8D-4C11-96DC-1E685DD3D911}"/>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2B8BC196-0A1F-4601-AD49-05661172CABA}"/>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60693A18-82C5-406D-B395-5E908F477442}"/>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99D4CB6-43EF-4C40-B5E8-EFE606F466F6}"/>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9E32A1D0-BA1E-4CA9-9668-25EAA70EA12C}"/>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57994B61-EA80-419B-85A2-00D7E9B8DB86}"/>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B965C60-1326-43D3-8B07-D3F45E351E06}"/>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1B63834A-C7D8-4CF1-9B83-0D6463D9D563}"/>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AFE09285-DB32-40BD-B79F-47CE2C3B9DD5}"/>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FAA0880E-0813-476B-A717-1DC78C13370E}"/>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0D84CBA2-1AFC-4478-A0B2-BB8534F78368}"/>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F81A6EA0-F091-46DA-AB88-BA89FA1082C1}"/>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443EADC6-EE5B-4318-AC78-13B694CD54C2}"/>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73914</xdr:rowOff>
    </xdr:from>
    <xdr:to>
      <xdr:col>81</xdr:col>
      <xdr:colOff>44450</xdr:colOff>
      <xdr:row>58</xdr:row>
      <xdr:rowOff>88392</xdr:rowOff>
    </xdr:to>
    <xdr:cxnSp macro="">
      <xdr:nvCxnSpPr>
        <xdr:cNvPr id="316" name="直線コネクタ 315">
          <a:extLst>
            <a:ext uri="{FF2B5EF4-FFF2-40B4-BE49-F238E27FC236}">
              <a16:creationId xmlns:a16="http://schemas.microsoft.com/office/drawing/2014/main" id="{979C5551-91D8-4179-8CA9-37A781FE824D}"/>
            </a:ext>
          </a:extLst>
        </xdr:cNvPr>
        <xdr:cNvCxnSpPr/>
      </xdr:nvCxnSpPr>
      <xdr:spPr>
        <a:xfrm>
          <a:off x="14714855" y="10018014"/>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7" name="定員管理の状況平均値テキスト">
          <a:extLst>
            <a:ext uri="{FF2B5EF4-FFF2-40B4-BE49-F238E27FC236}">
              <a16:creationId xmlns:a16="http://schemas.microsoft.com/office/drawing/2014/main" id="{37BB2C19-F6E2-4502-B6C6-18C811378DC3}"/>
            </a:ext>
          </a:extLst>
        </xdr:cNvPr>
        <xdr:cNvSpPr txBox="1"/>
      </xdr:nvSpPr>
      <xdr:spPr>
        <a:xfrm>
          <a:off x="15560040" y="1063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E46F9C0E-8132-49E6-9FF4-4DBF5D96064F}"/>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73914</xdr:rowOff>
    </xdr:from>
    <xdr:to>
      <xdr:col>77</xdr:col>
      <xdr:colOff>44450</xdr:colOff>
      <xdr:row>58</xdr:row>
      <xdr:rowOff>73914</xdr:rowOff>
    </xdr:to>
    <xdr:cxnSp macro="">
      <xdr:nvCxnSpPr>
        <xdr:cNvPr id="319" name="直線コネクタ 318">
          <a:extLst>
            <a:ext uri="{FF2B5EF4-FFF2-40B4-BE49-F238E27FC236}">
              <a16:creationId xmlns:a16="http://schemas.microsoft.com/office/drawing/2014/main" id="{74954487-AB29-4265-BBD1-2C55E5DB40C4}"/>
            </a:ext>
          </a:extLst>
        </xdr:cNvPr>
        <xdr:cNvCxnSpPr/>
      </xdr:nvCxnSpPr>
      <xdr:spPr>
        <a:xfrm>
          <a:off x="13903960" y="10018014"/>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FFD7F637-5CFB-4320-AF9E-BF98952F3B63}"/>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1" name="テキスト ボックス 320">
          <a:extLst>
            <a:ext uri="{FF2B5EF4-FFF2-40B4-BE49-F238E27FC236}">
              <a16:creationId xmlns:a16="http://schemas.microsoft.com/office/drawing/2014/main" id="{F3CB3038-32C4-4977-A91F-233FF92233B8}"/>
            </a:ext>
          </a:extLst>
        </xdr:cNvPr>
        <xdr:cNvSpPr txBox="1"/>
      </xdr:nvSpPr>
      <xdr:spPr>
        <a:xfrm>
          <a:off x="14371955" y="1073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20828</xdr:rowOff>
    </xdr:from>
    <xdr:to>
      <xdr:col>72</xdr:col>
      <xdr:colOff>203200</xdr:colOff>
      <xdr:row>58</xdr:row>
      <xdr:rowOff>73914</xdr:rowOff>
    </xdr:to>
    <xdr:cxnSp macro="">
      <xdr:nvCxnSpPr>
        <xdr:cNvPr id="322" name="直線コネクタ 321">
          <a:extLst>
            <a:ext uri="{FF2B5EF4-FFF2-40B4-BE49-F238E27FC236}">
              <a16:creationId xmlns:a16="http://schemas.microsoft.com/office/drawing/2014/main" id="{C1F39612-62EE-402C-902D-58C86E7F1C58}"/>
            </a:ext>
          </a:extLst>
        </xdr:cNvPr>
        <xdr:cNvCxnSpPr/>
      </xdr:nvCxnSpPr>
      <xdr:spPr>
        <a:xfrm>
          <a:off x="13106400" y="9961118"/>
          <a:ext cx="79756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80E2F43D-0463-4659-A415-1BDF15BBF651}"/>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4" name="テキスト ボックス 323">
          <a:extLst>
            <a:ext uri="{FF2B5EF4-FFF2-40B4-BE49-F238E27FC236}">
              <a16:creationId xmlns:a16="http://schemas.microsoft.com/office/drawing/2014/main" id="{C7CE5D85-DB27-4D01-9E09-55AFA0030FAF}"/>
            </a:ext>
          </a:extLst>
        </xdr:cNvPr>
        <xdr:cNvSpPr txBox="1"/>
      </xdr:nvSpPr>
      <xdr:spPr>
        <a:xfrm>
          <a:off x="13555345" y="1072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163322</xdr:rowOff>
    </xdr:from>
    <xdr:to>
      <xdr:col>68</xdr:col>
      <xdr:colOff>152400</xdr:colOff>
      <xdr:row>58</xdr:row>
      <xdr:rowOff>20828</xdr:rowOff>
    </xdr:to>
    <xdr:cxnSp macro="">
      <xdr:nvCxnSpPr>
        <xdr:cNvPr id="325" name="直線コネクタ 324">
          <a:extLst>
            <a:ext uri="{FF2B5EF4-FFF2-40B4-BE49-F238E27FC236}">
              <a16:creationId xmlns:a16="http://schemas.microsoft.com/office/drawing/2014/main" id="{A4714183-733D-4B6F-9156-59B3EB0315A4}"/>
            </a:ext>
          </a:extLst>
        </xdr:cNvPr>
        <xdr:cNvCxnSpPr/>
      </xdr:nvCxnSpPr>
      <xdr:spPr>
        <a:xfrm>
          <a:off x="12289790" y="9937877"/>
          <a:ext cx="81661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A396EDFD-35D6-424B-9DA7-0847071CAD05}"/>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7" name="テキスト ボックス 326">
          <a:extLst>
            <a:ext uri="{FF2B5EF4-FFF2-40B4-BE49-F238E27FC236}">
              <a16:creationId xmlns:a16="http://schemas.microsoft.com/office/drawing/2014/main" id="{00FFCAFC-E729-4C67-8C09-CCCC064B5AAA}"/>
            </a:ext>
          </a:extLst>
        </xdr:cNvPr>
        <xdr:cNvSpPr txBox="1"/>
      </xdr:nvSpPr>
      <xdr:spPr>
        <a:xfrm>
          <a:off x="127635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C1DC700F-1F55-4035-951B-4932BC813C86}"/>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7BAFFC31-C6DF-47B0-A78E-E7173DE0A1CF}"/>
            </a:ext>
          </a:extLst>
        </xdr:cNvPr>
        <xdr:cNvSpPr txBox="1"/>
      </xdr:nvSpPr>
      <xdr:spPr>
        <a:xfrm>
          <a:off x="11946890" y="104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F7D9038-6089-4B6A-BFD6-1530E61237AA}"/>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82ECF047-B4C0-4561-BE91-1E466DC45C98}"/>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A25E640D-894F-45E4-8562-B909C309A678}"/>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94AA2CB-DA8B-455C-9D75-E6E7605783D3}"/>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B4B4F14-6C66-435F-A919-C89E33E17317}"/>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37592</xdr:rowOff>
    </xdr:from>
    <xdr:to>
      <xdr:col>81</xdr:col>
      <xdr:colOff>95250</xdr:colOff>
      <xdr:row>58</xdr:row>
      <xdr:rowOff>139192</xdr:rowOff>
    </xdr:to>
    <xdr:sp macro="" textlink="">
      <xdr:nvSpPr>
        <xdr:cNvPr id="335" name="楕円 334">
          <a:extLst>
            <a:ext uri="{FF2B5EF4-FFF2-40B4-BE49-F238E27FC236}">
              <a16:creationId xmlns:a16="http://schemas.microsoft.com/office/drawing/2014/main" id="{8514546A-1CD1-4E55-8372-011210F64C36}"/>
            </a:ext>
          </a:extLst>
        </xdr:cNvPr>
        <xdr:cNvSpPr/>
      </xdr:nvSpPr>
      <xdr:spPr>
        <a:xfrm>
          <a:off x="15427960" y="99816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130319</xdr:rowOff>
    </xdr:from>
    <xdr:ext cx="762000" cy="259045"/>
    <xdr:sp macro="" textlink="">
      <xdr:nvSpPr>
        <xdr:cNvPr id="336" name="定員管理の状況該当値テキスト">
          <a:extLst>
            <a:ext uri="{FF2B5EF4-FFF2-40B4-BE49-F238E27FC236}">
              <a16:creationId xmlns:a16="http://schemas.microsoft.com/office/drawing/2014/main" id="{7FD2DD1D-E8B0-4292-8971-ACBCF8962DC0}"/>
            </a:ext>
          </a:extLst>
        </xdr:cNvPr>
        <xdr:cNvSpPr txBox="1"/>
      </xdr:nvSpPr>
      <xdr:spPr>
        <a:xfrm>
          <a:off x="15560040" y="990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23114</xdr:rowOff>
    </xdr:from>
    <xdr:to>
      <xdr:col>77</xdr:col>
      <xdr:colOff>95250</xdr:colOff>
      <xdr:row>58</xdr:row>
      <xdr:rowOff>124714</xdr:rowOff>
    </xdr:to>
    <xdr:sp macro="" textlink="">
      <xdr:nvSpPr>
        <xdr:cNvPr id="337" name="楕円 336">
          <a:extLst>
            <a:ext uri="{FF2B5EF4-FFF2-40B4-BE49-F238E27FC236}">
              <a16:creationId xmlns:a16="http://schemas.microsoft.com/office/drawing/2014/main" id="{722296A2-D0B4-4A64-8F9C-329A4AB80AA7}"/>
            </a:ext>
          </a:extLst>
        </xdr:cNvPr>
        <xdr:cNvSpPr/>
      </xdr:nvSpPr>
      <xdr:spPr>
        <a:xfrm>
          <a:off x="14665960" y="9963404"/>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134891</xdr:rowOff>
    </xdr:from>
    <xdr:ext cx="736600" cy="259045"/>
    <xdr:sp macro="" textlink="">
      <xdr:nvSpPr>
        <xdr:cNvPr id="338" name="テキスト ボックス 337">
          <a:extLst>
            <a:ext uri="{FF2B5EF4-FFF2-40B4-BE49-F238E27FC236}">
              <a16:creationId xmlns:a16="http://schemas.microsoft.com/office/drawing/2014/main" id="{603064C5-F024-47C0-9314-0121240F2BC8}"/>
            </a:ext>
          </a:extLst>
        </xdr:cNvPr>
        <xdr:cNvSpPr txBox="1"/>
      </xdr:nvSpPr>
      <xdr:spPr>
        <a:xfrm>
          <a:off x="14371955" y="973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23114</xdr:rowOff>
    </xdr:from>
    <xdr:to>
      <xdr:col>73</xdr:col>
      <xdr:colOff>44450</xdr:colOff>
      <xdr:row>58</xdr:row>
      <xdr:rowOff>124714</xdr:rowOff>
    </xdr:to>
    <xdr:sp macro="" textlink="">
      <xdr:nvSpPr>
        <xdr:cNvPr id="339" name="楕円 338">
          <a:extLst>
            <a:ext uri="{FF2B5EF4-FFF2-40B4-BE49-F238E27FC236}">
              <a16:creationId xmlns:a16="http://schemas.microsoft.com/office/drawing/2014/main" id="{A3940F78-B507-4B6F-899F-CC10F10F8B0D}"/>
            </a:ext>
          </a:extLst>
        </xdr:cNvPr>
        <xdr:cNvSpPr/>
      </xdr:nvSpPr>
      <xdr:spPr>
        <a:xfrm>
          <a:off x="13868400" y="996340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134891</xdr:rowOff>
    </xdr:from>
    <xdr:ext cx="762000" cy="259045"/>
    <xdr:sp macro="" textlink="">
      <xdr:nvSpPr>
        <xdr:cNvPr id="340" name="テキスト ボックス 339">
          <a:extLst>
            <a:ext uri="{FF2B5EF4-FFF2-40B4-BE49-F238E27FC236}">
              <a16:creationId xmlns:a16="http://schemas.microsoft.com/office/drawing/2014/main" id="{7ACF1EA9-4650-4BE3-B109-98700BFBB016}"/>
            </a:ext>
          </a:extLst>
        </xdr:cNvPr>
        <xdr:cNvSpPr txBox="1"/>
      </xdr:nvSpPr>
      <xdr:spPr>
        <a:xfrm>
          <a:off x="13555345" y="973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141478</xdr:rowOff>
    </xdr:from>
    <xdr:to>
      <xdr:col>68</xdr:col>
      <xdr:colOff>203200</xdr:colOff>
      <xdr:row>58</xdr:row>
      <xdr:rowOff>71628</xdr:rowOff>
    </xdr:to>
    <xdr:sp macro="" textlink="">
      <xdr:nvSpPr>
        <xdr:cNvPr id="341" name="楕円 340">
          <a:extLst>
            <a:ext uri="{FF2B5EF4-FFF2-40B4-BE49-F238E27FC236}">
              <a16:creationId xmlns:a16="http://schemas.microsoft.com/office/drawing/2014/main" id="{0B4FB3DB-1DFD-4A84-807B-68E613ED4F74}"/>
            </a:ext>
          </a:extLst>
        </xdr:cNvPr>
        <xdr:cNvSpPr/>
      </xdr:nvSpPr>
      <xdr:spPr>
        <a:xfrm>
          <a:off x="13051790" y="9912223"/>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81805</xdr:rowOff>
    </xdr:from>
    <xdr:ext cx="762000" cy="259045"/>
    <xdr:sp macro="" textlink="">
      <xdr:nvSpPr>
        <xdr:cNvPr id="342" name="テキスト ボックス 341">
          <a:extLst>
            <a:ext uri="{FF2B5EF4-FFF2-40B4-BE49-F238E27FC236}">
              <a16:creationId xmlns:a16="http://schemas.microsoft.com/office/drawing/2014/main" id="{E8D566A8-5412-4A0D-9ECB-89C8EB769BEA}"/>
            </a:ext>
          </a:extLst>
        </xdr:cNvPr>
        <xdr:cNvSpPr txBox="1"/>
      </xdr:nvSpPr>
      <xdr:spPr>
        <a:xfrm>
          <a:off x="12763500" y="968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112522</xdr:rowOff>
    </xdr:from>
    <xdr:to>
      <xdr:col>64</xdr:col>
      <xdr:colOff>152400</xdr:colOff>
      <xdr:row>58</xdr:row>
      <xdr:rowOff>42672</xdr:rowOff>
    </xdr:to>
    <xdr:sp macro="" textlink="">
      <xdr:nvSpPr>
        <xdr:cNvPr id="343" name="楕円 342">
          <a:extLst>
            <a:ext uri="{FF2B5EF4-FFF2-40B4-BE49-F238E27FC236}">
              <a16:creationId xmlns:a16="http://schemas.microsoft.com/office/drawing/2014/main" id="{F33A1C8F-C91D-4AB5-B48F-96F53DFDCB9E}"/>
            </a:ext>
          </a:extLst>
        </xdr:cNvPr>
        <xdr:cNvSpPr/>
      </xdr:nvSpPr>
      <xdr:spPr>
        <a:xfrm>
          <a:off x="12246610" y="98851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52849</xdr:rowOff>
    </xdr:from>
    <xdr:ext cx="762000" cy="259045"/>
    <xdr:sp macro="" textlink="">
      <xdr:nvSpPr>
        <xdr:cNvPr id="344" name="テキスト ボックス 343">
          <a:extLst>
            <a:ext uri="{FF2B5EF4-FFF2-40B4-BE49-F238E27FC236}">
              <a16:creationId xmlns:a16="http://schemas.microsoft.com/office/drawing/2014/main" id="{56D8D737-21EC-49AF-8003-1A0B6157F122}"/>
            </a:ext>
          </a:extLst>
        </xdr:cNvPr>
        <xdr:cNvSpPr txBox="1"/>
      </xdr:nvSpPr>
      <xdr:spPr>
        <a:xfrm>
          <a:off x="11946890" y="965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8654A688-4426-4C12-A00D-197687FE88D3}"/>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32F6B7C3-91CA-4046-A4AC-FC0FC582BC36}"/>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C5BAD15D-43B3-424B-8A58-EA5691DCBA6A}"/>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8AA1FD83-8B08-437D-AE9D-80F2FAAEBECF}"/>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DC5110D0-8E3F-4AF5-BE8D-1519664D671C}"/>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FAB43852-9C9F-4BA5-ACA7-5D77F50A6A73}"/>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EE621339-2E48-4E6A-9347-9007A546C018}"/>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C1CD7D2-CB22-42DE-B959-2EA3FD88E9ED}"/>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70B3E06F-A075-4D72-9FBB-4E4E90D2E6BB}"/>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18FA2EC8-4092-4A57-9946-1BB5B5F3F5D7}"/>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4A473D35-B67B-41B2-AA4F-20BD7204EC2B}"/>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226E0CE-A058-4F1D-8E61-7636A2AC8828}"/>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E3B6F6C6-1040-4322-A3F4-944864E98447}"/>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令和４年度単年度の比率は、主に準元利償還金（満期一括償還元金）が増加したことにより、令和３年度単年度の比率と比べ、</a:t>
          </a:r>
          <a:r>
            <a:rPr kumimoji="1" lang="en-US" altLang="ja-JP" sz="1200">
              <a:latin typeface="ＭＳ Ｐゴシック" panose="020B0600070205080204" pitchFamily="50" charset="-128"/>
              <a:ea typeface="ＭＳ Ｐゴシック" panose="020B0600070205080204" pitchFamily="50" charset="-128"/>
            </a:rPr>
            <a:t>0.25</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昨年度の算定に用いられた令和元年度単年度の比率</a:t>
          </a:r>
          <a:r>
            <a:rPr kumimoji="1" lang="en-US" altLang="ja-JP" sz="1200">
              <a:latin typeface="ＭＳ Ｐゴシック" panose="020B0600070205080204" pitchFamily="50" charset="-128"/>
              <a:ea typeface="ＭＳ Ｐゴシック" panose="020B0600070205080204" pitchFamily="50" charset="-128"/>
            </a:rPr>
            <a:t>2.37</a:t>
          </a:r>
          <a:r>
            <a:rPr kumimoji="1" lang="ja-JP" altLang="en-US" sz="1200">
              <a:latin typeface="ＭＳ Ｐゴシック" panose="020B0600070205080204" pitchFamily="50" charset="-128"/>
              <a:ea typeface="ＭＳ Ｐゴシック" panose="020B0600070205080204" pitchFamily="50" charset="-128"/>
            </a:rPr>
            <a:t>％が令和４年度単年度の比率</a:t>
          </a:r>
          <a:r>
            <a:rPr kumimoji="1" lang="en-US" altLang="ja-JP" sz="1200">
              <a:latin typeface="ＭＳ Ｐゴシック" panose="020B0600070205080204" pitchFamily="50" charset="-128"/>
              <a:ea typeface="ＭＳ Ｐゴシック" panose="020B0600070205080204" pitchFamily="50" charset="-128"/>
            </a:rPr>
            <a:t>3.02</a:t>
          </a:r>
          <a:r>
            <a:rPr kumimoji="1" lang="ja-JP" altLang="en-US" sz="1200">
              <a:latin typeface="ＭＳ Ｐゴシック" panose="020B0600070205080204" pitchFamily="50" charset="-128"/>
              <a:ea typeface="ＭＳ Ｐゴシック" panose="020B0600070205080204" pitchFamily="50" charset="-128"/>
            </a:rPr>
            <a:t>％に置き換わったことから、平均値が増加しているものの、類似団体平均</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を下回っている。</a:t>
          </a:r>
        </a:p>
        <a:p>
          <a:r>
            <a:rPr kumimoji="1" lang="ja-JP" altLang="en-US" sz="1200">
              <a:latin typeface="ＭＳ Ｐゴシック" panose="020B0600070205080204" pitchFamily="50" charset="-128"/>
              <a:ea typeface="ＭＳ Ｐゴシック" panose="020B0600070205080204" pitchFamily="50" charset="-128"/>
            </a:rPr>
            <a:t>　今後も、本市の将来を見据え、真に必要な分野には積極的に投資を行う一方、世代間の負担の平準化に考慮しつつ、将来世代に過度の負担を残さない財政運営を継続していく。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7AD33898-A487-4E4D-A20E-F2121B45FD8A}"/>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1F0D83-5912-42F8-A571-A626DD58863C}"/>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E96DE02E-2F1E-4FF9-9B41-95C7E11E996D}"/>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9E5F36E-09CE-4604-B89E-3DABD2446052}"/>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E8894939-6A38-44EC-AB04-E224E2983240}"/>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BCBF5D36-3FD0-4425-B9CA-C730F6710A5E}"/>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E673B31F-B7DA-4866-A9E3-49C49F5A2CAF}"/>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8F802B43-2A4C-4EF8-B3EA-B12D908BE300}"/>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337A40B9-50A8-43F0-8218-524FB8C883C8}"/>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3E533582-CEE1-4496-8DD6-E31144FBFFA9}"/>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366D07D5-87C3-445F-A0E5-B05065B811D4}"/>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C9F5AAF4-7A8C-4905-9FAF-E24BDD8CAD3B}"/>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EC732072-E53D-440A-A33C-902BDE4753C2}"/>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2E063847-2AFC-48D4-B7D3-D5982111561C}"/>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FA6E6A0A-EA1A-4BC2-84B1-93B85D85B3C6}"/>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19EE9D18-A6B4-435C-8A82-7E0CDD547BE4}"/>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1C58FF86-8880-4715-87F4-58B70C105590}"/>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BE0DC7A3-2374-423D-ABE0-0DAEA768F58C}"/>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37D6B2BF-425B-4EE2-9C70-A1F2BCEE6D6D}"/>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4DFF944E-02C7-4C02-9CC7-03CFFE7A415C}"/>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54328</xdr:rowOff>
    </xdr:to>
    <xdr:cxnSp macro="">
      <xdr:nvCxnSpPr>
        <xdr:cNvPr id="378" name="直線コネクタ 377">
          <a:extLst>
            <a:ext uri="{FF2B5EF4-FFF2-40B4-BE49-F238E27FC236}">
              <a16:creationId xmlns:a16="http://schemas.microsoft.com/office/drawing/2014/main" id="{857B3B59-A87A-4FDD-BB94-2C1FE5A67FB3}"/>
            </a:ext>
          </a:extLst>
        </xdr:cNvPr>
        <xdr:cNvCxnSpPr/>
      </xdr:nvCxnSpPr>
      <xdr:spPr>
        <a:xfrm>
          <a:off x="14714855" y="6540712"/>
          <a:ext cx="762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825B7366-5346-495F-B113-6E50C84F4651}"/>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F8E28327-247B-4A9E-AFA3-73199E464466}"/>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27517</xdr:rowOff>
    </xdr:to>
    <xdr:cxnSp macro="">
      <xdr:nvCxnSpPr>
        <xdr:cNvPr id="381" name="直線コネクタ 380">
          <a:extLst>
            <a:ext uri="{FF2B5EF4-FFF2-40B4-BE49-F238E27FC236}">
              <a16:creationId xmlns:a16="http://schemas.microsoft.com/office/drawing/2014/main" id="{01D62624-21FF-421E-A4A7-3C649958BB01}"/>
            </a:ext>
          </a:extLst>
        </xdr:cNvPr>
        <xdr:cNvCxnSpPr/>
      </xdr:nvCxnSpPr>
      <xdr:spPr>
        <a:xfrm>
          <a:off x="13903960" y="6533021"/>
          <a:ext cx="810895"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7F18967F-7919-43B4-8A83-C081424ACC2B}"/>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4BBDBC3C-B6BC-4DBC-A472-90F99238B840}"/>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14111</xdr:rowOff>
    </xdr:to>
    <xdr:cxnSp macro="">
      <xdr:nvCxnSpPr>
        <xdr:cNvPr id="384" name="直線コネクタ 383">
          <a:extLst>
            <a:ext uri="{FF2B5EF4-FFF2-40B4-BE49-F238E27FC236}">
              <a16:creationId xmlns:a16="http://schemas.microsoft.com/office/drawing/2014/main" id="{506AC5A7-5597-4E14-82C6-F697D21AA572}"/>
            </a:ext>
          </a:extLst>
        </xdr:cNvPr>
        <xdr:cNvCxnSpPr/>
      </xdr:nvCxnSpPr>
      <xdr:spPr>
        <a:xfrm>
          <a:off x="13106400" y="6464088"/>
          <a:ext cx="79756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59F00601-59DC-4969-BC89-EE4CAFB0337D}"/>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2208B580-7BBA-48B5-8BA7-FE5DC22381CB}"/>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131939</xdr:rowOff>
    </xdr:to>
    <xdr:cxnSp macro="">
      <xdr:nvCxnSpPr>
        <xdr:cNvPr id="387" name="直線コネクタ 386">
          <a:extLst>
            <a:ext uri="{FF2B5EF4-FFF2-40B4-BE49-F238E27FC236}">
              <a16:creationId xmlns:a16="http://schemas.microsoft.com/office/drawing/2014/main" id="{6AF2AC9E-FAB2-4D5B-AEF6-826F8AE50E49}"/>
            </a:ext>
          </a:extLst>
        </xdr:cNvPr>
        <xdr:cNvCxnSpPr/>
      </xdr:nvCxnSpPr>
      <xdr:spPr>
        <a:xfrm flipV="1">
          <a:off x="12289790" y="6464088"/>
          <a:ext cx="81661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F685B35E-0409-4444-BC3B-2B38D9659508}"/>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C402A754-E6A8-4F18-8A69-5600EF894359}"/>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B6878404-9815-429B-8DF1-6C73F1373440}"/>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C23DBB31-05AB-451A-96BB-8F2A9BE3775D}"/>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663B5A2B-3CB9-43AC-8744-B0BB93F9197C}"/>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48018DE-EE4C-4FB3-AAA0-5D1772CF0665}"/>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6BA49D6-26A5-4201-BD0B-41A85E5E5591}"/>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0BC1BF0-A74D-4266-8539-F88B142DA4E6}"/>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47AE9C5-D98B-4168-A957-D9373C432550}"/>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397" name="楕円 396">
          <a:extLst>
            <a:ext uri="{FF2B5EF4-FFF2-40B4-BE49-F238E27FC236}">
              <a16:creationId xmlns:a16="http://schemas.microsoft.com/office/drawing/2014/main" id="{E621585B-977A-4DEB-9DA9-B2A4E456031B}"/>
            </a:ext>
          </a:extLst>
        </xdr:cNvPr>
        <xdr:cNvSpPr/>
      </xdr:nvSpPr>
      <xdr:spPr>
        <a:xfrm>
          <a:off x="15427960" y="6518628"/>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398" name="公債費負担の状況該当値テキスト">
          <a:extLst>
            <a:ext uri="{FF2B5EF4-FFF2-40B4-BE49-F238E27FC236}">
              <a16:creationId xmlns:a16="http://schemas.microsoft.com/office/drawing/2014/main" id="{F4EE64AF-DBB1-4E9A-BD28-3E1DA4EA458E}"/>
            </a:ext>
          </a:extLst>
        </xdr:cNvPr>
        <xdr:cNvSpPr txBox="1"/>
      </xdr:nvSpPr>
      <xdr:spPr>
        <a:xfrm>
          <a:off x="15560040" y="635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9" name="楕円 398">
          <a:extLst>
            <a:ext uri="{FF2B5EF4-FFF2-40B4-BE49-F238E27FC236}">
              <a16:creationId xmlns:a16="http://schemas.microsoft.com/office/drawing/2014/main" id="{2D925657-2CE1-4E08-B037-788EFF43CCB9}"/>
            </a:ext>
          </a:extLst>
        </xdr:cNvPr>
        <xdr:cNvSpPr/>
      </xdr:nvSpPr>
      <xdr:spPr>
        <a:xfrm>
          <a:off x="14665960" y="6489912"/>
          <a:ext cx="9398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0" name="テキスト ボックス 399">
          <a:extLst>
            <a:ext uri="{FF2B5EF4-FFF2-40B4-BE49-F238E27FC236}">
              <a16:creationId xmlns:a16="http://schemas.microsoft.com/office/drawing/2014/main" id="{8FB8CD51-7E5E-4794-B192-D93FDD5016CC}"/>
            </a:ext>
          </a:extLst>
        </xdr:cNvPr>
        <xdr:cNvSpPr txBox="1"/>
      </xdr:nvSpPr>
      <xdr:spPr>
        <a:xfrm>
          <a:off x="14371955" y="626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1" name="楕円 400">
          <a:extLst>
            <a:ext uri="{FF2B5EF4-FFF2-40B4-BE49-F238E27FC236}">
              <a16:creationId xmlns:a16="http://schemas.microsoft.com/office/drawing/2014/main" id="{ADF3BF94-9B06-46DF-93D1-BBD632168C07}"/>
            </a:ext>
          </a:extLst>
        </xdr:cNvPr>
        <xdr:cNvSpPr/>
      </xdr:nvSpPr>
      <xdr:spPr>
        <a:xfrm>
          <a:off x="13868400" y="647460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2" name="テキスト ボックス 401">
          <a:extLst>
            <a:ext uri="{FF2B5EF4-FFF2-40B4-BE49-F238E27FC236}">
              <a16:creationId xmlns:a16="http://schemas.microsoft.com/office/drawing/2014/main" id="{CA14DA6F-D2F0-4615-9B3F-73432C7869C9}"/>
            </a:ext>
          </a:extLst>
        </xdr:cNvPr>
        <xdr:cNvSpPr txBox="1"/>
      </xdr:nvSpPr>
      <xdr:spPr>
        <a:xfrm>
          <a:off x="13555345"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3" name="楕円 402">
          <a:extLst>
            <a:ext uri="{FF2B5EF4-FFF2-40B4-BE49-F238E27FC236}">
              <a16:creationId xmlns:a16="http://schemas.microsoft.com/office/drawing/2014/main" id="{3DA3E3A8-A051-4858-8BF9-5B19F671F8D8}"/>
            </a:ext>
          </a:extLst>
        </xdr:cNvPr>
        <xdr:cNvSpPr/>
      </xdr:nvSpPr>
      <xdr:spPr>
        <a:xfrm>
          <a:off x="13051790" y="6409478"/>
          <a:ext cx="90170" cy="10731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4" name="テキスト ボックス 403">
          <a:extLst>
            <a:ext uri="{FF2B5EF4-FFF2-40B4-BE49-F238E27FC236}">
              <a16:creationId xmlns:a16="http://schemas.microsoft.com/office/drawing/2014/main" id="{53A631ED-15A9-4014-89EA-9DDC51986EA0}"/>
            </a:ext>
          </a:extLst>
        </xdr:cNvPr>
        <xdr:cNvSpPr txBox="1"/>
      </xdr:nvSpPr>
      <xdr:spPr>
        <a:xfrm>
          <a:off x="12763500" y="618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81139</xdr:rowOff>
    </xdr:from>
    <xdr:to>
      <xdr:col>64</xdr:col>
      <xdr:colOff>152400</xdr:colOff>
      <xdr:row>38</xdr:row>
      <xdr:rowOff>11289</xdr:rowOff>
    </xdr:to>
    <xdr:sp macro="" textlink="">
      <xdr:nvSpPr>
        <xdr:cNvPr id="405" name="楕円 404">
          <a:extLst>
            <a:ext uri="{FF2B5EF4-FFF2-40B4-BE49-F238E27FC236}">
              <a16:creationId xmlns:a16="http://schemas.microsoft.com/office/drawing/2014/main" id="{0EFCDCA6-680F-49E6-97FD-0A6CDF0AC910}"/>
            </a:ext>
          </a:extLst>
        </xdr:cNvPr>
        <xdr:cNvSpPr/>
      </xdr:nvSpPr>
      <xdr:spPr>
        <a:xfrm>
          <a:off x="12246610" y="64266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21466</xdr:rowOff>
    </xdr:from>
    <xdr:ext cx="762000" cy="259045"/>
    <xdr:sp macro="" textlink="">
      <xdr:nvSpPr>
        <xdr:cNvPr id="406" name="テキスト ボックス 405">
          <a:extLst>
            <a:ext uri="{FF2B5EF4-FFF2-40B4-BE49-F238E27FC236}">
              <a16:creationId xmlns:a16="http://schemas.microsoft.com/office/drawing/2014/main" id="{1BD76E4E-D345-4132-AFAB-64C811C03B85}"/>
            </a:ext>
          </a:extLst>
        </xdr:cNvPr>
        <xdr:cNvSpPr txBox="1"/>
      </xdr:nvSpPr>
      <xdr:spPr>
        <a:xfrm>
          <a:off x="11946890" y="61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69FED2D9-6E25-4930-9044-475C24D3BAF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BE16CCE4-E08A-4114-9C65-015EA03DB31A}"/>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EA88A849-1CD0-48B9-9F54-9372AA49C4EA}"/>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242B7905-8431-44EB-82A2-E7DBB95D7D96}"/>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EDA76386-CDC4-425B-881C-6080B1A6D3E4}"/>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6B36095C-1448-46B3-8D97-F2EDC3C01278}"/>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F6B246F-44B0-4D57-B75E-0DA5CAB5AA13}"/>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6E2C6594-D3C2-4ACE-B511-BCC3807B22DB}"/>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BA21296-EBF6-4D7F-AB68-8D6193F4643C}"/>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5C90F56-FE97-4C28-B45E-46C49842A1DF}"/>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24529812-CAC3-4478-A0D8-279E63C8B7FC}"/>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F7562950-DAF0-40A0-AD71-E03BF1589FD4}"/>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E14DE1E7-6D72-4EE8-9F51-E25FE3A866D1}"/>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主に充当可能基金が増となったことにより、類似団体平均</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％と、類似団体中７位となっている。  </a:t>
          </a:r>
        </a:p>
        <a:p>
          <a:r>
            <a:rPr kumimoji="1" lang="ja-JP" altLang="en-US" sz="1300">
              <a:latin typeface="ＭＳ Ｐゴシック" panose="020B0600070205080204" pitchFamily="50" charset="-128"/>
              <a:ea typeface="ＭＳ Ｐゴシック" panose="020B0600070205080204" pitchFamily="50" charset="-128"/>
            </a:rPr>
            <a:t>　 今後も、本市の将来を見据えた真に必要な分野には積極的に投資を行う一方、世代間の負担の平準化を考慮しつつ、将来世代に過度の負担を残さない財政運営を継続していく。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484A4D9D-35E1-4F44-B6D0-6F417CC9474F}"/>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5D2B2616-DD97-4E8C-BDF0-56A61FDFE2F1}"/>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1362480-01CD-440D-A75D-19A95FBB068D}"/>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7A2A21C0-E995-45DC-97A8-4D67239849D4}"/>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EA7B09B3-F6A9-4B6F-9FC0-AC53C56A354F}"/>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C0D2A0EE-A592-4949-AA3A-E697C23E8E23}"/>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FBA42771-B037-4E6D-B645-BB17C42163D0}"/>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9B8C6906-04D6-426A-B2FA-4A437BCAF648}"/>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2B1CB8D8-1B3D-4ABC-8691-6A044505339D}"/>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D6285707-69E0-4365-BFD5-0064EB43C555}"/>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E424E5B8-C8A0-4B98-BAE3-E2BDD16C9FAA}"/>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57E84600-B0E4-4774-9E4F-8E380EC031D2}"/>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A83A91B3-7C0D-4DFB-9445-4FD5483C4B57}"/>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1FD59149-D2E2-4D02-BE42-40B2861CCC8F}"/>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142DBD1B-BFCA-4739-92B5-726031582E00}"/>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34E44EEE-4FC7-496B-A09D-8697AC628410}"/>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FEEDC2D8-901E-42B0-88EE-8CF0BDF37186}"/>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F3703F84-AFDB-4A82-914D-576D824FFF0B}"/>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F7F6560B-0FFF-41F0-A4C4-6C81DAC8DC4E}"/>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F27808CC-7F5F-4ECD-83FF-433057AC611A}"/>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145711</xdr:rowOff>
    </xdr:from>
    <xdr:to>
      <xdr:col>81</xdr:col>
      <xdr:colOff>44450</xdr:colOff>
      <xdr:row>15</xdr:row>
      <xdr:rowOff>34586</xdr:rowOff>
    </xdr:to>
    <xdr:cxnSp macro="">
      <xdr:nvCxnSpPr>
        <xdr:cNvPr id="440" name="直線コネクタ 439">
          <a:extLst>
            <a:ext uri="{FF2B5EF4-FFF2-40B4-BE49-F238E27FC236}">
              <a16:creationId xmlns:a16="http://schemas.microsoft.com/office/drawing/2014/main" id="{DCDC1B7E-BE09-4BED-9CC8-45CE460DC5F7}"/>
            </a:ext>
          </a:extLst>
        </xdr:cNvPr>
        <xdr:cNvCxnSpPr/>
      </xdr:nvCxnSpPr>
      <xdr:spPr>
        <a:xfrm flipV="1">
          <a:off x="14714855" y="2544106"/>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14A0E88E-3B71-455A-A507-F36C9EF59154}"/>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24E98927-ED08-4CE6-A974-B9A6BE1FEF1C}"/>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34586</xdr:rowOff>
    </xdr:from>
    <xdr:to>
      <xdr:col>77</xdr:col>
      <xdr:colOff>44450</xdr:colOff>
      <xdr:row>15</xdr:row>
      <xdr:rowOff>144780</xdr:rowOff>
    </xdr:to>
    <xdr:cxnSp macro="">
      <xdr:nvCxnSpPr>
        <xdr:cNvPr id="443" name="直線コネクタ 442">
          <a:extLst>
            <a:ext uri="{FF2B5EF4-FFF2-40B4-BE49-F238E27FC236}">
              <a16:creationId xmlns:a16="http://schemas.microsoft.com/office/drawing/2014/main" id="{75E0F302-3031-4392-9C1C-941EC0CE16F4}"/>
            </a:ext>
          </a:extLst>
        </xdr:cNvPr>
        <xdr:cNvCxnSpPr/>
      </xdr:nvCxnSpPr>
      <xdr:spPr>
        <a:xfrm flipV="1">
          <a:off x="13903960" y="2606336"/>
          <a:ext cx="810895" cy="10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00AB9BCD-BCD4-4AC2-8E58-2F1B7AEC2CDA}"/>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E00B5612-8FF0-4F04-A69E-4555A227BFF9}"/>
            </a:ext>
          </a:extLst>
        </xdr:cNvPr>
        <xdr:cNvSpPr txBox="1"/>
      </xdr:nvSpPr>
      <xdr:spPr>
        <a:xfrm>
          <a:off x="14371955" y="299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144780</xdr:rowOff>
    </xdr:from>
    <xdr:to>
      <xdr:col>72</xdr:col>
      <xdr:colOff>203200</xdr:colOff>
      <xdr:row>16</xdr:row>
      <xdr:rowOff>27220</xdr:rowOff>
    </xdr:to>
    <xdr:cxnSp macro="">
      <xdr:nvCxnSpPr>
        <xdr:cNvPr id="446" name="直線コネクタ 445">
          <a:extLst>
            <a:ext uri="{FF2B5EF4-FFF2-40B4-BE49-F238E27FC236}">
              <a16:creationId xmlns:a16="http://schemas.microsoft.com/office/drawing/2014/main" id="{82276BE8-781C-4645-9126-8084CE5E7BD8}"/>
            </a:ext>
          </a:extLst>
        </xdr:cNvPr>
        <xdr:cNvCxnSpPr/>
      </xdr:nvCxnSpPr>
      <xdr:spPr>
        <a:xfrm flipV="1">
          <a:off x="13106400" y="2714625"/>
          <a:ext cx="79756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57E2760D-1BCC-40C6-AA1B-B516F8759F4B}"/>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BA55E956-69EB-4F8C-BFD6-6EE398001ABD}"/>
            </a:ext>
          </a:extLst>
        </xdr:cNvPr>
        <xdr:cNvSpPr txBox="1"/>
      </xdr:nvSpPr>
      <xdr:spPr>
        <a:xfrm>
          <a:off x="13555345" y="310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27220</xdr:rowOff>
    </xdr:from>
    <xdr:to>
      <xdr:col>68</xdr:col>
      <xdr:colOff>152400</xdr:colOff>
      <xdr:row>16</xdr:row>
      <xdr:rowOff>88350</xdr:rowOff>
    </xdr:to>
    <xdr:cxnSp macro="">
      <xdr:nvCxnSpPr>
        <xdr:cNvPr id="449" name="直線コネクタ 448">
          <a:extLst>
            <a:ext uri="{FF2B5EF4-FFF2-40B4-BE49-F238E27FC236}">
              <a16:creationId xmlns:a16="http://schemas.microsoft.com/office/drawing/2014/main" id="{1DAD46E5-33AB-450D-9501-AD7AD98FB987}"/>
            </a:ext>
          </a:extLst>
        </xdr:cNvPr>
        <xdr:cNvCxnSpPr/>
      </xdr:nvCxnSpPr>
      <xdr:spPr>
        <a:xfrm flipV="1">
          <a:off x="12289790" y="2768515"/>
          <a:ext cx="816610" cy="6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5CD2B239-7132-462B-9B7A-467E746166CE}"/>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588F4E41-9E7D-4D45-AF05-A46D2F5FE151}"/>
            </a:ext>
          </a:extLst>
        </xdr:cNvPr>
        <xdr:cNvSpPr txBox="1"/>
      </xdr:nvSpPr>
      <xdr:spPr>
        <a:xfrm>
          <a:off x="127635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29C88537-65C5-455D-87DC-CBE86DF8F255}"/>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C400B2E8-8FFB-4503-9EF5-C1688ED21E05}"/>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30D7C23-D942-473C-A98D-9A25EF0F8CD7}"/>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69CD2AD-83BB-4E69-8A24-394A7E62E146}"/>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CCDEAA8-2A5D-42D3-B4B4-D99E46F701A0}"/>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E1368E8-D8D3-4BF5-A8C0-9D5A2F0C5F9B}"/>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728F66B-3AA0-4ED7-8DF7-6C41887CFB75}"/>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94911</xdr:rowOff>
    </xdr:from>
    <xdr:to>
      <xdr:col>81</xdr:col>
      <xdr:colOff>95250</xdr:colOff>
      <xdr:row>15</xdr:row>
      <xdr:rowOff>25061</xdr:rowOff>
    </xdr:to>
    <xdr:sp macro="" textlink="">
      <xdr:nvSpPr>
        <xdr:cNvPr id="459" name="楕円 458">
          <a:extLst>
            <a:ext uri="{FF2B5EF4-FFF2-40B4-BE49-F238E27FC236}">
              <a16:creationId xmlns:a16="http://schemas.microsoft.com/office/drawing/2014/main" id="{DDE5ECD8-0BC3-4677-ACD6-510CD5A59A49}"/>
            </a:ext>
          </a:extLst>
        </xdr:cNvPr>
        <xdr:cNvSpPr/>
      </xdr:nvSpPr>
      <xdr:spPr>
        <a:xfrm>
          <a:off x="15427960" y="249902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111438</xdr:rowOff>
    </xdr:from>
    <xdr:ext cx="762000" cy="259045"/>
    <xdr:sp macro="" textlink="">
      <xdr:nvSpPr>
        <xdr:cNvPr id="460" name="将来負担の状況該当値テキスト">
          <a:extLst>
            <a:ext uri="{FF2B5EF4-FFF2-40B4-BE49-F238E27FC236}">
              <a16:creationId xmlns:a16="http://schemas.microsoft.com/office/drawing/2014/main" id="{82177BD0-81BA-4072-B386-C1F801952104}"/>
            </a:ext>
          </a:extLst>
        </xdr:cNvPr>
        <xdr:cNvSpPr txBox="1"/>
      </xdr:nvSpPr>
      <xdr:spPr>
        <a:xfrm>
          <a:off x="15560040" y="23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155236</xdr:rowOff>
    </xdr:from>
    <xdr:to>
      <xdr:col>77</xdr:col>
      <xdr:colOff>95250</xdr:colOff>
      <xdr:row>15</xdr:row>
      <xdr:rowOff>85386</xdr:rowOff>
    </xdr:to>
    <xdr:sp macro="" textlink="">
      <xdr:nvSpPr>
        <xdr:cNvPr id="461" name="楕円 460">
          <a:extLst>
            <a:ext uri="{FF2B5EF4-FFF2-40B4-BE49-F238E27FC236}">
              <a16:creationId xmlns:a16="http://schemas.microsoft.com/office/drawing/2014/main" id="{151F1676-A89C-4584-8D5B-3B54CDBAADB8}"/>
            </a:ext>
          </a:extLst>
        </xdr:cNvPr>
        <xdr:cNvSpPr/>
      </xdr:nvSpPr>
      <xdr:spPr>
        <a:xfrm>
          <a:off x="14665960" y="255553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95563</xdr:rowOff>
    </xdr:from>
    <xdr:ext cx="736600" cy="259045"/>
    <xdr:sp macro="" textlink="">
      <xdr:nvSpPr>
        <xdr:cNvPr id="462" name="テキスト ボックス 461">
          <a:extLst>
            <a:ext uri="{FF2B5EF4-FFF2-40B4-BE49-F238E27FC236}">
              <a16:creationId xmlns:a16="http://schemas.microsoft.com/office/drawing/2014/main" id="{DB1AD4AA-7DB0-474D-876F-78A41CE7AA5A}"/>
            </a:ext>
          </a:extLst>
        </xdr:cNvPr>
        <xdr:cNvSpPr txBox="1"/>
      </xdr:nvSpPr>
      <xdr:spPr>
        <a:xfrm>
          <a:off x="14371955" y="2320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63" name="楕円 462">
          <a:extLst>
            <a:ext uri="{FF2B5EF4-FFF2-40B4-BE49-F238E27FC236}">
              <a16:creationId xmlns:a16="http://schemas.microsoft.com/office/drawing/2014/main" id="{C9DC2BC6-8C4D-4B11-AB61-6FDC16C64288}"/>
            </a:ext>
          </a:extLst>
        </xdr:cNvPr>
        <xdr:cNvSpPr/>
      </xdr:nvSpPr>
      <xdr:spPr>
        <a:xfrm>
          <a:off x="13868400" y="2669540"/>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34307</xdr:rowOff>
    </xdr:from>
    <xdr:ext cx="762000" cy="259045"/>
    <xdr:sp macro="" textlink="">
      <xdr:nvSpPr>
        <xdr:cNvPr id="464" name="テキスト ボックス 463">
          <a:extLst>
            <a:ext uri="{FF2B5EF4-FFF2-40B4-BE49-F238E27FC236}">
              <a16:creationId xmlns:a16="http://schemas.microsoft.com/office/drawing/2014/main" id="{A60DB409-E1CE-4EA2-8AD8-9A91F13B00BD}"/>
            </a:ext>
          </a:extLst>
        </xdr:cNvPr>
        <xdr:cNvSpPr txBox="1"/>
      </xdr:nvSpPr>
      <xdr:spPr>
        <a:xfrm>
          <a:off x="13555345"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147870</xdr:rowOff>
    </xdr:from>
    <xdr:to>
      <xdr:col>68</xdr:col>
      <xdr:colOff>203200</xdr:colOff>
      <xdr:row>16</xdr:row>
      <xdr:rowOff>78020</xdr:rowOff>
    </xdr:to>
    <xdr:sp macro="" textlink="">
      <xdr:nvSpPr>
        <xdr:cNvPr id="465" name="楕円 464">
          <a:extLst>
            <a:ext uri="{FF2B5EF4-FFF2-40B4-BE49-F238E27FC236}">
              <a16:creationId xmlns:a16="http://schemas.microsoft.com/office/drawing/2014/main" id="{865B26E2-A5DF-4623-B9FC-B5436159B16F}"/>
            </a:ext>
          </a:extLst>
        </xdr:cNvPr>
        <xdr:cNvSpPr/>
      </xdr:nvSpPr>
      <xdr:spPr>
        <a:xfrm>
          <a:off x="13051790" y="271771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88197</xdr:rowOff>
    </xdr:from>
    <xdr:ext cx="762000" cy="259045"/>
    <xdr:sp macro="" textlink="">
      <xdr:nvSpPr>
        <xdr:cNvPr id="466" name="テキスト ボックス 465">
          <a:extLst>
            <a:ext uri="{FF2B5EF4-FFF2-40B4-BE49-F238E27FC236}">
              <a16:creationId xmlns:a16="http://schemas.microsoft.com/office/drawing/2014/main" id="{A8FC2CE3-31B1-4993-9F54-04A6A80E4CE4}"/>
            </a:ext>
          </a:extLst>
        </xdr:cNvPr>
        <xdr:cNvSpPr txBox="1"/>
      </xdr:nvSpPr>
      <xdr:spPr>
        <a:xfrm>
          <a:off x="12763500" y="24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37550</xdr:rowOff>
    </xdr:from>
    <xdr:to>
      <xdr:col>64</xdr:col>
      <xdr:colOff>152400</xdr:colOff>
      <xdr:row>16</xdr:row>
      <xdr:rowOff>139150</xdr:rowOff>
    </xdr:to>
    <xdr:sp macro="" textlink="">
      <xdr:nvSpPr>
        <xdr:cNvPr id="467" name="楕円 466">
          <a:extLst>
            <a:ext uri="{FF2B5EF4-FFF2-40B4-BE49-F238E27FC236}">
              <a16:creationId xmlns:a16="http://schemas.microsoft.com/office/drawing/2014/main" id="{50ABF230-8015-4308-A2CC-D6FF0987D115}"/>
            </a:ext>
          </a:extLst>
        </xdr:cNvPr>
        <xdr:cNvSpPr/>
      </xdr:nvSpPr>
      <xdr:spPr>
        <a:xfrm>
          <a:off x="12246610" y="27807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149327</xdr:rowOff>
    </xdr:from>
    <xdr:ext cx="762000" cy="259045"/>
    <xdr:sp macro="" textlink="">
      <xdr:nvSpPr>
        <xdr:cNvPr id="468" name="テキスト ボックス 467">
          <a:extLst>
            <a:ext uri="{FF2B5EF4-FFF2-40B4-BE49-F238E27FC236}">
              <a16:creationId xmlns:a16="http://schemas.microsoft.com/office/drawing/2014/main" id="{E9F34EB0-DC69-4F3E-BCCD-41FE58DA6CC8}"/>
            </a:ext>
          </a:extLst>
        </xdr:cNvPr>
        <xdr:cNvSpPr txBox="1"/>
      </xdr:nvSpPr>
      <xdr:spPr>
        <a:xfrm>
          <a:off x="1194689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「札幌市まちづくり戦略ビジョン・アクションプラン</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」における行財政運営の方針等に基づき、人件費の抑制に努めた結果、類似団体平均</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％と類似団体中最も低くなっている。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今後も、限られた人材の効率的・効果的な職員配置を行うとともに人事委員会勧告の状況を注視し、より適正な人件費になるよう努めていく。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6350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6350</xdr:rowOff>
    </xdr:from>
    <xdr:to>
      <xdr:col>24</xdr:col>
      <xdr:colOff>25400</xdr:colOff>
      <xdr:row>33</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64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6350</xdr:rowOff>
    </xdr:from>
    <xdr:to>
      <xdr:col>19</xdr:col>
      <xdr:colOff>187325</xdr:colOff>
      <xdr:row>35</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64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165100</xdr:rowOff>
    </xdr:from>
    <xdr:to>
      <xdr:col>20</xdr:col>
      <xdr:colOff>38100</xdr:colOff>
      <xdr:row>37</xdr:row>
      <xdr:rowOff>95250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111777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107950</xdr:rowOff>
    </xdr:from>
    <xdr:to>
      <xdr:col>24</xdr:col>
      <xdr:colOff>76200</xdr:colOff>
      <xdr:row>34</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127000</xdr:rowOff>
    </xdr:from>
    <xdr:to>
      <xdr:col>20</xdr:col>
      <xdr:colOff>38100</xdr:colOff>
      <xdr:row>33</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物件費は、感染症相談体制整備費において、令和３年度と比較して経常経費充当一般財源等が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億円の増となったことから、昨年度から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％と類似団体中９番目に低くなっており、今後も引き続き物件費の縮減に努めていく。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03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151493</xdr:rowOff>
    </xdr:from>
    <xdr:to>
      <xdr:col>78</xdr:col>
      <xdr:colOff>69850</xdr:colOff>
      <xdr:row>15</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03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15</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56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5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100693</xdr:rowOff>
    </xdr:from>
    <xdr:to>
      <xdr:col>78</xdr:col>
      <xdr:colOff>120650</xdr:colOff>
      <xdr:row>14</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41020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％と類似団体中</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位となっている。令和３年度と比較して、扶助費の経常経費に充当された一般財源等は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億円の増となっており、主に訓練等給付費や障害者通所給付費等の社会福祉費が影響しているため、引き続き高い水準で推移することが見込まれる。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今後も、少子高齢化等への対応のため、財政需要はさらに拡大することが想定されるが、持続可能な財政運営に努めていく。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60</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83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類似団体ではほとんど行われていない除雪費（平成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年度決算から順に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億円）が含まれることや、国民健康保険会計・介護保険会計への繰出金等の増加等により類似団体の中で最も高い比率となっている。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今後も除排雪経費の増等により、この傾向は続くことが見込まれるため、引き続き事業の見直し等により、経費の縮減に努めていく。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12700</xdr:rowOff>
    </xdr:from>
    <xdr:to>
      <xdr:col>82</xdr:col>
      <xdr:colOff>107950</xdr:colOff>
      <xdr:row>62</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471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12700</xdr:rowOff>
    </xdr:from>
    <xdr:to>
      <xdr:col>78</xdr:col>
      <xdr:colOff>69850</xdr:colOff>
      <xdr:row>61</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471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152400</xdr:rowOff>
    </xdr:from>
    <xdr:to>
      <xdr:col>82</xdr:col>
      <xdr:colOff>158750</xdr:colOff>
      <xdr:row>62</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133350</xdr:rowOff>
    </xdr:from>
    <xdr:to>
      <xdr:col>78</xdr:col>
      <xdr:colOff>120650</xdr:colOff>
      <xdr:row>61</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57150</xdr:rowOff>
    </xdr:from>
    <xdr:to>
      <xdr:col>74</xdr:col>
      <xdr:colOff>31750</xdr:colOff>
      <xdr:row>61</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昨年度と比較して、補助費等の経常経費に充当された一般財源等は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億円の減となったため、補助費等の経常収支比率は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％と類似団体中</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番目に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なっており、更なる事業の見直し等により、今後も経費の縮減に努めていく。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5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5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161290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73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167640</xdr:rowOff>
    </xdr:from>
    <xdr:to>
      <xdr:col>69</xdr:col>
      <xdr:colOff>142875</xdr:colOff>
      <xdr:row>39</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110490</xdr:rowOff>
    </xdr:from>
    <xdr:to>
      <xdr:col>65</xdr:col>
      <xdr:colOff>53975</xdr:colOff>
      <xdr:row>40</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公債費は、類似団体平均の</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15.5</a:t>
          </a:r>
          <a:r>
            <a:rPr kumimoji="1" lang="ja-JP" altLang="en-US" sz="1100">
              <a:latin typeface="ＭＳ Ｐゴシック" panose="020B0600070205080204" pitchFamily="50" charset="-128"/>
              <a:ea typeface="ＭＳ Ｐゴシック" panose="020B0600070205080204" pitchFamily="50" charset="-128"/>
            </a:rPr>
            <a:t>％と類似団体中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位となっている。令和３年度と比較して経常経費充当一般財源等が</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億円の減となったが、これは、前年度に交付された臨時財政対策債償還基金費が今年度は交付されず、それにより満期一括償還準備金が減ったためである。</a:t>
          </a:r>
        </a:p>
        <a:p>
          <a:r>
            <a:rPr kumimoji="1" lang="ja-JP" altLang="en-US" sz="1100">
              <a:latin typeface="ＭＳ Ｐゴシック" panose="020B0600070205080204" pitchFamily="50" charset="-128"/>
              <a:ea typeface="ＭＳ Ｐゴシック" panose="020B0600070205080204" pitchFamily="50" charset="-128"/>
            </a:rPr>
            <a:t>　今後、老朽化する公共施設等の更新や、都市基盤の再整備などを進めるに当たって公債費の増加が想定されるため、引き続き、将来を見据えた真に必要な分野への投資を行う一方、世代間の負担の平準化を考慮し、将来世代に過度の負担を残さない財政運営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77</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7952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77</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9476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75</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83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107950</xdr:rowOff>
    </xdr:from>
    <xdr:to>
      <xdr:col>11</xdr:col>
      <xdr:colOff>9525</xdr:colOff>
      <xdr:row>74</xdr:row>
      <xdr:rowOff>146050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795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73677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57150</xdr:rowOff>
    </xdr:from>
    <xdr:to>
      <xdr:col>6</xdr:col>
      <xdr:colOff>171450</xdr:colOff>
      <xdr:row>74</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補助費等や物件費が改善傾向にある中、それ以上に、類似団体ではほとんど行われていない除雪費の増による維持補修費の増等により、公債費を除く経常経費に充当された一般財源等は前年度から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79.4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％悪化し、類似団体順位は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位となった。今後も引き続き事業の見直し等により、経費の縮減に努めていく。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105228</xdr:rowOff>
    </xdr:from>
    <xdr:to>
      <xdr:col>82</xdr:col>
      <xdr:colOff>107950</xdr:colOff>
      <xdr:row>77</xdr:row>
      <xdr:rowOff>58964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792528"/>
          <a:ext cx="8382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105228</xdr:rowOff>
    </xdr:from>
    <xdr:to>
      <xdr:col>78</xdr:col>
      <xdr:colOff>69850</xdr:colOff>
      <xdr:row>78</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792528"/>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78</xdr:row>
      <xdr:rowOff>39914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82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77</xdr:row>
      <xdr:rowOff>135164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82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151691</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54428</xdr:rowOff>
    </xdr:from>
    <xdr:to>
      <xdr:col>78</xdr:col>
      <xdr:colOff>120650</xdr:colOff>
      <xdr:row>74</xdr:row>
      <xdr:rowOff>156028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160564</xdr:rowOff>
    </xdr:from>
    <xdr:to>
      <xdr:col>74</xdr:col>
      <xdr:colOff>31750</xdr:colOff>
      <xdr:row>78</xdr:row>
      <xdr:rowOff>90714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29936</xdr:rowOff>
    </xdr:from>
    <xdr:to>
      <xdr:col>69</xdr:col>
      <xdr:colOff>142875</xdr:colOff>
      <xdr:row>77</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116313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16705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6528</xdr:rowOff>
    </xdr:from>
    <xdr:to>
      <xdr:col>29</xdr:col>
      <xdr:colOff>127000</xdr:colOff>
      <xdr:row>20</xdr:row>
      <xdr:rowOff>11824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83153"/>
          <a:ext cx="647700" cy="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10490</xdr:rowOff>
    </xdr:from>
    <xdr:to>
      <xdr:col>26</xdr:col>
      <xdr:colOff>50800</xdr:colOff>
      <xdr:row>20</xdr:row>
      <xdr:rowOff>11824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87115"/>
          <a:ext cx="6985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10490</xdr:rowOff>
    </xdr:from>
    <xdr:to>
      <xdr:col>22</xdr:col>
      <xdr:colOff>114300</xdr:colOff>
      <xdr:row>20</xdr:row>
      <xdr:rowOff>12090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8711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156909</xdr:rowOff>
    </xdr:from>
    <xdr:to>
      <xdr:col>18</xdr:col>
      <xdr:colOff>177800</xdr:colOff>
      <xdr:row>20</xdr:row>
      <xdr:rowOff>12090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2084"/>
          <a:ext cx="698500" cy="26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127178</xdr:rowOff>
    </xdr:from>
    <xdr:to>
      <xdr:col>29</xdr:col>
      <xdr:colOff>177800</xdr:colOff>
      <xdr:row>20</xdr:row>
      <xdr:rowOff>57328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35755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132474</xdr:rowOff>
    </xdr:from>
    <xdr:to>
      <xdr:col>26</xdr:col>
      <xdr:colOff>101600</xdr:colOff>
      <xdr:row>20</xdr:row>
      <xdr:rowOff>62624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47401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131140</xdr:rowOff>
    </xdr:from>
    <xdr:to>
      <xdr:col>22</xdr:col>
      <xdr:colOff>165100</xdr:colOff>
      <xdr:row>20</xdr:row>
      <xdr:rowOff>61290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46067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132740</xdr:rowOff>
    </xdr:from>
    <xdr:to>
      <xdr:col>19</xdr:col>
      <xdr:colOff>38100</xdr:colOff>
      <xdr:row>20</xdr:row>
      <xdr:rowOff>62890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47667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106109</xdr:rowOff>
    </xdr:from>
    <xdr:to>
      <xdr:col>15</xdr:col>
      <xdr:colOff>101600</xdr:colOff>
      <xdr:row>20</xdr:row>
      <xdr:rowOff>36259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21036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147421</xdr:rowOff>
    </xdr:from>
    <xdr:to>
      <xdr:col>29</xdr:col>
      <xdr:colOff>127000</xdr:colOff>
      <xdr:row>37</xdr:row>
      <xdr:rowOff>162852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2121"/>
          <a:ext cx="6477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140945</xdr:rowOff>
    </xdr:from>
    <xdr:to>
      <xdr:col>26</xdr:col>
      <xdr:colOff>50800</xdr:colOff>
      <xdr:row>37</xdr:row>
      <xdr:rowOff>162852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65645"/>
          <a:ext cx="698500" cy="2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140945</xdr:rowOff>
    </xdr:from>
    <xdr:to>
      <xdr:col>22</xdr:col>
      <xdr:colOff>114300</xdr:colOff>
      <xdr:row>37</xdr:row>
      <xdr:rowOff>220002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65645"/>
          <a:ext cx="698500" cy="7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220002</xdr:rowOff>
    </xdr:from>
    <xdr:to>
      <xdr:col>18</xdr:col>
      <xdr:colOff>177800</xdr:colOff>
      <xdr:row>37</xdr:row>
      <xdr:rowOff>220497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44702"/>
          <a:ext cx="698500" cy="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96621</xdr:rowOff>
    </xdr:from>
    <xdr:to>
      <xdr:col>29</xdr:col>
      <xdr:colOff>177800</xdr:colOff>
      <xdr:row>37</xdr:row>
      <xdr:rowOff>198221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68698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112052</xdr:rowOff>
    </xdr:from>
    <xdr:to>
      <xdr:col>26</xdr:col>
      <xdr:colOff>101600</xdr:colOff>
      <xdr:row>37</xdr:row>
      <xdr:rowOff>213652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198429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90145</xdr:rowOff>
    </xdr:from>
    <xdr:to>
      <xdr:col>22</xdr:col>
      <xdr:colOff>165100</xdr:colOff>
      <xdr:row>37</xdr:row>
      <xdr:rowOff>191745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176522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169202</xdr:rowOff>
    </xdr:from>
    <xdr:to>
      <xdr:col>19</xdr:col>
      <xdr:colOff>38100</xdr:colOff>
      <xdr:row>37</xdr:row>
      <xdr:rowOff>270802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255579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8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169697</xdr:rowOff>
    </xdr:from>
    <xdr:to>
      <xdr:col>15</xdr:col>
      <xdr:colOff>101600</xdr:colOff>
      <xdr:row>37</xdr:row>
      <xdr:rowOff>271297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9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256074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19266</xdr:rowOff>
    </xdr:from>
    <xdr:to>
      <xdr:col>24</xdr:col>
      <xdr:colOff>63500</xdr:colOff>
      <xdr:row>38</xdr:row>
      <xdr:rowOff>56756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4366"/>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26886</xdr:rowOff>
    </xdr:from>
    <xdr:to>
      <xdr:col>19</xdr:col>
      <xdr:colOff>177800</xdr:colOff>
      <xdr:row>38</xdr:row>
      <xdr:rowOff>56756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4198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26886</xdr:rowOff>
    </xdr:from>
    <xdr:to>
      <xdr:col>15</xdr:col>
      <xdr:colOff>50800</xdr:colOff>
      <xdr:row>38</xdr:row>
      <xdr:rowOff>83541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41986"/>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78663</xdr:rowOff>
    </xdr:from>
    <xdr:to>
      <xdr:col>10</xdr:col>
      <xdr:colOff>114300</xdr:colOff>
      <xdr:row>38</xdr:row>
      <xdr:rowOff>83541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93763"/>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139916</xdr:rowOff>
    </xdr:from>
    <xdr:to>
      <xdr:col>24</xdr:col>
      <xdr:colOff>114300</xdr:colOff>
      <xdr:row>38</xdr:row>
      <xdr:rowOff>70065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54843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5956</xdr:rowOff>
    </xdr:from>
    <xdr:to>
      <xdr:col>20</xdr:col>
      <xdr:colOff>38100</xdr:colOff>
      <xdr:row>38</xdr:row>
      <xdr:rowOff>107556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98683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147536</xdr:rowOff>
    </xdr:from>
    <xdr:to>
      <xdr:col>15</xdr:col>
      <xdr:colOff>101600</xdr:colOff>
      <xdr:row>38</xdr:row>
      <xdr:rowOff>77686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68813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32741</xdr:rowOff>
    </xdr:from>
    <xdr:to>
      <xdr:col>10</xdr:col>
      <xdr:colOff>165100</xdr:colOff>
      <xdr:row>38</xdr:row>
      <xdr:rowOff>134341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125468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27863</xdr:rowOff>
    </xdr:from>
    <xdr:to>
      <xdr:col>6</xdr:col>
      <xdr:colOff>38100</xdr:colOff>
      <xdr:row>38</xdr:row>
      <xdr:rowOff>129463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120590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158413</xdr:rowOff>
    </xdr:from>
    <xdr:to>
      <xdr:col>24</xdr:col>
      <xdr:colOff>63500</xdr:colOff>
      <xdr:row>52</xdr:row>
      <xdr:rowOff>161940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73813"/>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161940</xdr:rowOff>
    </xdr:from>
    <xdr:to>
      <xdr:col>19</xdr:col>
      <xdr:colOff>177800</xdr:colOff>
      <xdr:row>56</xdr:row>
      <xdr:rowOff>166119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77340"/>
          <a:ext cx="889000" cy="6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166119</xdr:rowOff>
    </xdr:from>
    <xdr:to>
      <xdr:col>15</xdr:col>
      <xdr:colOff>50800</xdr:colOff>
      <xdr:row>58</xdr:row>
      <xdr:rowOff>28568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7319"/>
          <a:ext cx="889000" cy="20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28568</xdr:rowOff>
    </xdr:from>
    <xdr:to>
      <xdr:col>10</xdr:col>
      <xdr:colOff>114300</xdr:colOff>
      <xdr:row>58</xdr:row>
      <xdr:rowOff>79317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2668"/>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107613</xdr:rowOff>
    </xdr:from>
    <xdr:to>
      <xdr:col>24</xdr:col>
      <xdr:colOff>114300</xdr:colOff>
      <xdr:row>53</xdr:row>
      <xdr:rowOff>37763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130490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111140</xdr:rowOff>
    </xdr:from>
    <xdr:to>
      <xdr:col>20</xdr:col>
      <xdr:colOff>38100</xdr:colOff>
      <xdr:row>53</xdr:row>
      <xdr:rowOff>41290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57817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115319</xdr:rowOff>
    </xdr:from>
    <xdr:to>
      <xdr:col>15</xdr:col>
      <xdr:colOff>101600</xdr:colOff>
      <xdr:row>57</xdr:row>
      <xdr:rowOff>45469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36596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149218</xdr:rowOff>
    </xdr:from>
    <xdr:to>
      <xdr:col>10</xdr:col>
      <xdr:colOff>165100</xdr:colOff>
      <xdr:row>58</xdr:row>
      <xdr:rowOff>79368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70495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28517</xdr:rowOff>
    </xdr:from>
    <xdr:to>
      <xdr:col>6</xdr:col>
      <xdr:colOff>38100</xdr:colOff>
      <xdr:row>58</xdr:row>
      <xdr:rowOff>130117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121244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131852</xdr:rowOff>
    </xdr:from>
    <xdr:to>
      <xdr:col>24</xdr:col>
      <xdr:colOff>62865</xdr:colOff>
      <xdr:row>77</xdr:row>
      <xdr:rowOff>103505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04802"/>
          <a:ext cx="1270" cy="10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107332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103505</xdr:rowOff>
    </xdr:from>
    <xdr:to>
      <xdr:col>24</xdr:col>
      <xdr:colOff>152400</xdr:colOff>
      <xdr:row>77</xdr:row>
      <xdr:rowOff>103505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0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78529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131852</xdr:rowOff>
    </xdr:from>
    <xdr:to>
      <xdr:col>24</xdr:col>
      <xdr:colOff>152400</xdr:colOff>
      <xdr:row>71</xdr:row>
      <xdr:rowOff>131852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131166</xdr:rowOff>
    </xdr:from>
    <xdr:to>
      <xdr:col>24</xdr:col>
      <xdr:colOff>63500</xdr:colOff>
      <xdr:row>71</xdr:row>
      <xdr:rowOff>131852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132666"/>
          <a:ext cx="8382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75937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3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97510</xdr:rowOff>
    </xdr:from>
    <xdr:to>
      <xdr:col>24</xdr:col>
      <xdr:colOff>114300</xdr:colOff>
      <xdr:row>76</xdr:row>
      <xdr:rowOff>27660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131166</xdr:rowOff>
    </xdr:from>
    <xdr:to>
      <xdr:col>19</xdr:col>
      <xdr:colOff>177800</xdr:colOff>
      <xdr:row>72</xdr:row>
      <xdr:rowOff>48641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132666"/>
          <a:ext cx="889000" cy="26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108941</xdr:rowOff>
    </xdr:from>
    <xdr:to>
      <xdr:col>20</xdr:col>
      <xdr:colOff>38100</xdr:colOff>
      <xdr:row>76</xdr:row>
      <xdr:rowOff>39091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30218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48641</xdr:rowOff>
    </xdr:from>
    <xdr:to>
      <xdr:col>15</xdr:col>
      <xdr:colOff>50800</xdr:colOff>
      <xdr:row>72</xdr:row>
      <xdr:rowOff>123393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93041"/>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116027</xdr:rowOff>
    </xdr:from>
    <xdr:to>
      <xdr:col>15</xdr:col>
      <xdr:colOff>101600</xdr:colOff>
      <xdr:row>76</xdr:row>
      <xdr:rowOff>46177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37304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17399</xdr:rowOff>
    </xdr:from>
    <xdr:to>
      <xdr:col>10</xdr:col>
      <xdr:colOff>114300</xdr:colOff>
      <xdr:row>72</xdr:row>
      <xdr:rowOff>123393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361799"/>
          <a:ext cx="8890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148183</xdr:rowOff>
    </xdr:from>
    <xdr:to>
      <xdr:col>10</xdr:col>
      <xdr:colOff>165100</xdr:colOff>
      <xdr:row>76</xdr:row>
      <xdr:rowOff>78333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139649</xdr:rowOff>
    </xdr:from>
    <xdr:to>
      <xdr:col>6</xdr:col>
      <xdr:colOff>38100</xdr:colOff>
      <xdr:row>76</xdr:row>
      <xdr:rowOff>69799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60926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81052</xdr:rowOff>
    </xdr:from>
    <xdr:to>
      <xdr:col>24</xdr:col>
      <xdr:colOff>114300</xdr:colOff>
      <xdr:row>72</xdr:row>
      <xdr:rowOff>11202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2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34079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2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80366</xdr:rowOff>
    </xdr:from>
    <xdr:to>
      <xdr:col>20</xdr:col>
      <xdr:colOff>38100</xdr:colOff>
      <xdr:row>71</xdr:row>
      <xdr:rowOff>10516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27043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8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169291</xdr:rowOff>
    </xdr:from>
    <xdr:to>
      <xdr:col>15</xdr:col>
      <xdr:colOff>101600</xdr:colOff>
      <xdr:row>72</xdr:row>
      <xdr:rowOff>99441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3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115968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1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72593</xdr:rowOff>
    </xdr:from>
    <xdr:to>
      <xdr:col>10</xdr:col>
      <xdr:colOff>165100</xdr:colOff>
      <xdr:row>73</xdr:row>
      <xdr:rowOff>2743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19270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19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138049</xdr:rowOff>
    </xdr:from>
    <xdr:to>
      <xdr:col>6</xdr:col>
      <xdr:colOff>38100</xdr:colOff>
      <xdr:row>72</xdr:row>
      <xdr:rowOff>68199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84726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107925</xdr:rowOff>
    </xdr:from>
    <xdr:to>
      <xdr:col>24</xdr:col>
      <xdr:colOff>63500</xdr:colOff>
      <xdr:row>93</xdr:row>
      <xdr:rowOff>5305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81325"/>
          <a:ext cx="838200" cy="6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107925</xdr:rowOff>
    </xdr:from>
    <xdr:to>
      <xdr:col>19</xdr:col>
      <xdr:colOff>177800</xdr:colOff>
      <xdr:row>94</xdr:row>
      <xdr:rowOff>125974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81325"/>
          <a:ext cx="889000" cy="3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118849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3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125974</xdr:rowOff>
    </xdr:from>
    <xdr:to>
      <xdr:col>15</xdr:col>
      <xdr:colOff>50800</xdr:colOff>
      <xdr:row>94</xdr:row>
      <xdr:rowOff>162582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42274"/>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162582</xdr:rowOff>
    </xdr:from>
    <xdr:to>
      <xdr:col>10</xdr:col>
      <xdr:colOff>114300</xdr:colOff>
      <xdr:row>95</xdr:row>
      <xdr:rowOff>74919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78882"/>
          <a:ext cx="8890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125955</xdr:rowOff>
    </xdr:from>
    <xdr:to>
      <xdr:col>24</xdr:col>
      <xdr:colOff>114300</xdr:colOff>
      <xdr:row>93</xdr:row>
      <xdr:rowOff>56105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148832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5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57125</xdr:rowOff>
    </xdr:from>
    <xdr:to>
      <xdr:col>20</xdr:col>
      <xdr:colOff>38100</xdr:colOff>
      <xdr:row>92</xdr:row>
      <xdr:rowOff>158725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8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3802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0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75174</xdr:rowOff>
    </xdr:from>
    <xdr:to>
      <xdr:col>15</xdr:col>
      <xdr:colOff>101600</xdr:colOff>
      <xdr:row>95</xdr:row>
      <xdr:rowOff>5324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21851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6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111782</xdr:rowOff>
    </xdr:from>
    <xdr:to>
      <xdr:col>10</xdr:col>
      <xdr:colOff>165100</xdr:colOff>
      <xdr:row>95</xdr:row>
      <xdr:rowOff>41932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58459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0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24119</xdr:rowOff>
    </xdr:from>
    <xdr:to>
      <xdr:col>6</xdr:col>
      <xdr:colOff>38100</xdr:colOff>
      <xdr:row>95</xdr:row>
      <xdr:rowOff>125719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142246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8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167983</xdr:rowOff>
    </xdr:from>
    <xdr:to>
      <xdr:col>55</xdr:col>
      <xdr:colOff>0</xdr:colOff>
      <xdr:row>37</xdr:row>
      <xdr:rowOff>114224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68733"/>
          <a:ext cx="8382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151511</xdr:rowOff>
    </xdr:from>
    <xdr:to>
      <xdr:col>50</xdr:col>
      <xdr:colOff>114300</xdr:colOff>
      <xdr:row>35</xdr:row>
      <xdr:rowOff>167983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95011"/>
          <a:ext cx="889000" cy="8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56431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151511</xdr:rowOff>
    </xdr:from>
    <xdr:to>
      <xdr:col>45</xdr:col>
      <xdr:colOff>177800</xdr:colOff>
      <xdr:row>39</xdr:row>
      <xdr:rowOff>26568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95011"/>
          <a:ext cx="889000" cy="14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26480</xdr:rowOff>
    </xdr:from>
    <xdr:to>
      <xdr:col>41</xdr:col>
      <xdr:colOff>50800</xdr:colOff>
      <xdr:row>39</xdr:row>
      <xdr:rowOff>26568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13030"/>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63424</xdr:rowOff>
    </xdr:from>
    <xdr:to>
      <xdr:col>55</xdr:col>
      <xdr:colOff>50800</xdr:colOff>
      <xdr:row>37</xdr:row>
      <xdr:rowOff>165024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149801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117183</xdr:rowOff>
    </xdr:from>
    <xdr:to>
      <xdr:col>50</xdr:col>
      <xdr:colOff>165100</xdr:colOff>
      <xdr:row>36</xdr:row>
      <xdr:rowOff>47333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63860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8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100711</xdr:rowOff>
    </xdr:from>
    <xdr:to>
      <xdr:col>46</xdr:col>
      <xdr:colOff>38100</xdr:colOff>
      <xdr:row>31</xdr:row>
      <xdr:rowOff>30861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47388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01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147218</xdr:rowOff>
    </xdr:from>
    <xdr:to>
      <xdr:col>41</xdr:col>
      <xdr:colOff>101600</xdr:colOff>
      <xdr:row>39</xdr:row>
      <xdr:rowOff>77368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68495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147130</xdr:rowOff>
    </xdr:from>
    <xdr:to>
      <xdr:col>36</xdr:col>
      <xdr:colOff>165100</xdr:colOff>
      <xdr:row>39</xdr:row>
      <xdr:rowOff>77280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68407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162949</xdr:rowOff>
    </xdr:from>
    <xdr:to>
      <xdr:col>55</xdr:col>
      <xdr:colOff>0</xdr:colOff>
      <xdr:row>54</xdr:row>
      <xdr:rowOff>84927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49799"/>
          <a:ext cx="838200" cy="9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84927</xdr:rowOff>
    </xdr:from>
    <xdr:to>
      <xdr:col>50</xdr:col>
      <xdr:colOff>114300</xdr:colOff>
      <xdr:row>54</xdr:row>
      <xdr:rowOff>117708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43227"/>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117708</xdr:rowOff>
    </xdr:from>
    <xdr:to>
      <xdr:col>45</xdr:col>
      <xdr:colOff>177800</xdr:colOff>
      <xdr:row>55</xdr:row>
      <xdr:rowOff>14862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76008"/>
          <a:ext cx="889000" cy="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26635</xdr:rowOff>
    </xdr:from>
    <xdr:to>
      <xdr:col>41</xdr:col>
      <xdr:colOff>50800</xdr:colOff>
      <xdr:row>55</xdr:row>
      <xdr:rowOff>14862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284935"/>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112149</xdr:rowOff>
    </xdr:from>
    <xdr:to>
      <xdr:col>55</xdr:col>
      <xdr:colOff>50800</xdr:colOff>
      <xdr:row>54</xdr:row>
      <xdr:rowOff>42299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90576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34127</xdr:rowOff>
    </xdr:from>
    <xdr:to>
      <xdr:col>50</xdr:col>
      <xdr:colOff>165100</xdr:colOff>
      <xdr:row>54</xdr:row>
      <xdr:rowOff>135727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126854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66908</xdr:rowOff>
    </xdr:from>
    <xdr:to>
      <xdr:col>46</xdr:col>
      <xdr:colOff>38100</xdr:colOff>
      <xdr:row>54</xdr:row>
      <xdr:rowOff>168508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159635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135512</xdr:rowOff>
    </xdr:from>
    <xdr:to>
      <xdr:col>41</xdr:col>
      <xdr:colOff>101600</xdr:colOff>
      <xdr:row>55</xdr:row>
      <xdr:rowOff>65662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56789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4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147285</xdr:rowOff>
    </xdr:from>
    <xdr:to>
      <xdr:col>36</xdr:col>
      <xdr:colOff>165100</xdr:colOff>
      <xdr:row>54</xdr:row>
      <xdr:rowOff>77435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137734</xdr:rowOff>
    </xdr:from>
    <xdr:to>
      <xdr:col>55</xdr:col>
      <xdr:colOff>0</xdr:colOff>
      <xdr:row>77</xdr:row>
      <xdr:rowOff>47620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67934"/>
          <a:ext cx="8382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12736</xdr:rowOff>
    </xdr:from>
    <xdr:to>
      <xdr:col>50</xdr:col>
      <xdr:colOff>114300</xdr:colOff>
      <xdr:row>76</xdr:row>
      <xdr:rowOff>137734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042936"/>
          <a:ext cx="889000" cy="1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12736</xdr:rowOff>
    </xdr:from>
    <xdr:to>
      <xdr:col>45</xdr:col>
      <xdr:colOff>177800</xdr:colOff>
      <xdr:row>76</xdr:row>
      <xdr:rowOff>24851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04293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166446</xdr:rowOff>
    </xdr:from>
    <xdr:to>
      <xdr:col>41</xdr:col>
      <xdr:colOff>50800</xdr:colOff>
      <xdr:row>76</xdr:row>
      <xdr:rowOff>24851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25196"/>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168270</xdr:rowOff>
    </xdr:from>
    <xdr:to>
      <xdr:col>55</xdr:col>
      <xdr:colOff>50800</xdr:colOff>
      <xdr:row>77</xdr:row>
      <xdr:rowOff>98420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83197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1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86934</xdr:rowOff>
    </xdr:from>
    <xdr:to>
      <xdr:col>50</xdr:col>
      <xdr:colOff>165100</xdr:colOff>
      <xdr:row>77</xdr:row>
      <xdr:rowOff>17084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8211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2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133386</xdr:rowOff>
    </xdr:from>
    <xdr:to>
      <xdr:col>46</xdr:col>
      <xdr:colOff>38100</xdr:colOff>
      <xdr:row>76</xdr:row>
      <xdr:rowOff>63536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54663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8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145501</xdr:rowOff>
    </xdr:from>
    <xdr:to>
      <xdr:col>41</xdr:col>
      <xdr:colOff>101600</xdr:colOff>
      <xdr:row>76</xdr:row>
      <xdr:rowOff>75651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66778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115646</xdr:rowOff>
    </xdr:from>
    <xdr:to>
      <xdr:col>36</xdr:col>
      <xdr:colOff>165100</xdr:colOff>
      <xdr:row>76</xdr:row>
      <xdr:rowOff>45796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36923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19783</xdr:rowOff>
    </xdr:from>
    <xdr:to>
      <xdr:col>55</xdr:col>
      <xdr:colOff>0</xdr:colOff>
      <xdr:row>95</xdr:row>
      <xdr:rowOff>33336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136083"/>
          <a:ext cx="8382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33336</xdr:rowOff>
    </xdr:from>
    <xdr:to>
      <xdr:col>50</xdr:col>
      <xdr:colOff>114300</xdr:colOff>
      <xdr:row>95</xdr:row>
      <xdr:rowOff>132711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21086"/>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123828</xdr:rowOff>
    </xdr:from>
    <xdr:to>
      <xdr:col>45</xdr:col>
      <xdr:colOff>177800</xdr:colOff>
      <xdr:row>95</xdr:row>
      <xdr:rowOff>132711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1157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119976</xdr:rowOff>
    </xdr:from>
    <xdr:to>
      <xdr:col>41</xdr:col>
      <xdr:colOff>50800</xdr:colOff>
      <xdr:row>95</xdr:row>
      <xdr:rowOff>123828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36276"/>
          <a:ext cx="889000" cy="17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140433</xdr:rowOff>
    </xdr:from>
    <xdr:to>
      <xdr:col>55</xdr:col>
      <xdr:colOff>50800</xdr:colOff>
      <xdr:row>94</xdr:row>
      <xdr:rowOff>70583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0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163310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3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153986</xdr:rowOff>
    </xdr:from>
    <xdr:to>
      <xdr:col>50</xdr:col>
      <xdr:colOff>165100</xdr:colOff>
      <xdr:row>95</xdr:row>
      <xdr:rowOff>84136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100663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4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81911</xdr:rowOff>
    </xdr:from>
    <xdr:to>
      <xdr:col>46</xdr:col>
      <xdr:colOff>38100</xdr:colOff>
      <xdr:row>96</xdr:row>
      <xdr:rowOff>12061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4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73028</xdr:rowOff>
    </xdr:from>
    <xdr:to>
      <xdr:col>41</xdr:col>
      <xdr:colOff>101600</xdr:colOff>
      <xdr:row>96</xdr:row>
      <xdr:rowOff>3178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19705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69176</xdr:rowOff>
    </xdr:from>
    <xdr:to>
      <xdr:col>36</xdr:col>
      <xdr:colOff>165100</xdr:colOff>
      <xdr:row>94</xdr:row>
      <xdr:rowOff>170776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15853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69324</xdr:rowOff>
    </xdr:from>
    <xdr:to>
      <xdr:col>85</xdr:col>
      <xdr:colOff>127000</xdr:colOff>
      <xdr:row>39</xdr:row>
      <xdr:rowOff>4990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84424"/>
          <a:ext cx="8382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99695</xdr:rowOff>
    </xdr:from>
    <xdr:to>
      <xdr:col>81</xdr:col>
      <xdr:colOff>50800</xdr:colOff>
      <xdr:row>38</xdr:row>
      <xdr:rowOff>69324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443345"/>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68181</xdr:rowOff>
    </xdr:from>
    <xdr:to>
      <xdr:col>76</xdr:col>
      <xdr:colOff>114300</xdr:colOff>
      <xdr:row>37</xdr:row>
      <xdr:rowOff>99695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240381"/>
          <a:ext cx="889000" cy="2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68181</xdr:rowOff>
    </xdr:from>
    <xdr:to>
      <xdr:col>71</xdr:col>
      <xdr:colOff>177800</xdr:colOff>
      <xdr:row>38</xdr:row>
      <xdr:rowOff>155049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240381"/>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125640</xdr:rowOff>
    </xdr:from>
    <xdr:to>
      <xdr:col>85</xdr:col>
      <xdr:colOff>177800</xdr:colOff>
      <xdr:row>39</xdr:row>
      <xdr:rowOff>55790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54918</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7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18524</xdr:rowOff>
    </xdr:from>
    <xdr:to>
      <xdr:col>81</xdr:col>
      <xdr:colOff>101600</xdr:colOff>
      <xdr:row>38</xdr:row>
      <xdr:rowOff>120124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136651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0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48895</xdr:rowOff>
    </xdr:from>
    <xdr:to>
      <xdr:col>76</xdr:col>
      <xdr:colOff>165100</xdr:colOff>
      <xdr:row>37</xdr:row>
      <xdr:rowOff>150495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167022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16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17381</xdr:rowOff>
    </xdr:from>
    <xdr:to>
      <xdr:col>72</xdr:col>
      <xdr:colOff>38100</xdr:colOff>
      <xdr:row>36</xdr:row>
      <xdr:rowOff>118981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135508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104249</xdr:rowOff>
    </xdr:from>
    <xdr:to>
      <xdr:col>67</xdr:col>
      <xdr:colOff>101600</xdr:colOff>
      <xdr:row>39</xdr:row>
      <xdr:rowOff>34399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25526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13360</xdr:rowOff>
    </xdr:from>
    <xdr:to>
      <xdr:col>85</xdr:col>
      <xdr:colOff>127000</xdr:colOff>
      <xdr:row>78</xdr:row>
      <xdr:rowOff>16942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043560"/>
          <a:ext cx="838200" cy="3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13360</xdr:rowOff>
    </xdr:from>
    <xdr:to>
      <xdr:col>81</xdr:col>
      <xdr:colOff>50800</xdr:colOff>
      <xdr:row>78</xdr:row>
      <xdr:rowOff>5359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43560"/>
          <a:ext cx="889000" cy="3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5359</xdr:rowOff>
    </xdr:from>
    <xdr:to>
      <xdr:col>76</xdr:col>
      <xdr:colOff>114300</xdr:colOff>
      <xdr:row>78</xdr:row>
      <xdr:rowOff>70129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7845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70129</xdr:rowOff>
    </xdr:from>
    <xdr:to>
      <xdr:col>71</xdr:col>
      <xdr:colOff>177800</xdr:colOff>
      <xdr:row>78</xdr:row>
      <xdr:rowOff>98361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443229"/>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137592</xdr:rowOff>
    </xdr:from>
    <xdr:to>
      <xdr:col>85</xdr:col>
      <xdr:colOff>177800</xdr:colOff>
      <xdr:row>78</xdr:row>
      <xdr:rowOff>67742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116019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134010</xdr:rowOff>
    </xdr:from>
    <xdr:to>
      <xdr:col>81</xdr:col>
      <xdr:colOff>101600</xdr:colOff>
      <xdr:row>76</xdr:row>
      <xdr:rowOff>64160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55287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126009</xdr:rowOff>
    </xdr:from>
    <xdr:to>
      <xdr:col>76</xdr:col>
      <xdr:colOff>165100</xdr:colOff>
      <xdr:row>78</xdr:row>
      <xdr:rowOff>56159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47286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19329</xdr:rowOff>
    </xdr:from>
    <xdr:to>
      <xdr:col>72</xdr:col>
      <xdr:colOff>38100</xdr:colOff>
      <xdr:row>78</xdr:row>
      <xdr:rowOff>120929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112056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8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47561</xdr:rowOff>
    </xdr:from>
    <xdr:to>
      <xdr:col>67</xdr:col>
      <xdr:colOff>101600</xdr:colOff>
      <xdr:row>78</xdr:row>
      <xdr:rowOff>149161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4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140288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5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157359</xdr:rowOff>
    </xdr:from>
    <xdr:to>
      <xdr:col>85</xdr:col>
      <xdr:colOff>127000</xdr:colOff>
      <xdr:row>95</xdr:row>
      <xdr:rowOff>42659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73659"/>
          <a:ext cx="8382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126522</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071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42659</xdr:rowOff>
    </xdr:from>
    <xdr:to>
      <xdr:col>81</xdr:col>
      <xdr:colOff>50800</xdr:colOff>
      <xdr:row>97</xdr:row>
      <xdr:rowOff>115754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330409"/>
          <a:ext cx="889000" cy="4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109357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5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75578</xdr:rowOff>
    </xdr:from>
    <xdr:to>
      <xdr:col>76</xdr:col>
      <xdr:colOff>114300</xdr:colOff>
      <xdr:row>97</xdr:row>
      <xdr:rowOff>115754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06228"/>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37919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75578</xdr:rowOff>
    </xdr:from>
    <xdr:to>
      <xdr:col>71</xdr:col>
      <xdr:colOff>177800</xdr:colOff>
      <xdr:row>97</xdr:row>
      <xdr:rowOff>127184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06228"/>
          <a:ext cx="889000" cy="5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141991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2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14603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106559</xdr:rowOff>
    </xdr:from>
    <xdr:to>
      <xdr:col>85</xdr:col>
      <xdr:colOff>177800</xdr:colOff>
      <xdr:row>95</xdr:row>
      <xdr:rowOff>36709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84986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163309</xdr:rowOff>
    </xdr:from>
    <xdr:to>
      <xdr:col>81</xdr:col>
      <xdr:colOff>101600</xdr:colOff>
      <xdr:row>95</xdr:row>
      <xdr:rowOff>93459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2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84586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37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64954</xdr:rowOff>
    </xdr:from>
    <xdr:to>
      <xdr:col>76</xdr:col>
      <xdr:colOff>165100</xdr:colOff>
      <xdr:row>97</xdr:row>
      <xdr:rowOff>166554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157681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78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24778</xdr:rowOff>
    </xdr:from>
    <xdr:to>
      <xdr:col>72</xdr:col>
      <xdr:colOff>38100</xdr:colOff>
      <xdr:row>97</xdr:row>
      <xdr:rowOff>126378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117505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7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76384</xdr:rowOff>
    </xdr:from>
    <xdr:to>
      <xdr:col>67</xdr:col>
      <xdr:colOff>101600</xdr:colOff>
      <xdr:row>98</xdr:row>
      <xdr:rowOff>6534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169111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17236</xdr:rowOff>
    </xdr:from>
    <xdr:to>
      <xdr:col>116</xdr:col>
      <xdr:colOff>63500</xdr:colOff>
      <xdr:row>37</xdr:row>
      <xdr:rowOff>70140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360886"/>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42708</xdr:rowOff>
    </xdr:from>
    <xdr:to>
      <xdr:col>111</xdr:col>
      <xdr:colOff>177800</xdr:colOff>
      <xdr:row>37</xdr:row>
      <xdr:rowOff>70140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3863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148517</xdr:rowOff>
    </xdr:from>
    <xdr:to>
      <xdr:col>107</xdr:col>
      <xdr:colOff>50800</xdr:colOff>
      <xdr:row>37</xdr:row>
      <xdr:rowOff>42708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20717"/>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148517</xdr:rowOff>
    </xdr:from>
    <xdr:to>
      <xdr:col>102</xdr:col>
      <xdr:colOff>114300</xdr:colOff>
      <xdr:row>37</xdr:row>
      <xdr:rowOff>99532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20717"/>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137886</xdr:rowOff>
    </xdr:from>
    <xdr:to>
      <xdr:col>116</xdr:col>
      <xdr:colOff>114300</xdr:colOff>
      <xdr:row>37</xdr:row>
      <xdr:rowOff>68036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116313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19340</xdr:rowOff>
    </xdr:from>
    <xdr:to>
      <xdr:col>112</xdr:col>
      <xdr:colOff>38100</xdr:colOff>
      <xdr:row>37</xdr:row>
      <xdr:rowOff>120940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112067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163358</xdr:rowOff>
    </xdr:from>
    <xdr:to>
      <xdr:col>107</xdr:col>
      <xdr:colOff>101600</xdr:colOff>
      <xdr:row>37</xdr:row>
      <xdr:rowOff>93508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84635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4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97717</xdr:rowOff>
    </xdr:from>
    <xdr:to>
      <xdr:col>102</xdr:col>
      <xdr:colOff>165100</xdr:colOff>
      <xdr:row>37</xdr:row>
      <xdr:rowOff>27867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18994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3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48732</xdr:rowOff>
    </xdr:from>
    <xdr:to>
      <xdr:col>98</xdr:col>
      <xdr:colOff>38100</xdr:colOff>
      <xdr:row>37</xdr:row>
      <xdr:rowOff>150332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141459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48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101992</xdr:rowOff>
    </xdr:from>
    <xdr:to>
      <xdr:col>116</xdr:col>
      <xdr:colOff>63500</xdr:colOff>
      <xdr:row>56</xdr:row>
      <xdr:rowOff>110156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70319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12245</xdr:rowOff>
    </xdr:from>
    <xdr:ext cx="534377"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8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110156</xdr:rowOff>
    </xdr:from>
    <xdr:to>
      <xdr:col>111</xdr:col>
      <xdr:colOff>177800</xdr:colOff>
      <xdr:row>56</xdr:row>
      <xdr:rowOff>110799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711356"/>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56224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110799</xdr:rowOff>
    </xdr:from>
    <xdr:to>
      <xdr:col>107</xdr:col>
      <xdr:colOff>50800</xdr:colOff>
      <xdr:row>57</xdr:row>
      <xdr:rowOff>102895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711999"/>
          <a:ext cx="889000" cy="16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60012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983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87644</xdr:rowOff>
    </xdr:from>
    <xdr:to>
      <xdr:col>102</xdr:col>
      <xdr:colOff>114300</xdr:colOff>
      <xdr:row>57</xdr:row>
      <xdr:rowOff>102895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860294"/>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51192</xdr:rowOff>
    </xdr:from>
    <xdr:to>
      <xdr:col>116</xdr:col>
      <xdr:colOff>114300</xdr:colOff>
      <xdr:row>56</xdr:row>
      <xdr:rowOff>152792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6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74069</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5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59356</xdr:rowOff>
    </xdr:from>
    <xdr:to>
      <xdr:col>112</xdr:col>
      <xdr:colOff>38100</xdr:colOff>
      <xdr:row>56</xdr:row>
      <xdr:rowOff>160956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6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6033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943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59999</xdr:rowOff>
    </xdr:from>
    <xdr:to>
      <xdr:col>107</xdr:col>
      <xdr:colOff>101600</xdr:colOff>
      <xdr:row>56</xdr:row>
      <xdr:rowOff>161599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6676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94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52095</xdr:rowOff>
    </xdr:from>
    <xdr:to>
      <xdr:col>102</xdr:col>
      <xdr:colOff>165100</xdr:colOff>
      <xdr:row>57</xdr:row>
      <xdr:rowOff>153695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170222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95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36844</xdr:rowOff>
    </xdr:from>
    <xdr:to>
      <xdr:col>98</xdr:col>
      <xdr:colOff>38100</xdr:colOff>
      <xdr:row>57</xdr:row>
      <xdr:rowOff>138444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154971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95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17780</xdr:rowOff>
    </xdr:from>
    <xdr:to>
      <xdr:col>116</xdr:col>
      <xdr:colOff>63500</xdr:colOff>
      <xdr:row>75</xdr:row>
      <xdr:rowOff>56337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76530"/>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53518</xdr:rowOff>
    </xdr:from>
    <xdr:to>
      <xdr:col>111</xdr:col>
      <xdr:colOff>177800</xdr:colOff>
      <xdr:row>75</xdr:row>
      <xdr:rowOff>56337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912268"/>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53518</xdr:rowOff>
    </xdr:from>
    <xdr:to>
      <xdr:col>107</xdr:col>
      <xdr:colOff>50800</xdr:colOff>
      <xdr:row>75</xdr:row>
      <xdr:rowOff>83121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12268"/>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83121</xdr:rowOff>
    </xdr:from>
    <xdr:to>
      <xdr:col>102</xdr:col>
      <xdr:colOff>114300</xdr:colOff>
      <xdr:row>75</xdr:row>
      <xdr:rowOff>161646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41871"/>
          <a:ext cx="889000" cy="7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138430</xdr:rowOff>
    </xdr:from>
    <xdr:to>
      <xdr:col>116</xdr:col>
      <xdr:colOff>114300</xdr:colOff>
      <xdr:row>75</xdr:row>
      <xdr:rowOff>68580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161307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5537</xdr:rowOff>
    </xdr:from>
    <xdr:to>
      <xdr:col>112</xdr:col>
      <xdr:colOff>38100</xdr:colOff>
      <xdr:row>75</xdr:row>
      <xdr:rowOff>107137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123664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2718</xdr:rowOff>
    </xdr:from>
    <xdr:to>
      <xdr:col>107</xdr:col>
      <xdr:colOff>101600</xdr:colOff>
      <xdr:row>75</xdr:row>
      <xdr:rowOff>104318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120845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32321</xdr:rowOff>
    </xdr:from>
    <xdr:to>
      <xdr:col>102</xdr:col>
      <xdr:colOff>165100</xdr:colOff>
      <xdr:row>75</xdr:row>
      <xdr:rowOff>133921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150448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110846</xdr:rowOff>
    </xdr:from>
    <xdr:to>
      <xdr:col>98</xdr:col>
      <xdr:colOff>38100</xdr:colOff>
      <xdr:row>76</xdr:row>
      <xdr:rowOff>40996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32123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620,480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％）となっている。主な構成項目のうち、人件費は住民一人当たり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85,161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円となっており、類似団体の中で最も低く推移している。引き続き、限られた人材の効率的・効果的な職員配置に努めていく。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％）と、飲食店感染防止対策協力支援の減などの影響で前年よりは好転しているが、類似団体と比較すると４位と負担は依然として大きくなっている。また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56,483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再開発事業費増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45,222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9,094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％）と、臨時財政対策債償還基金費が今年度交付されずそれにより満期一括償還準備金が減った影響により減となっている。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倍だが、他類似団体ではほとんど行われてない除雪費が含まれていることが要因であり、直近５年の除雪費の決算額は平成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年度から順に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億円となっている。さらに、扶助費についても住民一人当たり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193,096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中２位と負担が大きくなっている。前年からは臨時特別給付金等の減の影響があり好転しているが、近年の厳しい社会情勢や高齢化、障がい者施策の充実等による社会福祉費や児童福祉費の増加傾向には変化が見られず、高い水準で推移していることも要因である。今後も、少子高齢化等により財政需要はさらに拡大することが想定されるが、将来世代に過度の負担を残さない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25400</xdr:rowOff>
    </xdr:from>
    <xdr:to>
      <xdr:col>24</xdr:col>
      <xdr:colOff>63500</xdr:colOff>
      <xdr:row>38</xdr:row>
      <xdr:rowOff>103777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405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79284</xdr:rowOff>
    </xdr:from>
    <xdr:to>
      <xdr:col>19</xdr:col>
      <xdr:colOff>177800</xdr:colOff>
      <xdr:row>38</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943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141713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33565</xdr:rowOff>
    </xdr:from>
    <xdr:to>
      <xdr:col>15</xdr:col>
      <xdr:colOff>50800</xdr:colOff>
      <xdr:row>38</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486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33565</xdr:rowOff>
    </xdr:from>
    <xdr:to>
      <xdr:col>10</xdr:col>
      <xdr:colOff>114300</xdr:colOff>
      <xdr:row>38</xdr:row>
      <xdr:rowOff>53159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486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87828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146050</xdr:rowOff>
    </xdr:from>
    <xdr:to>
      <xdr:col>24</xdr:col>
      <xdr:colOff>114300</xdr:colOff>
      <xdr:row>38</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124477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52977</xdr:rowOff>
    </xdr:from>
    <xdr:to>
      <xdr:col>20</xdr:col>
      <xdr:colOff>38100</xdr:colOff>
      <xdr:row>38</xdr:row>
      <xdr:rowOff>154577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145704</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28484</xdr:rowOff>
    </xdr:from>
    <xdr:to>
      <xdr:col>15</xdr:col>
      <xdr:colOff>101600</xdr:colOff>
      <xdr:row>38</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121211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154214</xdr:rowOff>
    </xdr:from>
    <xdr:to>
      <xdr:col>10</xdr:col>
      <xdr:colOff>165100</xdr:colOff>
      <xdr:row>38</xdr:row>
      <xdr:rowOff>84364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75492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2359</xdr:rowOff>
    </xdr:from>
    <xdr:to>
      <xdr:col>6</xdr:col>
      <xdr:colOff>38100</xdr:colOff>
      <xdr:row>38</xdr:row>
      <xdr:rowOff>103959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95086</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1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17120</xdr:rowOff>
    </xdr:from>
    <xdr:to>
      <xdr:col>24</xdr:col>
      <xdr:colOff>63500</xdr:colOff>
      <xdr:row>59</xdr:row>
      <xdr:rowOff>23266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32670"/>
          <a:ext cx="8382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51816</xdr:rowOff>
    </xdr:from>
    <xdr:to>
      <xdr:col>19</xdr:col>
      <xdr:colOff>177800</xdr:colOff>
      <xdr:row>59</xdr:row>
      <xdr:rowOff>23266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967216"/>
          <a:ext cx="889000" cy="11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51816</xdr:rowOff>
    </xdr:from>
    <xdr:to>
      <xdr:col>15</xdr:col>
      <xdr:colOff>50800</xdr:colOff>
      <xdr:row>59</xdr:row>
      <xdr:rowOff>113703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967216"/>
          <a:ext cx="889000" cy="126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113703</xdr:rowOff>
    </xdr:from>
    <xdr:to>
      <xdr:col>10</xdr:col>
      <xdr:colOff>114300</xdr:colOff>
      <xdr:row>59</xdr:row>
      <xdr:rowOff>128460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229253"/>
          <a:ext cx="889000" cy="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137770</xdr:rowOff>
    </xdr:from>
    <xdr:to>
      <xdr:col>24</xdr:col>
      <xdr:colOff>114300</xdr:colOff>
      <xdr:row>59</xdr:row>
      <xdr:rowOff>67920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52697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143916</xdr:rowOff>
    </xdr:from>
    <xdr:to>
      <xdr:col>20</xdr:col>
      <xdr:colOff>38100</xdr:colOff>
      <xdr:row>59</xdr:row>
      <xdr:rowOff>74066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65193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1016</xdr:rowOff>
    </xdr:from>
    <xdr:to>
      <xdr:col>15</xdr:col>
      <xdr:colOff>101600</xdr:colOff>
      <xdr:row>52</xdr:row>
      <xdr:rowOff>102616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93743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0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62903</xdr:rowOff>
    </xdr:from>
    <xdr:to>
      <xdr:col>10</xdr:col>
      <xdr:colOff>165100</xdr:colOff>
      <xdr:row>59</xdr:row>
      <xdr:rowOff>164503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155630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77660</xdr:rowOff>
    </xdr:from>
    <xdr:to>
      <xdr:col>6</xdr:col>
      <xdr:colOff>38100</xdr:colOff>
      <xdr:row>60</xdr:row>
      <xdr:rowOff>7810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170387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5155</xdr:rowOff>
    </xdr:from>
    <xdr:to>
      <xdr:col>24</xdr:col>
      <xdr:colOff>63500</xdr:colOff>
      <xdr:row>73</xdr:row>
      <xdr:rowOff>41732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52100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5155</xdr:rowOff>
    </xdr:from>
    <xdr:to>
      <xdr:col>19</xdr:col>
      <xdr:colOff>177800</xdr:colOff>
      <xdr:row>74</xdr:row>
      <xdr:rowOff>118339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521005"/>
          <a:ext cx="889000" cy="28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118339</xdr:rowOff>
    </xdr:from>
    <xdr:to>
      <xdr:col>15</xdr:col>
      <xdr:colOff>50800</xdr:colOff>
      <xdr:row>75</xdr:row>
      <xdr:rowOff>9096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05639"/>
          <a:ext cx="889000" cy="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9096</xdr:rowOff>
    </xdr:from>
    <xdr:to>
      <xdr:col>10</xdr:col>
      <xdr:colOff>114300</xdr:colOff>
      <xdr:row>75</xdr:row>
      <xdr:rowOff>84406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67846"/>
          <a:ext cx="889000" cy="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162382</xdr:rowOff>
    </xdr:from>
    <xdr:to>
      <xdr:col>24</xdr:col>
      <xdr:colOff>114300</xdr:colOff>
      <xdr:row>73</xdr:row>
      <xdr:rowOff>92532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125805</xdr:rowOff>
    </xdr:from>
    <xdr:to>
      <xdr:col>20</xdr:col>
      <xdr:colOff>38100</xdr:colOff>
      <xdr:row>73</xdr:row>
      <xdr:rowOff>55955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4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72482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24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67539</xdr:rowOff>
    </xdr:from>
    <xdr:to>
      <xdr:col>15</xdr:col>
      <xdr:colOff>101600</xdr:colOff>
      <xdr:row>74</xdr:row>
      <xdr:rowOff>169139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129746</xdr:rowOff>
    </xdr:from>
    <xdr:to>
      <xdr:col>10</xdr:col>
      <xdr:colOff>165100</xdr:colOff>
      <xdr:row>75</xdr:row>
      <xdr:rowOff>59896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76423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9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33606</xdr:rowOff>
    </xdr:from>
    <xdr:to>
      <xdr:col>6</xdr:col>
      <xdr:colOff>38100</xdr:colOff>
      <xdr:row>75</xdr:row>
      <xdr:rowOff>135206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151733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105730</xdr:rowOff>
    </xdr:from>
    <xdr:to>
      <xdr:col>24</xdr:col>
      <xdr:colOff>63500</xdr:colOff>
      <xdr:row>94</xdr:row>
      <xdr:rowOff>9170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50580"/>
          <a:ext cx="8382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123837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06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9170</xdr:rowOff>
    </xdr:from>
    <xdr:to>
      <xdr:col>19</xdr:col>
      <xdr:colOff>177800</xdr:colOff>
      <xdr:row>97</xdr:row>
      <xdr:rowOff>29538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25470"/>
          <a:ext cx="889000" cy="53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100359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29538</xdr:rowOff>
    </xdr:from>
    <xdr:to>
      <xdr:col>15</xdr:col>
      <xdr:colOff>50800</xdr:colOff>
      <xdr:row>97</xdr:row>
      <xdr:rowOff>154742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0188"/>
          <a:ext cx="8890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154742</xdr:rowOff>
    </xdr:from>
    <xdr:to>
      <xdr:col>10</xdr:col>
      <xdr:colOff>114300</xdr:colOff>
      <xdr:row>97</xdr:row>
      <xdr:rowOff>164846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8539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54930</xdr:rowOff>
    </xdr:from>
    <xdr:to>
      <xdr:col>24</xdr:col>
      <xdr:colOff>114300</xdr:colOff>
      <xdr:row>93</xdr:row>
      <xdr:rowOff>156530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9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77807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129820</xdr:rowOff>
    </xdr:from>
    <xdr:to>
      <xdr:col>20</xdr:col>
      <xdr:colOff>38100</xdr:colOff>
      <xdr:row>94</xdr:row>
      <xdr:rowOff>59970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76497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84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150188</xdr:rowOff>
    </xdr:from>
    <xdr:to>
      <xdr:col>15</xdr:col>
      <xdr:colOff>101600</xdr:colOff>
      <xdr:row>97</xdr:row>
      <xdr:rowOff>80338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71465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103942</xdr:rowOff>
    </xdr:from>
    <xdr:to>
      <xdr:col>10</xdr:col>
      <xdr:colOff>165100</xdr:colOff>
      <xdr:row>98</xdr:row>
      <xdr:rowOff>34092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25219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114046</xdr:rowOff>
    </xdr:from>
    <xdr:to>
      <xdr:col>6</xdr:col>
      <xdr:colOff>38100</xdr:colOff>
      <xdr:row>98</xdr:row>
      <xdr:rowOff>44196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35323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73660</xdr:rowOff>
    </xdr:from>
    <xdr:to>
      <xdr:col>55</xdr:col>
      <xdr:colOff>0</xdr:colOff>
      <xdr:row>35</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074410"/>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129540</xdr:rowOff>
    </xdr:from>
    <xdr:to>
      <xdr:col>50</xdr:col>
      <xdr:colOff>114300</xdr:colOff>
      <xdr:row>35</xdr:row>
      <xdr:rowOff>73660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95884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129540</xdr:rowOff>
    </xdr:from>
    <xdr:to>
      <xdr:col>45</xdr:col>
      <xdr:colOff>177800</xdr:colOff>
      <xdr:row>37</xdr:row>
      <xdr:rowOff>7620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95884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163830</xdr:rowOff>
    </xdr:from>
    <xdr:to>
      <xdr:col>41</xdr:col>
      <xdr:colOff>50800</xdr:colOff>
      <xdr:row>37</xdr:row>
      <xdr:rowOff>7620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36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88900</xdr:rowOff>
    </xdr:from>
    <xdr:to>
      <xdr:col>55</xdr:col>
      <xdr:colOff>50800</xdr:colOff>
      <xdr:row>36</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111777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41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22860</xdr:rowOff>
    </xdr:from>
    <xdr:to>
      <xdr:col>50</xdr:col>
      <xdr:colOff>165100</xdr:colOff>
      <xdr:row>35</xdr:row>
      <xdr:rowOff>124460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140987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798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78740</xdr:rowOff>
    </xdr:from>
    <xdr:to>
      <xdr:col>46</xdr:col>
      <xdr:colOff>38100</xdr:colOff>
      <xdr:row>35</xdr:row>
      <xdr:rowOff>8890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25417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128270</xdr:rowOff>
    </xdr:from>
    <xdr:to>
      <xdr:col>41</xdr:col>
      <xdr:colOff>101600</xdr:colOff>
      <xdr:row>37</xdr:row>
      <xdr:rowOff>58420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49547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93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113030</xdr:rowOff>
    </xdr:from>
    <xdr:to>
      <xdr:col>36</xdr:col>
      <xdr:colOff>165100</xdr:colOff>
      <xdr:row>37</xdr:row>
      <xdr:rowOff>43180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34307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164973</xdr:rowOff>
    </xdr:from>
    <xdr:to>
      <xdr:col>55</xdr:col>
      <xdr:colOff>0</xdr:colOff>
      <xdr:row>58</xdr:row>
      <xdr:rowOff>166878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90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166878</xdr:rowOff>
    </xdr:from>
    <xdr:to>
      <xdr:col>50</xdr:col>
      <xdr:colOff>114300</xdr:colOff>
      <xdr:row>58</xdr:row>
      <xdr:rowOff>170942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09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168275</xdr:rowOff>
    </xdr:from>
    <xdr:to>
      <xdr:col>45</xdr:col>
      <xdr:colOff>177800</xdr:colOff>
      <xdr:row>58</xdr:row>
      <xdr:rowOff>170942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1237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168275</xdr:rowOff>
    </xdr:from>
    <xdr:to>
      <xdr:col>41</xdr:col>
      <xdr:colOff>50800</xdr:colOff>
      <xdr:row>58</xdr:row>
      <xdr:rowOff>168275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2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114173</xdr:rowOff>
    </xdr:from>
    <xdr:to>
      <xdr:col>55</xdr:col>
      <xdr:colOff>50800</xdr:colOff>
      <xdr:row>59</xdr:row>
      <xdr:rowOff>44323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29100</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116078</xdr:rowOff>
    </xdr:from>
    <xdr:to>
      <xdr:col>50</xdr:col>
      <xdr:colOff>165100</xdr:colOff>
      <xdr:row>59</xdr:row>
      <xdr:rowOff>46228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37355</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5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120142</xdr:rowOff>
    </xdr:from>
    <xdr:to>
      <xdr:col>46</xdr:col>
      <xdr:colOff>38100</xdr:colOff>
      <xdr:row>59</xdr:row>
      <xdr:rowOff>50292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41419</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5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117475</xdr:rowOff>
    </xdr:from>
    <xdr:to>
      <xdr:col>41</xdr:col>
      <xdr:colOff>101600</xdr:colOff>
      <xdr:row>59</xdr:row>
      <xdr:rowOff>47625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38752</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2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117475</xdr:rowOff>
    </xdr:from>
    <xdr:to>
      <xdr:col>36</xdr:col>
      <xdr:colOff>165100</xdr:colOff>
      <xdr:row>59</xdr:row>
      <xdr:rowOff>47625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38752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154222</xdr:rowOff>
    </xdr:from>
    <xdr:to>
      <xdr:col>55</xdr:col>
      <xdr:colOff>0</xdr:colOff>
      <xdr:row>75</xdr:row>
      <xdr:rowOff>111582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70072"/>
          <a:ext cx="838200" cy="3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112884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154222</xdr:rowOff>
    </xdr:from>
    <xdr:to>
      <xdr:col>50</xdr:col>
      <xdr:colOff>114300</xdr:colOff>
      <xdr:row>75</xdr:row>
      <xdr:rowOff>159665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700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109650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159665</xdr:rowOff>
    </xdr:from>
    <xdr:to>
      <xdr:col>45</xdr:col>
      <xdr:colOff>177800</xdr:colOff>
      <xdr:row>77</xdr:row>
      <xdr:rowOff>81800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18415"/>
          <a:ext cx="889000" cy="26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138498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71109</xdr:rowOff>
    </xdr:from>
    <xdr:to>
      <xdr:col>41</xdr:col>
      <xdr:colOff>50800</xdr:colOff>
      <xdr:row>77</xdr:row>
      <xdr:rowOff>81800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72759"/>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54199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60782</xdr:rowOff>
    </xdr:from>
    <xdr:to>
      <xdr:col>55</xdr:col>
      <xdr:colOff>50800</xdr:colOff>
      <xdr:row>75</xdr:row>
      <xdr:rowOff>162382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83659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103422</xdr:rowOff>
    </xdr:from>
    <xdr:to>
      <xdr:col>50</xdr:col>
      <xdr:colOff>165100</xdr:colOff>
      <xdr:row>74</xdr:row>
      <xdr:rowOff>33572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50099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3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108865</xdr:rowOff>
    </xdr:from>
    <xdr:to>
      <xdr:col>46</xdr:col>
      <xdr:colOff>38100</xdr:colOff>
      <xdr:row>76</xdr:row>
      <xdr:rowOff>39015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55542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4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31000</xdr:rowOff>
    </xdr:from>
    <xdr:to>
      <xdr:col>41</xdr:col>
      <xdr:colOff>101600</xdr:colOff>
      <xdr:row>77</xdr:row>
      <xdr:rowOff>132600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20309</xdr:rowOff>
    </xdr:from>
    <xdr:to>
      <xdr:col>36</xdr:col>
      <xdr:colOff>165100</xdr:colOff>
      <xdr:row>77</xdr:row>
      <xdr:rowOff>121909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138436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158674</xdr:rowOff>
    </xdr:from>
    <xdr:to>
      <xdr:col>55</xdr:col>
      <xdr:colOff>0</xdr:colOff>
      <xdr:row>94</xdr:row>
      <xdr:rowOff>48923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03524"/>
          <a:ext cx="8382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48923</xdr:rowOff>
    </xdr:from>
    <xdr:to>
      <xdr:col>50</xdr:col>
      <xdr:colOff>114300</xdr:colOff>
      <xdr:row>95</xdr:row>
      <xdr:rowOff>71371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165223"/>
          <a:ext cx="889000" cy="1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71371</xdr:rowOff>
    </xdr:from>
    <xdr:to>
      <xdr:col>45</xdr:col>
      <xdr:colOff>177800</xdr:colOff>
      <xdr:row>95</xdr:row>
      <xdr:rowOff>135471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59121"/>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46112</xdr:rowOff>
    </xdr:from>
    <xdr:to>
      <xdr:col>41</xdr:col>
      <xdr:colOff>50800</xdr:colOff>
      <xdr:row>95</xdr:row>
      <xdr:rowOff>135471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33862"/>
          <a:ext cx="8890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107874</xdr:rowOff>
    </xdr:from>
    <xdr:to>
      <xdr:col>55</xdr:col>
      <xdr:colOff>50800</xdr:colOff>
      <xdr:row>94</xdr:row>
      <xdr:rowOff>38024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130751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0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169573</xdr:rowOff>
    </xdr:from>
    <xdr:to>
      <xdr:col>50</xdr:col>
      <xdr:colOff>165100</xdr:colOff>
      <xdr:row>94</xdr:row>
      <xdr:rowOff>99723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116250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8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20571</xdr:rowOff>
    </xdr:from>
    <xdr:to>
      <xdr:col>46</xdr:col>
      <xdr:colOff>38100</xdr:colOff>
      <xdr:row>95</xdr:row>
      <xdr:rowOff>122171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138698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8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84671</xdr:rowOff>
    </xdr:from>
    <xdr:to>
      <xdr:col>41</xdr:col>
      <xdr:colOff>101600</xdr:colOff>
      <xdr:row>96</xdr:row>
      <xdr:rowOff>14821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31348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166762</xdr:rowOff>
    </xdr:from>
    <xdr:to>
      <xdr:col>36</xdr:col>
      <xdr:colOff>165100</xdr:colOff>
      <xdr:row>95</xdr:row>
      <xdr:rowOff>96912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113439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127127</xdr:rowOff>
    </xdr:from>
    <xdr:to>
      <xdr:col>85</xdr:col>
      <xdr:colOff>127000</xdr:colOff>
      <xdr:row>39</xdr:row>
      <xdr:rowOff>1070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42227"/>
          <a:ext cx="8382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91694</xdr:rowOff>
    </xdr:from>
    <xdr:to>
      <xdr:col>81</xdr:col>
      <xdr:colOff>50800</xdr:colOff>
      <xdr:row>38</xdr:row>
      <xdr:rowOff>127127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067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74549</xdr:rowOff>
    </xdr:from>
    <xdr:to>
      <xdr:col>76</xdr:col>
      <xdr:colOff>114300</xdr:colOff>
      <xdr:row>38</xdr:row>
      <xdr:rowOff>91694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896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147864</xdr:rowOff>
    </xdr:from>
    <xdr:to>
      <xdr:col>71</xdr:col>
      <xdr:colOff>177800</xdr:colOff>
      <xdr:row>38</xdr:row>
      <xdr:rowOff>74549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91514"/>
          <a:ext cx="8890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121720</xdr:rowOff>
    </xdr:from>
    <xdr:to>
      <xdr:col>85</xdr:col>
      <xdr:colOff>177800</xdr:colOff>
      <xdr:row>39</xdr:row>
      <xdr:rowOff>51870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36647</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76327</xdr:rowOff>
    </xdr:from>
    <xdr:to>
      <xdr:col>81</xdr:col>
      <xdr:colOff>101600</xdr:colOff>
      <xdr:row>39</xdr:row>
      <xdr:rowOff>6477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169054</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6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40894</xdr:rowOff>
    </xdr:from>
    <xdr:to>
      <xdr:col>76</xdr:col>
      <xdr:colOff>165100</xdr:colOff>
      <xdr:row>38</xdr:row>
      <xdr:rowOff>142494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133621</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23749</xdr:rowOff>
    </xdr:from>
    <xdr:to>
      <xdr:col>72</xdr:col>
      <xdr:colOff>38100</xdr:colOff>
      <xdr:row>38</xdr:row>
      <xdr:rowOff>125349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116476</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97064</xdr:rowOff>
    </xdr:from>
    <xdr:to>
      <xdr:col>67</xdr:col>
      <xdr:colOff>101600</xdr:colOff>
      <xdr:row>38</xdr:row>
      <xdr:rowOff>27214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18342</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115239</xdr:rowOff>
    </xdr:from>
    <xdr:to>
      <xdr:col>85</xdr:col>
      <xdr:colOff>127000</xdr:colOff>
      <xdr:row>58</xdr:row>
      <xdr:rowOff>24829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87889"/>
          <a:ext cx="838200" cy="8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152692</xdr:rowOff>
    </xdr:from>
    <xdr:to>
      <xdr:col>81</xdr:col>
      <xdr:colOff>50800</xdr:colOff>
      <xdr:row>58</xdr:row>
      <xdr:rowOff>24829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53892"/>
          <a:ext cx="8890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152692</xdr:rowOff>
    </xdr:from>
    <xdr:to>
      <xdr:col>76</xdr:col>
      <xdr:colOff>114300</xdr:colOff>
      <xdr:row>57</xdr:row>
      <xdr:rowOff>121221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53892"/>
          <a:ext cx="889000" cy="1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28867</xdr:rowOff>
    </xdr:from>
    <xdr:to>
      <xdr:col>71</xdr:col>
      <xdr:colOff>177800</xdr:colOff>
      <xdr:row>57</xdr:row>
      <xdr:rowOff>121221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0151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64439</xdr:rowOff>
    </xdr:from>
    <xdr:to>
      <xdr:col>85</xdr:col>
      <xdr:colOff>177800</xdr:colOff>
      <xdr:row>57</xdr:row>
      <xdr:rowOff>166039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42866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145479</xdr:rowOff>
    </xdr:from>
    <xdr:to>
      <xdr:col>81</xdr:col>
      <xdr:colOff>101600</xdr:colOff>
      <xdr:row>58</xdr:row>
      <xdr:rowOff>75629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66756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101892</xdr:rowOff>
    </xdr:from>
    <xdr:to>
      <xdr:col>76</xdr:col>
      <xdr:colOff>165100</xdr:colOff>
      <xdr:row>57</xdr:row>
      <xdr:rowOff>32042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23169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70421</xdr:rowOff>
    </xdr:from>
    <xdr:to>
      <xdr:col>72</xdr:col>
      <xdr:colOff>38100</xdr:colOff>
      <xdr:row>58</xdr:row>
      <xdr:rowOff>571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163148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149517</xdr:rowOff>
    </xdr:from>
    <xdr:to>
      <xdr:col>67</xdr:col>
      <xdr:colOff>101600</xdr:colOff>
      <xdr:row>57</xdr:row>
      <xdr:rowOff>79667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70794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69324</xdr:rowOff>
    </xdr:from>
    <xdr:to>
      <xdr:col>85</xdr:col>
      <xdr:colOff>127000</xdr:colOff>
      <xdr:row>79</xdr:row>
      <xdr:rowOff>4989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442424"/>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99695</xdr:rowOff>
    </xdr:from>
    <xdr:to>
      <xdr:col>81</xdr:col>
      <xdr:colOff>50800</xdr:colOff>
      <xdr:row>78</xdr:row>
      <xdr:rowOff>69324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301345"/>
          <a:ext cx="889000" cy="14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68180</xdr:rowOff>
    </xdr:from>
    <xdr:to>
      <xdr:col>76</xdr:col>
      <xdr:colOff>114300</xdr:colOff>
      <xdr:row>77</xdr:row>
      <xdr:rowOff>99695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098380"/>
          <a:ext cx="889000" cy="2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68180</xdr:rowOff>
    </xdr:from>
    <xdr:to>
      <xdr:col>71</xdr:col>
      <xdr:colOff>177800</xdr:colOff>
      <xdr:row>78</xdr:row>
      <xdr:rowOff>155049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098380"/>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125639</xdr:rowOff>
    </xdr:from>
    <xdr:to>
      <xdr:col>85</xdr:col>
      <xdr:colOff>177800</xdr:colOff>
      <xdr:row>79</xdr:row>
      <xdr:rowOff>55789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54917</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2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18524</xdr:rowOff>
    </xdr:from>
    <xdr:to>
      <xdr:col>81</xdr:col>
      <xdr:colOff>101600</xdr:colOff>
      <xdr:row>78</xdr:row>
      <xdr:rowOff>120124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136651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1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48895</xdr:rowOff>
    </xdr:from>
    <xdr:to>
      <xdr:col>76</xdr:col>
      <xdr:colOff>165100</xdr:colOff>
      <xdr:row>77</xdr:row>
      <xdr:rowOff>150495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167022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02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17380</xdr:rowOff>
    </xdr:from>
    <xdr:to>
      <xdr:col>72</xdr:col>
      <xdr:colOff>38100</xdr:colOff>
      <xdr:row>76</xdr:row>
      <xdr:rowOff>118980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135508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104249</xdr:rowOff>
    </xdr:from>
    <xdr:to>
      <xdr:col>67</xdr:col>
      <xdr:colOff>101600</xdr:colOff>
      <xdr:row>79</xdr:row>
      <xdr:rowOff>34399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25526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1512</xdr:rowOff>
    </xdr:from>
    <xdr:to>
      <xdr:col>85</xdr:col>
      <xdr:colOff>127000</xdr:colOff>
      <xdr:row>98</xdr:row>
      <xdr:rowOff>5893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60712"/>
          <a:ext cx="838200" cy="3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1512</xdr:rowOff>
    </xdr:from>
    <xdr:to>
      <xdr:col>81</xdr:col>
      <xdr:colOff>50800</xdr:colOff>
      <xdr:row>97</xdr:row>
      <xdr:rowOff>167742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60712"/>
          <a:ext cx="8890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167742</xdr:rowOff>
    </xdr:from>
    <xdr:to>
      <xdr:col>76</xdr:col>
      <xdr:colOff>114300</xdr:colOff>
      <xdr:row>98</xdr:row>
      <xdr:rowOff>61252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98392"/>
          <a:ext cx="8890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61252</xdr:rowOff>
    </xdr:from>
    <xdr:to>
      <xdr:col>71</xdr:col>
      <xdr:colOff>177800</xdr:colOff>
      <xdr:row>98</xdr:row>
      <xdr:rowOff>87694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63352"/>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126543</xdr:rowOff>
    </xdr:from>
    <xdr:to>
      <xdr:col>85</xdr:col>
      <xdr:colOff>177800</xdr:colOff>
      <xdr:row>98</xdr:row>
      <xdr:rowOff>56693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104970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122162</xdr:rowOff>
    </xdr:from>
    <xdr:to>
      <xdr:col>81</xdr:col>
      <xdr:colOff>101600</xdr:colOff>
      <xdr:row>96</xdr:row>
      <xdr:rowOff>52312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43439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116942</xdr:rowOff>
    </xdr:from>
    <xdr:to>
      <xdr:col>76</xdr:col>
      <xdr:colOff>165100</xdr:colOff>
      <xdr:row>98</xdr:row>
      <xdr:rowOff>47092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38219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10452</xdr:rowOff>
    </xdr:from>
    <xdr:to>
      <xdr:col>72</xdr:col>
      <xdr:colOff>38100</xdr:colOff>
      <xdr:row>98</xdr:row>
      <xdr:rowOff>112052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103179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0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36894</xdr:rowOff>
    </xdr:from>
    <xdr:to>
      <xdr:col>67</xdr:col>
      <xdr:colOff>101600</xdr:colOff>
      <xdr:row>98</xdr:row>
      <xdr:rowOff>138494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129621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9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40386</xdr:rowOff>
    </xdr:from>
    <xdr:to>
      <xdr:col>116</xdr:col>
      <xdr:colOff>63500</xdr:colOff>
      <xdr:row>37</xdr:row>
      <xdr:rowOff>44831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384036"/>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25781</xdr:rowOff>
    </xdr:from>
    <xdr:to>
      <xdr:col>111</xdr:col>
      <xdr:colOff>177800</xdr:colOff>
      <xdr:row>37</xdr:row>
      <xdr:rowOff>44831</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36943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75311</xdr:rowOff>
    </xdr:from>
    <xdr:to>
      <xdr:col>107</xdr:col>
      <xdr:colOff>50800</xdr:colOff>
      <xdr:row>37</xdr:row>
      <xdr:rowOff>25781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24751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75311</xdr:rowOff>
    </xdr:from>
    <xdr:to>
      <xdr:col>102</xdr:col>
      <xdr:colOff>114300</xdr:colOff>
      <xdr:row>37</xdr:row>
      <xdr:rowOff>5588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247511"/>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161036</xdr:rowOff>
    </xdr:from>
    <xdr:to>
      <xdr:col>116</xdr:col>
      <xdr:colOff>114300</xdr:colOff>
      <xdr:row>37</xdr:row>
      <xdr:rowOff>91186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139463</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3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165481</xdr:rowOff>
    </xdr:from>
    <xdr:to>
      <xdr:col>112</xdr:col>
      <xdr:colOff>38100</xdr:colOff>
      <xdr:row>37</xdr:row>
      <xdr:rowOff>95631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86758</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643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146431</xdr:rowOff>
    </xdr:from>
    <xdr:to>
      <xdr:col>107</xdr:col>
      <xdr:colOff>101600</xdr:colOff>
      <xdr:row>37</xdr:row>
      <xdr:rowOff>76581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67708</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24511</xdr:rowOff>
    </xdr:from>
    <xdr:to>
      <xdr:col>102</xdr:col>
      <xdr:colOff>165100</xdr:colOff>
      <xdr:row>36</xdr:row>
      <xdr:rowOff>126111</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142638</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97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126238</xdr:rowOff>
    </xdr:from>
    <xdr:to>
      <xdr:col>98</xdr:col>
      <xdr:colOff>38100</xdr:colOff>
      <xdr:row>37</xdr:row>
      <xdr:rowOff>56388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47515</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令和３年度と比較すると、総務費は住民一人当たり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％）となっており、類似団体中一人当たりコストは低い傾向にある。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58,986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％）となっており、主に新型コロナウイルス感染症対策の実施やワクチン接種が前年度と同水準であ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ことや、駒岡清掃工場更新費の増の影響もあり、類似団体中６位と比較的高水準の状況である。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77,142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％）となっており、リニューアル改修工事費の増によるものである。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27,583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％）となっており、主に飲食店等感染防止対策協力支援の減によるものである。公債費は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45,512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％）となっているが、昨年度国から交付された臨時財政対策債償還基金費の減によるものである。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254,464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臨時特別給付金の減が大きな割合を占めているが、例年と比較すると訓練等給付費や障害児通所給付費等の社会福祉費の増の影響もあり、民生費全体、ひいては一人当たりコストを押し上げる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今後も少子高齢化等により財政需要はさらに拡大することが想定される中、将来世代に過度の負担を残さない持続可能な財政運営に努めていく。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標準財政規模は臨時財政対策債の減等により、前年比</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億円の減となった。財政調整基金残高は、令和４年度で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億円の取り崩しを行ったが、剰余金の積み立てなどで近年と同水準で推移している。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実質単年度収支額は、財政調整基金の取り崩しなどの影響で、前年度▲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億円に対し▲</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億円となった結果、実質単年度収支は前年度から</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ポイント好転し、▲</a:t>
          </a:r>
          <a:r>
            <a:rPr kumimoji="1" lang="en-US" altLang="ja-JP" sz="1100">
              <a:solidFill>
                <a:schemeClr val="dk1"/>
              </a:solidFill>
              <a:effectLst/>
              <a:latin typeface="+mn-lt"/>
              <a:ea typeface="+mn-ea"/>
              <a:cs typeface="+mn-cs"/>
            </a:rPr>
            <a:t>0.99</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一般会計は、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地域創生臨時交付金等</a:t>
          </a:r>
          <a:r>
            <a:rPr kumimoji="1" lang="ja-JP" altLang="en-US" sz="1100">
              <a:solidFill>
                <a:schemeClr val="dk1"/>
              </a:solidFill>
              <a:effectLst/>
              <a:latin typeface="+mn-lt"/>
              <a:ea typeface="+mn-ea"/>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歳入の減が、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飲食店感染防止対策協力支援費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歳出の減を上回ったことにより黒字幅が減少している。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病院事業会計は、平成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年度に一般会計から借り入れた長期借入金を令和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年度に返済予定のため資金残高から差し引いたことにより黒字幅が減少している。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基金会計は、土地開発基金のうち基金地買戻し利息相当額が増加したことにより黒字幅が拡大している。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定時償還方式よりも満期一括償還方式の市債発行割合が増えていることなどにより、実質公債費比率の分子は前年度比で</a:t>
          </a:r>
          <a:r>
            <a:rPr kumimoji="1" lang="en-US" altLang="ja-JP" sz="1400">
              <a:latin typeface="ＭＳ Ｐゴシック" panose="020B0600070205080204" pitchFamily="50" charset="-128"/>
              <a:ea typeface="ＭＳ Ｐゴシック" panose="020B0600070205080204" pitchFamily="50" charset="-128"/>
            </a:rPr>
            <a:t>784</a:t>
          </a:r>
          <a:r>
            <a:rPr kumimoji="1" lang="ja-JP" altLang="en-US" sz="1400">
              <a:latin typeface="ＭＳ Ｐゴシック" panose="020B0600070205080204" pitchFamily="50" charset="-128"/>
              <a:ea typeface="ＭＳ Ｐゴシック" panose="020B0600070205080204" pitchFamily="50" charset="-128"/>
            </a:rPr>
            <a:t>百万円増加している。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老朽化したインフラや公共施設の更新需要への対応が本格化することを見据えると、後年時の公債費も増加していくことが見込まれることから、中長期的な視点を持ったうえで、建設事業費の平準化や総量の抑制による建設費の圧縮などにより、将来にわたってバランスの取れた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満期一括償還地方債については、本市のルールに則り確実に積み立てており、積立不足は生じていない。</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北海道札幌市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臨時財政対策債の増加に伴って一般会計等に係る地方債の現在高は増加している一方、公営企業会計の元金償還が進んだこと等により、公営企業債等繰入額は減少している（平成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億円の減）。</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まちづくり推進基金において、将来の学校や公共施設等の更新時の財源として活用するための積立を行ったことなどにより、充当可能基金は増（平成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億円の増）となり、将来負担比率の分子は減少している。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北海道札幌市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・将来の学校や公共施設等の更新時の財源として活用するため、まちづくり推進基金に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億円を積み立てたこと等により、基金全体として</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p>
        <a:p>
          <a:endPar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・中期的な財政見通しを踏まえ、今後発生する様々な行政課題に対応していくため、基金の適切な管理を行い、活用について検討していく。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・まちづくり推進基金：公園、学校その他の都市施設の整備、団地造成事業の円滑な運営、都市活性化のための諸事業の推進に資する。</a:t>
          </a: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・オリンピック・パラリンピック基金：冬季オリンピック・パラリンピックの招致及び開催のための事業に資する。</a:t>
          </a:r>
          <a:endParaRPr lang="ja-JP" altLang="ja-JP" sz="32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・まちづくり推進基金：将来の学校や公共施設等の更新時の財源として活用するための積立額</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億円が、取崩額</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億円を上回ったため。</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・まちづくり推進基金：今後の都市基盤の整備など、将来のまちづくりを見据えた取組などへの活用を検討していく。</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・オリンピック・パラリンピック基金：現時点で具体的なオリパラの招致活動の予定はなく、当基金を維持する理由が失われたため、廃止について検討していく。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億円積み立て、</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億円を取り崩したことによる</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増加。</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・札幌市アクションプラン</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の「財政運営の取組」の中で、アクションプラン最終年度である令和</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年度末の残高について、少なくとも</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億円以上の水準を維持することとしている。</a:t>
          </a:r>
          <a:endParaRPr lang="ja-JP" altLang="ja-JP" sz="2400">
            <a:effectLst/>
            <a:latin typeface="ＭＳ Ｐゴシック" panose="020B0600070205080204" pitchFamily="50" charset="-128"/>
            <a:ea typeface="ＭＳ Ｐゴシック" panose="020B0600070205080204" pitchFamily="50" charset="-128"/>
          </a:endParaRPr>
        </a:p>
        <a:p>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・財政調整基金は、年度間の財政の不均衡を調整するためのものであり、今後の災害対応や除雪費への備えとして、一定程度の残高は維持する必要があるものと認識している。</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dk1"/>
              </a:solidFill>
              <a:effectLst/>
              <a:latin typeface="ＭＳ Ｐゴシック" panose="020B0600070205080204" pitchFamily="50" charset="-128"/>
              <a:ea typeface="ＭＳ Ｐゴシック" panose="020B0600070205080204" pitchFamily="50" charset="-128"/>
              <a:cs typeface="+mn-cs"/>
            </a:rPr>
            <a:t>・公債費償還のための取崩に伴う減少</a:t>
          </a:r>
          <a:endParaRPr lang="ja-JP" altLang="ja-JP" sz="2400" b="0">
            <a:effectLst/>
            <a:latin typeface="ＭＳ Ｐゴシック" panose="020B0600070205080204" pitchFamily="50" charset="-128"/>
            <a:ea typeface="ＭＳ Ｐゴシック" panose="020B0600070205080204" pitchFamily="50" charset="-128"/>
          </a:endParaRPr>
        </a:p>
        <a:p>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dk1"/>
              </a:solidFill>
              <a:effectLst/>
              <a:latin typeface="ＭＳ Ｐゴシック" panose="020B0600070205080204" pitchFamily="50" charset="-128"/>
              <a:ea typeface="ＭＳ Ｐゴシック" panose="020B0600070205080204" pitchFamily="50" charset="-128"/>
              <a:cs typeface="+mn-cs"/>
            </a:rPr>
            <a:t>・減債基金の残額については、公債費償還の財源として取り崩していくこととする。</a:t>
          </a:r>
          <a:endParaRPr lang="ja-JP" altLang="ja-JP" sz="2400" b="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19D97B-9BDD-424B-A96C-F0E8461F9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6151F1-6B43-47D2-BEDA-726966710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DEFFE46-6FD6-462F-911B-851F797BECB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0A5E97F-B284-40AF-884E-E91100B8519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0B00BC1-FF7C-4B49-B46E-7F77DF066AB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7B56313-6316-4DA5-B6C6-3CD2ABFDB4C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D8AEDFD-8721-4B0F-B8BD-7C9D0CC3F58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86DB217-DC57-4090-B2B6-287EB26F2D3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0913EB-A323-49B2-999E-A8AA2DB1964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0365D84-42A2-4C22-A6AA-2A469AB1D9E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75A0E5-CF62-4BB9-A0E3-8B1EF42DFEE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C21F1CF-E270-4F2E-B04E-F9D57B7F52B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0C1C7B-CFB7-4C97-BD9C-6BBC5B3CC2C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AB31BC9-78A8-463F-BE31-210E4ADCD35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E2029A2-8C76-4A7E-BDA7-81DD525DF17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8FC69D8-FC4E-4070-8C68-1442AED1212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A18ECED-6AEA-4600-B328-C06F2938245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730251-04F5-4CD5-AD7F-59DD88EFFDC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68FC2D-7545-4008-AA69-5FD4AC84189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96D0304-8BB9-4292-B436-0DE5CF9A6D8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7D99EEE-AC38-48D0-B575-E07CE708646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EA130C-1D67-44AB-9488-07E08E8C63A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DF2E29-67E6-4CB6-A812-069CC04D220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E7E754-D4AB-43B2-BE5D-53EDC284248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5C3E3B0-214A-497D-B8EB-1FA9F127B27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A8FCD6-37AF-4F3F-87B8-551D9EEF946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F7F785-8CC3-445A-899D-5707391A83C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F1008FF-1790-40A1-878C-5EC0952F80C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5836EC8-0DD7-4A0F-9BA6-C1D72D6026C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197FB1-97B7-4F15-BF6D-9D3BA5EBFFF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BE9BB60-D3CF-4190-9FCA-1BE4A22B470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E8ECE98-AE08-461B-8EC4-CA1E6F5A3C2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887F148-2BB9-4E8E-8CCB-B3D84A4015F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E905711-E4BE-4BE9-8D0E-234258A6B9D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38F165C-80C4-4B71-A890-56833A11399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F9CDFFB-C8AB-4245-B437-AF693AD3B22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90F90A-D131-4B8B-B0B7-92A620D3095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B7497B-984A-4E3D-B019-B44A05E9398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3A1183-B69A-4F77-B06E-CA3DD20F9B8E}"/>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BDFF88F-56E8-42C1-828D-3DE0D908AD7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AEF4211-122E-4AB6-880D-B73E5285FAA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9AA7B2-5CF2-4009-A655-9D50759A142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4F07D8B-639E-4B6D-9791-7D75DF510BD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963AA1A-DCC4-4154-9700-4EB253637F6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246739-70AD-49E9-AA15-CD3DF088EA6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DFD3DD5-D8AF-4F78-942A-59235E9D737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EFE644F-4521-4E25-947A-EB8B29949E7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と比較して高い水準となっており、ここ数年数値が増加している状況である。これは、有形固定資産のうち約３割を占めている道路資産の減価償却累計額が高く、全体の数値に影響を与えているためである。</a:t>
          </a:r>
        </a:p>
        <a:p>
          <a:r>
            <a:rPr kumimoji="1" lang="ja-JP" altLang="en-US" sz="1100">
              <a:latin typeface="ＭＳ Ｐゴシック" panose="020B0600070205080204" pitchFamily="50" charset="-128"/>
              <a:ea typeface="ＭＳ Ｐゴシック" panose="020B0600070205080204" pitchFamily="50" charset="-128"/>
            </a:rPr>
            <a:t>　今後もそれぞれの施設の老朽化状況を見極めながら、計画的な維持・補修による長寿命化、公共施設の複合化などの取組を進めていく。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EDFAA1A-3FDE-4D91-BF08-AA9896DAB5E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54D924-11E5-4408-B102-C16840715EE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980604A-E425-41DC-BEE1-92E1FF85570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D7F0B1C-DA55-4F99-A98B-A43FD5807BD5}"/>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BC5E3C6-2447-4781-9F01-49B636254BC2}"/>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DBB23CC-2255-4B8E-9DE4-468E0366DEB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B100EB9-27F8-44FC-AF76-077D0F9321CD}"/>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2B36FC8-2F11-4FC7-9E54-A782CB14F49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D9E8650-15D1-4AAB-A01B-C07865E82393}"/>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CE3E125-FA2D-4C3B-8BDE-5E232AC7D4B5}"/>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26E2610-FEAB-48B6-B8D1-329007F25B2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F995B3E-1BA4-4FA2-8865-9AC2D2AE408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755C43D-8725-4E3D-B597-5725B12F3353}"/>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E29DD7E1-95D3-4539-86D5-5A846D1CCD1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F96ECBD-B918-4633-BC97-4BFA0BBA6CCE}"/>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2682DA9-BA02-4B58-8EFA-9919D26FFCA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485AE16-2697-4838-945B-5C4C80811D9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403F2CC-E73A-49A1-9476-86377A699D2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95EA1180-0278-425C-A597-768A2EF3B58E}"/>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AD4CD9A1-2183-4BD1-9994-975E79C5999C}"/>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E9ABAD98-A937-444D-B7B1-F369DC2883CB}"/>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A10EBD2E-7565-4103-9FCA-54D93D26C23C}"/>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A52A9E15-3411-4AE3-A0B3-9238CF7B6BE5}"/>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E2662F2C-313D-4260-875B-F31B1709544C}"/>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7D758CC8-5208-4081-BA33-738EC04C540D}"/>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DC87A9BC-227F-44E9-BFAF-D43405E5D52E}"/>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F3F173D6-B2DF-4AE0-A254-0531888134DE}"/>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36028645-AAD4-4FD7-9B9F-C81D7C551C5D}"/>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B1C9D8D7-2C34-4EB5-A113-026311ED5E64}"/>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A970C1C-08CD-4D37-A27A-8C65E116B7F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300390-3071-4E5E-A741-34F263F9377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5D21E3A-E2BD-4510-8D05-9757F48CACA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DF3E2E6-0F87-4FFE-BA5D-772EC8AA176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3022F2F-06EB-4889-9E44-466BED694F6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28575</xdr:rowOff>
    </xdr:from>
    <xdr:to>
      <xdr:col>23</xdr:col>
      <xdr:colOff>136525</xdr:colOff>
      <xdr:row>34</xdr:row>
      <xdr:rowOff>130175</xdr:rowOff>
    </xdr:to>
    <xdr:sp macro="" textlink="">
      <xdr:nvSpPr>
        <xdr:cNvPr id="83" name="楕円 82">
          <a:extLst>
            <a:ext uri="{FF2B5EF4-FFF2-40B4-BE49-F238E27FC236}">
              <a16:creationId xmlns:a16="http://schemas.microsoft.com/office/drawing/2014/main" id="{23B12225-28EA-48B6-983A-67232E8FB16A}"/>
            </a:ext>
          </a:extLst>
        </xdr:cNvPr>
        <xdr:cNvSpPr/>
      </xdr:nvSpPr>
      <xdr:spPr>
        <a:xfrm>
          <a:off x="4711700" y="58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7002</xdr:rowOff>
    </xdr:from>
    <xdr:ext cx="405111" cy="259045"/>
    <xdr:sp macro="" textlink="">
      <xdr:nvSpPr>
        <xdr:cNvPr id="84" name="有形固定資産減価償却率該当値テキスト">
          <a:extLst>
            <a:ext uri="{FF2B5EF4-FFF2-40B4-BE49-F238E27FC236}">
              <a16:creationId xmlns:a16="http://schemas.microsoft.com/office/drawing/2014/main" id="{F460C9D5-6633-4D2A-B624-B94C9A472A92}"/>
            </a:ext>
          </a:extLst>
        </xdr:cNvPr>
        <xdr:cNvSpPr txBox="1"/>
      </xdr:nvSpPr>
      <xdr:spPr>
        <a:xfrm>
          <a:off x="48133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117777</xdr:rowOff>
    </xdr:from>
    <xdr:to>
      <xdr:col>19</xdr:col>
      <xdr:colOff>187325</xdr:colOff>
      <xdr:row>34</xdr:row>
      <xdr:rowOff>47927</xdr:rowOff>
    </xdr:to>
    <xdr:sp macro="" textlink="">
      <xdr:nvSpPr>
        <xdr:cNvPr id="85" name="楕円 84">
          <a:extLst>
            <a:ext uri="{FF2B5EF4-FFF2-40B4-BE49-F238E27FC236}">
              <a16:creationId xmlns:a16="http://schemas.microsoft.com/office/drawing/2014/main" id="{569B93CE-0452-4DAD-934C-A3E7FC7D4516}"/>
            </a:ext>
          </a:extLst>
        </xdr:cNvPr>
        <xdr:cNvSpPr/>
      </xdr:nvSpPr>
      <xdr:spPr>
        <a:xfrm>
          <a:off x="4000500" y="57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168577</xdr:rowOff>
    </xdr:from>
    <xdr:to>
      <xdr:col>23</xdr:col>
      <xdr:colOff>85725</xdr:colOff>
      <xdr:row>34</xdr:row>
      <xdr:rowOff>79375</xdr:rowOff>
    </xdr:to>
    <xdr:cxnSp macro="">
      <xdr:nvCxnSpPr>
        <xdr:cNvPr id="86" name="直線コネクタ 85">
          <a:extLst>
            <a:ext uri="{FF2B5EF4-FFF2-40B4-BE49-F238E27FC236}">
              <a16:creationId xmlns:a16="http://schemas.microsoft.com/office/drawing/2014/main" id="{8F0F1535-E9F3-492D-AE1F-A00F9708D0AF}"/>
            </a:ext>
          </a:extLst>
        </xdr:cNvPr>
        <xdr:cNvCxnSpPr/>
      </xdr:nvCxnSpPr>
      <xdr:spPr>
        <a:xfrm>
          <a:off x="4051300" y="5826427"/>
          <a:ext cx="7112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35530</xdr:rowOff>
    </xdr:from>
    <xdr:to>
      <xdr:col>15</xdr:col>
      <xdr:colOff>187325</xdr:colOff>
      <xdr:row>33</xdr:row>
      <xdr:rowOff>137130</xdr:rowOff>
    </xdr:to>
    <xdr:sp macro="" textlink="">
      <xdr:nvSpPr>
        <xdr:cNvPr id="87" name="楕円 86">
          <a:extLst>
            <a:ext uri="{FF2B5EF4-FFF2-40B4-BE49-F238E27FC236}">
              <a16:creationId xmlns:a16="http://schemas.microsoft.com/office/drawing/2014/main" id="{86929B39-EE51-44B4-BB4A-5C32102F0588}"/>
            </a:ext>
          </a:extLst>
        </xdr:cNvPr>
        <xdr:cNvSpPr/>
      </xdr:nvSpPr>
      <xdr:spPr>
        <a:xfrm>
          <a:off x="3238500" y="56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86330</xdr:rowOff>
    </xdr:from>
    <xdr:to>
      <xdr:col>19</xdr:col>
      <xdr:colOff>136525</xdr:colOff>
      <xdr:row>33</xdr:row>
      <xdr:rowOff>168577</xdr:rowOff>
    </xdr:to>
    <xdr:cxnSp macro="">
      <xdr:nvCxnSpPr>
        <xdr:cNvPr id="88" name="直線コネクタ 87">
          <a:extLst>
            <a:ext uri="{FF2B5EF4-FFF2-40B4-BE49-F238E27FC236}">
              <a16:creationId xmlns:a16="http://schemas.microsoft.com/office/drawing/2014/main" id="{B56C5967-8CE4-4170-9029-5A9AFCE92260}"/>
            </a:ext>
          </a:extLst>
        </xdr:cNvPr>
        <xdr:cNvCxnSpPr/>
      </xdr:nvCxnSpPr>
      <xdr:spPr>
        <a:xfrm>
          <a:off x="3289300" y="5744180"/>
          <a:ext cx="762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73327</xdr:rowOff>
    </xdr:from>
    <xdr:to>
      <xdr:col>11</xdr:col>
      <xdr:colOff>187325</xdr:colOff>
      <xdr:row>33</xdr:row>
      <xdr:rowOff>3477</xdr:rowOff>
    </xdr:to>
    <xdr:sp macro="" textlink="">
      <xdr:nvSpPr>
        <xdr:cNvPr id="89" name="楕円 88">
          <a:extLst>
            <a:ext uri="{FF2B5EF4-FFF2-40B4-BE49-F238E27FC236}">
              <a16:creationId xmlns:a16="http://schemas.microsoft.com/office/drawing/2014/main" id="{F5E5AD7C-0A8D-4972-BD9E-9EE166444355}"/>
            </a:ext>
          </a:extLst>
        </xdr:cNvPr>
        <xdr:cNvSpPr/>
      </xdr:nvSpPr>
      <xdr:spPr>
        <a:xfrm>
          <a:off x="2476500" y="55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124127</xdr:rowOff>
    </xdr:from>
    <xdr:to>
      <xdr:col>15</xdr:col>
      <xdr:colOff>136525</xdr:colOff>
      <xdr:row>33</xdr:row>
      <xdr:rowOff>86330</xdr:rowOff>
    </xdr:to>
    <xdr:cxnSp macro="">
      <xdr:nvCxnSpPr>
        <xdr:cNvPr id="90" name="直線コネクタ 89">
          <a:extLst>
            <a:ext uri="{FF2B5EF4-FFF2-40B4-BE49-F238E27FC236}">
              <a16:creationId xmlns:a16="http://schemas.microsoft.com/office/drawing/2014/main" id="{A5FB5673-E37C-4783-833C-B1F353F2853E}"/>
            </a:ext>
          </a:extLst>
        </xdr:cNvPr>
        <xdr:cNvCxnSpPr/>
      </xdr:nvCxnSpPr>
      <xdr:spPr>
        <a:xfrm>
          <a:off x="2527300" y="5610527"/>
          <a:ext cx="762000" cy="1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141968</xdr:rowOff>
    </xdr:from>
    <xdr:to>
      <xdr:col>7</xdr:col>
      <xdr:colOff>187325</xdr:colOff>
      <xdr:row>32</xdr:row>
      <xdr:rowOff>72118</xdr:rowOff>
    </xdr:to>
    <xdr:sp macro="" textlink="">
      <xdr:nvSpPr>
        <xdr:cNvPr id="91" name="楕円 90">
          <a:extLst>
            <a:ext uri="{FF2B5EF4-FFF2-40B4-BE49-F238E27FC236}">
              <a16:creationId xmlns:a16="http://schemas.microsoft.com/office/drawing/2014/main" id="{07F877AB-4AB0-42C9-8165-CCB0FD568D47}"/>
            </a:ext>
          </a:extLst>
        </xdr:cNvPr>
        <xdr:cNvSpPr/>
      </xdr:nvSpPr>
      <xdr:spPr>
        <a:xfrm>
          <a:off x="1714500" y="5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21318</xdr:rowOff>
    </xdr:from>
    <xdr:to>
      <xdr:col>11</xdr:col>
      <xdr:colOff>136525</xdr:colOff>
      <xdr:row>32</xdr:row>
      <xdr:rowOff>124127</xdr:rowOff>
    </xdr:to>
    <xdr:cxnSp macro="">
      <xdr:nvCxnSpPr>
        <xdr:cNvPr id="92" name="直線コネクタ 91">
          <a:extLst>
            <a:ext uri="{FF2B5EF4-FFF2-40B4-BE49-F238E27FC236}">
              <a16:creationId xmlns:a16="http://schemas.microsoft.com/office/drawing/2014/main" id="{93592CD9-46BF-42A6-9C16-CA22E051857C}"/>
            </a:ext>
          </a:extLst>
        </xdr:cNvPr>
        <xdr:cNvCxnSpPr/>
      </xdr:nvCxnSpPr>
      <xdr:spPr>
        <a:xfrm>
          <a:off x="1765300" y="5507718"/>
          <a:ext cx="762000" cy="10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DB75C6EB-6C75-473B-8C1B-83E1350C53AD}"/>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D4B7818D-7E2E-499B-8261-BDA381A80620}"/>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68A53B67-3EA2-4027-85B5-CBBC63484CF7}"/>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52D7205F-CD5E-459A-803D-78724696A748}"/>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39054</xdr:rowOff>
    </xdr:from>
    <xdr:ext cx="405111" cy="259045"/>
    <xdr:sp macro="" textlink="">
      <xdr:nvSpPr>
        <xdr:cNvPr id="97" name="n_1mainValue有形固定資産減価償却率">
          <a:extLst>
            <a:ext uri="{FF2B5EF4-FFF2-40B4-BE49-F238E27FC236}">
              <a16:creationId xmlns:a16="http://schemas.microsoft.com/office/drawing/2014/main" id="{B8612370-26E1-4D66-8CF7-48837BF021A5}"/>
            </a:ext>
          </a:extLst>
        </xdr:cNvPr>
        <xdr:cNvSpPr txBox="1"/>
      </xdr:nvSpPr>
      <xdr:spPr>
        <a:xfrm>
          <a:off x="3836044" y="586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128257</xdr:rowOff>
    </xdr:from>
    <xdr:ext cx="405111" cy="259045"/>
    <xdr:sp macro="" textlink="">
      <xdr:nvSpPr>
        <xdr:cNvPr id="98" name="n_2mainValue有形固定資産減価償却率">
          <a:extLst>
            <a:ext uri="{FF2B5EF4-FFF2-40B4-BE49-F238E27FC236}">
              <a16:creationId xmlns:a16="http://schemas.microsoft.com/office/drawing/2014/main" id="{2A2B070F-B2BA-404C-9C62-AED168C605F6}"/>
            </a:ext>
          </a:extLst>
        </xdr:cNvPr>
        <xdr:cNvSpPr txBox="1"/>
      </xdr:nvSpPr>
      <xdr:spPr>
        <a:xfrm>
          <a:off x="3086744" y="578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166054</xdr:rowOff>
    </xdr:from>
    <xdr:ext cx="405111" cy="259045"/>
    <xdr:sp macro="" textlink="">
      <xdr:nvSpPr>
        <xdr:cNvPr id="99" name="n_3mainValue有形固定資産減価償却率">
          <a:extLst>
            <a:ext uri="{FF2B5EF4-FFF2-40B4-BE49-F238E27FC236}">
              <a16:creationId xmlns:a16="http://schemas.microsoft.com/office/drawing/2014/main" id="{E6CD4392-EED3-441B-85C2-8885CC178782}"/>
            </a:ext>
          </a:extLst>
        </xdr:cNvPr>
        <xdr:cNvSpPr txBox="1"/>
      </xdr:nvSpPr>
      <xdr:spPr>
        <a:xfrm>
          <a:off x="2324744" y="565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63245</xdr:rowOff>
    </xdr:from>
    <xdr:ext cx="405111" cy="259045"/>
    <xdr:sp macro="" textlink="">
      <xdr:nvSpPr>
        <xdr:cNvPr id="100" name="n_4mainValue有形固定資産減価償却率">
          <a:extLst>
            <a:ext uri="{FF2B5EF4-FFF2-40B4-BE49-F238E27FC236}">
              <a16:creationId xmlns:a16="http://schemas.microsoft.com/office/drawing/2014/main" id="{23C45AE9-71C8-432C-B454-EC3E14F9359E}"/>
            </a:ext>
          </a:extLst>
        </xdr:cNvPr>
        <xdr:cNvSpPr txBox="1"/>
      </xdr:nvSpPr>
      <xdr:spPr>
        <a:xfrm>
          <a:off x="1562744"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8029933-DC98-404C-8E8D-07A558C1FC2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6F9848F-85D6-402A-B35E-1F1DBCDF2D1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7836C92B-011D-4B14-ACDE-E6EE046BA5D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9AC546B-A3ED-47D9-A4C3-1B848199BAF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AAD2130-0327-4868-97EF-3C7B0D4915E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9C31C8B-5A24-441F-ADB1-379764A6EEB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E2492B8-1AD1-4E6E-89A8-0D59E116774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3FE3805-1D94-4C4B-87F5-B38A5B22D60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CE25C40-D1AC-42A8-A3C2-8CAF98505D8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CDE35B1-44A2-4526-BE55-FE13392784F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DCF19C6-DD18-4BB4-BBBB-A3E1448BC45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0BD55B8-3209-4BEF-8DFE-F4BBC3BEBDA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7AFAA28-5D69-4444-A7AA-AF8750AB29E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債務償還比率は類似団体平均を下回っているが、令和</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141.5</a:t>
          </a:r>
          <a:r>
            <a:rPr kumimoji="1" lang="ja-JP" altLang="en-US" sz="1100">
              <a:latin typeface="ＭＳ Ｐゴシック" panose="020B0600070205080204" pitchFamily="50" charset="-128"/>
              <a:ea typeface="ＭＳ Ｐゴシック" panose="020B0600070205080204" pitchFamily="50" charset="-128"/>
            </a:rPr>
            <a:t>ポイント増加している。主な要因としては、臨時財政対策債発行可能額の減少により経常一般財源等が減少したことや、繰出金の増により経常経費充当財源等が増加したことによる。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B2C639F-3EA8-4AD6-88CE-C5D2C6303A3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E4C472D-CD99-4744-8716-4E5756473D1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445BA17-8D22-4103-9160-3D5D479FE3E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3BBE311-3358-4093-809C-3E27EB1DFBD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B589B061-EC7F-465C-9474-60765556241B}"/>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DCFCFFA0-10A5-4491-81CD-665013A1C1A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952CF53C-E529-4396-A793-BA84345678B2}"/>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67FBCD6-C5C9-465D-BE91-A03F1558AA8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EBCBD52-AD54-48E8-8DF3-3BC031BDCE8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505212DA-D287-4331-BE9D-AE23593BC9B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AE042B3-AD87-4B6E-AC57-AEACE2C0653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0FCF39A-A1ED-4312-B569-DEC12C0FEA6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A1968DCE-0B84-48CB-A131-CF4211E681DD}"/>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59CA854-DD1D-4B1A-8585-1A543B2E81D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90A359B0-20D1-4C60-9F69-9457411784DB}"/>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71F0FE6-0AC9-43B5-8589-75830A1C385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BDC383AD-442D-4044-8578-8B8446082EDB}"/>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A2EB1DEC-828A-42BA-B92E-95A45CE5E443}"/>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3E45DC8F-561F-47E8-80A8-AC29E878D095}"/>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AF09ADA0-DB01-4713-9BFD-8D6B4FAA7AB1}"/>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28BF3ED1-95C5-47D1-B496-701AE5C730FA}"/>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35" name="債務償還比率平均値テキスト">
          <a:extLst>
            <a:ext uri="{FF2B5EF4-FFF2-40B4-BE49-F238E27FC236}">
              <a16:creationId xmlns:a16="http://schemas.microsoft.com/office/drawing/2014/main" id="{7BCD4135-300E-481A-88D8-6F84FC1FA50D}"/>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6AB41869-991C-472B-A9A0-6499BCA2B9F2}"/>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0A9E0576-E47C-4735-8E79-6327EA577F2B}"/>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05F1022B-B504-4E63-BE88-DC88DA24847A}"/>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AC4DE8F9-D929-4A9B-8E01-35F02CD205DB}"/>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1BF8281A-6FF1-4874-AB4A-64C23F83FAB0}"/>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F062A68-6311-44EB-985A-CEDDACE9BE4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B3141F3-48F4-4801-957F-941F8E96D02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517317E-D994-4B18-AC58-613E8C2E2B0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2CB61B6-DC54-4786-969D-8F3E955D2C5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9CB3880-1BA0-455F-AA37-EF1F8358B4C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134853</xdr:rowOff>
    </xdr:from>
    <xdr:to>
      <xdr:col>76</xdr:col>
      <xdr:colOff>73025</xdr:colOff>
      <xdr:row>30</xdr:row>
      <xdr:rowOff>65003</xdr:rowOff>
    </xdr:to>
    <xdr:sp macro="" textlink="">
      <xdr:nvSpPr>
        <xdr:cNvPr id="146" name="楕円 145">
          <a:extLst>
            <a:ext uri="{FF2B5EF4-FFF2-40B4-BE49-F238E27FC236}">
              <a16:creationId xmlns:a16="http://schemas.microsoft.com/office/drawing/2014/main" id="{BAB87A35-806C-447D-BD22-7F6D754F4686}"/>
            </a:ext>
          </a:extLst>
        </xdr:cNvPr>
        <xdr:cNvSpPr/>
      </xdr:nvSpPr>
      <xdr:spPr>
        <a:xfrm>
          <a:off x="14744700" y="5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157730</xdr:rowOff>
    </xdr:from>
    <xdr:ext cx="469744" cy="259045"/>
    <xdr:sp macro="" textlink="">
      <xdr:nvSpPr>
        <xdr:cNvPr id="147" name="債務償還比率該当値テキスト">
          <a:extLst>
            <a:ext uri="{FF2B5EF4-FFF2-40B4-BE49-F238E27FC236}">
              <a16:creationId xmlns:a16="http://schemas.microsoft.com/office/drawing/2014/main" id="{A1473835-CEF7-422D-80DE-E8F4069F6D1B}"/>
            </a:ext>
          </a:extLst>
        </xdr:cNvPr>
        <xdr:cNvSpPr txBox="1"/>
      </xdr:nvSpPr>
      <xdr:spPr>
        <a:xfrm>
          <a:off x="14846300" y="49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136582</xdr:rowOff>
    </xdr:from>
    <xdr:to>
      <xdr:col>72</xdr:col>
      <xdr:colOff>123825</xdr:colOff>
      <xdr:row>29</xdr:row>
      <xdr:rowOff>66732</xdr:rowOff>
    </xdr:to>
    <xdr:sp macro="" textlink="">
      <xdr:nvSpPr>
        <xdr:cNvPr id="148" name="楕円 147">
          <a:extLst>
            <a:ext uri="{FF2B5EF4-FFF2-40B4-BE49-F238E27FC236}">
              <a16:creationId xmlns:a16="http://schemas.microsoft.com/office/drawing/2014/main" id="{4840790B-CADE-43AD-A26A-ABD8945A31B7}"/>
            </a:ext>
          </a:extLst>
        </xdr:cNvPr>
        <xdr:cNvSpPr/>
      </xdr:nvSpPr>
      <xdr:spPr>
        <a:xfrm>
          <a:off x="14033500" y="49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15932</xdr:rowOff>
    </xdr:from>
    <xdr:to>
      <xdr:col>76</xdr:col>
      <xdr:colOff>22225</xdr:colOff>
      <xdr:row>30</xdr:row>
      <xdr:rowOff>14203</xdr:rowOff>
    </xdr:to>
    <xdr:cxnSp macro="">
      <xdr:nvCxnSpPr>
        <xdr:cNvPr id="149" name="直線コネクタ 148">
          <a:extLst>
            <a:ext uri="{FF2B5EF4-FFF2-40B4-BE49-F238E27FC236}">
              <a16:creationId xmlns:a16="http://schemas.microsoft.com/office/drawing/2014/main" id="{C8319AEB-A5D8-492A-8A5B-BFB7A974C0C2}"/>
            </a:ext>
          </a:extLst>
        </xdr:cNvPr>
        <xdr:cNvCxnSpPr/>
      </xdr:nvCxnSpPr>
      <xdr:spPr>
        <a:xfrm>
          <a:off x="14084300" y="4987982"/>
          <a:ext cx="711200" cy="16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164070</xdr:rowOff>
    </xdr:from>
    <xdr:to>
      <xdr:col>68</xdr:col>
      <xdr:colOff>123825</xdr:colOff>
      <xdr:row>31</xdr:row>
      <xdr:rowOff>94220</xdr:rowOff>
    </xdr:to>
    <xdr:sp macro="" textlink="">
      <xdr:nvSpPr>
        <xdr:cNvPr id="150" name="楕円 149">
          <a:extLst>
            <a:ext uri="{FF2B5EF4-FFF2-40B4-BE49-F238E27FC236}">
              <a16:creationId xmlns:a16="http://schemas.microsoft.com/office/drawing/2014/main" id="{F01F3E17-C695-4E14-9D13-A36B15C0FC80}"/>
            </a:ext>
          </a:extLst>
        </xdr:cNvPr>
        <xdr:cNvSpPr/>
      </xdr:nvSpPr>
      <xdr:spPr>
        <a:xfrm>
          <a:off x="13271500" y="53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15932</xdr:rowOff>
    </xdr:from>
    <xdr:to>
      <xdr:col>72</xdr:col>
      <xdr:colOff>73025</xdr:colOff>
      <xdr:row>31</xdr:row>
      <xdr:rowOff>43420</xdr:rowOff>
    </xdr:to>
    <xdr:cxnSp macro="">
      <xdr:nvCxnSpPr>
        <xdr:cNvPr id="151" name="直線コネクタ 150">
          <a:extLst>
            <a:ext uri="{FF2B5EF4-FFF2-40B4-BE49-F238E27FC236}">
              <a16:creationId xmlns:a16="http://schemas.microsoft.com/office/drawing/2014/main" id="{E507F257-6BD7-4E20-ACE7-11B93E421EF0}"/>
            </a:ext>
          </a:extLst>
        </xdr:cNvPr>
        <xdr:cNvCxnSpPr/>
      </xdr:nvCxnSpPr>
      <xdr:spPr>
        <a:xfrm flipV="1">
          <a:off x="13322300" y="4987982"/>
          <a:ext cx="762000" cy="3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108536</xdr:rowOff>
    </xdr:from>
    <xdr:to>
      <xdr:col>64</xdr:col>
      <xdr:colOff>123825</xdr:colOff>
      <xdr:row>31</xdr:row>
      <xdr:rowOff>38686</xdr:rowOff>
    </xdr:to>
    <xdr:sp macro="" textlink="">
      <xdr:nvSpPr>
        <xdr:cNvPr id="152" name="楕円 151">
          <a:extLst>
            <a:ext uri="{FF2B5EF4-FFF2-40B4-BE49-F238E27FC236}">
              <a16:creationId xmlns:a16="http://schemas.microsoft.com/office/drawing/2014/main" id="{84771264-8EB5-4ABD-9EDD-CD9512188E89}"/>
            </a:ext>
          </a:extLst>
        </xdr:cNvPr>
        <xdr:cNvSpPr/>
      </xdr:nvSpPr>
      <xdr:spPr>
        <a:xfrm>
          <a:off x="12509500" y="52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159336</xdr:rowOff>
    </xdr:from>
    <xdr:to>
      <xdr:col>68</xdr:col>
      <xdr:colOff>73025</xdr:colOff>
      <xdr:row>31</xdr:row>
      <xdr:rowOff>43420</xdr:rowOff>
    </xdr:to>
    <xdr:cxnSp macro="">
      <xdr:nvCxnSpPr>
        <xdr:cNvPr id="153" name="直線コネクタ 152">
          <a:extLst>
            <a:ext uri="{FF2B5EF4-FFF2-40B4-BE49-F238E27FC236}">
              <a16:creationId xmlns:a16="http://schemas.microsoft.com/office/drawing/2014/main" id="{6FCA3BB8-B0A1-4B00-8D9A-BBE52C38FAE1}"/>
            </a:ext>
          </a:extLst>
        </xdr:cNvPr>
        <xdr:cNvCxnSpPr/>
      </xdr:nvCxnSpPr>
      <xdr:spPr>
        <a:xfrm>
          <a:off x="12560300" y="5302836"/>
          <a:ext cx="7620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152915</xdr:rowOff>
    </xdr:from>
    <xdr:to>
      <xdr:col>60</xdr:col>
      <xdr:colOff>123825</xdr:colOff>
      <xdr:row>31</xdr:row>
      <xdr:rowOff>83065</xdr:rowOff>
    </xdr:to>
    <xdr:sp macro="" textlink="">
      <xdr:nvSpPr>
        <xdr:cNvPr id="154" name="楕円 153">
          <a:extLst>
            <a:ext uri="{FF2B5EF4-FFF2-40B4-BE49-F238E27FC236}">
              <a16:creationId xmlns:a16="http://schemas.microsoft.com/office/drawing/2014/main" id="{A9E9DA8A-F484-4287-8C9E-6F55FF1E9EE8}"/>
            </a:ext>
          </a:extLst>
        </xdr:cNvPr>
        <xdr:cNvSpPr/>
      </xdr:nvSpPr>
      <xdr:spPr>
        <a:xfrm>
          <a:off x="11747500" y="52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159336</xdr:rowOff>
    </xdr:from>
    <xdr:to>
      <xdr:col>64</xdr:col>
      <xdr:colOff>73025</xdr:colOff>
      <xdr:row>31</xdr:row>
      <xdr:rowOff>32265</xdr:rowOff>
    </xdr:to>
    <xdr:cxnSp macro="">
      <xdr:nvCxnSpPr>
        <xdr:cNvPr id="155" name="直線コネクタ 154">
          <a:extLst>
            <a:ext uri="{FF2B5EF4-FFF2-40B4-BE49-F238E27FC236}">
              <a16:creationId xmlns:a16="http://schemas.microsoft.com/office/drawing/2014/main" id="{B41B227E-B883-49F8-9BBE-DD3060B4CE0F}"/>
            </a:ext>
          </a:extLst>
        </xdr:cNvPr>
        <xdr:cNvCxnSpPr/>
      </xdr:nvCxnSpPr>
      <xdr:spPr>
        <a:xfrm flipV="1">
          <a:off x="11798300" y="5302836"/>
          <a:ext cx="762000" cy="4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56" name="n_1aveValue債務償還比率">
          <a:extLst>
            <a:ext uri="{FF2B5EF4-FFF2-40B4-BE49-F238E27FC236}">
              <a16:creationId xmlns:a16="http://schemas.microsoft.com/office/drawing/2014/main" id="{69D2AD80-C748-471A-9914-C9D88E026955}"/>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E82ECB76-7E1C-47A3-A581-891F291C0BA1}"/>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a:extLst>
            <a:ext uri="{FF2B5EF4-FFF2-40B4-BE49-F238E27FC236}">
              <a16:creationId xmlns:a16="http://schemas.microsoft.com/office/drawing/2014/main" id="{3B611E21-4B55-495F-9C15-6785DABA75F3}"/>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59" name="n_4aveValue債務償還比率">
          <a:extLst>
            <a:ext uri="{FF2B5EF4-FFF2-40B4-BE49-F238E27FC236}">
              <a16:creationId xmlns:a16="http://schemas.microsoft.com/office/drawing/2014/main" id="{0E35825C-3444-4EE8-92DF-8357FF7E12C7}"/>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83259</xdr:rowOff>
    </xdr:from>
    <xdr:ext cx="469744" cy="259045"/>
    <xdr:sp macro="" textlink="">
      <xdr:nvSpPr>
        <xdr:cNvPr id="160" name="n_1mainValue債務償還比率">
          <a:extLst>
            <a:ext uri="{FF2B5EF4-FFF2-40B4-BE49-F238E27FC236}">
              <a16:creationId xmlns:a16="http://schemas.microsoft.com/office/drawing/2014/main" id="{1854EBB6-245D-4C23-B948-05C4887BDCD0}"/>
            </a:ext>
          </a:extLst>
        </xdr:cNvPr>
        <xdr:cNvSpPr txBox="1"/>
      </xdr:nvSpPr>
      <xdr:spPr>
        <a:xfrm>
          <a:off x="13836727" y="47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110747</xdr:rowOff>
    </xdr:from>
    <xdr:ext cx="469744" cy="259045"/>
    <xdr:sp macro="" textlink="">
      <xdr:nvSpPr>
        <xdr:cNvPr id="161" name="n_2mainValue債務償還比率">
          <a:extLst>
            <a:ext uri="{FF2B5EF4-FFF2-40B4-BE49-F238E27FC236}">
              <a16:creationId xmlns:a16="http://schemas.microsoft.com/office/drawing/2014/main" id="{C2253396-014C-474B-AFE9-01DA77F7DD4D}"/>
            </a:ext>
          </a:extLst>
        </xdr:cNvPr>
        <xdr:cNvSpPr txBox="1"/>
      </xdr:nvSpPr>
      <xdr:spPr>
        <a:xfrm>
          <a:off x="13087427" y="508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55213</xdr:rowOff>
    </xdr:from>
    <xdr:ext cx="469744" cy="259045"/>
    <xdr:sp macro="" textlink="">
      <xdr:nvSpPr>
        <xdr:cNvPr id="162" name="n_3mainValue債務償還比率">
          <a:extLst>
            <a:ext uri="{FF2B5EF4-FFF2-40B4-BE49-F238E27FC236}">
              <a16:creationId xmlns:a16="http://schemas.microsoft.com/office/drawing/2014/main" id="{47AD1F81-6FFA-4E81-A820-61E4646E8699}"/>
            </a:ext>
          </a:extLst>
        </xdr:cNvPr>
        <xdr:cNvSpPr txBox="1"/>
      </xdr:nvSpPr>
      <xdr:spPr>
        <a:xfrm>
          <a:off x="12325427" y="502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99592</xdr:rowOff>
    </xdr:from>
    <xdr:ext cx="469744" cy="259045"/>
    <xdr:sp macro="" textlink="">
      <xdr:nvSpPr>
        <xdr:cNvPr id="163" name="n_4mainValue債務償還比率">
          <a:extLst>
            <a:ext uri="{FF2B5EF4-FFF2-40B4-BE49-F238E27FC236}">
              <a16:creationId xmlns:a16="http://schemas.microsoft.com/office/drawing/2014/main" id="{7DE9164C-0C25-499F-BD42-45683CB20874}"/>
            </a:ext>
          </a:extLst>
        </xdr:cNvPr>
        <xdr:cNvSpPr txBox="1"/>
      </xdr:nvSpPr>
      <xdr:spPr>
        <a:xfrm>
          <a:off x="11563427" y="507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8CBF3A3-6B51-475A-8EB9-A5B23F49B47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FCB3FF0C-A5C8-41AB-AEA7-B58D0572E57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F05B6E5D-C0CA-4C01-8D26-3F280BAC1E8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FF06F81C-501B-48AF-AD75-0643E4AF41C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DBDC5BD-3445-46B3-A9CE-2B01A097636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2F701F86-AB2B-49E8-95A0-A3AEE3DF221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6F1D05-3271-4C88-938E-ECF2AD51B9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963616-52BD-47F5-8425-7D5FEEBE7D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B9CA02-A3F1-4B1B-B70F-B378958CFA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886629-7D61-4AA5-AB37-0C0D0DEDDA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86CE71-52AF-4A46-99AE-9929A56F13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8DF13F-9EA5-4920-81B6-01B2BF4648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4F26AF-DB42-4105-82F0-1C1443A76B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B554B1-FC59-48B1-9940-DC8C1C045B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5BB57D-8A49-49B3-81DA-8F0F48D05F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7B7209-44EA-4707-917C-A7317F72CF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5D7C12-CB0D-4032-9C05-C1D8393ADF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78D885-B967-4A42-ADDA-E6C0B44988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383812-C850-482A-9C3B-82A1654F28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E64618-DE8E-4F33-8CF3-6F1CCF52B8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E6BCDC-0682-4A08-9ED4-16C107BAB3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268DE1-2360-45AC-99ED-E4C202DF7A9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2E9ABF-90E8-46DF-ACE4-AE5CB7D97B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A2CA70-5204-4AD5-BDC2-B8B85EACD7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50A94D-10C1-4C3F-9CB7-BA00BB3E4B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6262A2-0D6B-4C35-A240-6BD658C9AB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EEE5A2-5137-4737-89B3-05F25924FEF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AA75BB-6BD3-4147-8AE4-F4097350B0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0A92A4-8440-49D1-89C3-2B6AEACD01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9844D7-9557-4AC2-B514-E65AF91EC8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FC791C-4705-4956-A4EC-E9D386B416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0E301D-8DAB-4D29-A7A2-4417110038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BAECAD-DB1D-4629-B3BC-168A9BCC56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E13D3A-8423-4A2F-BC1D-6DC90C6AAA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EB894C-3EF6-420A-8107-8E07318571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31082F-D4E8-4DFA-8FDB-B49AC4D317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A2B09C-B152-4623-B4FD-934454D95F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FB476C-5DF9-4FE5-9A86-343019046A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2C1143-6950-4121-BFF1-C2F677022A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655C73-1057-4D11-B31D-E98CB6EACB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F76BD8-D8CA-4435-ABF5-4F39281C36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06F1AA-3CD6-4F2F-B618-FE6D92CCBF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43E5C9-D73D-40B5-AFF7-F50351428D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841E6B-609E-4645-99B4-CE884AF024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43ACB5-AA68-4C74-AA5B-41046A71E2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F39D07-D504-4738-B733-28A380A891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BF04CC-9FA2-44C3-8ED6-3CA5383866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A65B97-BB80-4031-B3A7-BE24100CAF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224B496-ECD7-4F9C-8D5B-89C60D9B5A0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4F2FF51-6B26-43F5-8149-57ED8854AE2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DED7F35-18DE-4AD3-B75A-4B6B9633925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01A8D85-0FCB-4FD4-A0F6-085845837C2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5E1A48D-7FE3-4BBE-8DCD-8D9F699BE51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5E28045-525E-4D52-9881-93E1B4EAF52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38718C-50E7-47EC-899A-3C86DC1D07A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A07E36E-EB76-4226-BE8A-B6F0D5B18D5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584BAB9-A88C-490B-A115-CF5EB2C85A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CEC19AD-2BAE-4B38-8F75-94B8BECF292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25876F2-7A51-4B20-A1F6-220B905F84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B58BE405-9943-41D8-9A44-0C6F659206E5}"/>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CC52D879-38A1-4B8A-998E-0BB3176A6F0D}"/>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6717502E-38BC-4C64-A7EE-E1DA1FCB2487}"/>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118190E6-22D9-45F1-8BCD-7E660C40E78D}"/>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CC9062FB-DA30-47E8-9109-C5233308E407}"/>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FFF14869-3878-4E4A-AACB-602DB7E0C442}"/>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819D5DA9-C6F5-4A33-86FE-7B14D3BC4AAE}"/>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0C95D5A9-BA48-45EE-8561-F16BA125B588}"/>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391E2DD6-8D87-423A-8BFF-479070B9FCB9}"/>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EBC5CAB0-A70A-4B2D-8012-22FB5C78D37F}"/>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205B825A-9B66-414C-B7F8-F221E85316B1}"/>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B8923B0-33B6-4595-921A-E811047A3A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5CF8744-9CBD-42DA-B1C9-6EE1DCCCA6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B0B3BF-307D-42BC-8FB9-2C75E2BF38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E33C64-D282-429C-94B4-A52B364552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32AD23-8E96-4654-8B61-E141D62905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1" name="楕円 70">
          <a:extLst>
            <a:ext uri="{FF2B5EF4-FFF2-40B4-BE49-F238E27FC236}">
              <a16:creationId xmlns:a16="http://schemas.microsoft.com/office/drawing/2014/main" id="{23635964-222B-43B9-8A36-5E22E85F3C76}"/>
            </a:ext>
          </a:extLst>
        </xdr:cNvPr>
        <xdr:cNvSpPr/>
      </xdr:nvSpPr>
      <xdr:spPr>
        <a:xfrm>
          <a:off x="4584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54627</xdr:rowOff>
    </xdr:from>
    <xdr:ext cx="405111" cy="259045"/>
    <xdr:sp macro="" textlink="">
      <xdr:nvSpPr>
        <xdr:cNvPr id="72" name="【道路】&#10;有形固定資産減価償却率該当値テキスト">
          <a:extLst>
            <a:ext uri="{FF2B5EF4-FFF2-40B4-BE49-F238E27FC236}">
              <a16:creationId xmlns:a16="http://schemas.microsoft.com/office/drawing/2014/main" id="{B12A7AE3-760C-4904-A12D-BCFCEBB267C5}"/>
            </a:ext>
          </a:extLst>
        </xdr:cNvPr>
        <xdr:cNvSpPr txBox="1"/>
      </xdr:nvSpPr>
      <xdr:spPr>
        <a:xfrm>
          <a:off x="4673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121412</xdr:rowOff>
    </xdr:from>
    <xdr:to>
      <xdr:col>20</xdr:col>
      <xdr:colOff>38100</xdr:colOff>
      <xdr:row>42</xdr:row>
      <xdr:rowOff>51562</xdr:rowOff>
    </xdr:to>
    <xdr:sp macro="" textlink="">
      <xdr:nvSpPr>
        <xdr:cNvPr id="73" name="楕円 72">
          <a:extLst>
            <a:ext uri="{FF2B5EF4-FFF2-40B4-BE49-F238E27FC236}">
              <a16:creationId xmlns:a16="http://schemas.microsoft.com/office/drawing/2014/main" id="{8EC9422E-070E-4A4C-84CC-8B81DFCAA445}"/>
            </a:ext>
          </a:extLst>
        </xdr:cNvPr>
        <xdr:cNvSpPr/>
      </xdr:nvSpPr>
      <xdr:spPr>
        <a:xfrm>
          <a:off x="3746500" y="71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xdr:rowOff>
    </xdr:from>
    <xdr:to>
      <xdr:col>24</xdr:col>
      <xdr:colOff>63500</xdr:colOff>
      <xdr:row>42</xdr:row>
      <xdr:rowOff>19050</xdr:rowOff>
    </xdr:to>
    <xdr:cxnSp macro="">
      <xdr:nvCxnSpPr>
        <xdr:cNvPr id="74" name="直線コネクタ 73">
          <a:extLst>
            <a:ext uri="{FF2B5EF4-FFF2-40B4-BE49-F238E27FC236}">
              <a16:creationId xmlns:a16="http://schemas.microsoft.com/office/drawing/2014/main" id="{E0C46316-3B44-4880-B6DC-B85A5616D83E}"/>
            </a:ext>
          </a:extLst>
        </xdr:cNvPr>
        <xdr:cNvCxnSpPr/>
      </xdr:nvCxnSpPr>
      <xdr:spPr>
        <a:xfrm>
          <a:off x="3797300" y="720166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112268</xdr:rowOff>
    </xdr:from>
    <xdr:to>
      <xdr:col>15</xdr:col>
      <xdr:colOff>101600</xdr:colOff>
      <xdr:row>42</xdr:row>
      <xdr:rowOff>42418</xdr:rowOff>
    </xdr:to>
    <xdr:sp macro="" textlink="">
      <xdr:nvSpPr>
        <xdr:cNvPr id="75" name="楕円 74">
          <a:extLst>
            <a:ext uri="{FF2B5EF4-FFF2-40B4-BE49-F238E27FC236}">
              <a16:creationId xmlns:a16="http://schemas.microsoft.com/office/drawing/2014/main" id="{7D5686CA-8781-409D-A38C-606475F17C9E}"/>
            </a:ext>
          </a:extLst>
        </xdr:cNvPr>
        <xdr:cNvSpPr/>
      </xdr:nvSpPr>
      <xdr:spPr>
        <a:xfrm>
          <a:off x="2857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163068</xdr:rowOff>
    </xdr:from>
    <xdr:to>
      <xdr:col>19</xdr:col>
      <xdr:colOff>177800</xdr:colOff>
      <xdr:row>42</xdr:row>
      <xdr:rowOff>762</xdr:rowOff>
    </xdr:to>
    <xdr:cxnSp macro="">
      <xdr:nvCxnSpPr>
        <xdr:cNvPr id="76" name="直線コネクタ 75">
          <a:extLst>
            <a:ext uri="{FF2B5EF4-FFF2-40B4-BE49-F238E27FC236}">
              <a16:creationId xmlns:a16="http://schemas.microsoft.com/office/drawing/2014/main" id="{360E3AB7-8C68-4D79-B29F-7EAEEE91B243}"/>
            </a:ext>
          </a:extLst>
        </xdr:cNvPr>
        <xdr:cNvCxnSpPr/>
      </xdr:nvCxnSpPr>
      <xdr:spPr>
        <a:xfrm>
          <a:off x="2908300" y="71925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75692</xdr:rowOff>
    </xdr:from>
    <xdr:to>
      <xdr:col>10</xdr:col>
      <xdr:colOff>165100</xdr:colOff>
      <xdr:row>42</xdr:row>
      <xdr:rowOff>5842</xdr:rowOff>
    </xdr:to>
    <xdr:sp macro="" textlink="">
      <xdr:nvSpPr>
        <xdr:cNvPr id="77" name="楕円 76">
          <a:extLst>
            <a:ext uri="{FF2B5EF4-FFF2-40B4-BE49-F238E27FC236}">
              <a16:creationId xmlns:a16="http://schemas.microsoft.com/office/drawing/2014/main" id="{71677A3D-5940-473E-BF61-B9A5FD284142}"/>
            </a:ext>
          </a:extLst>
        </xdr:cNvPr>
        <xdr:cNvSpPr/>
      </xdr:nvSpPr>
      <xdr:spPr>
        <a:xfrm>
          <a:off x="1968500" y="7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126492</xdr:rowOff>
    </xdr:from>
    <xdr:to>
      <xdr:col>15</xdr:col>
      <xdr:colOff>50800</xdr:colOff>
      <xdr:row>41</xdr:row>
      <xdr:rowOff>163068</xdr:rowOff>
    </xdr:to>
    <xdr:cxnSp macro="">
      <xdr:nvCxnSpPr>
        <xdr:cNvPr id="78" name="直線コネクタ 77">
          <a:extLst>
            <a:ext uri="{FF2B5EF4-FFF2-40B4-BE49-F238E27FC236}">
              <a16:creationId xmlns:a16="http://schemas.microsoft.com/office/drawing/2014/main" id="{F379497E-A6DF-4269-A00E-735AEB1AF78C}"/>
            </a:ext>
          </a:extLst>
        </xdr:cNvPr>
        <xdr:cNvCxnSpPr/>
      </xdr:nvCxnSpPr>
      <xdr:spPr>
        <a:xfrm>
          <a:off x="2019300" y="71559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41402</xdr:rowOff>
    </xdr:from>
    <xdr:to>
      <xdr:col>6</xdr:col>
      <xdr:colOff>38100</xdr:colOff>
      <xdr:row>41</xdr:row>
      <xdr:rowOff>143002</xdr:rowOff>
    </xdr:to>
    <xdr:sp macro="" textlink="">
      <xdr:nvSpPr>
        <xdr:cNvPr id="79" name="楕円 78">
          <a:extLst>
            <a:ext uri="{FF2B5EF4-FFF2-40B4-BE49-F238E27FC236}">
              <a16:creationId xmlns:a16="http://schemas.microsoft.com/office/drawing/2014/main" id="{C9011DBF-D8D6-4959-BF86-6FD4BAA01081}"/>
            </a:ext>
          </a:extLst>
        </xdr:cNvPr>
        <xdr:cNvSpPr/>
      </xdr:nvSpPr>
      <xdr:spPr>
        <a:xfrm>
          <a:off x="1079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92202</xdr:rowOff>
    </xdr:from>
    <xdr:to>
      <xdr:col>10</xdr:col>
      <xdr:colOff>114300</xdr:colOff>
      <xdr:row>41</xdr:row>
      <xdr:rowOff>126492</xdr:rowOff>
    </xdr:to>
    <xdr:cxnSp macro="">
      <xdr:nvCxnSpPr>
        <xdr:cNvPr id="80" name="直線コネクタ 79">
          <a:extLst>
            <a:ext uri="{FF2B5EF4-FFF2-40B4-BE49-F238E27FC236}">
              <a16:creationId xmlns:a16="http://schemas.microsoft.com/office/drawing/2014/main" id="{88C818AF-AFF3-4B48-8BE9-34E795A2F3A5}"/>
            </a:ext>
          </a:extLst>
        </xdr:cNvPr>
        <xdr:cNvCxnSpPr/>
      </xdr:nvCxnSpPr>
      <xdr:spPr>
        <a:xfrm>
          <a:off x="1130300" y="71216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6D22C85A-7E32-465B-970C-17E1D1E58DD9}"/>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627F930C-FE10-474D-87F4-77B961D96778}"/>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97807</xdr:rowOff>
    </xdr:from>
    <xdr:ext cx="405111" cy="259045"/>
    <xdr:sp macro="" textlink="">
      <xdr:nvSpPr>
        <xdr:cNvPr id="83" name="n_3aveValue【道路】&#10;有形固定資産減価償却率">
          <a:extLst>
            <a:ext uri="{FF2B5EF4-FFF2-40B4-BE49-F238E27FC236}">
              <a16:creationId xmlns:a16="http://schemas.microsoft.com/office/drawing/2014/main" id="{12ED979A-E90F-402C-906A-6F46AA54AF81}"/>
            </a:ext>
          </a:extLst>
        </xdr:cNvPr>
        <xdr:cNvSpPr txBox="1"/>
      </xdr:nvSpPr>
      <xdr:spPr>
        <a:xfrm>
          <a:off x="181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A92F53AD-C3DE-4035-8061-307CDC418319}"/>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42689</xdr:rowOff>
    </xdr:from>
    <xdr:ext cx="405111" cy="259045"/>
    <xdr:sp macro="" textlink="">
      <xdr:nvSpPr>
        <xdr:cNvPr id="85" name="n_1mainValue【道路】&#10;有形固定資産減価償却率">
          <a:extLst>
            <a:ext uri="{FF2B5EF4-FFF2-40B4-BE49-F238E27FC236}">
              <a16:creationId xmlns:a16="http://schemas.microsoft.com/office/drawing/2014/main" id="{E7E70AC2-546C-4F0D-A7F7-D516CF001A4E}"/>
            </a:ext>
          </a:extLst>
        </xdr:cNvPr>
        <xdr:cNvSpPr txBox="1"/>
      </xdr:nvSpPr>
      <xdr:spPr>
        <a:xfrm>
          <a:off x="3582044" y="724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33545</xdr:rowOff>
    </xdr:from>
    <xdr:ext cx="405111" cy="259045"/>
    <xdr:sp macro="" textlink="">
      <xdr:nvSpPr>
        <xdr:cNvPr id="86" name="n_2mainValue【道路】&#10;有形固定資産減価償却率">
          <a:extLst>
            <a:ext uri="{FF2B5EF4-FFF2-40B4-BE49-F238E27FC236}">
              <a16:creationId xmlns:a16="http://schemas.microsoft.com/office/drawing/2014/main" id="{6C05F18A-1C05-4748-BE14-69008B066B43}"/>
            </a:ext>
          </a:extLst>
        </xdr:cNvPr>
        <xdr:cNvSpPr txBox="1"/>
      </xdr:nvSpPr>
      <xdr:spPr>
        <a:xfrm>
          <a:off x="2705744"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168419</xdr:rowOff>
    </xdr:from>
    <xdr:ext cx="405111" cy="259045"/>
    <xdr:sp macro="" textlink="">
      <xdr:nvSpPr>
        <xdr:cNvPr id="87" name="n_3mainValue【道路】&#10;有形固定資産減価償却率">
          <a:extLst>
            <a:ext uri="{FF2B5EF4-FFF2-40B4-BE49-F238E27FC236}">
              <a16:creationId xmlns:a16="http://schemas.microsoft.com/office/drawing/2014/main" id="{8B6077A2-6A4E-46DF-8C3A-968CA4FE528D}"/>
            </a:ext>
          </a:extLst>
        </xdr:cNvPr>
        <xdr:cNvSpPr txBox="1"/>
      </xdr:nvSpPr>
      <xdr:spPr>
        <a:xfrm>
          <a:off x="1816744" y="719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134129</xdr:rowOff>
    </xdr:from>
    <xdr:ext cx="405111" cy="259045"/>
    <xdr:sp macro="" textlink="">
      <xdr:nvSpPr>
        <xdr:cNvPr id="88" name="n_4mainValue【道路】&#10;有形固定資産減価償却率">
          <a:extLst>
            <a:ext uri="{FF2B5EF4-FFF2-40B4-BE49-F238E27FC236}">
              <a16:creationId xmlns:a16="http://schemas.microsoft.com/office/drawing/2014/main" id="{B2FDF711-5607-4EFA-B047-BA0D490AA9E0}"/>
            </a:ext>
          </a:extLst>
        </xdr:cNvPr>
        <xdr:cNvSpPr txBox="1"/>
      </xdr:nvSpPr>
      <xdr:spPr>
        <a:xfrm>
          <a:off x="927744" y="716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5C08E70-DC9C-458C-BFA2-A03E12389E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AE215F3-4675-4CC2-BA09-A4896463A5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8FD131B-28BC-4223-AD6A-C6A07FA7C1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B08F76B-F17F-4061-8AAA-0BB4036AAB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40B7026-9AD8-47FD-8AB9-A832BD576F0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86EE9A1-ED97-4030-B2E7-52257DA535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B6FDA1B-049C-40A4-B250-B99C15EC77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0D17B2F-1F32-4D48-A227-E38B92646E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CC97264-F454-4DAF-AC94-61F7EC8B0D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AE4F273-3B00-4BE6-AB95-AF321FB3C3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81F2454-F9C7-4FB0-85B8-F4AED201F5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D0177CD-7595-46E0-A600-C06B03AB50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F2F04C1-7C7E-4866-B957-F692A42CC52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41B2C78-D3BF-4825-B6B3-68EEC6ED3DC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0653883-AD86-4AD4-9940-E83EAECD72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689969F-03E0-4148-8455-F4AFDBD668B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6FAF8A5-99B4-475D-8C43-356ACA08BD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39052A7-94C2-4ED5-8FE4-2A71A09A303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F072BDB-9394-4DD0-827C-55EC7CB08A9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6A30310-4EFF-4294-B830-BFEBD02C1D4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A795C06-49BB-4D93-8435-6C037B72FC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584B026-3812-4D70-A49E-29BF46284C8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1BAA374-1946-4180-AE91-BD9EEB75E0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82F6CC99-6965-4CB4-B38C-3C0719335FCF}"/>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87DEAF5D-B64E-4A38-AD88-2065B1792D0B}"/>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D12E40C8-58B2-40B6-A39E-31F9091349F5}"/>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CDDCA344-1086-44CB-84C2-16A8B3A786C2}"/>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8B83BE47-CDE3-4B38-9072-BB27EB7F1E91}"/>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66A6C002-6401-4D19-9606-34C4764EB69A}"/>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59531295-D577-4E88-A123-CD4C7FDC9F8C}"/>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B18ACF68-15ED-4FF9-BB7D-130BCB9E6DFB}"/>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3979176F-192D-4F84-9811-6824486AFEF5}"/>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8074E15F-1B95-438D-8882-277D2F477488}"/>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182722F9-8F0C-4B7F-BBDE-7B1C0562BB3F}"/>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B32EBEA-6099-4993-8CE7-F81ABB8F30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7764053-DA95-4A39-8371-676C70E412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2CBE21-1B31-4C4E-9656-6720FFA7D0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21339C-52F8-4586-A90F-8D7D9F422C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75869E-76CF-4F75-9880-C0CBD8F15A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157988</xdr:rowOff>
    </xdr:from>
    <xdr:to>
      <xdr:col>55</xdr:col>
      <xdr:colOff>50800</xdr:colOff>
      <xdr:row>40</xdr:row>
      <xdr:rowOff>88138</xdr:rowOff>
    </xdr:to>
    <xdr:sp macro="" textlink="">
      <xdr:nvSpPr>
        <xdr:cNvPr id="128" name="楕円 127">
          <a:extLst>
            <a:ext uri="{FF2B5EF4-FFF2-40B4-BE49-F238E27FC236}">
              <a16:creationId xmlns:a16="http://schemas.microsoft.com/office/drawing/2014/main" id="{B08028A3-46F1-47ED-823C-50C9745FE614}"/>
            </a:ext>
          </a:extLst>
        </xdr:cNvPr>
        <xdr:cNvSpPr/>
      </xdr:nvSpPr>
      <xdr:spPr>
        <a:xfrm>
          <a:off x="10426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136415</xdr:rowOff>
    </xdr:from>
    <xdr:ext cx="469744" cy="259045"/>
    <xdr:sp macro="" textlink="">
      <xdr:nvSpPr>
        <xdr:cNvPr id="129" name="【道路】&#10;一人当たり延長該当値テキスト">
          <a:extLst>
            <a:ext uri="{FF2B5EF4-FFF2-40B4-BE49-F238E27FC236}">
              <a16:creationId xmlns:a16="http://schemas.microsoft.com/office/drawing/2014/main" id="{00896D42-DEE3-4F9E-A621-30645EC907C6}"/>
            </a:ext>
          </a:extLst>
        </xdr:cNvPr>
        <xdr:cNvSpPr txBox="1"/>
      </xdr:nvSpPr>
      <xdr:spPr>
        <a:xfrm>
          <a:off x="10515600"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158496</xdr:rowOff>
    </xdr:from>
    <xdr:to>
      <xdr:col>50</xdr:col>
      <xdr:colOff>165100</xdr:colOff>
      <xdr:row>40</xdr:row>
      <xdr:rowOff>88646</xdr:rowOff>
    </xdr:to>
    <xdr:sp macro="" textlink="">
      <xdr:nvSpPr>
        <xdr:cNvPr id="130" name="楕円 129">
          <a:extLst>
            <a:ext uri="{FF2B5EF4-FFF2-40B4-BE49-F238E27FC236}">
              <a16:creationId xmlns:a16="http://schemas.microsoft.com/office/drawing/2014/main" id="{C1B6E600-8705-4D74-86A8-E342DE27BC54}"/>
            </a:ext>
          </a:extLst>
        </xdr:cNvPr>
        <xdr:cNvSpPr/>
      </xdr:nvSpPr>
      <xdr:spPr>
        <a:xfrm>
          <a:off x="9588500" y="68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37338</xdr:rowOff>
    </xdr:from>
    <xdr:to>
      <xdr:col>55</xdr:col>
      <xdr:colOff>0</xdr:colOff>
      <xdr:row>40</xdr:row>
      <xdr:rowOff>37846</xdr:rowOff>
    </xdr:to>
    <xdr:cxnSp macro="">
      <xdr:nvCxnSpPr>
        <xdr:cNvPr id="131" name="直線コネクタ 130">
          <a:extLst>
            <a:ext uri="{FF2B5EF4-FFF2-40B4-BE49-F238E27FC236}">
              <a16:creationId xmlns:a16="http://schemas.microsoft.com/office/drawing/2014/main" id="{A8C7E88A-C078-4010-8793-10BE3AB6ABC3}"/>
            </a:ext>
          </a:extLst>
        </xdr:cNvPr>
        <xdr:cNvCxnSpPr/>
      </xdr:nvCxnSpPr>
      <xdr:spPr>
        <a:xfrm flipV="1">
          <a:off x="9639300" y="6895338"/>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158877</xdr:rowOff>
    </xdr:from>
    <xdr:to>
      <xdr:col>46</xdr:col>
      <xdr:colOff>38100</xdr:colOff>
      <xdr:row>40</xdr:row>
      <xdr:rowOff>89027</xdr:rowOff>
    </xdr:to>
    <xdr:sp macro="" textlink="">
      <xdr:nvSpPr>
        <xdr:cNvPr id="132" name="楕円 131">
          <a:extLst>
            <a:ext uri="{FF2B5EF4-FFF2-40B4-BE49-F238E27FC236}">
              <a16:creationId xmlns:a16="http://schemas.microsoft.com/office/drawing/2014/main" id="{EA5825AD-2EB1-4D51-8429-F2F7F662CFFE}"/>
            </a:ext>
          </a:extLst>
        </xdr:cNvPr>
        <xdr:cNvSpPr/>
      </xdr:nvSpPr>
      <xdr:spPr>
        <a:xfrm>
          <a:off x="8699500" y="684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37846</xdr:rowOff>
    </xdr:from>
    <xdr:to>
      <xdr:col>50</xdr:col>
      <xdr:colOff>114300</xdr:colOff>
      <xdr:row>40</xdr:row>
      <xdr:rowOff>38227</xdr:rowOff>
    </xdr:to>
    <xdr:cxnSp macro="">
      <xdr:nvCxnSpPr>
        <xdr:cNvPr id="133" name="直線コネクタ 132">
          <a:extLst>
            <a:ext uri="{FF2B5EF4-FFF2-40B4-BE49-F238E27FC236}">
              <a16:creationId xmlns:a16="http://schemas.microsoft.com/office/drawing/2014/main" id="{398ED16D-A9A7-4BF4-BADF-756709A7288B}"/>
            </a:ext>
          </a:extLst>
        </xdr:cNvPr>
        <xdr:cNvCxnSpPr/>
      </xdr:nvCxnSpPr>
      <xdr:spPr>
        <a:xfrm flipV="1">
          <a:off x="8750300" y="68958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a:extLst>
            <a:ext uri="{FF2B5EF4-FFF2-40B4-BE49-F238E27FC236}">
              <a16:creationId xmlns:a16="http://schemas.microsoft.com/office/drawing/2014/main" id="{9393AE0F-37DA-4E94-B9E0-AFF4F188F5B0}"/>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38227</xdr:rowOff>
    </xdr:to>
    <xdr:cxnSp macro="">
      <xdr:nvCxnSpPr>
        <xdr:cNvPr id="135" name="直線コネクタ 134">
          <a:extLst>
            <a:ext uri="{FF2B5EF4-FFF2-40B4-BE49-F238E27FC236}">
              <a16:creationId xmlns:a16="http://schemas.microsoft.com/office/drawing/2014/main" id="{6E873EBB-7544-4D35-B342-AD0D59392F9F}"/>
            </a:ext>
          </a:extLst>
        </xdr:cNvPr>
        <xdr:cNvCxnSpPr/>
      </xdr:nvCxnSpPr>
      <xdr:spPr>
        <a:xfrm>
          <a:off x="7861300" y="689610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158369</xdr:rowOff>
    </xdr:from>
    <xdr:to>
      <xdr:col>36</xdr:col>
      <xdr:colOff>165100</xdr:colOff>
      <xdr:row>40</xdr:row>
      <xdr:rowOff>88519</xdr:rowOff>
    </xdr:to>
    <xdr:sp macro="" textlink="">
      <xdr:nvSpPr>
        <xdr:cNvPr id="136" name="楕円 135">
          <a:extLst>
            <a:ext uri="{FF2B5EF4-FFF2-40B4-BE49-F238E27FC236}">
              <a16:creationId xmlns:a16="http://schemas.microsoft.com/office/drawing/2014/main" id="{E6ADF615-CC86-467B-87CC-800030326506}"/>
            </a:ext>
          </a:extLst>
        </xdr:cNvPr>
        <xdr:cNvSpPr/>
      </xdr:nvSpPr>
      <xdr:spPr>
        <a:xfrm>
          <a:off x="6921500" y="6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37719</xdr:rowOff>
    </xdr:from>
    <xdr:to>
      <xdr:col>41</xdr:col>
      <xdr:colOff>50800</xdr:colOff>
      <xdr:row>40</xdr:row>
      <xdr:rowOff>38100</xdr:rowOff>
    </xdr:to>
    <xdr:cxnSp macro="">
      <xdr:nvCxnSpPr>
        <xdr:cNvPr id="137" name="直線コネクタ 136">
          <a:extLst>
            <a:ext uri="{FF2B5EF4-FFF2-40B4-BE49-F238E27FC236}">
              <a16:creationId xmlns:a16="http://schemas.microsoft.com/office/drawing/2014/main" id="{D4EE2538-A6DB-4982-8B77-C3ABF793BED8}"/>
            </a:ext>
          </a:extLst>
        </xdr:cNvPr>
        <xdr:cNvCxnSpPr/>
      </xdr:nvCxnSpPr>
      <xdr:spPr>
        <a:xfrm>
          <a:off x="6972300" y="68957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E294D7D7-7E02-4357-8F4B-E83B2C5D0B21}"/>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56A5B0B9-4469-4B9B-9526-645234BF559A}"/>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FCF55230-CB1A-4AE0-A701-1F83D3405E81}"/>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8878DD43-594D-4E8F-9A8A-930EDF161EFE}"/>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79773</xdr:rowOff>
    </xdr:from>
    <xdr:ext cx="469744" cy="259045"/>
    <xdr:sp macro="" textlink="">
      <xdr:nvSpPr>
        <xdr:cNvPr id="142" name="n_1mainValue【道路】&#10;一人当たり延長">
          <a:extLst>
            <a:ext uri="{FF2B5EF4-FFF2-40B4-BE49-F238E27FC236}">
              <a16:creationId xmlns:a16="http://schemas.microsoft.com/office/drawing/2014/main" id="{11C83F45-8CA1-4273-B43F-3889A9AD985E}"/>
            </a:ext>
          </a:extLst>
        </xdr:cNvPr>
        <xdr:cNvSpPr txBox="1"/>
      </xdr:nvSpPr>
      <xdr:spPr>
        <a:xfrm>
          <a:off x="9391727" y="69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80154</xdr:rowOff>
    </xdr:from>
    <xdr:ext cx="469744" cy="259045"/>
    <xdr:sp macro="" textlink="">
      <xdr:nvSpPr>
        <xdr:cNvPr id="143" name="n_2mainValue【道路】&#10;一人当たり延長">
          <a:extLst>
            <a:ext uri="{FF2B5EF4-FFF2-40B4-BE49-F238E27FC236}">
              <a16:creationId xmlns:a16="http://schemas.microsoft.com/office/drawing/2014/main" id="{225DB556-FD61-49F0-AE95-1354E4A9A558}"/>
            </a:ext>
          </a:extLst>
        </xdr:cNvPr>
        <xdr:cNvSpPr txBox="1"/>
      </xdr:nvSpPr>
      <xdr:spPr>
        <a:xfrm>
          <a:off x="8515427" y="693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4" name="n_3mainValue【道路】&#10;一人当たり延長">
          <a:extLst>
            <a:ext uri="{FF2B5EF4-FFF2-40B4-BE49-F238E27FC236}">
              <a16:creationId xmlns:a16="http://schemas.microsoft.com/office/drawing/2014/main" id="{34F36E35-FE5C-40B1-B9B2-577E2FC0B113}"/>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79646</xdr:rowOff>
    </xdr:from>
    <xdr:ext cx="469744" cy="259045"/>
    <xdr:sp macro="" textlink="">
      <xdr:nvSpPr>
        <xdr:cNvPr id="145" name="n_4mainValue【道路】&#10;一人当たり延長">
          <a:extLst>
            <a:ext uri="{FF2B5EF4-FFF2-40B4-BE49-F238E27FC236}">
              <a16:creationId xmlns:a16="http://schemas.microsoft.com/office/drawing/2014/main" id="{9EE4B075-FBE3-496F-A3AC-603A6F4FBE29}"/>
            </a:ext>
          </a:extLst>
        </xdr:cNvPr>
        <xdr:cNvSpPr txBox="1"/>
      </xdr:nvSpPr>
      <xdr:spPr>
        <a:xfrm>
          <a:off x="6737427" y="69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82E1034-9C85-4449-8A11-64DFC68FE0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37C629F-66F2-43F5-9CB8-6212FA5883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2839716-6135-4E11-AC5A-4B6E73D0B18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0EE198E-D34E-4C27-94C6-4BEF67CA60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40EB8C6-B198-4089-B940-7B8A8F81BD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1CB6B87-989C-4555-8D4B-BAE0CE1957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37AC69A-7892-49DE-8FA8-A7088DCF56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58A2778-44E6-4333-8500-AA01591567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CD0CCAF-B7BD-4611-B5F6-70E0FFD7B2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DF1B549-EC50-463E-926F-B197D8B961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3E7D012-6705-4C98-9F5C-E394610B66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D55ABB0-C96C-4AB3-B88F-881975DA76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EA01181B-15AD-4A7C-A4EA-6AD3C98FAB6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528A160-BC03-4908-87D4-0EB0CE87236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01764CB-A3BD-4816-A692-000E6CA754B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B6A4E78-F60C-492B-9AA0-DD7BE5C0E80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1E15DD9-0519-4FEF-B500-3EB649279B8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D08A1847-2C68-4A84-A0C5-2B0723FF061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63548CB-62FA-42D4-AAFD-D0D48D3F19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7272276B-D965-4297-9AE2-FFA2DD54C92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207C2FBA-D497-43AF-851B-D7D5370FB95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94FB92E-B308-41D6-BD94-29B2A92498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F079D97-6B58-4C2F-B7E1-3A48334C62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D54F190B-F772-48DA-93FA-9A53D720E90E}"/>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A6A48DD-A8C5-4D7B-970C-B7703B497CC8}"/>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C9FAAF18-AF88-4049-AD6F-B8AD83B42F8F}"/>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72B8911-7FE7-41A4-9D85-A6F6FA191C89}"/>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66FE2EBC-62F5-47F4-BAF8-CABFF7E6BCD7}"/>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B9DFE21-E21A-4268-9FE4-F1F3E1673DE2}"/>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6C3F7451-EE9A-4EED-A79E-8F1B4F8FA33B}"/>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0B6EEB8E-DC24-40DF-AD07-59360AF0C214}"/>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0A0C420D-5426-4135-BF51-33E09D3447C2}"/>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BCD41D1D-C72D-4446-A122-134B3C404462}"/>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E9BD3BDA-BDD2-43BA-AD67-2565F0CB7EC2}"/>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A57AFBF-58F6-45FA-A58D-530EA27C87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D960EAF-8ABD-4BC3-AB60-8BC73AFF43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FEEF5C6-26E6-4161-9ABE-B13EC52F6A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3E19A5-5411-47DB-8889-FDA5585845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DABF70A-652E-4061-9CBC-F5209E1BE67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85" name="楕円 184">
          <a:extLst>
            <a:ext uri="{FF2B5EF4-FFF2-40B4-BE49-F238E27FC236}">
              <a16:creationId xmlns:a16="http://schemas.microsoft.com/office/drawing/2014/main" id="{F741CEFC-7ABF-45BB-BD82-8B697FD8FB6A}"/>
            </a:ext>
          </a:extLst>
        </xdr:cNvPr>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71772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9B7FD4C5-5B00-4C29-9A75-D2183BD59B09}"/>
            </a:ext>
          </a:extLst>
        </xdr:cNvPr>
        <xdr:cNvSpPr txBox="1"/>
      </xdr:nvSpPr>
      <xdr:spPr>
        <a:xfrm>
          <a:off x="4673600" y="1070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145415</xdr:rowOff>
    </xdr:from>
    <xdr:to>
      <xdr:col>20</xdr:col>
      <xdr:colOff>38100</xdr:colOff>
      <xdr:row>63</xdr:row>
      <xdr:rowOff>75565</xdr:rowOff>
    </xdr:to>
    <xdr:sp macro="" textlink="">
      <xdr:nvSpPr>
        <xdr:cNvPr id="187" name="楕円 186">
          <a:extLst>
            <a:ext uri="{FF2B5EF4-FFF2-40B4-BE49-F238E27FC236}">
              <a16:creationId xmlns:a16="http://schemas.microsoft.com/office/drawing/2014/main" id="{E9A3F5FB-2C26-4402-8F86-A838C4DE0D83}"/>
            </a:ext>
          </a:extLst>
        </xdr:cNvPr>
        <xdr:cNvSpPr/>
      </xdr:nvSpPr>
      <xdr:spPr>
        <a:xfrm>
          <a:off x="3746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24765</xdr:rowOff>
    </xdr:from>
    <xdr:to>
      <xdr:col>24</xdr:col>
      <xdr:colOff>63500</xdr:colOff>
      <xdr:row>63</xdr:row>
      <xdr:rowOff>36195</xdr:rowOff>
    </xdr:to>
    <xdr:cxnSp macro="">
      <xdr:nvCxnSpPr>
        <xdr:cNvPr id="188" name="直線コネクタ 187">
          <a:extLst>
            <a:ext uri="{FF2B5EF4-FFF2-40B4-BE49-F238E27FC236}">
              <a16:creationId xmlns:a16="http://schemas.microsoft.com/office/drawing/2014/main" id="{5E81D554-1F43-430D-9010-EF6E20EF4FEA}"/>
            </a:ext>
          </a:extLst>
        </xdr:cNvPr>
        <xdr:cNvCxnSpPr/>
      </xdr:nvCxnSpPr>
      <xdr:spPr>
        <a:xfrm>
          <a:off x="3797300" y="108261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89" name="楕円 188">
          <a:extLst>
            <a:ext uri="{FF2B5EF4-FFF2-40B4-BE49-F238E27FC236}">
              <a16:creationId xmlns:a16="http://schemas.microsoft.com/office/drawing/2014/main" id="{8BFC7FAE-72B2-4134-A9A8-FDB6B2D2C85C}"/>
            </a:ext>
          </a:extLst>
        </xdr:cNvPr>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24765</xdr:rowOff>
    </xdr:to>
    <xdr:cxnSp macro="">
      <xdr:nvCxnSpPr>
        <xdr:cNvPr id="190" name="直線コネクタ 189">
          <a:extLst>
            <a:ext uri="{FF2B5EF4-FFF2-40B4-BE49-F238E27FC236}">
              <a16:creationId xmlns:a16="http://schemas.microsoft.com/office/drawing/2014/main" id="{2F15AD86-728E-4A60-8CE9-2728473FF67A}"/>
            </a:ext>
          </a:extLst>
        </xdr:cNvPr>
        <xdr:cNvCxnSpPr/>
      </xdr:nvCxnSpPr>
      <xdr:spPr>
        <a:xfrm>
          <a:off x="2908300" y="10797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1" name="楕円 190">
          <a:extLst>
            <a:ext uri="{FF2B5EF4-FFF2-40B4-BE49-F238E27FC236}">
              <a16:creationId xmlns:a16="http://schemas.microsoft.com/office/drawing/2014/main" id="{01E13E34-0E5E-45BE-846F-5D0CC3F88B5F}"/>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62</xdr:row>
      <xdr:rowOff>167640</xdr:rowOff>
    </xdr:to>
    <xdr:cxnSp macro="">
      <xdr:nvCxnSpPr>
        <xdr:cNvPr id="192" name="直線コネクタ 191">
          <a:extLst>
            <a:ext uri="{FF2B5EF4-FFF2-40B4-BE49-F238E27FC236}">
              <a16:creationId xmlns:a16="http://schemas.microsoft.com/office/drawing/2014/main" id="{014FA8FF-B45C-46AD-885B-DB5F723E2E9C}"/>
            </a:ext>
          </a:extLst>
        </xdr:cNvPr>
        <xdr:cNvCxnSpPr/>
      </xdr:nvCxnSpPr>
      <xdr:spPr>
        <a:xfrm>
          <a:off x="2019300" y="10770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3" name="楕円 192">
          <a:extLst>
            <a:ext uri="{FF2B5EF4-FFF2-40B4-BE49-F238E27FC236}">
              <a16:creationId xmlns:a16="http://schemas.microsoft.com/office/drawing/2014/main" id="{627FBBF9-B053-4C05-837A-B3F652ED44D3}"/>
            </a:ext>
          </a:extLst>
        </xdr:cNvPr>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140970</xdr:rowOff>
    </xdr:to>
    <xdr:cxnSp macro="">
      <xdr:nvCxnSpPr>
        <xdr:cNvPr id="194" name="直線コネクタ 193">
          <a:extLst>
            <a:ext uri="{FF2B5EF4-FFF2-40B4-BE49-F238E27FC236}">
              <a16:creationId xmlns:a16="http://schemas.microsoft.com/office/drawing/2014/main" id="{2D5CE0B3-EED9-4F18-A6DB-E4C8D3E0222D}"/>
            </a:ext>
          </a:extLst>
        </xdr:cNvPr>
        <xdr:cNvCxnSpPr/>
      </xdr:nvCxnSpPr>
      <xdr:spPr>
        <a:xfrm>
          <a:off x="1130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038CA68-0E1F-40C7-AA38-B2D4A28A63FE}"/>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2B01AB1-D6BD-46C1-8E24-1F744CB0B931}"/>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BFE4F09A-5E76-4B34-A37B-8F3602B91F13}"/>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44412E3A-D502-4651-9FF5-150D2BAC0FAD}"/>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66692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2528B40-4D32-42F2-AE45-D74BE172944E}"/>
            </a:ext>
          </a:extLst>
        </xdr:cNvPr>
        <xdr:cNvSpPr txBox="1"/>
      </xdr:nvSpPr>
      <xdr:spPr>
        <a:xfrm>
          <a:off x="35820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76F7249D-B106-4949-AE4A-76E15BDBB2BE}"/>
            </a:ext>
          </a:extLst>
        </xdr:cNvPr>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BF3C22A3-409A-4443-8F45-BE1A3AE3EC5C}"/>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C1458602-01EA-4C82-9A94-A2BF7BF7C0C3}"/>
            </a:ext>
          </a:extLst>
        </xdr:cNvPr>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93832B1-6B4A-46F5-9692-59CFCB680A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FCBB5F7-4789-4452-914C-973CEB855F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CC4DA83-80D2-4D91-9A80-79CB562772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F9354F0-5C19-4F31-B8E3-F44AD4FFF4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1EDB3E8-C409-490D-9C36-333F87B892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8DE67FE-A914-4082-97E3-AEFEB5BE81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C4F0748-6FE9-4A95-AE65-2C6C2FBF16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E81A2AB-87E9-415B-B605-86C384C8B8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E030D7D-0995-4473-A4C7-418B5AE0D5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72DF41D-4111-4DAE-8C15-0A5A3BDB42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4D2F312-9B44-45D1-AC43-5C31E00C0D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EDFCC03E-0922-416F-AB14-0A67D9B89ED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3369461-A89D-4D9E-9922-7CE967941D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C0E6D81-709A-426C-BF7D-8B47309002D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6617502-32C6-4537-B098-847BA891E95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DC96A7C0-0C76-45E8-8F6E-2914B26CD2B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65F8A8C-0F63-47E7-913E-CA20D4DA65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8C16A0B-2A94-443F-A128-1A18E9480CB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40A6590-7875-46CF-A2B1-8E1AD6E38A0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AA203051-471F-4B71-AA5C-7115FF7E7EA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A1B67AE-C7E7-4F82-A43B-A9F695C0BA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2FB6B60-25D2-443C-8ABB-BFC67280438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6ACC4FA-C229-4788-AFD6-008616A16C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33F93254-9869-4006-ABA1-EB052C319084}"/>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97E1451B-2911-4635-9B7F-06CE9D164513}"/>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03089364-0E45-476A-91D1-1C62574E6844}"/>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EB0B7F69-3830-45C3-95EE-88FBC31FD346}"/>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489995C2-87DE-4AAC-8B02-406D6F8F702D}"/>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2AA4AA7B-0083-44C1-8F82-23B71293B4DE}"/>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C2DFF251-B1FA-42DD-9A47-97EDD1CC309A}"/>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4B482246-0123-4B64-9AB6-FCAFB376F42F}"/>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8E1ECF29-180B-4902-BD08-26337A33AB17}"/>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4D878C8B-68EA-4EFA-B1A6-E7453A579F1F}"/>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C82DD699-7F3A-4DA3-92B7-2572DF0EE8A6}"/>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2255E63-A034-45D2-BD85-590451F783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934F25-08AC-4378-88F0-93384062CB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72F1E7E-B3EA-4390-8720-96B044CF37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25F8186-3EC8-474F-BF16-F517866082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9569B4-1B1E-485B-8DD7-C38339333B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170927</xdr:rowOff>
    </xdr:from>
    <xdr:to>
      <xdr:col>55</xdr:col>
      <xdr:colOff>50800</xdr:colOff>
      <xdr:row>61</xdr:row>
      <xdr:rowOff>101077</xdr:rowOff>
    </xdr:to>
    <xdr:sp macro="" textlink="">
      <xdr:nvSpPr>
        <xdr:cNvPr id="242" name="楕円 241">
          <a:extLst>
            <a:ext uri="{FF2B5EF4-FFF2-40B4-BE49-F238E27FC236}">
              <a16:creationId xmlns:a16="http://schemas.microsoft.com/office/drawing/2014/main" id="{000E8618-6060-4224-B6DE-CA2D1B72D357}"/>
            </a:ext>
          </a:extLst>
        </xdr:cNvPr>
        <xdr:cNvSpPr/>
      </xdr:nvSpPr>
      <xdr:spPr>
        <a:xfrm>
          <a:off x="10426700" y="104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22354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E10D3A93-EA2A-4C1F-A9E7-1E437DC3E36D}"/>
            </a:ext>
          </a:extLst>
        </xdr:cNvPr>
        <xdr:cNvSpPr txBox="1"/>
      </xdr:nvSpPr>
      <xdr:spPr>
        <a:xfrm>
          <a:off x="10515600" y="1030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6453</xdr:rowOff>
    </xdr:from>
    <xdr:to>
      <xdr:col>50</xdr:col>
      <xdr:colOff>165100</xdr:colOff>
      <xdr:row>61</xdr:row>
      <xdr:rowOff>108053</xdr:rowOff>
    </xdr:to>
    <xdr:sp macro="" textlink="">
      <xdr:nvSpPr>
        <xdr:cNvPr id="244" name="楕円 243">
          <a:extLst>
            <a:ext uri="{FF2B5EF4-FFF2-40B4-BE49-F238E27FC236}">
              <a16:creationId xmlns:a16="http://schemas.microsoft.com/office/drawing/2014/main" id="{C5D17667-73A7-4D49-A1EF-D872D3F34B83}"/>
            </a:ext>
          </a:extLst>
        </xdr:cNvPr>
        <xdr:cNvSpPr/>
      </xdr:nvSpPr>
      <xdr:spPr>
        <a:xfrm>
          <a:off x="9588500" y="104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50277</xdr:rowOff>
    </xdr:from>
    <xdr:to>
      <xdr:col>55</xdr:col>
      <xdr:colOff>0</xdr:colOff>
      <xdr:row>61</xdr:row>
      <xdr:rowOff>57253</xdr:rowOff>
    </xdr:to>
    <xdr:cxnSp macro="">
      <xdr:nvCxnSpPr>
        <xdr:cNvPr id="245" name="直線コネクタ 244">
          <a:extLst>
            <a:ext uri="{FF2B5EF4-FFF2-40B4-BE49-F238E27FC236}">
              <a16:creationId xmlns:a16="http://schemas.microsoft.com/office/drawing/2014/main" id="{EE3FA5B2-D7A7-4B92-88AA-6876EE480E02}"/>
            </a:ext>
          </a:extLst>
        </xdr:cNvPr>
        <xdr:cNvCxnSpPr/>
      </xdr:nvCxnSpPr>
      <xdr:spPr>
        <a:xfrm flipV="1">
          <a:off x="9639300" y="10508727"/>
          <a:ext cx="8382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7424</xdr:rowOff>
    </xdr:from>
    <xdr:to>
      <xdr:col>46</xdr:col>
      <xdr:colOff>38100</xdr:colOff>
      <xdr:row>61</xdr:row>
      <xdr:rowOff>109024</xdr:rowOff>
    </xdr:to>
    <xdr:sp macro="" textlink="">
      <xdr:nvSpPr>
        <xdr:cNvPr id="246" name="楕円 245">
          <a:extLst>
            <a:ext uri="{FF2B5EF4-FFF2-40B4-BE49-F238E27FC236}">
              <a16:creationId xmlns:a16="http://schemas.microsoft.com/office/drawing/2014/main" id="{17E965E9-A08E-4E02-89B4-C52393B7461F}"/>
            </a:ext>
          </a:extLst>
        </xdr:cNvPr>
        <xdr:cNvSpPr/>
      </xdr:nvSpPr>
      <xdr:spPr>
        <a:xfrm>
          <a:off x="8699500" y="104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57253</xdr:rowOff>
    </xdr:from>
    <xdr:to>
      <xdr:col>50</xdr:col>
      <xdr:colOff>114300</xdr:colOff>
      <xdr:row>61</xdr:row>
      <xdr:rowOff>58224</xdr:rowOff>
    </xdr:to>
    <xdr:cxnSp macro="">
      <xdr:nvCxnSpPr>
        <xdr:cNvPr id="247" name="直線コネクタ 246">
          <a:extLst>
            <a:ext uri="{FF2B5EF4-FFF2-40B4-BE49-F238E27FC236}">
              <a16:creationId xmlns:a16="http://schemas.microsoft.com/office/drawing/2014/main" id="{2DBFA6A5-AA8A-40CD-A9D4-75D050C9EAA7}"/>
            </a:ext>
          </a:extLst>
        </xdr:cNvPr>
        <xdr:cNvCxnSpPr/>
      </xdr:nvCxnSpPr>
      <xdr:spPr>
        <a:xfrm flipV="1">
          <a:off x="8750300" y="10515703"/>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7462</xdr:rowOff>
    </xdr:from>
    <xdr:to>
      <xdr:col>41</xdr:col>
      <xdr:colOff>101600</xdr:colOff>
      <xdr:row>61</xdr:row>
      <xdr:rowOff>109062</xdr:rowOff>
    </xdr:to>
    <xdr:sp macro="" textlink="">
      <xdr:nvSpPr>
        <xdr:cNvPr id="248" name="楕円 247">
          <a:extLst>
            <a:ext uri="{FF2B5EF4-FFF2-40B4-BE49-F238E27FC236}">
              <a16:creationId xmlns:a16="http://schemas.microsoft.com/office/drawing/2014/main" id="{E24E3975-06FD-433A-B160-E250E6991750}"/>
            </a:ext>
          </a:extLst>
        </xdr:cNvPr>
        <xdr:cNvSpPr/>
      </xdr:nvSpPr>
      <xdr:spPr>
        <a:xfrm>
          <a:off x="7810500" y="104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58224</xdr:rowOff>
    </xdr:from>
    <xdr:to>
      <xdr:col>45</xdr:col>
      <xdr:colOff>177800</xdr:colOff>
      <xdr:row>61</xdr:row>
      <xdr:rowOff>58262</xdr:rowOff>
    </xdr:to>
    <xdr:cxnSp macro="">
      <xdr:nvCxnSpPr>
        <xdr:cNvPr id="249" name="直線コネクタ 248">
          <a:extLst>
            <a:ext uri="{FF2B5EF4-FFF2-40B4-BE49-F238E27FC236}">
              <a16:creationId xmlns:a16="http://schemas.microsoft.com/office/drawing/2014/main" id="{9C9344E6-8D95-410E-A8F4-28C79A75BD61}"/>
            </a:ext>
          </a:extLst>
        </xdr:cNvPr>
        <xdr:cNvCxnSpPr/>
      </xdr:nvCxnSpPr>
      <xdr:spPr>
        <a:xfrm flipV="1">
          <a:off x="7861300" y="1051667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6700</xdr:rowOff>
    </xdr:from>
    <xdr:to>
      <xdr:col>36</xdr:col>
      <xdr:colOff>165100</xdr:colOff>
      <xdr:row>61</xdr:row>
      <xdr:rowOff>108300</xdr:rowOff>
    </xdr:to>
    <xdr:sp macro="" textlink="">
      <xdr:nvSpPr>
        <xdr:cNvPr id="250" name="楕円 249">
          <a:extLst>
            <a:ext uri="{FF2B5EF4-FFF2-40B4-BE49-F238E27FC236}">
              <a16:creationId xmlns:a16="http://schemas.microsoft.com/office/drawing/2014/main" id="{39CC7007-AC2C-412F-95CF-1E8DB7BE037B}"/>
            </a:ext>
          </a:extLst>
        </xdr:cNvPr>
        <xdr:cNvSpPr/>
      </xdr:nvSpPr>
      <xdr:spPr>
        <a:xfrm>
          <a:off x="6921500" y="10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57500</xdr:rowOff>
    </xdr:from>
    <xdr:to>
      <xdr:col>41</xdr:col>
      <xdr:colOff>50800</xdr:colOff>
      <xdr:row>61</xdr:row>
      <xdr:rowOff>58262</xdr:rowOff>
    </xdr:to>
    <xdr:cxnSp macro="">
      <xdr:nvCxnSpPr>
        <xdr:cNvPr id="251" name="直線コネクタ 250">
          <a:extLst>
            <a:ext uri="{FF2B5EF4-FFF2-40B4-BE49-F238E27FC236}">
              <a16:creationId xmlns:a16="http://schemas.microsoft.com/office/drawing/2014/main" id="{4104D746-A404-4AC3-AEC1-4240697C75C2}"/>
            </a:ext>
          </a:extLst>
        </xdr:cNvPr>
        <xdr:cNvCxnSpPr/>
      </xdr:nvCxnSpPr>
      <xdr:spPr>
        <a:xfrm>
          <a:off x="6972300" y="105159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7AAC823E-E769-4DA0-9DCB-30C0536164CC}"/>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ADF4AFC7-5DE3-49A9-8E4E-6D3D9962914B}"/>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5EB4B33-E411-411A-A2A7-7EB6C4BB2A23}"/>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EF1BE2C-CC2F-46B4-BFA2-D145D5BB17B7}"/>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124580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B743C8C-1D0E-4D3C-9442-65B7A9476CDE}"/>
            </a:ext>
          </a:extLst>
        </xdr:cNvPr>
        <xdr:cNvSpPr txBox="1"/>
      </xdr:nvSpPr>
      <xdr:spPr>
        <a:xfrm>
          <a:off x="9327095" y="1024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125551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3C29031-B1DB-4335-8203-F61FF81FD91A}"/>
            </a:ext>
          </a:extLst>
        </xdr:cNvPr>
        <xdr:cNvSpPr txBox="1"/>
      </xdr:nvSpPr>
      <xdr:spPr>
        <a:xfrm>
          <a:off x="8450795" y="1024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125589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D5D38A66-BEBD-49F8-BC40-3252116A49E1}"/>
            </a:ext>
          </a:extLst>
        </xdr:cNvPr>
        <xdr:cNvSpPr txBox="1"/>
      </xdr:nvSpPr>
      <xdr:spPr>
        <a:xfrm>
          <a:off x="7561795" y="1024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124827</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8AA63A23-52FB-4913-8384-97F73B6913E7}"/>
            </a:ext>
          </a:extLst>
        </xdr:cNvPr>
        <xdr:cNvSpPr txBox="1"/>
      </xdr:nvSpPr>
      <xdr:spPr>
        <a:xfrm>
          <a:off x="6672795" y="102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5D5C0468-DE2D-4080-826F-3A61FD0E84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DACF6CB-3DBA-4A0C-A0B7-6E709EE3D7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54C2B4E-E2FE-42B8-A271-3B9ED6268E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C59D2EE-F4B7-4679-8B65-D2A4BE4A01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5E80E9E-BCD5-42AE-9599-CD71472A47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5ACF473-8043-4971-A741-4FEFD29F9D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C567067E-3D5E-49E9-B93F-6A6B6EC002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A6D5B6B6-4AFB-4FF3-A70A-31ACB81FB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1F4F4DA-95F3-4E4B-8137-47ECFF003D0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A7B602D-469F-4A10-8136-488AA8E356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15C814F7-9678-4833-8EBD-FE6725E0A91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F8A3A88-E650-445F-BD7B-A021CC0470B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9D500F1F-1268-4781-A386-2C17B5EC02B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91EC5D3-6DAE-4E09-B70A-FC6EC8A3BE4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C006E96-741D-4004-B47C-A99A9D129E7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4BA2B9E5-5CDE-4094-8805-C7D3D785E86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072AAD8-6D36-4418-9C0E-C8D067539CB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E80C43C-6617-4543-8C09-CB5F9B817D0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2846E28-B60F-4D12-9862-80A4E58F4ABD}"/>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AB5A53F-9E13-4D49-B2BE-090122DAF9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7B6FF297-10D4-470A-BEDF-8596429A4B8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63B4D058-1052-4B73-A05C-7D7E03D42C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92B53CC2-95B8-451A-A5DA-DDDC925860F5}"/>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89CE48E1-4672-4C71-A22E-C6F1399D2DFF}"/>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6A56BC84-38DC-43AA-80EB-75230065F3EA}"/>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159847F2-E1BB-48E5-9F36-39D474ED8AA8}"/>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0D6E31C4-71E8-4AB3-A2C6-4622BEF9D45F}"/>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42C1F8B5-42D4-4279-97DF-41824D171221}"/>
            </a:ext>
          </a:extLst>
        </xdr:cNvPr>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5948241B-5E8F-4857-BB32-396CF1C115B2}"/>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A5CD015D-1CB6-43F6-8533-4CFA6273BBD1}"/>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64BC6790-E378-4AB3-8BA5-808A1707594D}"/>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2165EE1D-3D95-49A6-AC7D-5EE2D967F780}"/>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4448609A-8015-48BA-AB98-1FF92A20CB80}"/>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4658F11-3CED-4231-8AD8-DA88B294BB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E3FAF65-2EE6-428B-961E-71619A7C25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A386652-BEC5-43A3-8D4F-3FE055C0FF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496E452-0B07-49CF-A7D6-7E69EA4C7A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554ED3B-6158-4734-955D-D525FA2854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142748</xdr:rowOff>
    </xdr:from>
    <xdr:to>
      <xdr:col>24</xdr:col>
      <xdr:colOff>114300</xdr:colOff>
      <xdr:row>81</xdr:row>
      <xdr:rowOff>72898</xdr:rowOff>
    </xdr:to>
    <xdr:sp macro="" textlink="">
      <xdr:nvSpPr>
        <xdr:cNvPr id="298" name="楕円 297">
          <a:extLst>
            <a:ext uri="{FF2B5EF4-FFF2-40B4-BE49-F238E27FC236}">
              <a16:creationId xmlns:a16="http://schemas.microsoft.com/office/drawing/2014/main" id="{F6857F45-D218-4044-B252-2C34DC40165F}"/>
            </a:ext>
          </a:extLst>
        </xdr:cNvPr>
        <xdr:cNvSpPr/>
      </xdr:nvSpPr>
      <xdr:spPr>
        <a:xfrm>
          <a:off x="45847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165625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EE1C4C3-6BC9-4D2B-8890-0173F80970C6}"/>
            </a:ext>
          </a:extLst>
        </xdr:cNvPr>
        <xdr:cNvSpPr txBox="1"/>
      </xdr:nvSpPr>
      <xdr:spPr>
        <a:xfrm>
          <a:off x="4673600" y="1371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110744</xdr:rowOff>
    </xdr:from>
    <xdr:to>
      <xdr:col>20</xdr:col>
      <xdr:colOff>38100</xdr:colOff>
      <xdr:row>81</xdr:row>
      <xdr:rowOff>40894</xdr:rowOff>
    </xdr:to>
    <xdr:sp macro="" textlink="">
      <xdr:nvSpPr>
        <xdr:cNvPr id="300" name="楕円 299">
          <a:extLst>
            <a:ext uri="{FF2B5EF4-FFF2-40B4-BE49-F238E27FC236}">
              <a16:creationId xmlns:a16="http://schemas.microsoft.com/office/drawing/2014/main" id="{A5C1BEF6-8156-49A2-A38B-2D87B9C2D09F}"/>
            </a:ext>
          </a:extLst>
        </xdr:cNvPr>
        <xdr:cNvSpPr/>
      </xdr:nvSpPr>
      <xdr:spPr>
        <a:xfrm>
          <a:off x="3746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161544</xdr:rowOff>
    </xdr:from>
    <xdr:to>
      <xdr:col>24</xdr:col>
      <xdr:colOff>63500</xdr:colOff>
      <xdr:row>81</xdr:row>
      <xdr:rowOff>22098</xdr:rowOff>
    </xdr:to>
    <xdr:cxnSp macro="">
      <xdr:nvCxnSpPr>
        <xdr:cNvPr id="301" name="直線コネクタ 300">
          <a:extLst>
            <a:ext uri="{FF2B5EF4-FFF2-40B4-BE49-F238E27FC236}">
              <a16:creationId xmlns:a16="http://schemas.microsoft.com/office/drawing/2014/main" id="{BD9F4EFC-6A73-4C0A-AF12-A231A7A7EB2B}"/>
            </a:ext>
          </a:extLst>
        </xdr:cNvPr>
        <xdr:cNvCxnSpPr/>
      </xdr:nvCxnSpPr>
      <xdr:spPr>
        <a:xfrm>
          <a:off x="3797300" y="138775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2" name="楕円 301">
          <a:extLst>
            <a:ext uri="{FF2B5EF4-FFF2-40B4-BE49-F238E27FC236}">
              <a16:creationId xmlns:a16="http://schemas.microsoft.com/office/drawing/2014/main" id="{F4495231-B1E2-48EE-9A9F-83C345E0A7F8}"/>
            </a:ext>
          </a:extLst>
        </xdr:cNvPr>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80</xdr:row>
      <xdr:rowOff>161544</xdr:rowOff>
    </xdr:to>
    <xdr:cxnSp macro="">
      <xdr:nvCxnSpPr>
        <xdr:cNvPr id="303" name="直線コネクタ 302">
          <a:extLst>
            <a:ext uri="{FF2B5EF4-FFF2-40B4-BE49-F238E27FC236}">
              <a16:creationId xmlns:a16="http://schemas.microsoft.com/office/drawing/2014/main" id="{5C348C94-99F7-45F3-9D4F-EAD1D32318A0}"/>
            </a:ext>
          </a:extLst>
        </xdr:cNvPr>
        <xdr:cNvCxnSpPr/>
      </xdr:nvCxnSpPr>
      <xdr:spPr>
        <a:xfrm>
          <a:off x="2908300" y="138501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154178</xdr:rowOff>
    </xdr:from>
    <xdr:to>
      <xdr:col>10</xdr:col>
      <xdr:colOff>165100</xdr:colOff>
      <xdr:row>80</xdr:row>
      <xdr:rowOff>84328</xdr:rowOff>
    </xdr:to>
    <xdr:sp macro="" textlink="">
      <xdr:nvSpPr>
        <xdr:cNvPr id="304" name="楕円 303">
          <a:extLst>
            <a:ext uri="{FF2B5EF4-FFF2-40B4-BE49-F238E27FC236}">
              <a16:creationId xmlns:a16="http://schemas.microsoft.com/office/drawing/2014/main" id="{F29471C0-D79C-4423-BD1D-80511CA60DEB}"/>
            </a:ext>
          </a:extLst>
        </xdr:cNvPr>
        <xdr:cNvSpPr/>
      </xdr:nvSpPr>
      <xdr:spPr>
        <a:xfrm>
          <a:off x="1968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33528</xdr:rowOff>
    </xdr:from>
    <xdr:to>
      <xdr:col>15</xdr:col>
      <xdr:colOff>50800</xdr:colOff>
      <xdr:row>80</xdr:row>
      <xdr:rowOff>134113</xdr:rowOff>
    </xdr:to>
    <xdr:cxnSp macro="">
      <xdr:nvCxnSpPr>
        <xdr:cNvPr id="305" name="直線コネクタ 304">
          <a:extLst>
            <a:ext uri="{FF2B5EF4-FFF2-40B4-BE49-F238E27FC236}">
              <a16:creationId xmlns:a16="http://schemas.microsoft.com/office/drawing/2014/main" id="{3B6C6444-D9A6-445D-84AB-BCFE4A5C700D}"/>
            </a:ext>
          </a:extLst>
        </xdr:cNvPr>
        <xdr:cNvCxnSpPr/>
      </xdr:nvCxnSpPr>
      <xdr:spPr>
        <a:xfrm>
          <a:off x="2019300" y="137495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306" name="楕円 305">
          <a:extLst>
            <a:ext uri="{FF2B5EF4-FFF2-40B4-BE49-F238E27FC236}">
              <a16:creationId xmlns:a16="http://schemas.microsoft.com/office/drawing/2014/main" id="{177A4C91-3889-457E-8F84-A9D3CC080988}"/>
            </a:ext>
          </a:extLst>
        </xdr:cNvPr>
        <xdr:cNvSpPr/>
      </xdr:nvSpPr>
      <xdr:spPr>
        <a:xfrm>
          <a:off x="1079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154687</xdr:rowOff>
    </xdr:from>
    <xdr:to>
      <xdr:col>10</xdr:col>
      <xdr:colOff>114300</xdr:colOff>
      <xdr:row>80</xdr:row>
      <xdr:rowOff>33528</xdr:rowOff>
    </xdr:to>
    <xdr:cxnSp macro="">
      <xdr:nvCxnSpPr>
        <xdr:cNvPr id="307" name="直線コネクタ 306">
          <a:extLst>
            <a:ext uri="{FF2B5EF4-FFF2-40B4-BE49-F238E27FC236}">
              <a16:creationId xmlns:a16="http://schemas.microsoft.com/office/drawing/2014/main" id="{56AC6991-90A0-4839-8A6E-AB624C8407E6}"/>
            </a:ext>
          </a:extLst>
        </xdr:cNvPr>
        <xdr:cNvCxnSpPr/>
      </xdr:nvCxnSpPr>
      <xdr:spPr>
        <a:xfrm>
          <a:off x="1130300" y="13699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a:extLst>
            <a:ext uri="{FF2B5EF4-FFF2-40B4-BE49-F238E27FC236}">
              <a16:creationId xmlns:a16="http://schemas.microsoft.com/office/drawing/2014/main" id="{01E7191A-3C3A-4C54-9E6A-C0ACBF7A7616}"/>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a:extLst>
            <a:ext uri="{FF2B5EF4-FFF2-40B4-BE49-F238E27FC236}">
              <a16:creationId xmlns:a16="http://schemas.microsoft.com/office/drawing/2014/main" id="{6BE58F62-3668-4EB0-850B-DEBDBB1C64AC}"/>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a:extLst>
            <a:ext uri="{FF2B5EF4-FFF2-40B4-BE49-F238E27FC236}">
              <a16:creationId xmlns:a16="http://schemas.microsoft.com/office/drawing/2014/main" id="{F62CF80E-B101-4E7E-999A-F78BE8A4C856}"/>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a:extLst>
            <a:ext uri="{FF2B5EF4-FFF2-40B4-BE49-F238E27FC236}">
              <a16:creationId xmlns:a16="http://schemas.microsoft.com/office/drawing/2014/main" id="{77A22381-F26A-4291-A3AF-CC37E93E2689}"/>
            </a:ext>
          </a:extLst>
        </xdr:cNvPr>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57421</xdr:rowOff>
    </xdr:from>
    <xdr:ext cx="405111" cy="259045"/>
    <xdr:sp macro="" textlink="">
      <xdr:nvSpPr>
        <xdr:cNvPr id="312" name="n_1mainValue【公営住宅】&#10;有形固定資産減価償却率">
          <a:extLst>
            <a:ext uri="{FF2B5EF4-FFF2-40B4-BE49-F238E27FC236}">
              <a16:creationId xmlns:a16="http://schemas.microsoft.com/office/drawing/2014/main" id="{DEEB5C2A-6E7A-4E93-9D37-7A5B16959F57}"/>
            </a:ext>
          </a:extLst>
        </xdr:cNvPr>
        <xdr:cNvSpPr txBox="1"/>
      </xdr:nvSpPr>
      <xdr:spPr>
        <a:xfrm>
          <a:off x="358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313" name="n_2mainValue【公営住宅】&#10;有形固定資産減価償却率">
          <a:extLst>
            <a:ext uri="{FF2B5EF4-FFF2-40B4-BE49-F238E27FC236}">
              <a16:creationId xmlns:a16="http://schemas.microsoft.com/office/drawing/2014/main" id="{E5D7FAAE-307D-4223-8A84-DB7351689E59}"/>
            </a:ext>
          </a:extLst>
        </xdr:cNvPr>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100855</xdr:rowOff>
    </xdr:from>
    <xdr:ext cx="405111" cy="259045"/>
    <xdr:sp macro="" textlink="">
      <xdr:nvSpPr>
        <xdr:cNvPr id="314" name="n_3mainValue【公営住宅】&#10;有形固定資産減価償却率">
          <a:extLst>
            <a:ext uri="{FF2B5EF4-FFF2-40B4-BE49-F238E27FC236}">
              <a16:creationId xmlns:a16="http://schemas.microsoft.com/office/drawing/2014/main" id="{E12CA088-D9A5-4895-AB4A-AE0B657628B8}"/>
            </a:ext>
          </a:extLst>
        </xdr:cNvPr>
        <xdr:cNvSpPr txBox="1"/>
      </xdr:nvSpPr>
      <xdr:spPr>
        <a:xfrm>
          <a:off x="1816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15" name="n_4mainValue【公営住宅】&#10;有形固定資産減価償却率">
          <a:extLst>
            <a:ext uri="{FF2B5EF4-FFF2-40B4-BE49-F238E27FC236}">
              <a16:creationId xmlns:a16="http://schemas.microsoft.com/office/drawing/2014/main" id="{CBD49AB8-1714-4B9A-864A-C81FBED4793E}"/>
            </a:ext>
          </a:extLst>
        </xdr:cNvPr>
        <xdr:cNvSpPr txBox="1"/>
      </xdr:nvSpPr>
      <xdr:spPr>
        <a:xfrm>
          <a:off x="927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FB9CA9F-851D-45CA-AB40-93EB011D2D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0BE9E42-8FD8-43F0-92A8-8FE74870E7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817B3584-319E-402B-A94A-43B493517F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3BF1C92-1391-4AE1-8C50-765FC725D7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1A8A116-4939-4996-9421-AD02D2AA8F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4E321E10-122C-44E8-8FBC-005E82F8BF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92A9AB6A-92D8-4F87-863D-1144E13A65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6F46E8DD-0902-471E-BBE6-E0DE07D2B6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B906AD03-389F-46A7-97EF-9D53DCB0A7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758B355-4014-4AE5-85C4-A3F70824DF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BAB1FE5C-D743-494B-8326-56078D54D6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A1AF183-DAC0-4925-BD74-4C4F6CEA974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6EAAFB7-82B0-448D-A20B-CC6CC101A26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AC1718CB-63C2-4098-9AE0-00302ED973C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2032E50B-B731-4CCB-85BA-C59269352CE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67CC5AB3-EC93-49B4-B260-DB8610A16A2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AE100D7-6C3D-4335-8BEF-3C46EDF4FFD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A44E836-FAA9-4F66-84B5-F7F193A0BEA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8D698855-2826-4996-B007-FEED8CF1AC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184E3DD-6E1B-41D8-96AB-2D7BA4809E2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74DD236B-DC32-4BB9-94AD-B1531F9C75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95260254-9AD2-4FC1-B327-8EC7898FF039}"/>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5E481E45-1473-422B-8E21-69EDBF2F0A0F}"/>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656E8879-24F1-4CA9-A3EC-C53B0DB41217}"/>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D23FC640-27D4-4999-9225-426B7A7722F5}"/>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96B8C2F8-4B91-4113-A8E4-5F14885620CE}"/>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F2114924-C915-474E-B60C-FBBE657A5D8D}"/>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68AC7BED-6E29-486C-9CE5-4B4A58F263E4}"/>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61C9C4D9-18C3-42EC-AEAA-CCF5EB6D2DDE}"/>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77D8CF6A-4F8B-402A-A2F1-08E1A9763070}"/>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F85806BF-1C62-4C6E-9187-ACF9ABC1F8E1}"/>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E629EA0A-D0DA-4CD8-865C-C88FB6773C18}"/>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18FF1A0-A0F7-4124-B7A0-37A702D067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A393B5F-46D5-464F-AFD0-7C9BD5F127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46C6CE1-F885-49DF-828E-D49ECBC2CD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54FE4CC-DE60-4184-9CA6-A249A890DC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AB88464-F83F-4F96-95DA-BD216F963B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45365</xdr:rowOff>
    </xdr:from>
    <xdr:to>
      <xdr:col>55</xdr:col>
      <xdr:colOff>50800</xdr:colOff>
      <xdr:row>83</xdr:row>
      <xdr:rowOff>146965</xdr:rowOff>
    </xdr:to>
    <xdr:sp macro="" textlink="">
      <xdr:nvSpPr>
        <xdr:cNvPr id="353" name="楕円 352">
          <a:extLst>
            <a:ext uri="{FF2B5EF4-FFF2-40B4-BE49-F238E27FC236}">
              <a16:creationId xmlns:a16="http://schemas.microsoft.com/office/drawing/2014/main" id="{84281E3F-747E-4FC8-ADD2-6762D8C0A502}"/>
            </a:ext>
          </a:extLst>
        </xdr:cNvPr>
        <xdr:cNvSpPr/>
      </xdr:nvSpPr>
      <xdr:spPr>
        <a:xfrm>
          <a:off x="10426700" y="142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23792</xdr:rowOff>
    </xdr:from>
    <xdr:ext cx="469744" cy="259045"/>
    <xdr:sp macro="" textlink="">
      <xdr:nvSpPr>
        <xdr:cNvPr id="354" name="【公営住宅】&#10;一人当たり面積該当値テキスト">
          <a:extLst>
            <a:ext uri="{FF2B5EF4-FFF2-40B4-BE49-F238E27FC236}">
              <a16:creationId xmlns:a16="http://schemas.microsoft.com/office/drawing/2014/main" id="{BC212407-6456-477E-A710-A8CEC3027985}"/>
            </a:ext>
          </a:extLst>
        </xdr:cNvPr>
        <xdr:cNvSpPr txBox="1"/>
      </xdr:nvSpPr>
      <xdr:spPr>
        <a:xfrm>
          <a:off x="10515600" y="142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47650</xdr:rowOff>
    </xdr:from>
    <xdr:to>
      <xdr:col>50</xdr:col>
      <xdr:colOff>165100</xdr:colOff>
      <xdr:row>83</xdr:row>
      <xdr:rowOff>149250</xdr:rowOff>
    </xdr:to>
    <xdr:sp macro="" textlink="">
      <xdr:nvSpPr>
        <xdr:cNvPr id="355" name="楕円 354">
          <a:extLst>
            <a:ext uri="{FF2B5EF4-FFF2-40B4-BE49-F238E27FC236}">
              <a16:creationId xmlns:a16="http://schemas.microsoft.com/office/drawing/2014/main" id="{CA7B581F-1168-42F3-ACDB-0D28D445A43E}"/>
            </a:ext>
          </a:extLst>
        </xdr:cNvPr>
        <xdr:cNvSpPr/>
      </xdr:nvSpPr>
      <xdr:spPr>
        <a:xfrm>
          <a:off x="9588500" y="142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96165</xdr:rowOff>
    </xdr:from>
    <xdr:to>
      <xdr:col>55</xdr:col>
      <xdr:colOff>0</xdr:colOff>
      <xdr:row>83</xdr:row>
      <xdr:rowOff>98450</xdr:rowOff>
    </xdr:to>
    <xdr:cxnSp macro="">
      <xdr:nvCxnSpPr>
        <xdr:cNvPr id="356" name="直線コネクタ 355">
          <a:extLst>
            <a:ext uri="{FF2B5EF4-FFF2-40B4-BE49-F238E27FC236}">
              <a16:creationId xmlns:a16="http://schemas.microsoft.com/office/drawing/2014/main" id="{30A2EE6B-4FAF-40C6-9840-934B6F07724C}"/>
            </a:ext>
          </a:extLst>
        </xdr:cNvPr>
        <xdr:cNvCxnSpPr/>
      </xdr:nvCxnSpPr>
      <xdr:spPr>
        <a:xfrm flipV="1">
          <a:off x="9639300" y="1432651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52679</xdr:rowOff>
    </xdr:from>
    <xdr:to>
      <xdr:col>46</xdr:col>
      <xdr:colOff>38100</xdr:colOff>
      <xdr:row>83</xdr:row>
      <xdr:rowOff>154279</xdr:rowOff>
    </xdr:to>
    <xdr:sp macro="" textlink="">
      <xdr:nvSpPr>
        <xdr:cNvPr id="357" name="楕円 356">
          <a:extLst>
            <a:ext uri="{FF2B5EF4-FFF2-40B4-BE49-F238E27FC236}">
              <a16:creationId xmlns:a16="http://schemas.microsoft.com/office/drawing/2014/main" id="{179B62DE-692A-4B57-8331-916B9FBB9B7C}"/>
            </a:ext>
          </a:extLst>
        </xdr:cNvPr>
        <xdr:cNvSpPr/>
      </xdr:nvSpPr>
      <xdr:spPr>
        <a:xfrm>
          <a:off x="8699500" y="1428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98450</xdr:rowOff>
    </xdr:from>
    <xdr:to>
      <xdr:col>50</xdr:col>
      <xdr:colOff>114300</xdr:colOff>
      <xdr:row>83</xdr:row>
      <xdr:rowOff>103479</xdr:rowOff>
    </xdr:to>
    <xdr:cxnSp macro="">
      <xdr:nvCxnSpPr>
        <xdr:cNvPr id="358" name="直線コネクタ 357">
          <a:extLst>
            <a:ext uri="{FF2B5EF4-FFF2-40B4-BE49-F238E27FC236}">
              <a16:creationId xmlns:a16="http://schemas.microsoft.com/office/drawing/2014/main" id="{5B044792-58B2-49C3-8973-0971314D0081}"/>
            </a:ext>
          </a:extLst>
        </xdr:cNvPr>
        <xdr:cNvCxnSpPr/>
      </xdr:nvCxnSpPr>
      <xdr:spPr>
        <a:xfrm flipV="1">
          <a:off x="8750300" y="143288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49936</xdr:rowOff>
    </xdr:from>
    <xdr:to>
      <xdr:col>41</xdr:col>
      <xdr:colOff>101600</xdr:colOff>
      <xdr:row>83</xdr:row>
      <xdr:rowOff>151536</xdr:rowOff>
    </xdr:to>
    <xdr:sp macro="" textlink="">
      <xdr:nvSpPr>
        <xdr:cNvPr id="359" name="楕円 358">
          <a:extLst>
            <a:ext uri="{FF2B5EF4-FFF2-40B4-BE49-F238E27FC236}">
              <a16:creationId xmlns:a16="http://schemas.microsoft.com/office/drawing/2014/main" id="{A616AB97-CBA0-4C2D-A7C5-8A9CFEC8C929}"/>
            </a:ext>
          </a:extLst>
        </xdr:cNvPr>
        <xdr:cNvSpPr/>
      </xdr:nvSpPr>
      <xdr:spPr>
        <a:xfrm>
          <a:off x="7810500" y="142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100736</xdr:rowOff>
    </xdr:from>
    <xdr:to>
      <xdr:col>45</xdr:col>
      <xdr:colOff>177800</xdr:colOff>
      <xdr:row>83</xdr:row>
      <xdr:rowOff>103479</xdr:rowOff>
    </xdr:to>
    <xdr:cxnSp macro="">
      <xdr:nvCxnSpPr>
        <xdr:cNvPr id="360" name="直線コネクタ 359">
          <a:extLst>
            <a:ext uri="{FF2B5EF4-FFF2-40B4-BE49-F238E27FC236}">
              <a16:creationId xmlns:a16="http://schemas.microsoft.com/office/drawing/2014/main" id="{05EA160D-2F96-4BD5-BD6A-59C82E45E9FE}"/>
            </a:ext>
          </a:extLst>
        </xdr:cNvPr>
        <xdr:cNvCxnSpPr/>
      </xdr:nvCxnSpPr>
      <xdr:spPr>
        <a:xfrm>
          <a:off x="7861300" y="1433108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49479</xdr:rowOff>
    </xdr:from>
    <xdr:to>
      <xdr:col>36</xdr:col>
      <xdr:colOff>165100</xdr:colOff>
      <xdr:row>83</xdr:row>
      <xdr:rowOff>151079</xdr:rowOff>
    </xdr:to>
    <xdr:sp macro="" textlink="">
      <xdr:nvSpPr>
        <xdr:cNvPr id="361" name="楕円 360">
          <a:extLst>
            <a:ext uri="{FF2B5EF4-FFF2-40B4-BE49-F238E27FC236}">
              <a16:creationId xmlns:a16="http://schemas.microsoft.com/office/drawing/2014/main" id="{5CCB40F3-396D-4E15-90FC-583EC1755666}"/>
            </a:ext>
          </a:extLst>
        </xdr:cNvPr>
        <xdr:cNvSpPr/>
      </xdr:nvSpPr>
      <xdr:spPr>
        <a:xfrm>
          <a:off x="6921500" y="142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100279</xdr:rowOff>
    </xdr:from>
    <xdr:to>
      <xdr:col>41</xdr:col>
      <xdr:colOff>50800</xdr:colOff>
      <xdr:row>83</xdr:row>
      <xdr:rowOff>100736</xdr:rowOff>
    </xdr:to>
    <xdr:cxnSp macro="">
      <xdr:nvCxnSpPr>
        <xdr:cNvPr id="362" name="直線コネクタ 361">
          <a:extLst>
            <a:ext uri="{FF2B5EF4-FFF2-40B4-BE49-F238E27FC236}">
              <a16:creationId xmlns:a16="http://schemas.microsoft.com/office/drawing/2014/main" id="{3F490246-77DC-4E0E-9883-755AF00CD035}"/>
            </a:ext>
          </a:extLst>
        </xdr:cNvPr>
        <xdr:cNvCxnSpPr/>
      </xdr:nvCxnSpPr>
      <xdr:spPr>
        <a:xfrm>
          <a:off x="6972300" y="143306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FF5C1F6F-CA0B-4779-A430-F62D948010AA}"/>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04318E73-3A5B-47F0-84C1-58790E90C151}"/>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2C7B1F1E-3698-47E1-B4C9-3D41BD341E54}"/>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6C60B637-3359-4799-8A42-0AD1DEA43DEB}"/>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140377</xdr:rowOff>
    </xdr:from>
    <xdr:ext cx="469744" cy="259045"/>
    <xdr:sp macro="" textlink="">
      <xdr:nvSpPr>
        <xdr:cNvPr id="367" name="n_1mainValue【公営住宅】&#10;一人当たり面積">
          <a:extLst>
            <a:ext uri="{FF2B5EF4-FFF2-40B4-BE49-F238E27FC236}">
              <a16:creationId xmlns:a16="http://schemas.microsoft.com/office/drawing/2014/main" id="{321ACC4F-6601-421C-B15A-3A8A85333E9C}"/>
            </a:ext>
          </a:extLst>
        </xdr:cNvPr>
        <xdr:cNvSpPr txBox="1"/>
      </xdr:nvSpPr>
      <xdr:spPr>
        <a:xfrm>
          <a:off x="9391727" y="143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145406</xdr:rowOff>
    </xdr:from>
    <xdr:ext cx="469744" cy="259045"/>
    <xdr:sp macro="" textlink="">
      <xdr:nvSpPr>
        <xdr:cNvPr id="368" name="n_2mainValue【公営住宅】&#10;一人当たり面積">
          <a:extLst>
            <a:ext uri="{FF2B5EF4-FFF2-40B4-BE49-F238E27FC236}">
              <a16:creationId xmlns:a16="http://schemas.microsoft.com/office/drawing/2014/main" id="{8E9EDE2A-699F-4C69-AAEE-F9AC83806ED4}"/>
            </a:ext>
          </a:extLst>
        </xdr:cNvPr>
        <xdr:cNvSpPr txBox="1"/>
      </xdr:nvSpPr>
      <xdr:spPr>
        <a:xfrm>
          <a:off x="8515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142663</xdr:rowOff>
    </xdr:from>
    <xdr:ext cx="469744" cy="259045"/>
    <xdr:sp macro="" textlink="">
      <xdr:nvSpPr>
        <xdr:cNvPr id="369" name="n_3mainValue【公営住宅】&#10;一人当たり面積">
          <a:extLst>
            <a:ext uri="{FF2B5EF4-FFF2-40B4-BE49-F238E27FC236}">
              <a16:creationId xmlns:a16="http://schemas.microsoft.com/office/drawing/2014/main" id="{82CCB1C4-B519-4C54-BDCE-EF0165AC8306}"/>
            </a:ext>
          </a:extLst>
        </xdr:cNvPr>
        <xdr:cNvSpPr txBox="1"/>
      </xdr:nvSpPr>
      <xdr:spPr>
        <a:xfrm>
          <a:off x="7626427" y="143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142206</xdr:rowOff>
    </xdr:from>
    <xdr:ext cx="469744" cy="259045"/>
    <xdr:sp macro="" textlink="">
      <xdr:nvSpPr>
        <xdr:cNvPr id="370" name="n_4mainValue【公営住宅】&#10;一人当たり面積">
          <a:extLst>
            <a:ext uri="{FF2B5EF4-FFF2-40B4-BE49-F238E27FC236}">
              <a16:creationId xmlns:a16="http://schemas.microsoft.com/office/drawing/2014/main" id="{BF7A7617-83FF-4EE3-AAD0-CE1BEBE79D0F}"/>
            </a:ext>
          </a:extLst>
        </xdr:cNvPr>
        <xdr:cNvSpPr txBox="1"/>
      </xdr:nvSpPr>
      <xdr:spPr>
        <a:xfrm>
          <a:off x="6737427" y="1437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3A890E58-9E57-44B4-9D5C-F58B109D82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6CD2F85A-28E9-4D3C-B7AE-2D17C158F5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2AED3FC-1D1C-4AF8-9580-8BE377FB29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BF6596EC-91C2-4128-B9AB-1B836E89D9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915A2AA7-7922-496E-AB7D-71F4A38AB5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2667423-4D3A-45C3-83B1-CD568EB795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6BE8B5E-6674-4D5A-B0EE-FC3FD145E86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A88003F-608C-44CA-B226-36284E8F410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926FCD81-2E8A-4A00-9B2F-BD4B9198B2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C7DF0A80-542F-45BA-83F7-59A395029F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E4561F76-3916-4881-9DA1-35BCEEE308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5D2408D5-3BD2-43C9-8C48-182EC2AFED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C91DAF31-81A5-4C43-A6BD-6D5E802D3D8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346D1D73-688F-42C8-88BE-8B4344E97C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7A37842B-2655-4445-BE49-767752B25D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6CB7C79C-4D3E-4419-B784-9E94C844AD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2C99B159-0F4F-4644-8201-D12EBBD781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40E2B62A-EB85-4812-8FC6-ACDF152D60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489C3E46-60D6-4329-B8CB-0A196A96C6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CB3FF88E-2BED-40F8-AB12-88EC18B09A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4EDE9A4-3B61-4C78-B04E-BE6120D969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2101C160-D862-4495-8818-C615E9A21F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B2DA7097-0210-40F7-9C6B-0D5EB07EE6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A20AE449-6C59-4CF7-A40E-D2A00C5B50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C5E176FD-5CEE-4FF7-A004-DA2EB48CD4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912C8A65-5B3E-469C-9C6B-46387F64E2E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F81B6843-29E9-44E3-A32C-8DC1502B18F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CCC6EC98-251D-4EC9-8F47-0D35E9B6A87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60690944-C4AA-4EA0-BD8C-41B2D0BB89C5}"/>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07DCEC79-A22F-4813-AE22-969B4F28E5E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008E94C1-99FB-4FAE-97A7-D15BA948FBB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5E05F272-F506-4ADD-B10A-B7EABEA938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CB3E0D4A-05D1-4322-8F0D-3FA9D8D3C5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AAE213D5-2009-482D-9DF1-B33F4EC89A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1D2962DE-8BA6-44A3-A8D4-8889F4B77F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9D93F8C6-5123-4611-A0C8-6A1AFA88EE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5C058778-A977-483D-885E-95AB87DE3C8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82D8AC9D-9A8B-465F-A19B-EF02C2E3AD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201E7A75-9C9D-4BD3-94AA-B63769DFFE0D}"/>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D6FBA3DC-5F0F-4B2C-B175-AE44B613D4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6795729E-39E3-4E16-9C03-9B0FA5F6242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9A10803A-CF95-453D-90A7-506AD16185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3" name="直線コネクタ 412">
          <a:extLst>
            <a:ext uri="{FF2B5EF4-FFF2-40B4-BE49-F238E27FC236}">
              <a16:creationId xmlns:a16="http://schemas.microsoft.com/office/drawing/2014/main" id="{9A43F27D-CBDF-4B8E-A0FF-6F388E5DDBE0}"/>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08C5F40D-7926-4E1A-B696-C6CAD7D93537}"/>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5" name="直線コネクタ 414">
          <a:extLst>
            <a:ext uri="{FF2B5EF4-FFF2-40B4-BE49-F238E27FC236}">
              <a16:creationId xmlns:a16="http://schemas.microsoft.com/office/drawing/2014/main" id="{0323426C-7054-4FFE-8EB4-782E5E35DF8B}"/>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9C1830D9-B5D2-4F47-B49D-2E9CCC2DA0F5}"/>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7" name="直線コネクタ 416">
          <a:extLst>
            <a:ext uri="{FF2B5EF4-FFF2-40B4-BE49-F238E27FC236}">
              <a16:creationId xmlns:a16="http://schemas.microsoft.com/office/drawing/2014/main" id="{AD7E28D9-F230-4E21-A950-C1FBA2F8E46D}"/>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8B819E4B-279D-41EC-9146-7B3898EF50AD}"/>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9" name="フローチャート: 判断 418">
          <a:extLst>
            <a:ext uri="{FF2B5EF4-FFF2-40B4-BE49-F238E27FC236}">
              <a16:creationId xmlns:a16="http://schemas.microsoft.com/office/drawing/2014/main" id="{A8F5F8A1-B0B6-4722-958C-34EDBFF183E4}"/>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0" name="フローチャート: 判断 419">
          <a:extLst>
            <a:ext uri="{FF2B5EF4-FFF2-40B4-BE49-F238E27FC236}">
              <a16:creationId xmlns:a16="http://schemas.microsoft.com/office/drawing/2014/main" id="{6FDFDC69-8A75-4E47-A53D-219AEAA9E0F6}"/>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1" name="フローチャート: 判断 420">
          <a:extLst>
            <a:ext uri="{FF2B5EF4-FFF2-40B4-BE49-F238E27FC236}">
              <a16:creationId xmlns:a16="http://schemas.microsoft.com/office/drawing/2014/main" id="{90128FE6-315D-4432-A825-4F236E2FC2CF}"/>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2" name="フローチャート: 判断 421">
          <a:extLst>
            <a:ext uri="{FF2B5EF4-FFF2-40B4-BE49-F238E27FC236}">
              <a16:creationId xmlns:a16="http://schemas.microsoft.com/office/drawing/2014/main" id="{100F9CDF-CDD1-4404-B7DD-FF101DCF1C59}"/>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3" name="フローチャート: 判断 422">
          <a:extLst>
            <a:ext uri="{FF2B5EF4-FFF2-40B4-BE49-F238E27FC236}">
              <a16:creationId xmlns:a16="http://schemas.microsoft.com/office/drawing/2014/main" id="{F8CC03DB-36C5-446E-8D7A-F026D35DC934}"/>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61F8AC1-97E1-40D7-8994-CC0DB356BA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697E279-4262-4013-8959-C0AF2AD996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58B67CD-4A42-4814-B887-823837AF5B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FBE5433-1275-4C64-A2FE-8DB8240F1A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FCB55A2-6757-4403-9073-C27A89BBB6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165826</xdr:rowOff>
    </xdr:from>
    <xdr:to>
      <xdr:col>85</xdr:col>
      <xdr:colOff>177800</xdr:colOff>
      <xdr:row>33</xdr:row>
      <xdr:rowOff>95976</xdr:rowOff>
    </xdr:to>
    <xdr:sp macro="" textlink="">
      <xdr:nvSpPr>
        <xdr:cNvPr id="429" name="楕円 428">
          <a:extLst>
            <a:ext uri="{FF2B5EF4-FFF2-40B4-BE49-F238E27FC236}">
              <a16:creationId xmlns:a16="http://schemas.microsoft.com/office/drawing/2014/main" id="{FDBA704B-2C8C-4261-B355-C264E7DE92E0}"/>
            </a:ext>
          </a:extLst>
        </xdr:cNvPr>
        <xdr:cNvSpPr/>
      </xdr:nvSpPr>
      <xdr:spPr>
        <a:xfrm>
          <a:off x="162687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118853</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85B67549-AF36-4055-9118-89C2B2E85B00}"/>
            </a:ext>
          </a:extLst>
        </xdr:cNvPr>
        <xdr:cNvSpPr txBox="1"/>
      </xdr:nvSpPr>
      <xdr:spPr>
        <a:xfrm>
          <a:off x="16357600" y="560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121739</xdr:rowOff>
    </xdr:from>
    <xdr:to>
      <xdr:col>81</xdr:col>
      <xdr:colOff>101600</xdr:colOff>
      <xdr:row>34</xdr:row>
      <xdr:rowOff>51889</xdr:rowOff>
    </xdr:to>
    <xdr:sp macro="" textlink="">
      <xdr:nvSpPr>
        <xdr:cNvPr id="431" name="楕円 430">
          <a:extLst>
            <a:ext uri="{FF2B5EF4-FFF2-40B4-BE49-F238E27FC236}">
              <a16:creationId xmlns:a16="http://schemas.microsoft.com/office/drawing/2014/main" id="{AC710449-B958-45DE-AF1D-73F6B291DA7B}"/>
            </a:ext>
          </a:extLst>
        </xdr:cNvPr>
        <xdr:cNvSpPr/>
      </xdr:nvSpPr>
      <xdr:spPr>
        <a:xfrm>
          <a:off x="15430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45176</xdr:rowOff>
    </xdr:from>
    <xdr:to>
      <xdr:col>85</xdr:col>
      <xdr:colOff>127000</xdr:colOff>
      <xdr:row>34</xdr:row>
      <xdr:rowOff>1089</xdr:rowOff>
    </xdr:to>
    <xdr:cxnSp macro="">
      <xdr:nvCxnSpPr>
        <xdr:cNvPr id="432" name="直線コネクタ 431">
          <a:extLst>
            <a:ext uri="{FF2B5EF4-FFF2-40B4-BE49-F238E27FC236}">
              <a16:creationId xmlns:a16="http://schemas.microsoft.com/office/drawing/2014/main" id="{84749C98-D9CF-4F42-85A5-16E7E94DBBD2}"/>
            </a:ext>
          </a:extLst>
        </xdr:cNvPr>
        <xdr:cNvCxnSpPr/>
      </xdr:nvCxnSpPr>
      <xdr:spPr>
        <a:xfrm flipV="1">
          <a:off x="15481300" y="5703026"/>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433" name="楕円 432">
          <a:extLst>
            <a:ext uri="{FF2B5EF4-FFF2-40B4-BE49-F238E27FC236}">
              <a16:creationId xmlns:a16="http://schemas.microsoft.com/office/drawing/2014/main" id="{A69041FE-1A30-4903-9362-611718488CDF}"/>
            </a:ext>
          </a:extLst>
        </xdr:cNvPr>
        <xdr:cNvSpPr/>
      </xdr:nvSpPr>
      <xdr:spPr>
        <a:xfrm>
          <a:off x="14541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1089</xdr:rowOff>
    </xdr:from>
    <xdr:to>
      <xdr:col>81</xdr:col>
      <xdr:colOff>50800</xdr:colOff>
      <xdr:row>34</xdr:row>
      <xdr:rowOff>76200</xdr:rowOff>
    </xdr:to>
    <xdr:cxnSp macro="">
      <xdr:nvCxnSpPr>
        <xdr:cNvPr id="434" name="直線コネクタ 433">
          <a:extLst>
            <a:ext uri="{FF2B5EF4-FFF2-40B4-BE49-F238E27FC236}">
              <a16:creationId xmlns:a16="http://schemas.microsoft.com/office/drawing/2014/main" id="{F1CA1DFB-7DE5-444C-BCE9-979844791D98}"/>
            </a:ext>
          </a:extLst>
        </xdr:cNvPr>
        <xdr:cNvCxnSpPr/>
      </xdr:nvCxnSpPr>
      <xdr:spPr>
        <a:xfrm flipV="1">
          <a:off x="14592300" y="583038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35197</xdr:rowOff>
    </xdr:from>
    <xdr:to>
      <xdr:col>72</xdr:col>
      <xdr:colOff>38100</xdr:colOff>
      <xdr:row>34</xdr:row>
      <xdr:rowOff>136797</xdr:rowOff>
    </xdr:to>
    <xdr:sp macro="" textlink="">
      <xdr:nvSpPr>
        <xdr:cNvPr id="435" name="楕円 434">
          <a:extLst>
            <a:ext uri="{FF2B5EF4-FFF2-40B4-BE49-F238E27FC236}">
              <a16:creationId xmlns:a16="http://schemas.microsoft.com/office/drawing/2014/main" id="{E530AD2B-DB1E-4AC7-BD2F-5B93D5BD1A40}"/>
            </a:ext>
          </a:extLst>
        </xdr:cNvPr>
        <xdr:cNvSpPr/>
      </xdr:nvSpPr>
      <xdr:spPr>
        <a:xfrm>
          <a:off x="13652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34</xdr:row>
      <xdr:rowOff>85997</xdr:rowOff>
    </xdr:to>
    <xdr:cxnSp macro="">
      <xdr:nvCxnSpPr>
        <xdr:cNvPr id="436" name="直線コネクタ 435">
          <a:extLst>
            <a:ext uri="{FF2B5EF4-FFF2-40B4-BE49-F238E27FC236}">
              <a16:creationId xmlns:a16="http://schemas.microsoft.com/office/drawing/2014/main" id="{B6D97B1F-DF67-44A0-9C2A-C74FBB82429A}"/>
            </a:ext>
          </a:extLst>
        </xdr:cNvPr>
        <xdr:cNvCxnSpPr/>
      </xdr:nvCxnSpPr>
      <xdr:spPr>
        <a:xfrm flipV="1">
          <a:off x="13703300" y="59055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170724</xdr:rowOff>
    </xdr:from>
    <xdr:to>
      <xdr:col>67</xdr:col>
      <xdr:colOff>101600</xdr:colOff>
      <xdr:row>34</xdr:row>
      <xdr:rowOff>100874</xdr:rowOff>
    </xdr:to>
    <xdr:sp macro="" textlink="">
      <xdr:nvSpPr>
        <xdr:cNvPr id="437" name="楕円 436">
          <a:extLst>
            <a:ext uri="{FF2B5EF4-FFF2-40B4-BE49-F238E27FC236}">
              <a16:creationId xmlns:a16="http://schemas.microsoft.com/office/drawing/2014/main" id="{79DE36F6-FFD3-442A-B02C-7298D105BAF9}"/>
            </a:ext>
          </a:extLst>
        </xdr:cNvPr>
        <xdr:cNvSpPr/>
      </xdr:nvSpPr>
      <xdr:spPr>
        <a:xfrm>
          <a:off x="12763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50074</xdr:rowOff>
    </xdr:from>
    <xdr:to>
      <xdr:col>71</xdr:col>
      <xdr:colOff>177800</xdr:colOff>
      <xdr:row>34</xdr:row>
      <xdr:rowOff>85997</xdr:rowOff>
    </xdr:to>
    <xdr:cxnSp macro="">
      <xdr:nvCxnSpPr>
        <xdr:cNvPr id="438" name="直線コネクタ 437">
          <a:extLst>
            <a:ext uri="{FF2B5EF4-FFF2-40B4-BE49-F238E27FC236}">
              <a16:creationId xmlns:a16="http://schemas.microsoft.com/office/drawing/2014/main" id="{12756CA0-3768-4598-B72F-F59A8FB985F7}"/>
            </a:ext>
          </a:extLst>
        </xdr:cNvPr>
        <xdr:cNvCxnSpPr/>
      </xdr:nvCxnSpPr>
      <xdr:spPr>
        <a:xfrm>
          <a:off x="12814300" y="58793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1336A2B3-08E3-4050-AF64-668CEC65786C}"/>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A98FBAB2-7CD4-4783-AC87-701174CBB758}"/>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5751E7B3-48CB-4D45-B415-71BCF0C3CD17}"/>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5157DD77-1048-48E8-9B36-F341E93A7594}"/>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68416</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C29A818E-E85E-4E32-B79C-D7780D733F53}"/>
            </a:ext>
          </a:extLst>
        </xdr:cNvPr>
        <xdr:cNvSpPr txBox="1"/>
      </xdr:nvSpPr>
      <xdr:spPr>
        <a:xfrm>
          <a:off x="15266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143527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1A81ED78-D9FB-4B36-88C2-5A641BDBFD9B}"/>
            </a:ext>
          </a:extLst>
        </xdr:cNvPr>
        <xdr:cNvSpPr txBox="1"/>
      </xdr:nvSpPr>
      <xdr:spPr>
        <a:xfrm>
          <a:off x="14389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153324</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151B8C37-37A1-4C9A-85DE-6096C947924B}"/>
            </a:ext>
          </a:extLst>
        </xdr:cNvPr>
        <xdr:cNvSpPr txBox="1"/>
      </xdr:nvSpPr>
      <xdr:spPr>
        <a:xfrm>
          <a:off x="13500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117401</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48969EEC-568F-429F-B248-80CEFAEC45F5}"/>
            </a:ext>
          </a:extLst>
        </xdr:cNvPr>
        <xdr:cNvSpPr txBox="1"/>
      </xdr:nvSpPr>
      <xdr:spPr>
        <a:xfrm>
          <a:off x="12611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7C3FFF-DA54-4F20-9C6A-67B8A48E57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E5437186-773B-411E-BAA2-77C19E51EF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7BF969D9-51C0-43CE-A07B-FA399F6294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351DD87-9A8A-47BB-B2DF-698757AD12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140F38C2-E3F1-4385-9ECB-CA32059748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AC9E3745-95E1-4F5A-AFD4-3809B50C3F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35CA82A-2FA0-42E4-82E5-CF39E17485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8DE0D770-C561-4D40-9434-57BF840EFA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CAF5479B-C5D6-49C8-8E42-097FCC4A15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469C60CA-F84D-4CF4-A19D-B79E5730E8A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82183F88-3B80-49EB-AD65-6FDEDF80197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95513E34-1E74-4A12-B3EC-BEE0DE0381D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FE4FAB85-D039-4E6B-8722-8FB3066C01F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BAE5568A-AAC8-4D3A-8368-BC2DBF0536E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2D38239E-8170-437C-B9FD-6A8AB28165D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BC1D798A-60CC-4AA4-BD20-26C8BAEFC9E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71E2AFA7-09C4-4104-9EB8-5295CF6D1C9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1F00809F-ACB9-47AE-96FF-9B96CB43451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599F11F3-A006-4EEB-BFA2-EB8203E7E2F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9CFF6BE7-9FB9-4DB4-B179-CAEB30238D9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87EFE09-9485-46C9-8CE7-1846EFD153A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3C2860F6-0877-453F-B014-E0FCDD962D6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64BCBBB0-B4C8-42C8-9D59-3CEE2831B6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3B9A6A90-E172-4F30-9572-EF8A5FE85F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650CC207-B9B4-4934-B1A8-C2575591A7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C36BF44E-E815-4DEF-BCBF-4A2DEB03140C}"/>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1962C9A-4B7E-4EE4-A90E-EBF6382FFDEF}"/>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67DA75C1-BF12-4301-B50E-E52FA4437723}"/>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87813405-FCF3-4438-AA39-99C98D4B7DC7}"/>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6" name="直線コネクタ 475">
          <a:extLst>
            <a:ext uri="{FF2B5EF4-FFF2-40B4-BE49-F238E27FC236}">
              <a16:creationId xmlns:a16="http://schemas.microsoft.com/office/drawing/2014/main" id="{DFA0E09B-3DE5-4C00-ADF9-F64AF632C0D1}"/>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24E982E8-A40F-4F9A-9754-DCDFD1528DD5}"/>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8" name="フローチャート: 判断 477">
          <a:extLst>
            <a:ext uri="{FF2B5EF4-FFF2-40B4-BE49-F238E27FC236}">
              <a16:creationId xmlns:a16="http://schemas.microsoft.com/office/drawing/2014/main" id="{698C4A88-6DE8-4B52-9112-2C4B548F3638}"/>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79" name="フローチャート: 判断 478">
          <a:extLst>
            <a:ext uri="{FF2B5EF4-FFF2-40B4-BE49-F238E27FC236}">
              <a16:creationId xmlns:a16="http://schemas.microsoft.com/office/drawing/2014/main" id="{FB64BF96-4279-43B4-AFA0-C1635586605A}"/>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0" name="フローチャート: 判断 479">
          <a:extLst>
            <a:ext uri="{FF2B5EF4-FFF2-40B4-BE49-F238E27FC236}">
              <a16:creationId xmlns:a16="http://schemas.microsoft.com/office/drawing/2014/main" id="{07C4AE31-0B3D-49DB-8EBA-07F87FB3AFFD}"/>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1" name="フローチャート: 判断 480">
          <a:extLst>
            <a:ext uri="{FF2B5EF4-FFF2-40B4-BE49-F238E27FC236}">
              <a16:creationId xmlns:a16="http://schemas.microsoft.com/office/drawing/2014/main" id="{5C16EC53-AA42-4959-BA2E-0A13354FD8D9}"/>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2" name="フローチャート: 判断 481">
          <a:extLst>
            <a:ext uri="{FF2B5EF4-FFF2-40B4-BE49-F238E27FC236}">
              <a16:creationId xmlns:a16="http://schemas.microsoft.com/office/drawing/2014/main" id="{B77955A2-7F88-4C17-9492-C551DD4E384D}"/>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F9BF319-2D46-47A8-A6B0-AD35C1FB4D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C6E2F7F-1DDF-428F-A715-3B6CE7A4BE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321DA23-550C-4979-B11B-526C932D7F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88C4E71-E938-4958-97D6-87A8E28239B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A1D5CA1-AC77-43CE-A06D-C77E2FE30E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488" name="楕円 487">
          <a:extLst>
            <a:ext uri="{FF2B5EF4-FFF2-40B4-BE49-F238E27FC236}">
              <a16:creationId xmlns:a16="http://schemas.microsoft.com/office/drawing/2014/main" id="{FA7B944D-2896-42B2-B9C8-28473D17AF22}"/>
            </a:ext>
          </a:extLst>
        </xdr:cNvPr>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5D75A55D-8FFA-4B00-9058-872590B173BD}"/>
            </a:ext>
          </a:extLst>
        </xdr:cNvPr>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60778</xdr:rowOff>
    </xdr:from>
    <xdr:to>
      <xdr:col>112</xdr:col>
      <xdr:colOff>38100</xdr:colOff>
      <xdr:row>41</xdr:row>
      <xdr:rowOff>162378</xdr:rowOff>
    </xdr:to>
    <xdr:sp macro="" textlink="">
      <xdr:nvSpPr>
        <xdr:cNvPr id="490" name="楕円 489">
          <a:extLst>
            <a:ext uri="{FF2B5EF4-FFF2-40B4-BE49-F238E27FC236}">
              <a16:creationId xmlns:a16="http://schemas.microsoft.com/office/drawing/2014/main" id="{B8C160E1-165A-45D1-8B7D-F17AA346806B}"/>
            </a:ext>
          </a:extLst>
        </xdr:cNvPr>
        <xdr:cNvSpPr/>
      </xdr:nvSpPr>
      <xdr:spPr>
        <a:xfrm>
          <a:off x="21272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111578</xdr:rowOff>
    </xdr:from>
    <xdr:to>
      <xdr:col>116</xdr:col>
      <xdr:colOff>63500</xdr:colOff>
      <xdr:row>41</xdr:row>
      <xdr:rowOff>111578</xdr:rowOff>
    </xdr:to>
    <xdr:cxnSp macro="">
      <xdr:nvCxnSpPr>
        <xdr:cNvPr id="491" name="直線コネクタ 490">
          <a:extLst>
            <a:ext uri="{FF2B5EF4-FFF2-40B4-BE49-F238E27FC236}">
              <a16:creationId xmlns:a16="http://schemas.microsoft.com/office/drawing/2014/main" id="{487F0D36-5331-4BBC-A220-F4CBC9F3FC62}"/>
            </a:ext>
          </a:extLst>
        </xdr:cNvPr>
        <xdr:cNvCxnSpPr/>
      </xdr:nvCxnSpPr>
      <xdr:spPr>
        <a:xfrm>
          <a:off x="21323300" y="714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71665</xdr:rowOff>
    </xdr:from>
    <xdr:to>
      <xdr:col>107</xdr:col>
      <xdr:colOff>101600</xdr:colOff>
      <xdr:row>42</xdr:row>
      <xdr:rowOff>1815</xdr:rowOff>
    </xdr:to>
    <xdr:sp macro="" textlink="">
      <xdr:nvSpPr>
        <xdr:cNvPr id="492" name="楕円 491">
          <a:extLst>
            <a:ext uri="{FF2B5EF4-FFF2-40B4-BE49-F238E27FC236}">
              <a16:creationId xmlns:a16="http://schemas.microsoft.com/office/drawing/2014/main" id="{5008929A-A19C-4A00-899A-EB9F1031AAAC}"/>
            </a:ext>
          </a:extLst>
        </xdr:cNvPr>
        <xdr:cNvSpPr/>
      </xdr:nvSpPr>
      <xdr:spPr>
        <a:xfrm>
          <a:off x="20383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111578</xdr:rowOff>
    </xdr:from>
    <xdr:to>
      <xdr:col>111</xdr:col>
      <xdr:colOff>177800</xdr:colOff>
      <xdr:row>41</xdr:row>
      <xdr:rowOff>122465</xdr:rowOff>
    </xdr:to>
    <xdr:cxnSp macro="">
      <xdr:nvCxnSpPr>
        <xdr:cNvPr id="493" name="直線コネクタ 492">
          <a:extLst>
            <a:ext uri="{FF2B5EF4-FFF2-40B4-BE49-F238E27FC236}">
              <a16:creationId xmlns:a16="http://schemas.microsoft.com/office/drawing/2014/main" id="{5613FF3A-68F1-416B-8BF9-29D53B5A87A9}"/>
            </a:ext>
          </a:extLst>
        </xdr:cNvPr>
        <xdr:cNvCxnSpPr/>
      </xdr:nvCxnSpPr>
      <xdr:spPr>
        <a:xfrm flipV="1">
          <a:off x="20434300" y="714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71665</xdr:rowOff>
    </xdr:from>
    <xdr:to>
      <xdr:col>102</xdr:col>
      <xdr:colOff>165100</xdr:colOff>
      <xdr:row>42</xdr:row>
      <xdr:rowOff>1815</xdr:rowOff>
    </xdr:to>
    <xdr:sp macro="" textlink="">
      <xdr:nvSpPr>
        <xdr:cNvPr id="494" name="楕円 493">
          <a:extLst>
            <a:ext uri="{FF2B5EF4-FFF2-40B4-BE49-F238E27FC236}">
              <a16:creationId xmlns:a16="http://schemas.microsoft.com/office/drawing/2014/main" id="{C48CFCBC-E882-4090-A092-36D73E083446}"/>
            </a:ext>
          </a:extLst>
        </xdr:cNvPr>
        <xdr:cNvSpPr/>
      </xdr:nvSpPr>
      <xdr:spPr>
        <a:xfrm>
          <a:off x="19494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122465</xdr:rowOff>
    </xdr:from>
    <xdr:to>
      <xdr:col>107</xdr:col>
      <xdr:colOff>50800</xdr:colOff>
      <xdr:row>41</xdr:row>
      <xdr:rowOff>122465</xdr:rowOff>
    </xdr:to>
    <xdr:cxnSp macro="">
      <xdr:nvCxnSpPr>
        <xdr:cNvPr id="495" name="直線コネクタ 494">
          <a:extLst>
            <a:ext uri="{FF2B5EF4-FFF2-40B4-BE49-F238E27FC236}">
              <a16:creationId xmlns:a16="http://schemas.microsoft.com/office/drawing/2014/main" id="{DB212964-CA10-430F-8AB8-0B1E521AAC4E}"/>
            </a:ext>
          </a:extLst>
        </xdr:cNvPr>
        <xdr:cNvCxnSpPr/>
      </xdr:nvCxnSpPr>
      <xdr:spPr>
        <a:xfrm>
          <a:off x="19545300" y="715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71665</xdr:rowOff>
    </xdr:from>
    <xdr:to>
      <xdr:col>98</xdr:col>
      <xdr:colOff>38100</xdr:colOff>
      <xdr:row>42</xdr:row>
      <xdr:rowOff>1815</xdr:rowOff>
    </xdr:to>
    <xdr:sp macro="" textlink="">
      <xdr:nvSpPr>
        <xdr:cNvPr id="496" name="楕円 495">
          <a:extLst>
            <a:ext uri="{FF2B5EF4-FFF2-40B4-BE49-F238E27FC236}">
              <a16:creationId xmlns:a16="http://schemas.microsoft.com/office/drawing/2014/main" id="{39BD9F5E-20E9-473B-9856-AB47C78E2387}"/>
            </a:ext>
          </a:extLst>
        </xdr:cNvPr>
        <xdr:cNvSpPr/>
      </xdr:nvSpPr>
      <xdr:spPr>
        <a:xfrm>
          <a:off x="18605500" y="71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122465</xdr:rowOff>
    </xdr:from>
    <xdr:to>
      <xdr:col>102</xdr:col>
      <xdr:colOff>114300</xdr:colOff>
      <xdr:row>41</xdr:row>
      <xdr:rowOff>122465</xdr:rowOff>
    </xdr:to>
    <xdr:cxnSp macro="">
      <xdr:nvCxnSpPr>
        <xdr:cNvPr id="497" name="直線コネクタ 496">
          <a:extLst>
            <a:ext uri="{FF2B5EF4-FFF2-40B4-BE49-F238E27FC236}">
              <a16:creationId xmlns:a16="http://schemas.microsoft.com/office/drawing/2014/main" id="{0761FA40-901D-4B4D-BAF6-B7900241687B}"/>
            </a:ext>
          </a:extLst>
        </xdr:cNvPr>
        <xdr:cNvCxnSpPr/>
      </xdr:nvCxnSpPr>
      <xdr:spPr>
        <a:xfrm>
          <a:off x="18656300" y="7151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A8128178-0FA1-45F0-B450-8D84422298C7}"/>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A3D7E86A-21EB-487B-9840-1C0E725118B0}"/>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517D3780-D82F-42B5-A644-DE7BCBA3458F}"/>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7343646A-315F-460C-9CCA-2D8C6C054F48}"/>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153505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7C7B1D38-8D39-4294-A22D-8CA3FD386A7E}"/>
            </a:ext>
          </a:extLst>
        </xdr:cNvPr>
        <xdr:cNvSpPr txBox="1"/>
      </xdr:nvSpPr>
      <xdr:spPr>
        <a:xfrm>
          <a:off x="21075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164392</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D406217B-A92B-46CA-B9CB-9DB4352792D9}"/>
            </a:ext>
          </a:extLst>
        </xdr:cNvPr>
        <xdr:cNvSpPr txBox="1"/>
      </xdr:nvSpPr>
      <xdr:spPr>
        <a:xfrm>
          <a:off x="201994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164392</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DF1EB55-DE92-4304-A7AD-B43FBD0CDF5F}"/>
            </a:ext>
          </a:extLst>
        </xdr:cNvPr>
        <xdr:cNvSpPr txBox="1"/>
      </xdr:nvSpPr>
      <xdr:spPr>
        <a:xfrm>
          <a:off x="193104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164392</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1DFF6D29-541D-4274-9FEC-D842F6CE9CFB}"/>
            </a:ext>
          </a:extLst>
        </xdr:cNvPr>
        <xdr:cNvSpPr txBox="1"/>
      </xdr:nvSpPr>
      <xdr:spPr>
        <a:xfrm>
          <a:off x="18421427" y="71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325315D-5473-43D3-820F-AEE310B21F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65C588E9-2B85-4DAF-85BB-C32A44188E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C25689BB-109A-4619-8A45-058B62799B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E3D494C-0852-4299-BE84-3900A261DD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4BBD3DF8-0C42-4710-837B-1796233F6A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1D051F6-29B5-4B3A-8898-A994EB1DB62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10DA7DF-C5E0-4FCD-B67A-6EEE7C3C45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1D41CBAF-4D62-4DE1-9DEA-F7D2604E4D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6291D61-C374-46C2-93A0-BCEC843B67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283A900F-4F59-4AA2-A219-881B5D29CD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76D5E7ED-6B64-4145-8859-6A5CB3F6ACC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4ED80E7B-25A3-439E-9E36-3C104AEAAEB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749DB04A-4960-482C-97A0-1F54B903456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D67B33B-40FB-4CCE-AD4B-386E0B9784B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494171F5-2A36-4724-9D66-A1EDAB9419D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50EB9CC2-C0CD-4E5C-861E-0D949833AD4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DDD656D6-33E1-48D5-9FAD-C4B6B9458DC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5316AFEF-A878-4521-8AC8-1FC6BC3A59D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8F42DD11-8511-4A77-8845-16F945B42B9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B3918E5-8835-4CB5-B9E9-61D94817096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E15B936B-C3A7-48B0-A1BA-8555AAEFC53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EAA72E81-5F9C-48B0-9C82-4F44F887C1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DE4A3E01-8595-49CB-ABC3-29396EBDCD29}"/>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8184D842-C364-440A-91CD-8ED1F7E6D1D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99B3D2E1-1CA7-4A6F-BE97-863D9F9F9DB5}"/>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582697A1-8A7D-4DC0-9C10-977BA3708D64}"/>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2" name="直線コネクタ 531">
          <a:extLst>
            <a:ext uri="{FF2B5EF4-FFF2-40B4-BE49-F238E27FC236}">
              <a16:creationId xmlns:a16="http://schemas.microsoft.com/office/drawing/2014/main" id="{9498A718-23A0-4838-86D6-3B47D6F4DDF0}"/>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CFCC465F-31DB-40A4-BB4A-FAEF957AFAC8}"/>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4" name="フローチャート: 判断 533">
          <a:extLst>
            <a:ext uri="{FF2B5EF4-FFF2-40B4-BE49-F238E27FC236}">
              <a16:creationId xmlns:a16="http://schemas.microsoft.com/office/drawing/2014/main" id="{DFAAF879-0C49-43DA-9638-767024D0B34C}"/>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5" name="フローチャート: 判断 534">
          <a:extLst>
            <a:ext uri="{FF2B5EF4-FFF2-40B4-BE49-F238E27FC236}">
              <a16:creationId xmlns:a16="http://schemas.microsoft.com/office/drawing/2014/main" id="{C4F2A311-6CBD-44D4-997B-C511CB1F7CCA}"/>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6" name="フローチャート: 判断 535">
          <a:extLst>
            <a:ext uri="{FF2B5EF4-FFF2-40B4-BE49-F238E27FC236}">
              <a16:creationId xmlns:a16="http://schemas.microsoft.com/office/drawing/2014/main" id="{45E6BFCC-8D62-44D8-93CC-293B98E9EA51}"/>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7" name="フローチャート: 判断 536">
          <a:extLst>
            <a:ext uri="{FF2B5EF4-FFF2-40B4-BE49-F238E27FC236}">
              <a16:creationId xmlns:a16="http://schemas.microsoft.com/office/drawing/2014/main" id="{EE14BF4D-CD0E-4D8B-A01E-382EC1E1510B}"/>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254899D0-0911-45B3-9990-22B6A15BC628}"/>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66A1D73-E67D-4E74-A369-CBA2C5BB6B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E649F98-6A83-41A2-991B-84B625DF9A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EF9ED3D-C858-47AB-8A2E-3C843A2655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6CD672-452C-4A27-91C4-8DC2071AC5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6884E5E-FF67-4C7F-9F79-194BD9611F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544" name="楕円 543">
          <a:extLst>
            <a:ext uri="{FF2B5EF4-FFF2-40B4-BE49-F238E27FC236}">
              <a16:creationId xmlns:a16="http://schemas.microsoft.com/office/drawing/2014/main" id="{2B5097ED-7669-45D7-B50B-D30DD32638CE}"/>
            </a:ext>
          </a:extLst>
        </xdr:cNvPr>
        <xdr:cNvSpPr/>
      </xdr:nvSpPr>
      <xdr:spPr>
        <a:xfrm>
          <a:off x="16268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125239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F6D8D0BA-DB8E-4FF4-BA36-80A4192D3054}"/>
            </a:ext>
          </a:extLst>
        </xdr:cNvPr>
        <xdr:cNvSpPr txBox="1"/>
      </xdr:nvSpPr>
      <xdr:spPr>
        <a:xfrm>
          <a:off x="16357600" y="1006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546" name="楕円 545">
          <a:extLst>
            <a:ext uri="{FF2B5EF4-FFF2-40B4-BE49-F238E27FC236}">
              <a16:creationId xmlns:a16="http://schemas.microsoft.com/office/drawing/2014/main" id="{8B2AAF1C-69E2-4A46-849D-3CE7EB529C5D}"/>
            </a:ext>
          </a:extLst>
        </xdr:cNvPr>
        <xdr:cNvSpPr/>
      </xdr:nvSpPr>
      <xdr:spPr>
        <a:xfrm>
          <a:off x="15430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153162</xdr:rowOff>
    </xdr:from>
    <xdr:to>
      <xdr:col>85</xdr:col>
      <xdr:colOff>127000</xdr:colOff>
      <xdr:row>60</xdr:row>
      <xdr:rowOff>9144</xdr:rowOff>
    </xdr:to>
    <xdr:cxnSp macro="">
      <xdr:nvCxnSpPr>
        <xdr:cNvPr id="547" name="直線コネクタ 546">
          <a:extLst>
            <a:ext uri="{FF2B5EF4-FFF2-40B4-BE49-F238E27FC236}">
              <a16:creationId xmlns:a16="http://schemas.microsoft.com/office/drawing/2014/main" id="{FA3A1A55-C71B-45FC-A035-BDA68E36B13E}"/>
            </a:ext>
          </a:extLst>
        </xdr:cNvPr>
        <xdr:cNvCxnSpPr/>
      </xdr:nvCxnSpPr>
      <xdr:spPr>
        <a:xfrm flipV="1">
          <a:off x="15481300" y="102687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111506</xdr:rowOff>
    </xdr:from>
    <xdr:to>
      <xdr:col>76</xdr:col>
      <xdr:colOff>165100</xdr:colOff>
      <xdr:row>60</xdr:row>
      <xdr:rowOff>41656</xdr:rowOff>
    </xdr:to>
    <xdr:sp macro="" textlink="">
      <xdr:nvSpPr>
        <xdr:cNvPr id="548" name="楕円 547">
          <a:extLst>
            <a:ext uri="{FF2B5EF4-FFF2-40B4-BE49-F238E27FC236}">
              <a16:creationId xmlns:a16="http://schemas.microsoft.com/office/drawing/2014/main" id="{B8C19947-B66C-4695-8BD3-61D8B19936AD}"/>
            </a:ext>
          </a:extLst>
        </xdr:cNvPr>
        <xdr:cNvSpPr/>
      </xdr:nvSpPr>
      <xdr:spPr>
        <a:xfrm>
          <a:off x="14541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162306</xdr:rowOff>
    </xdr:from>
    <xdr:to>
      <xdr:col>81</xdr:col>
      <xdr:colOff>50800</xdr:colOff>
      <xdr:row>60</xdr:row>
      <xdr:rowOff>9144</xdr:rowOff>
    </xdr:to>
    <xdr:cxnSp macro="">
      <xdr:nvCxnSpPr>
        <xdr:cNvPr id="549" name="直線コネクタ 548">
          <a:extLst>
            <a:ext uri="{FF2B5EF4-FFF2-40B4-BE49-F238E27FC236}">
              <a16:creationId xmlns:a16="http://schemas.microsoft.com/office/drawing/2014/main" id="{7ABFA584-98C0-447E-9926-E63351EC0598}"/>
            </a:ext>
          </a:extLst>
        </xdr:cNvPr>
        <xdr:cNvCxnSpPr/>
      </xdr:nvCxnSpPr>
      <xdr:spPr>
        <a:xfrm>
          <a:off x="14592300" y="10277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50" name="楕円 549">
          <a:extLst>
            <a:ext uri="{FF2B5EF4-FFF2-40B4-BE49-F238E27FC236}">
              <a16:creationId xmlns:a16="http://schemas.microsoft.com/office/drawing/2014/main" id="{921B46E5-5DB1-4A6E-A5AE-2DADBCC4DFC6}"/>
            </a:ext>
          </a:extLst>
        </xdr:cNvPr>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162306</xdr:rowOff>
    </xdr:to>
    <xdr:cxnSp macro="">
      <xdr:nvCxnSpPr>
        <xdr:cNvPr id="551" name="直線コネクタ 550">
          <a:extLst>
            <a:ext uri="{FF2B5EF4-FFF2-40B4-BE49-F238E27FC236}">
              <a16:creationId xmlns:a16="http://schemas.microsoft.com/office/drawing/2014/main" id="{6CE6FD89-DCDD-4EB3-8F23-55517410946E}"/>
            </a:ext>
          </a:extLst>
        </xdr:cNvPr>
        <xdr:cNvCxnSpPr/>
      </xdr:nvCxnSpPr>
      <xdr:spPr>
        <a:xfrm>
          <a:off x="13703300" y="10264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88646</xdr:rowOff>
    </xdr:from>
    <xdr:to>
      <xdr:col>67</xdr:col>
      <xdr:colOff>101600</xdr:colOff>
      <xdr:row>60</xdr:row>
      <xdr:rowOff>18796</xdr:rowOff>
    </xdr:to>
    <xdr:sp macro="" textlink="">
      <xdr:nvSpPr>
        <xdr:cNvPr id="552" name="楕円 551">
          <a:extLst>
            <a:ext uri="{FF2B5EF4-FFF2-40B4-BE49-F238E27FC236}">
              <a16:creationId xmlns:a16="http://schemas.microsoft.com/office/drawing/2014/main" id="{134D8F89-587D-4888-B04B-CF3D2A4BE48B}"/>
            </a:ext>
          </a:extLst>
        </xdr:cNvPr>
        <xdr:cNvSpPr/>
      </xdr:nvSpPr>
      <xdr:spPr>
        <a:xfrm>
          <a:off x="1276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139446</xdr:rowOff>
    </xdr:from>
    <xdr:to>
      <xdr:col>71</xdr:col>
      <xdr:colOff>177800</xdr:colOff>
      <xdr:row>59</xdr:row>
      <xdr:rowOff>148590</xdr:rowOff>
    </xdr:to>
    <xdr:cxnSp macro="">
      <xdr:nvCxnSpPr>
        <xdr:cNvPr id="553" name="直線コネクタ 552">
          <a:extLst>
            <a:ext uri="{FF2B5EF4-FFF2-40B4-BE49-F238E27FC236}">
              <a16:creationId xmlns:a16="http://schemas.microsoft.com/office/drawing/2014/main" id="{1D8DE851-0B25-4B3F-9C78-BCC96C4A4CBB}"/>
            </a:ext>
          </a:extLst>
        </xdr:cNvPr>
        <xdr:cNvCxnSpPr/>
      </xdr:nvCxnSpPr>
      <xdr:spPr>
        <a:xfrm>
          <a:off x="12814300" y="10254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554" name="n_1aveValue【学校施設】&#10;有形固定資産減価償却率">
          <a:extLst>
            <a:ext uri="{FF2B5EF4-FFF2-40B4-BE49-F238E27FC236}">
              <a16:creationId xmlns:a16="http://schemas.microsoft.com/office/drawing/2014/main" id="{E0FCC942-CBFC-402A-BFDA-082C2B325BE1}"/>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555" name="n_2aveValue【学校施設】&#10;有形固定資産減価償却率">
          <a:extLst>
            <a:ext uri="{FF2B5EF4-FFF2-40B4-BE49-F238E27FC236}">
              <a16:creationId xmlns:a16="http://schemas.microsoft.com/office/drawing/2014/main" id="{9459C42D-FFA5-40B1-9AD0-568680C6788C}"/>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556" name="n_3aveValue【学校施設】&#10;有形固定資産減価償却率">
          <a:extLst>
            <a:ext uri="{FF2B5EF4-FFF2-40B4-BE49-F238E27FC236}">
              <a16:creationId xmlns:a16="http://schemas.microsoft.com/office/drawing/2014/main" id="{6723ED70-7A66-41B3-83D1-CA719BF44B8A}"/>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557" name="n_4aveValue【学校施設】&#10;有形固定資産減価償却率">
          <a:extLst>
            <a:ext uri="{FF2B5EF4-FFF2-40B4-BE49-F238E27FC236}">
              <a16:creationId xmlns:a16="http://schemas.microsoft.com/office/drawing/2014/main" id="{240699E1-FFB6-44BC-B93F-F34318EED086}"/>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76471</xdr:rowOff>
    </xdr:from>
    <xdr:ext cx="405111" cy="259045"/>
    <xdr:sp macro="" textlink="">
      <xdr:nvSpPr>
        <xdr:cNvPr id="558" name="n_1mainValue【学校施設】&#10;有形固定資産減価償却率">
          <a:extLst>
            <a:ext uri="{FF2B5EF4-FFF2-40B4-BE49-F238E27FC236}">
              <a16:creationId xmlns:a16="http://schemas.microsoft.com/office/drawing/2014/main" id="{6EB315A2-730F-4632-9D65-9A2385673978}"/>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58183</xdr:rowOff>
    </xdr:from>
    <xdr:ext cx="405111" cy="259045"/>
    <xdr:sp macro="" textlink="">
      <xdr:nvSpPr>
        <xdr:cNvPr id="559" name="n_2mainValue【学校施設】&#10;有形固定資産減価償却率">
          <a:extLst>
            <a:ext uri="{FF2B5EF4-FFF2-40B4-BE49-F238E27FC236}">
              <a16:creationId xmlns:a16="http://schemas.microsoft.com/office/drawing/2014/main" id="{B050D94B-881D-4330-B8B7-C5730448A43B}"/>
            </a:ext>
          </a:extLst>
        </xdr:cNvPr>
        <xdr:cNvSpPr txBox="1"/>
      </xdr:nvSpPr>
      <xdr:spPr>
        <a:xfrm>
          <a:off x="143897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0" name="n_3mainValue【学校施設】&#10;有形固定資産減価償却率">
          <a:extLst>
            <a:ext uri="{FF2B5EF4-FFF2-40B4-BE49-F238E27FC236}">
              <a16:creationId xmlns:a16="http://schemas.microsoft.com/office/drawing/2014/main" id="{17B559DE-E290-4183-AADA-DB2021B33048}"/>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35323</xdr:rowOff>
    </xdr:from>
    <xdr:ext cx="405111" cy="259045"/>
    <xdr:sp macro="" textlink="">
      <xdr:nvSpPr>
        <xdr:cNvPr id="561" name="n_4mainValue【学校施設】&#10;有形固定資産減価償却率">
          <a:extLst>
            <a:ext uri="{FF2B5EF4-FFF2-40B4-BE49-F238E27FC236}">
              <a16:creationId xmlns:a16="http://schemas.microsoft.com/office/drawing/2014/main" id="{6B8CC593-2CC5-41F2-9351-93FA94B6665C}"/>
            </a:ext>
          </a:extLst>
        </xdr:cNvPr>
        <xdr:cNvSpPr txBox="1"/>
      </xdr:nvSpPr>
      <xdr:spPr>
        <a:xfrm>
          <a:off x="12611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7A6A70EB-3378-4751-BCD1-E4A7241440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6F8C3A39-62E8-4249-B6B1-09C745006A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3A8D9FE-D00A-478D-8737-FE3F45DDEF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DAE702BB-AD46-4798-9B12-ADA74E6E9D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6D79B4B-E1A4-472A-89E5-3E48C4E1A35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ADE83A3-8061-4CF2-8742-A227289B6E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A437E17F-B536-47AD-9C74-142223F4DB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968DC04-1734-44B8-BCBA-5BAAC27A1F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009A90C-C3E8-42CD-A815-6089E91AC5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216F80B5-685E-4BFA-9994-D6141FB397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212594E7-02D7-4E11-A9CA-A684E60FBC0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FEACEEC6-3030-4653-AA06-3E59631752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6B8992A6-D654-41DF-BC99-2B09F44C4BE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9DFF87DA-B8CD-4753-8B30-D48954DBA0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CDB53A1E-28CC-4D38-94D8-35B955A2F89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F27CFEED-4E4D-482D-BA3D-6A4B14AF004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B188D0F2-C524-4CF4-BF68-52EF6EB23F8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3D551235-DADB-4988-B1A9-E5B24FADA7F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13DB29A1-BA23-4D82-9CBD-C050C518A43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78EA1647-4133-43F6-AB50-04BFDCEC550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1D0AC051-7285-4B61-A3DF-38E18879BF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D9BC1C6D-012E-46A9-BF6D-B9C4FDF0E8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4" name="直線コネクタ 583">
          <a:extLst>
            <a:ext uri="{FF2B5EF4-FFF2-40B4-BE49-F238E27FC236}">
              <a16:creationId xmlns:a16="http://schemas.microsoft.com/office/drawing/2014/main" id="{63A2A087-4662-4917-9BCF-2979664C6E17}"/>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5" name="【学校施設】&#10;一人当たり面積最小値テキスト">
          <a:extLst>
            <a:ext uri="{FF2B5EF4-FFF2-40B4-BE49-F238E27FC236}">
              <a16:creationId xmlns:a16="http://schemas.microsoft.com/office/drawing/2014/main" id="{69BF2C40-2730-486F-9231-C492DC9C5523}"/>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6" name="直線コネクタ 585">
          <a:extLst>
            <a:ext uri="{FF2B5EF4-FFF2-40B4-BE49-F238E27FC236}">
              <a16:creationId xmlns:a16="http://schemas.microsoft.com/office/drawing/2014/main" id="{23D2F1AF-6A23-4B2D-877A-99AAA69FC7B9}"/>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7" name="【学校施設】&#10;一人当たり面積最大値テキスト">
          <a:extLst>
            <a:ext uri="{FF2B5EF4-FFF2-40B4-BE49-F238E27FC236}">
              <a16:creationId xmlns:a16="http://schemas.microsoft.com/office/drawing/2014/main" id="{BA07EB4E-0F1D-4FEF-8C73-57959B1DB863}"/>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8" name="直線コネクタ 587">
          <a:extLst>
            <a:ext uri="{FF2B5EF4-FFF2-40B4-BE49-F238E27FC236}">
              <a16:creationId xmlns:a16="http://schemas.microsoft.com/office/drawing/2014/main" id="{F7AEB925-BDAA-4442-8FDB-9670711B2A20}"/>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89" name="【学校施設】&#10;一人当たり面積平均値テキスト">
          <a:extLst>
            <a:ext uri="{FF2B5EF4-FFF2-40B4-BE49-F238E27FC236}">
              <a16:creationId xmlns:a16="http://schemas.microsoft.com/office/drawing/2014/main" id="{04410618-D3B6-447C-8819-F4349BAC82B6}"/>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6D8B5145-4108-4CF9-9823-C23C4C17D3B2}"/>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1" name="フローチャート: 判断 590">
          <a:extLst>
            <a:ext uri="{FF2B5EF4-FFF2-40B4-BE49-F238E27FC236}">
              <a16:creationId xmlns:a16="http://schemas.microsoft.com/office/drawing/2014/main" id="{D9802455-951B-4358-9D1B-FA2480E44D8B}"/>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2" name="フローチャート: 判断 591">
          <a:extLst>
            <a:ext uri="{FF2B5EF4-FFF2-40B4-BE49-F238E27FC236}">
              <a16:creationId xmlns:a16="http://schemas.microsoft.com/office/drawing/2014/main" id="{BE067976-9B0E-4E22-B39B-1804F477BBC1}"/>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3" name="フローチャート: 判断 592">
          <a:extLst>
            <a:ext uri="{FF2B5EF4-FFF2-40B4-BE49-F238E27FC236}">
              <a16:creationId xmlns:a16="http://schemas.microsoft.com/office/drawing/2014/main" id="{6BF886A6-6834-4D8B-BD21-9E2AA7707206}"/>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4" name="フローチャート: 判断 593">
          <a:extLst>
            <a:ext uri="{FF2B5EF4-FFF2-40B4-BE49-F238E27FC236}">
              <a16:creationId xmlns:a16="http://schemas.microsoft.com/office/drawing/2014/main" id="{0F3DFDC0-BDBD-4780-BB32-22D4C00AF81F}"/>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514B392-0FFF-4BBB-9D72-39E1C0CCF09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AAE96F9-5A95-4C33-9C1B-7BED203DFD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98B2D32-21BE-4BA0-8C80-461C110B4D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AA0065C-82DD-4555-8FA5-32A9E22195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E9BD927-F9B7-4CC9-B336-1596C05C72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600" name="楕円 599">
          <a:extLst>
            <a:ext uri="{FF2B5EF4-FFF2-40B4-BE49-F238E27FC236}">
              <a16:creationId xmlns:a16="http://schemas.microsoft.com/office/drawing/2014/main" id="{76D86444-783A-4743-AA89-16FBF8EE98E3}"/>
            </a:ext>
          </a:extLst>
        </xdr:cNvPr>
        <xdr:cNvSpPr/>
      </xdr:nvSpPr>
      <xdr:spPr>
        <a:xfrm>
          <a:off x="221107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134383</xdr:rowOff>
    </xdr:from>
    <xdr:ext cx="469744" cy="259045"/>
    <xdr:sp macro="" textlink="">
      <xdr:nvSpPr>
        <xdr:cNvPr id="601" name="【学校施設】&#10;一人当たり面積該当値テキスト">
          <a:extLst>
            <a:ext uri="{FF2B5EF4-FFF2-40B4-BE49-F238E27FC236}">
              <a16:creationId xmlns:a16="http://schemas.microsoft.com/office/drawing/2014/main" id="{6D00A6BC-2804-47E7-A9A0-A360018C25F5}"/>
            </a:ext>
          </a:extLst>
        </xdr:cNvPr>
        <xdr:cNvSpPr txBox="1"/>
      </xdr:nvSpPr>
      <xdr:spPr>
        <a:xfrm>
          <a:off x="22199600"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602" name="楕円 601">
          <a:extLst>
            <a:ext uri="{FF2B5EF4-FFF2-40B4-BE49-F238E27FC236}">
              <a16:creationId xmlns:a16="http://schemas.microsoft.com/office/drawing/2014/main" id="{7F37C53A-709A-470A-98F1-2FEE3BBA9B08}"/>
            </a:ext>
          </a:extLst>
        </xdr:cNvPr>
        <xdr:cNvSpPr/>
      </xdr:nvSpPr>
      <xdr:spPr>
        <a:xfrm>
          <a:off x="21272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162306</xdr:rowOff>
    </xdr:from>
    <xdr:to>
      <xdr:col>116</xdr:col>
      <xdr:colOff>63500</xdr:colOff>
      <xdr:row>60</xdr:row>
      <xdr:rowOff>164592</xdr:rowOff>
    </xdr:to>
    <xdr:cxnSp macro="">
      <xdr:nvCxnSpPr>
        <xdr:cNvPr id="603" name="直線コネクタ 602">
          <a:extLst>
            <a:ext uri="{FF2B5EF4-FFF2-40B4-BE49-F238E27FC236}">
              <a16:creationId xmlns:a16="http://schemas.microsoft.com/office/drawing/2014/main" id="{47CAF6E9-EBFE-4405-96B3-B98BA63570A5}"/>
            </a:ext>
          </a:extLst>
        </xdr:cNvPr>
        <xdr:cNvCxnSpPr/>
      </xdr:nvCxnSpPr>
      <xdr:spPr>
        <a:xfrm flipV="1">
          <a:off x="21323300" y="104493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104648</xdr:rowOff>
    </xdr:from>
    <xdr:to>
      <xdr:col>107</xdr:col>
      <xdr:colOff>101600</xdr:colOff>
      <xdr:row>61</xdr:row>
      <xdr:rowOff>34798</xdr:rowOff>
    </xdr:to>
    <xdr:sp macro="" textlink="">
      <xdr:nvSpPr>
        <xdr:cNvPr id="604" name="楕円 603">
          <a:extLst>
            <a:ext uri="{FF2B5EF4-FFF2-40B4-BE49-F238E27FC236}">
              <a16:creationId xmlns:a16="http://schemas.microsoft.com/office/drawing/2014/main" id="{52F553C2-7DAA-4B71-B042-E1122C12A909}"/>
            </a:ext>
          </a:extLst>
        </xdr:cNvPr>
        <xdr:cNvSpPr/>
      </xdr:nvSpPr>
      <xdr:spPr>
        <a:xfrm>
          <a:off x="20383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60</xdr:row>
      <xdr:rowOff>164592</xdr:rowOff>
    </xdr:to>
    <xdr:cxnSp macro="">
      <xdr:nvCxnSpPr>
        <xdr:cNvPr id="605" name="直線コネクタ 604">
          <a:extLst>
            <a:ext uri="{FF2B5EF4-FFF2-40B4-BE49-F238E27FC236}">
              <a16:creationId xmlns:a16="http://schemas.microsoft.com/office/drawing/2014/main" id="{B08C8B42-F435-4A67-8775-B55E2A1EC597}"/>
            </a:ext>
          </a:extLst>
        </xdr:cNvPr>
        <xdr:cNvCxnSpPr/>
      </xdr:nvCxnSpPr>
      <xdr:spPr>
        <a:xfrm>
          <a:off x="20434300" y="1044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93218</xdr:rowOff>
    </xdr:from>
    <xdr:to>
      <xdr:col>102</xdr:col>
      <xdr:colOff>165100</xdr:colOff>
      <xdr:row>61</xdr:row>
      <xdr:rowOff>23368</xdr:rowOff>
    </xdr:to>
    <xdr:sp macro="" textlink="">
      <xdr:nvSpPr>
        <xdr:cNvPr id="606" name="楕円 605">
          <a:extLst>
            <a:ext uri="{FF2B5EF4-FFF2-40B4-BE49-F238E27FC236}">
              <a16:creationId xmlns:a16="http://schemas.microsoft.com/office/drawing/2014/main" id="{9A262636-CA39-4857-9C99-41B6A6356D0F}"/>
            </a:ext>
          </a:extLst>
        </xdr:cNvPr>
        <xdr:cNvSpPr/>
      </xdr:nvSpPr>
      <xdr:spPr>
        <a:xfrm>
          <a:off x="19494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144018</xdr:rowOff>
    </xdr:from>
    <xdr:to>
      <xdr:col>107</xdr:col>
      <xdr:colOff>50800</xdr:colOff>
      <xdr:row>60</xdr:row>
      <xdr:rowOff>155448</xdr:rowOff>
    </xdr:to>
    <xdr:cxnSp macro="">
      <xdr:nvCxnSpPr>
        <xdr:cNvPr id="607" name="直線コネクタ 606">
          <a:extLst>
            <a:ext uri="{FF2B5EF4-FFF2-40B4-BE49-F238E27FC236}">
              <a16:creationId xmlns:a16="http://schemas.microsoft.com/office/drawing/2014/main" id="{198FCFDA-3C4E-4D62-B257-26431B059C71}"/>
            </a:ext>
          </a:extLst>
        </xdr:cNvPr>
        <xdr:cNvCxnSpPr/>
      </xdr:nvCxnSpPr>
      <xdr:spPr>
        <a:xfrm>
          <a:off x="19545300" y="104310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109220</xdr:rowOff>
    </xdr:from>
    <xdr:to>
      <xdr:col>98</xdr:col>
      <xdr:colOff>38100</xdr:colOff>
      <xdr:row>61</xdr:row>
      <xdr:rowOff>39370</xdr:rowOff>
    </xdr:to>
    <xdr:sp macro="" textlink="">
      <xdr:nvSpPr>
        <xdr:cNvPr id="608" name="楕円 607">
          <a:extLst>
            <a:ext uri="{FF2B5EF4-FFF2-40B4-BE49-F238E27FC236}">
              <a16:creationId xmlns:a16="http://schemas.microsoft.com/office/drawing/2014/main" id="{3384F6F2-8985-4446-A3C5-24A87653D896}"/>
            </a:ext>
          </a:extLst>
        </xdr:cNvPr>
        <xdr:cNvSpPr/>
      </xdr:nvSpPr>
      <xdr:spPr>
        <a:xfrm>
          <a:off x="18605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144018</xdr:rowOff>
    </xdr:from>
    <xdr:to>
      <xdr:col>102</xdr:col>
      <xdr:colOff>114300</xdr:colOff>
      <xdr:row>60</xdr:row>
      <xdr:rowOff>160020</xdr:rowOff>
    </xdr:to>
    <xdr:cxnSp macro="">
      <xdr:nvCxnSpPr>
        <xdr:cNvPr id="609" name="直線コネクタ 608">
          <a:extLst>
            <a:ext uri="{FF2B5EF4-FFF2-40B4-BE49-F238E27FC236}">
              <a16:creationId xmlns:a16="http://schemas.microsoft.com/office/drawing/2014/main" id="{EBBE014B-5460-4458-B364-198C08119817}"/>
            </a:ext>
          </a:extLst>
        </xdr:cNvPr>
        <xdr:cNvCxnSpPr/>
      </xdr:nvCxnSpPr>
      <xdr:spPr>
        <a:xfrm flipV="1">
          <a:off x="18656300" y="104310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610" name="n_1aveValue【学校施設】&#10;一人当たり面積">
          <a:extLst>
            <a:ext uri="{FF2B5EF4-FFF2-40B4-BE49-F238E27FC236}">
              <a16:creationId xmlns:a16="http://schemas.microsoft.com/office/drawing/2014/main" id="{6B78D6B5-EE11-4638-849D-E469691CE73B}"/>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611" name="n_2aveValue【学校施設】&#10;一人当たり面積">
          <a:extLst>
            <a:ext uri="{FF2B5EF4-FFF2-40B4-BE49-F238E27FC236}">
              <a16:creationId xmlns:a16="http://schemas.microsoft.com/office/drawing/2014/main" id="{6D9E95C8-C311-45E0-937C-A089A73F0A23}"/>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612" name="n_3aveValue【学校施設】&#10;一人当たり面積">
          <a:extLst>
            <a:ext uri="{FF2B5EF4-FFF2-40B4-BE49-F238E27FC236}">
              <a16:creationId xmlns:a16="http://schemas.microsoft.com/office/drawing/2014/main" id="{5E5DC0E7-4604-499E-B80F-82C6B3076570}"/>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13" name="n_4aveValue【学校施設】&#10;一人当たり面積">
          <a:extLst>
            <a:ext uri="{FF2B5EF4-FFF2-40B4-BE49-F238E27FC236}">
              <a16:creationId xmlns:a16="http://schemas.microsoft.com/office/drawing/2014/main" id="{802979F3-3656-4D5B-88FB-41121ABFBA48}"/>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60469</xdr:rowOff>
    </xdr:from>
    <xdr:ext cx="469744" cy="259045"/>
    <xdr:sp macro="" textlink="">
      <xdr:nvSpPr>
        <xdr:cNvPr id="614" name="n_1mainValue【学校施設】&#10;一人当たり面積">
          <a:extLst>
            <a:ext uri="{FF2B5EF4-FFF2-40B4-BE49-F238E27FC236}">
              <a16:creationId xmlns:a16="http://schemas.microsoft.com/office/drawing/2014/main" id="{31EEC938-0ADB-47EE-95E0-95E964E753AD}"/>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615" name="n_2mainValue【学校施設】&#10;一人当たり面積">
          <a:extLst>
            <a:ext uri="{FF2B5EF4-FFF2-40B4-BE49-F238E27FC236}">
              <a16:creationId xmlns:a16="http://schemas.microsoft.com/office/drawing/2014/main" id="{D8A2D23A-B252-46C9-808A-B2B3A4BCEF4A}"/>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39895</xdr:rowOff>
    </xdr:from>
    <xdr:ext cx="469744" cy="259045"/>
    <xdr:sp macro="" textlink="">
      <xdr:nvSpPr>
        <xdr:cNvPr id="616" name="n_3mainValue【学校施設】&#10;一人当たり面積">
          <a:extLst>
            <a:ext uri="{FF2B5EF4-FFF2-40B4-BE49-F238E27FC236}">
              <a16:creationId xmlns:a16="http://schemas.microsoft.com/office/drawing/2014/main" id="{D417C6FF-1701-461B-8E39-5B76C0407214}"/>
            </a:ext>
          </a:extLst>
        </xdr:cNvPr>
        <xdr:cNvSpPr txBox="1"/>
      </xdr:nvSpPr>
      <xdr:spPr>
        <a:xfrm>
          <a:off x="19310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55897</xdr:rowOff>
    </xdr:from>
    <xdr:ext cx="469744" cy="259045"/>
    <xdr:sp macro="" textlink="">
      <xdr:nvSpPr>
        <xdr:cNvPr id="617" name="n_4mainValue【学校施設】&#10;一人当たり面積">
          <a:extLst>
            <a:ext uri="{FF2B5EF4-FFF2-40B4-BE49-F238E27FC236}">
              <a16:creationId xmlns:a16="http://schemas.microsoft.com/office/drawing/2014/main" id="{BA20D5FC-8D23-4A6D-BC4C-258E2D27D7A9}"/>
            </a:ext>
          </a:extLst>
        </xdr:cNvPr>
        <xdr:cNvSpPr txBox="1"/>
      </xdr:nvSpPr>
      <xdr:spPr>
        <a:xfrm>
          <a:off x="18421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2CC95AC-6C74-443C-9D13-4FFAA90FB3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1FB59F04-F44C-432A-B5F5-DAE63622BE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2E2F375-8E05-4E15-877A-F922656AE3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904E675-6F80-439F-914E-2239BF53E7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B76F700-E36C-4E73-8446-A21E3DF2BE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E4483C6-1A21-4A2A-9FD5-E8CECA18AF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A81C884-C2A6-41D2-AE95-37D09C9E8F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B6ED0F7A-1192-4B67-8666-EF96AB36D8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D9A6EDAF-42DE-4D16-B8F9-E05D7A9B74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CE8BABD-F9B3-4AD0-A7DC-5C5793E765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93343327-35C1-41B2-AF29-CDB9F5C54A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906C922D-B7B6-4F88-901C-6D25737CE5D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B0BC7626-9074-4DE5-BAE1-414B50531BFE}"/>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755703F7-9861-4C7B-BC3B-924F69C6746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50E45A10-B9CE-4721-A043-2A081547129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9F6AB2D0-E51C-4C8D-8DCA-7B518EC95CEA}"/>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470F0C3C-6391-40BE-9453-D40AF9AF238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671C26F8-8FAB-487B-A3D4-2B45B15CDD2C}"/>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440D322E-E4CF-4965-A72E-2550A725BDE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1EA44982-0D2B-49AF-9EAC-C580633934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558A985E-B4E9-4F7F-B877-AA008538F8E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65E3DEDA-E7E8-45C5-8E04-B338A5132A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0" name="直線コネクタ 639">
          <a:extLst>
            <a:ext uri="{FF2B5EF4-FFF2-40B4-BE49-F238E27FC236}">
              <a16:creationId xmlns:a16="http://schemas.microsoft.com/office/drawing/2014/main" id="{3584AA41-9B72-40BD-AFF8-8440E8A924F9}"/>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1" name="【児童館】&#10;有形固定資産減価償却率最小値テキスト">
          <a:extLst>
            <a:ext uri="{FF2B5EF4-FFF2-40B4-BE49-F238E27FC236}">
              <a16:creationId xmlns:a16="http://schemas.microsoft.com/office/drawing/2014/main" id="{9892EB45-5AB0-47E2-9F8F-3F68AA39163D}"/>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2" name="直線コネクタ 641">
          <a:extLst>
            <a:ext uri="{FF2B5EF4-FFF2-40B4-BE49-F238E27FC236}">
              <a16:creationId xmlns:a16="http://schemas.microsoft.com/office/drawing/2014/main" id="{8E3C127F-ED94-4F6C-97F3-A1AB23EFD705}"/>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3" name="【児童館】&#10;有形固定資産減価償却率最大値テキスト">
          <a:extLst>
            <a:ext uri="{FF2B5EF4-FFF2-40B4-BE49-F238E27FC236}">
              <a16:creationId xmlns:a16="http://schemas.microsoft.com/office/drawing/2014/main" id="{64A40A8A-2E11-4C56-8CF8-2E084E6EF926}"/>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4" name="直線コネクタ 643">
          <a:extLst>
            <a:ext uri="{FF2B5EF4-FFF2-40B4-BE49-F238E27FC236}">
              <a16:creationId xmlns:a16="http://schemas.microsoft.com/office/drawing/2014/main" id="{8B99C5BC-9FDF-4CCB-A5B8-A64E8880935A}"/>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645" name="【児童館】&#10;有形固定資産減価償却率平均値テキスト">
          <a:extLst>
            <a:ext uri="{FF2B5EF4-FFF2-40B4-BE49-F238E27FC236}">
              <a16:creationId xmlns:a16="http://schemas.microsoft.com/office/drawing/2014/main" id="{5FC749FF-95AB-45CB-8662-4C850BB79C1F}"/>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6" name="フローチャート: 判断 645">
          <a:extLst>
            <a:ext uri="{FF2B5EF4-FFF2-40B4-BE49-F238E27FC236}">
              <a16:creationId xmlns:a16="http://schemas.microsoft.com/office/drawing/2014/main" id="{E743EE6D-37C3-44EA-BCCD-E32216754478}"/>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7" name="フローチャート: 判断 646">
          <a:extLst>
            <a:ext uri="{FF2B5EF4-FFF2-40B4-BE49-F238E27FC236}">
              <a16:creationId xmlns:a16="http://schemas.microsoft.com/office/drawing/2014/main" id="{BBB08A15-35AF-4E89-8EC8-1A3C538B7530}"/>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8" name="フローチャート: 判断 647">
          <a:extLst>
            <a:ext uri="{FF2B5EF4-FFF2-40B4-BE49-F238E27FC236}">
              <a16:creationId xmlns:a16="http://schemas.microsoft.com/office/drawing/2014/main" id="{BF890FAF-4E83-41AC-AD6D-C70C4D4A6CAF}"/>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9" name="フローチャート: 判断 648">
          <a:extLst>
            <a:ext uri="{FF2B5EF4-FFF2-40B4-BE49-F238E27FC236}">
              <a16:creationId xmlns:a16="http://schemas.microsoft.com/office/drawing/2014/main" id="{9323490A-061C-4DEA-A344-984D3FDF79C2}"/>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0" name="フローチャート: 判断 649">
          <a:extLst>
            <a:ext uri="{FF2B5EF4-FFF2-40B4-BE49-F238E27FC236}">
              <a16:creationId xmlns:a16="http://schemas.microsoft.com/office/drawing/2014/main" id="{F9CEBF52-CB5D-4647-AE8E-8B4BEF0746E8}"/>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C51540C-EBCC-4FF7-A8E8-30AB93DA49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3385BFFB-8C21-43FB-9B9A-8FF63EDDF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48B43E5-933C-4610-BEBC-CE492DA33F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2A42D21-74D1-4A03-8520-965264DB4D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5C716DB-EE8E-4147-AFE5-C5CAC158AD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6" name="楕円 655">
          <a:extLst>
            <a:ext uri="{FF2B5EF4-FFF2-40B4-BE49-F238E27FC236}">
              <a16:creationId xmlns:a16="http://schemas.microsoft.com/office/drawing/2014/main" id="{7DC17619-478E-41D5-8B8C-98A8A09AE790}"/>
            </a:ext>
          </a:extLst>
        </xdr:cNvPr>
        <xdr:cNvSpPr/>
      </xdr:nvSpPr>
      <xdr:spPr>
        <a:xfrm>
          <a:off x="16268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41164</xdr:rowOff>
    </xdr:from>
    <xdr:ext cx="405111" cy="259045"/>
    <xdr:sp macro="" textlink="">
      <xdr:nvSpPr>
        <xdr:cNvPr id="657" name="【児童館】&#10;有形固定資産減価償却率該当値テキスト">
          <a:extLst>
            <a:ext uri="{FF2B5EF4-FFF2-40B4-BE49-F238E27FC236}">
              <a16:creationId xmlns:a16="http://schemas.microsoft.com/office/drawing/2014/main" id="{BB2F855C-F1BE-4F59-B798-AC5C07BA463F}"/>
            </a:ext>
          </a:extLst>
        </xdr:cNvPr>
        <xdr:cNvSpPr txBox="1"/>
      </xdr:nvSpPr>
      <xdr:spPr>
        <a:xfrm>
          <a:off x="16357600"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46737</xdr:rowOff>
    </xdr:from>
    <xdr:to>
      <xdr:col>81</xdr:col>
      <xdr:colOff>101600</xdr:colOff>
      <xdr:row>82</xdr:row>
      <xdr:rowOff>148337</xdr:rowOff>
    </xdr:to>
    <xdr:sp macro="" textlink="">
      <xdr:nvSpPr>
        <xdr:cNvPr id="658" name="楕円 657">
          <a:extLst>
            <a:ext uri="{FF2B5EF4-FFF2-40B4-BE49-F238E27FC236}">
              <a16:creationId xmlns:a16="http://schemas.microsoft.com/office/drawing/2014/main" id="{19FF0975-2C74-4DB6-919A-3BD04B662620}"/>
            </a:ext>
          </a:extLst>
        </xdr:cNvPr>
        <xdr:cNvSpPr/>
      </xdr:nvSpPr>
      <xdr:spPr>
        <a:xfrm>
          <a:off x="15430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97537</xdr:rowOff>
    </xdr:from>
    <xdr:to>
      <xdr:col>85</xdr:col>
      <xdr:colOff>127000</xdr:colOff>
      <xdr:row>82</xdr:row>
      <xdr:rowOff>113537</xdr:rowOff>
    </xdr:to>
    <xdr:cxnSp macro="">
      <xdr:nvCxnSpPr>
        <xdr:cNvPr id="659" name="直線コネクタ 658">
          <a:extLst>
            <a:ext uri="{FF2B5EF4-FFF2-40B4-BE49-F238E27FC236}">
              <a16:creationId xmlns:a16="http://schemas.microsoft.com/office/drawing/2014/main" id="{3E2DBBA9-857B-4666-BC8A-6C5C247C60EC}"/>
            </a:ext>
          </a:extLst>
        </xdr:cNvPr>
        <xdr:cNvCxnSpPr/>
      </xdr:nvCxnSpPr>
      <xdr:spPr>
        <a:xfrm>
          <a:off x="15481300" y="1415643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660" name="楕円 659">
          <a:extLst>
            <a:ext uri="{FF2B5EF4-FFF2-40B4-BE49-F238E27FC236}">
              <a16:creationId xmlns:a16="http://schemas.microsoft.com/office/drawing/2014/main" id="{DF2722FF-1E71-459F-A2BC-EAF2D6AD45B7}"/>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97537</xdr:rowOff>
    </xdr:from>
    <xdr:to>
      <xdr:col>81</xdr:col>
      <xdr:colOff>50800</xdr:colOff>
      <xdr:row>82</xdr:row>
      <xdr:rowOff>129539</xdr:rowOff>
    </xdr:to>
    <xdr:cxnSp macro="">
      <xdr:nvCxnSpPr>
        <xdr:cNvPr id="661" name="直線コネクタ 660">
          <a:extLst>
            <a:ext uri="{FF2B5EF4-FFF2-40B4-BE49-F238E27FC236}">
              <a16:creationId xmlns:a16="http://schemas.microsoft.com/office/drawing/2014/main" id="{C58995B1-1CC3-4154-8535-433441D6D90E}"/>
            </a:ext>
          </a:extLst>
        </xdr:cNvPr>
        <xdr:cNvCxnSpPr/>
      </xdr:nvCxnSpPr>
      <xdr:spPr>
        <a:xfrm flipV="1">
          <a:off x="14592300" y="141564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74168</xdr:rowOff>
    </xdr:from>
    <xdr:to>
      <xdr:col>72</xdr:col>
      <xdr:colOff>38100</xdr:colOff>
      <xdr:row>83</xdr:row>
      <xdr:rowOff>4318</xdr:rowOff>
    </xdr:to>
    <xdr:sp macro="" textlink="">
      <xdr:nvSpPr>
        <xdr:cNvPr id="662" name="楕円 661">
          <a:extLst>
            <a:ext uri="{FF2B5EF4-FFF2-40B4-BE49-F238E27FC236}">
              <a16:creationId xmlns:a16="http://schemas.microsoft.com/office/drawing/2014/main" id="{52B0D4C0-6A3E-42F2-9B1B-9559F0584237}"/>
            </a:ext>
          </a:extLst>
        </xdr:cNvPr>
        <xdr:cNvSpPr/>
      </xdr:nvSpPr>
      <xdr:spPr>
        <a:xfrm>
          <a:off x="13652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124968</xdr:rowOff>
    </xdr:from>
    <xdr:to>
      <xdr:col>76</xdr:col>
      <xdr:colOff>114300</xdr:colOff>
      <xdr:row>82</xdr:row>
      <xdr:rowOff>129539</xdr:rowOff>
    </xdr:to>
    <xdr:cxnSp macro="">
      <xdr:nvCxnSpPr>
        <xdr:cNvPr id="663" name="直線コネクタ 662">
          <a:extLst>
            <a:ext uri="{FF2B5EF4-FFF2-40B4-BE49-F238E27FC236}">
              <a16:creationId xmlns:a16="http://schemas.microsoft.com/office/drawing/2014/main" id="{BC261281-4605-4BD9-9B31-A0105E829480}"/>
            </a:ext>
          </a:extLst>
        </xdr:cNvPr>
        <xdr:cNvCxnSpPr/>
      </xdr:nvCxnSpPr>
      <xdr:spPr>
        <a:xfrm>
          <a:off x="13703300" y="141838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28448</xdr:rowOff>
    </xdr:from>
    <xdr:to>
      <xdr:col>67</xdr:col>
      <xdr:colOff>101600</xdr:colOff>
      <xdr:row>83</xdr:row>
      <xdr:rowOff>130048</xdr:rowOff>
    </xdr:to>
    <xdr:sp macro="" textlink="">
      <xdr:nvSpPr>
        <xdr:cNvPr id="664" name="楕円 663">
          <a:extLst>
            <a:ext uri="{FF2B5EF4-FFF2-40B4-BE49-F238E27FC236}">
              <a16:creationId xmlns:a16="http://schemas.microsoft.com/office/drawing/2014/main" id="{D19294BE-2219-42B3-849D-7CC49107F124}"/>
            </a:ext>
          </a:extLst>
        </xdr:cNvPr>
        <xdr:cNvSpPr/>
      </xdr:nvSpPr>
      <xdr:spPr>
        <a:xfrm>
          <a:off x="12763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124968</xdr:rowOff>
    </xdr:from>
    <xdr:to>
      <xdr:col>71</xdr:col>
      <xdr:colOff>177800</xdr:colOff>
      <xdr:row>83</xdr:row>
      <xdr:rowOff>79248</xdr:rowOff>
    </xdr:to>
    <xdr:cxnSp macro="">
      <xdr:nvCxnSpPr>
        <xdr:cNvPr id="665" name="直線コネクタ 664">
          <a:extLst>
            <a:ext uri="{FF2B5EF4-FFF2-40B4-BE49-F238E27FC236}">
              <a16:creationId xmlns:a16="http://schemas.microsoft.com/office/drawing/2014/main" id="{150AF3F9-CD24-4AF1-98A9-49ECE70E77ED}"/>
            </a:ext>
          </a:extLst>
        </xdr:cNvPr>
        <xdr:cNvCxnSpPr/>
      </xdr:nvCxnSpPr>
      <xdr:spPr>
        <a:xfrm flipV="1">
          <a:off x="12814300" y="1418386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666" name="n_1aveValue【児童館】&#10;有形固定資産減価償却率">
          <a:extLst>
            <a:ext uri="{FF2B5EF4-FFF2-40B4-BE49-F238E27FC236}">
              <a16:creationId xmlns:a16="http://schemas.microsoft.com/office/drawing/2014/main" id="{4E67BD9B-0C31-4815-9231-47A072055B8A}"/>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67" name="n_2aveValue【児童館】&#10;有形固定資産減価償却率">
          <a:extLst>
            <a:ext uri="{FF2B5EF4-FFF2-40B4-BE49-F238E27FC236}">
              <a16:creationId xmlns:a16="http://schemas.microsoft.com/office/drawing/2014/main" id="{2F62ECC3-CFF4-44A3-81A2-0E2776A003C4}"/>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668" name="n_3aveValue【児童館】&#10;有形固定資産減価償却率">
          <a:extLst>
            <a:ext uri="{FF2B5EF4-FFF2-40B4-BE49-F238E27FC236}">
              <a16:creationId xmlns:a16="http://schemas.microsoft.com/office/drawing/2014/main" id="{8A93F255-76FE-420A-989F-F6F9C39673E8}"/>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69" name="n_4aveValue【児童館】&#10;有形固定資産減価償却率">
          <a:extLst>
            <a:ext uri="{FF2B5EF4-FFF2-40B4-BE49-F238E27FC236}">
              <a16:creationId xmlns:a16="http://schemas.microsoft.com/office/drawing/2014/main" id="{9B0EDC67-1993-48E1-9904-389FAA112B1D}"/>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139464</xdr:rowOff>
    </xdr:from>
    <xdr:ext cx="405111" cy="259045"/>
    <xdr:sp macro="" textlink="">
      <xdr:nvSpPr>
        <xdr:cNvPr id="670" name="n_1mainValue【児童館】&#10;有形固定資産減価償却率">
          <a:extLst>
            <a:ext uri="{FF2B5EF4-FFF2-40B4-BE49-F238E27FC236}">
              <a16:creationId xmlns:a16="http://schemas.microsoft.com/office/drawing/2014/main" id="{003A6C59-8C1A-4736-850E-9890A587F28B}"/>
            </a:ext>
          </a:extLst>
        </xdr:cNvPr>
        <xdr:cNvSpPr txBox="1"/>
      </xdr:nvSpPr>
      <xdr:spPr>
        <a:xfrm>
          <a:off x="152660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1" name="n_2mainValue【児童館】&#10;有形固定資産減価償却率">
          <a:extLst>
            <a:ext uri="{FF2B5EF4-FFF2-40B4-BE49-F238E27FC236}">
              <a16:creationId xmlns:a16="http://schemas.microsoft.com/office/drawing/2014/main" id="{33392504-D14E-4E3A-A719-946E0DDD4128}"/>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166895</xdr:rowOff>
    </xdr:from>
    <xdr:ext cx="405111" cy="259045"/>
    <xdr:sp macro="" textlink="">
      <xdr:nvSpPr>
        <xdr:cNvPr id="672" name="n_3mainValue【児童館】&#10;有形固定資産減価償却率">
          <a:extLst>
            <a:ext uri="{FF2B5EF4-FFF2-40B4-BE49-F238E27FC236}">
              <a16:creationId xmlns:a16="http://schemas.microsoft.com/office/drawing/2014/main" id="{1F4E39E3-447D-48FD-926C-08EF34C3A9C8}"/>
            </a:ext>
          </a:extLst>
        </xdr:cNvPr>
        <xdr:cNvSpPr txBox="1"/>
      </xdr:nvSpPr>
      <xdr:spPr>
        <a:xfrm>
          <a:off x="13500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121175</xdr:rowOff>
    </xdr:from>
    <xdr:ext cx="405111" cy="259045"/>
    <xdr:sp macro="" textlink="">
      <xdr:nvSpPr>
        <xdr:cNvPr id="673" name="n_4mainValue【児童館】&#10;有形固定資産減価償却率">
          <a:extLst>
            <a:ext uri="{FF2B5EF4-FFF2-40B4-BE49-F238E27FC236}">
              <a16:creationId xmlns:a16="http://schemas.microsoft.com/office/drawing/2014/main" id="{0AD3BD6D-2043-4715-B697-BDFE1D905E87}"/>
            </a:ext>
          </a:extLst>
        </xdr:cNvPr>
        <xdr:cNvSpPr txBox="1"/>
      </xdr:nvSpPr>
      <xdr:spPr>
        <a:xfrm>
          <a:off x="126117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B6882AB0-9C06-48AA-8F96-FD56F4C21B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D5372556-038A-48AE-8809-E4B098BE13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75DBDE7F-6FCF-40DA-895C-BCEE6F982D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CDE0E2F2-5CB6-495C-B84F-20BE973CDC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73AF24AA-F6EC-4259-BA3F-540D52D1F1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B4D740A9-90B2-44A9-9F13-D885C3A22D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F50DC8B3-32C1-4114-8AF0-56C3CDD1F4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6BB40E8-F9C5-4DC6-A80C-FE04AA20556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51439EFD-2D9B-4EF4-AD83-828E685CF8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6350B940-3F4E-4989-AD8A-5CBFB30D4E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B66E58DE-1D55-4F97-A291-E0573D7D03E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7C6D0FCB-74F9-492F-A091-51C349CF027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97B93A49-FCA3-4061-BA73-F77607F1F3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A4170B48-E4EB-4A69-9ABF-2701D01E4D8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69BFD65B-1976-49D8-983F-8DAA55E7537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75945110-9045-4775-9E52-2B476ACF3D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6DF96E34-562D-469C-BAB0-1A6938E75F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0FDC25AF-BBA1-4168-8447-460B26051ED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9032AAE6-294E-420D-B5E9-0DD4F1A1663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C7CCC184-FE40-434E-BA41-C8F500D462B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B458CA3C-D3EA-489F-B53D-C53C817B49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A33BA641-7600-471F-B2D1-829777D376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72C0AE1E-1504-447F-93D1-28E84D1F6A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97" name="直線コネクタ 696">
          <a:extLst>
            <a:ext uri="{FF2B5EF4-FFF2-40B4-BE49-F238E27FC236}">
              <a16:creationId xmlns:a16="http://schemas.microsoft.com/office/drawing/2014/main" id="{0AE4FF1D-B4CB-449E-BDA8-BDC4CBA86A2E}"/>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8" name="【児童館】&#10;一人当たり面積最小値テキスト">
          <a:extLst>
            <a:ext uri="{FF2B5EF4-FFF2-40B4-BE49-F238E27FC236}">
              <a16:creationId xmlns:a16="http://schemas.microsoft.com/office/drawing/2014/main" id="{219E5AF2-813B-4965-8655-7A6A5451C22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9" name="直線コネクタ 698">
          <a:extLst>
            <a:ext uri="{FF2B5EF4-FFF2-40B4-BE49-F238E27FC236}">
              <a16:creationId xmlns:a16="http://schemas.microsoft.com/office/drawing/2014/main" id="{A09574EF-8584-4305-9821-A0B30D955F2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0" name="【児童館】&#10;一人当たり面積最大値テキスト">
          <a:extLst>
            <a:ext uri="{FF2B5EF4-FFF2-40B4-BE49-F238E27FC236}">
              <a16:creationId xmlns:a16="http://schemas.microsoft.com/office/drawing/2014/main" id="{DF29F923-AE1B-4F8A-AC1D-B4F9135D2C78}"/>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1" name="直線コネクタ 700">
          <a:extLst>
            <a:ext uri="{FF2B5EF4-FFF2-40B4-BE49-F238E27FC236}">
              <a16:creationId xmlns:a16="http://schemas.microsoft.com/office/drawing/2014/main" id="{EC769ED7-B8EB-4F8B-A04E-0E64AE4A63A8}"/>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2" name="【児童館】&#10;一人当たり面積平均値テキスト">
          <a:extLst>
            <a:ext uri="{FF2B5EF4-FFF2-40B4-BE49-F238E27FC236}">
              <a16:creationId xmlns:a16="http://schemas.microsoft.com/office/drawing/2014/main" id="{C26FFF01-A6AA-471F-A55B-E75467AAD203}"/>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3" name="フローチャート: 判断 702">
          <a:extLst>
            <a:ext uri="{FF2B5EF4-FFF2-40B4-BE49-F238E27FC236}">
              <a16:creationId xmlns:a16="http://schemas.microsoft.com/office/drawing/2014/main" id="{F71C5A9A-D45F-493C-8AED-5D835876571E}"/>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4" name="フローチャート: 判断 703">
          <a:extLst>
            <a:ext uri="{FF2B5EF4-FFF2-40B4-BE49-F238E27FC236}">
              <a16:creationId xmlns:a16="http://schemas.microsoft.com/office/drawing/2014/main" id="{908C1DD5-52EC-43ED-8545-C29F7BB3B038}"/>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5" name="フローチャート: 判断 704">
          <a:extLst>
            <a:ext uri="{FF2B5EF4-FFF2-40B4-BE49-F238E27FC236}">
              <a16:creationId xmlns:a16="http://schemas.microsoft.com/office/drawing/2014/main" id="{71C68807-3A8D-48D4-8E44-9EA694C8269C}"/>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6" name="フローチャート: 判断 705">
          <a:extLst>
            <a:ext uri="{FF2B5EF4-FFF2-40B4-BE49-F238E27FC236}">
              <a16:creationId xmlns:a16="http://schemas.microsoft.com/office/drawing/2014/main" id="{A143A5F9-E747-49D8-B2A2-02847AC79BE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7" name="フローチャート: 判断 706">
          <a:extLst>
            <a:ext uri="{FF2B5EF4-FFF2-40B4-BE49-F238E27FC236}">
              <a16:creationId xmlns:a16="http://schemas.microsoft.com/office/drawing/2014/main" id="{052A1EAF-7148-45A5-BAF9-212078FBADE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1A58733-EEC2-43C8-84A3-B6C56A5262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5B9A5C8-FD95-4CC5-BF6B-BE57D71BEB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A0272B20-A2D7-4CCA-BA05-56C4365B81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EB98799-B1E3-4628-92C4-444D2EF248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214C344-B5F7-4C89-A1AA-8511BBCD87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3" name="楕円 712">
          <a:extLst>
            <a:ext uri="{FF2B5EF4-FFF2-40B4-BE49-F238E27FC236}">
              <a16:creationId xmlns:a16="http://schemas.microsoft.com/office/drawing/2014/main" id="{3FC1D4CD-6E6E-4BF6-991B-0C7792FE8201}"/>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4" name="【児童館】&#10;一人当たり面積該当値テキスト">
          <a:extLst>
            <a:ext uri="{FF2B5EF4-FFF2-40B4-BE49-F238E27FC236}">
              <a16:creationId xmlns:a16="http://schemas.microsoft.com/office/drawing/2014/main" id="{501E4820-6850-4D6F-9F6C-955FC3F02BBC}"/>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15" name="楕円 714">
          <a:extLst>
            <a:ext uri="{FF2B5EF4-FFF2-40B4-BE49-F238E27FC236}">
              <a16:creationId xmlns:a16="http://schemas.microsoft.com/office/drawing/2014/main" id="{9E09C3A2-ECF8-4C9D-8912-825EF18AB180}"/>
            </a:ext>
          </a:extLst>
        </xdr:cNvPr>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16" name="直線コネクタ 715">
          <a:extLst>
            <a:ext uri="{FF2B5EF4-FFF2-40B4-BE49-F238E27FC236}">
              <a16:creationId xmlns:a16="http://schemas.microsoft.com/office/drawing/2014/main" id="{E4CE26DA-B983-4F12-8092-9203970CEBBE}"/>
            </a:ext>
          </a:extLst>
        </xdr:cNvPr>
        <xdr:cNvCxnSpPr/>
      </xdr:nvCxnSpPr>
      <xdr:spPr>
        <a:xfrm>
          <a:off x="21323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17" name="楕円 716">
          <a:extLst>
            <a:ext uri="{FF2B5EF4-FFF2-40B4-BE49-F238E27FC236}">
              <a16:creationId xmlns:a16="http://schemas.microsoft.com/office/drawing/2014/main" id="{5545335F-17F0-4905-A95F-C8BB3284C0FE}"/>
            </a:ext>
          </a:extLst>
        </xdr:cNvPr>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18" name="直線コネクタ 717">
          <a:extLst>
            <a:ext uri="{FF2B5EF4-FFF2-40B4-BE49-F238E27FC236}">
              <a16:creationId xmlns:a16="http://schemas.microsoft.com/office/drawing/2014/main" id="{9774A034-FAC2-4E9D-979D-0F5A8B980AEB}"/>
            </a:ext>
          </a:extLst>
        </xdr:cNvPr>
        <xdr:cNvCxnSpPr/>
      </xdr:nvCxnSpPr>
      <xdr:spPr>
        <a:xfrm>
          <a:off x="20434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19" name="楕円 718">
          <a:extLst>
            <a:ext uri="{FF2B5EF4-FFF2-40B4-BE49-F238E27FC236}">
              <a16:creationId xmlns:a16="http://schemas.microsoft.com/office/drawing/2014/main" id="{266F0AD9-160B-43C7-9E8E-E0FD00653DED}"/>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114300</xdr:rowOff>
    </xdr:to>
    <xdr:cxnSp macro="">
      <xdr:nvCxnSpPr>
        <xdr:cNvPr id="720" name="直線コネクタ 719">
          <a:extLst>
            <a:ext uri="{FF2B5EF4-FFF2-40B4-BE49-F238E27FC236}">
              <a16:creationId xmlns:a16="http://schemas.microsoft.com/office/drawing/2014/main" id="{F36D662A-5BFB-4925-8CED-355050F6BE07}"/>
            </a:ext>
          </a:extLst>
        </xdr:cNvPr>
        <xdr:cNvCxnSpPr/>
      </xdr:nvCxnSpPr>
      <xdr:spPr>
        <a:xfrm flipV="1">
          <a:off x="19545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1" name="楕円 720">
          <a:extLst>
            <a:ext uri="{FF2B5EF4-FFF2-40B4-BE49-F238E27FC236}">
              <a16:creationId xmlns:a16="http://schemas.microsoft.com/office/drawing/2014/main" id="{92D575D9-3CF4-498E-864D-D16B907CC83F}"/>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22" name="直線コネクタ 721">
          <a:extLst>
            <a:ext uri="{FF2B5EF4-FFF2-40B4-BE49-F238E27FC236}">
              <a16:creationId xmlns:a16="http://schemas.microsoft.com/office/drawing/2014/main" id="{A1B23E62-B70B-47C8-AA1A-D9153F10BAFA}"/>
            </a:ext>
          </a:extLst>
        </xdr:cNvPr>
        <xdr:cNvCxnSpPr/>
      </xdr:nvCxnSpPr>
      <xdr:spPr>
        <a:xfrm>
          <a:off x="18656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3" name="n_1aveValue【児童館】&#10;一人当たり面積">
          <a:extLst>
            <a:ext uri="{FF2B5EF4-FFF2-40B4-BE49-F238E27FC236}">
              <a16:creationId xmlns:a16="http://schemas.microsoft.com/office/drawing/2014/main" id="{9D5F843C-2E6B-4833-90F3-B86576D8E27F}"/>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4" name="n_2aveValue【児童館】&#10;一人当たり面積">
          <a:extLst>
            <a:ext uri="{FF2B5EF4-FFF2-40B4-BE49-F238E27FC236}">
              <a16:creationId xmlns:a16="http://schemas.microsoft.com/office/drawing/2014/main" id="{8A79CFB3-1A63-436A-BF65-920DF27DFFB2}"/>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5" name="n_3aveValue【児童館】&#10;一人当たり面積">
          <a:extLst>
            <a:ext uri="{FF2B5EF4-FFF2-40B4-BE49-F238E27FC236}">
              <a16:creationId xmlns:a16="http://schemas.microsoft.com/office/drawing/2014/main" id="{5E99B2CA-6F29-4B5F-A3F2-29E4703FDBB3}"/>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6" name="n_4aveValue【児童館】&#10;一人当たり面積">
          <a:extLst>
            <a:ext uri="{FF2B5EF4-FFF2-40B4-BE49-F238E27FC236}">
              <a16:creationId xmlns:a16="http://schemas.microsoft.com/office/drawing/2014/main" id="{97C9D547-DDA7-4468-A004-3813D3C49142}"/>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27" name="n_1mainValue【児童館】&#10;一人当たり面積">
          <a:extLst>
            <a:ext uri="{FF2B5EF4-FFF2-40B4-BE49-F238E27FC236}">
              <a16:creationId xmlns:a16="http://schemas.microsoft.com/office/drawing/2014/main" id="{7EB74D66-FCA8-4266-BC55-9487AC51894B}"/>
            </a:ext>
          </a:extLst>
        </xdr:cNvPr>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28" name="n_2mainValue【児童館】&#10;一人当たり面積">
          <a:extLst>
            <a:ext uri="{FF2B5EF4-FFF2-40B4-BE49-F238E27FC236}">
              <a16:creationId xmlns:a16="http://schemas.microsoft.com/office/drawing/2014/main" id="{407E112D-978E-47FA-9DA6-37C82D312B3E}"/>
            </a:ext>
          </a:extLst>
        </xdr:cNvPr>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29" name="n_3mainValue【児童館】&#10;一人当たり面積">
          <a:extLst>
            <a:ext uri="{FF2B5EF4-FFF2-40B4-BE49-F238E27FC236}">
              <a16:creationId xmlns:a16="http://schemas.microsoft.com/office/drawing/2014/main" id="{7109DA0C-1EA5-446C-8EB1-584FF0BD7B84}"/>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0" name="n_4mainValue【児童館】&#10;一人当たり面積">
          <a:extLst>
            <a:ext uri="{FF2B5EF4-FFF2-40B4-BE49-F238E27FC236}">
              <a16:creationId xmlns:a16="http://schemas.microsoft.com/office/drawing/2014/main" id="{793F85A7-A328-4CBE-86F3-C70807958CD4}"/>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4238EB65-3C4A-4649-8C84-5C42F4CEB9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D943C5DA-C173-4F79-BC67-0D1EC1AC60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BAA29D75-ED43-42E0-9B55-4DCF36E1A3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ACAD6AE2-AF9A-40E3-B8BB-69086DB326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EC84B23E-9624-4416-BEC4-B488EA4E0D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4EC5E2FE-C392-43BB-9348-7A588CD82F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A78BD875-9EC2-43F3-9E00-42215A65CF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59B23EEF-DA80-4DEA-B4B1-013A08A769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42C772C4-E18D-492D-A23A-C3CE2D8E1C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A0727B32-A534-4F99-9D03-DCB0048838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4B4983B4-A1F1-4257-8D67-ABDC6F6878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2" name="直線コネクタ 741">
          <a:extLst>
            <a:ext uri="{FF2B5EF4-FFF2-40B4-BE49-F238E27FC236}">
              <a16:creationId xmlns:a16="http://schemas.microsoft.com/office/drawing/2014/main" id="{ED357D6D-3578-4179-9127-3899FEF148D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3" name="テキスト ボックス 742">
          <a:extLst>
            <a:ext uri="{FF2B5EF4-FFF2-40B4-BE49-F238E27FC236}">
              <a16:creationId xmlns:a16="http://schemas.microsoft.com/office/drawing/2014/main" id="{576118D5-A4EE-44E8-BD99-7559C0D0DC0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4" name="直線コネクタ 743">
          <a:extLst>
            <a:ext uri="{FF2B5EF4-FFF2-40B4-BE49-F238E27FC236}">
              <a16:creationId xmlns:a16="http://schemas.microsoft.com/office/drawing/2014/main" id="{D8E57530-E8DD-4329-B410-EAD01AD7097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5" name="テキスト ボックス 744">
          <a:extLst>
            <a:ext uri="{FF2B5EF4-FFF2-40B4-BE49-F238E27FC236}">
              <a16:creationId xmlns:a16="http://schemas.microsoft.com/office/drawing/2014/main" id="{3351F29D-F773-4CE3-9934-0F5340C8BA6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6" name="直線コネクタ 745">
          <a:extLst>
            <a:ext uri="{FF2B5EF4-FFF2-40B4-BE49-F238E27FC236}">
              <a16:creationId xmlns:a16="http://schemas.microsoft.com/office/drawing/2014/main" id="{314B6DDE-DE5A-48C4-A308-EDABDC27475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7" name="テキスト ボックス 746">
          <a:extLst>
            <a:ext uri="{FF2B5EF4-FFF2-40B4-BE49-F238E27FC236}">
              <a16:creationId xmlns:a16="http://schemas.microsoft.com/office/drawing/2014/main" id="{C2CA4754-DAF5-4892-8080-00E33D866AC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8" name="直線コネクタ 747">
          <a:extLst>
            <a:ext uri="{FF2B5EF4-FFF2-40B4-BE49-F238E27FC236}">
              <a16:creationId xmlns:a16="http://schemas.microsoft.com/office/drawing/2014/main" id="{57E95F41-BF0A-41DF-A338-587C333D9A1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9" name="テキスト ボックス 748">
          <a:extLst>
            <a:ext uri="{FF2B5EF4-FFF2-40B4-BE49-F238E27FC236}">
              <a16:creationId xmlns:a16="http://schemas.microsoft.com/office/drawing/2014/main" id="{43228928-F0E0-4B52-B967-392A591E18D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583A7182-51F6-4887-900B-BCDEDB6C34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1" name="テキスト ボックス 750">
          <a:extLst>
            <a:ext uri="{FF2B5EF4-FFF2-40B4-BE49-F238E27FC236}">
              <a16:creationId xmlns:a16="http://schemas.microsoft.com/office/drawing/2014/main" id="{4ACA4819-CABF-4300-90DF-949A2A86E76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2FA19898-2591-4691-BB27-E27843249D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105</xdr:row>
      <xdr:rowOff>73913</xdr:rowOff>
    </xdr:to>
    <xdr:cxnSp macro="">
      <xdr:nvCxnSpPr>
        <xdr:cNvPr id="753" name="直線コネクタ 752">
          <a:extLst>
            <a:ext uri="{FF2B5EF4-FFF2-40B4-BE49-F238E27FC236}">
              <a16:creationId xmlns:a16="http://schemas.microsoft.com/office/drawing/2014/main" id="{B55AC712-9E2A-4F85-B248-EA475E279736}"/>
            </a:ext>
          </a:extLst>
        </xdr:cNvPr>
        <xdr:cNvCxnSpPr/>
      </xdr:nvCxnSpPr>
      <xdr:spPr>
        <a:xfrm flipV="1">
          <a:off x="16318864" y="17095470"/>
          <a:ext cx="0" cy="9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77740</xdr:rowOff>
    </xdr:from>
    <xdr:ext cx="405111" cy="259045"/>
    <xdr:sp macro="" textlink="">
      <xdr:nvSpPr>
        <xdr:cNvPr id="754" name="【公民館】&#10;有形固定資産減価償却率最小値テキスト">
          <a:extLst>
            <a:ext uri="{FF2B5EF4-FFF2-40B4-BE49-F238E27FC236}">
              <a16:creationId xmlns:a16="http://schemas.microsoft.com/office/drawing/2014/main" id="{81593BDB-DAD8-462B-BF69-998AD4C89F94}"/>
            </a:ext>
          </a:extLst>
        </xdr:cNvPr>
        <xdr:cNvSpPr txBox="1"/>
      </xdr:nvSpPr>
      <xdr:spPr>
        <a:xfrm>
          <a:off x="16357600" y="1807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73913</xdr:rowOff>
    </xdr:from>
    <xdr:to>
      <xdr:col>86</xdr:col>
      <xdr:colOff>25400</xdr:colOff>
      <xdr:row>105</xdr:row>
      <xdr:rowOff>73913</xdr:rowOff>
    </xdr:to>
    <xdr:cxnSp macro="">
      <xdr:nvCxnSpPr>
        <xdr:cNvPr id="755" name="直線コネクタ 754">
          <a:extLst>
            <a:ext uri="{FF2B5EF4-FFF2-40B4-BE49-F238E27FC236}">
              <a16:creationId xmlns:a16="http://schemas.microsoft.com/office/drawing/2014/main" id="{6A18152E-2DFF-4DE8-AF87-67DB5CD607C7}"/>
            </a:ext>
          </a:extLst>
        </xdr:cNvPr>
        <xdr:cNvCxnSpPr/>
      </xdr:nvCxnSpPr>
      <xdr:spPr>
        <a:xfrm>
          <a:off x="16230600" y="1807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405111" cy="259045"/>
    <xdr:sp macro="" textlink="">
      <xdr:nvSpPr>
        <xdr:cNvPr id="756" name="【公民館】&#10;有形固定資産減価償却率最大値テキスト">
          <a:extLst>
            <a:ext uri="{FF2B5EF4-FFF2-40B4-BE49-F238E27FC236}">
              <a16:creationId xmlns:a16="http://schemas.microsoft.com/office/drawing/2014/main" id="{6083630C-348C-4619-834A-F4F6F70C5E45}"/>
            </a:ext>
          </a:extLst>
        </xdr:cNvPr>
        <xdr:cNvSpPr txBox="1"/>
      </xdr:nvSpPr>
      <xdr:spPr>
        <a:xfrm>
          <a:off x="16357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57" name="直線コネクタ 756">
          <a:extLst>
            <a:ext uri="{FF2B5EF4-FFF2-40B4-BE49-F238E27FC236}">
              <a16:creationId xmlns:a16="http://schemas.microsoft.com/office/drawing/2014/main" id="{ABD62B02-3244-4CA0-B1F6-E2AA17BEAE4D}"/>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23131</xdr:rowOff>
    </xdr:from>
    <xdr:ext cx="405111" cy="259045"/>
    <xdr:sp macro="" textlink="">
      <xdr:nvSpPr>
        <xdr:cNvPr id="758" name="【公民館】&#10;有形固定資産減価償却率平均値テキスト">
          <a:extLst>
            <a:ext uri="{FF2B5EF4-FFF2-40B4-BE49-F238E27FC236}">
              <a16:creationId xmlns:a16="http://schemas.microsoft.com/office/drawing/2014/main" id="{D53963A1-4544-48AB-A246-7AFB481709DC}"/>
            </a:ext>
          </a:extLst>
        </xdr:cNvPr>
        <xdr:cNvSpPr txBox="1"/>
      </xdr:nvSpPr>
      <xdr:spPr>
        <a:xfrm>
          <a:off x="16357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xdr:rowOff>
    </xdr:from>
    <xdr:to>
      <xdr:col>85</xdr:col>
      <xdr:colOff>177800</xdr:colOff>
      <xdr:row>102</xdr:row>
      <xdr:rowOff>101854</xdr:rowOff>
    </xdr:to>
    <xdr:sp macro="" textlink="">
      <xdr:nvSpPr>
        <xdr:cNvPr id="759" name="フローチャート: 判断 758">
          <a:extLst>
            <a:ext uri="{FF2B5EF4-FFF2-40B4-BE49-F238E27FC236}">
              <a16:creationId xmlns:a16="http://schemas.microsoft.com/office/drawing/2014/main" id="{B12EB4D6-48AB-4EE6-A865-D07B711A6BA8}"/>
            </a:ext>
          </a:extLst>
        </xdr:cNvPr>
        <xdr:cNvSpPr/>
      </xdr:nvSpPr>
      <xdr:spPr>
        <a:xfrm>
          <a:off x="16268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151130</xdr:rowOff>
    </xdr:from>
    <xdr:to>
      <xdr:col>81</xdr:col>
      <xdr:colOff>101600</xdr:colOff>
      <xdr:row>102</xdr:row>
      <xdr:rowOff>81280</xdr:rowOff>
    </xdr:to>
    <xdr:sp macro="" textlink="">
      <xdr:nvSpPr>
        <xdr:cNvPr id="760" name="フローチャート: 判断 759">
          <a:extLst>
            <a:ext uri="{FF2B5EF4-FFF2-40B4-BE49-F238E27FC236}">
              <a16:creationId xmlns:a16="http://schemas.microsoft.com/office/drawing/2014/main" id="{2F744D8C-0387-4A4E-A172-20BC670B688D}"/>
            </a:ext>
          </a:extLst>
        </xdr:cNvPr>
        <xdr:cNvSpPr/>
      </xdr:nvSpPr>
      <xdr:spPr>
        <a:xfrm>
          <a:off x="154305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135128</xdr:rowOff>
    </xdr:from>
    <xdr:to>
      <xdr:col>76</xdr:col>
      <xdr:colOff>165100</xdr:colOff>
      <xdr:row>102</xdr:row>
      <xdr:rowOff>65278</xdr:rowOff>
    </xdr:to>
    <xdr:sp macro="" textlink="">
      <xdr:nvSpPr>
        <xdr:cNvPr id="761" name="フローチャート: 判断 760">
          <a:extLst>
            <a:ext uri="{FF2B5EF4-FFF2-40B4-BE49-F238E27FC236}">
              <a16:creationId xmlns:a16="http://schemas.microsoft.com/office/drawing/2014/main" id="{00648A3D-7E08-468E-A8F0-2EED680ED97A}"/>
            </a:ext>
          </a:extLst>
        </xdr:cNvPr>
        <xdr:cNvSpPr/>
      </xdr:nvSpPr>
      <xdr:spPr>
        <a:xfrm>
          <a:off x="14541500" y="1745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112268</xdr:rowOff>
    </xdr:from>
    <xdr:to>
      <xdr:col>72</xdr:col>
      <xdr:colOff>38100</xdr:colOff>
      <xdr:row>102</xdr:row>
      <xdr:rowOff>42418</xdr:rowOff>
    </xdr:to>
    <xdr:sp macro="" textlink="">
      <xdr:nvSpPr>
        <xdr:cNvPr id="762" name="フローチャート: 判断 761">
          <a:extLst>
            <a:ext uri="{FF2B5EF4-FFF2-40B4-BE49-F238E27FC236}">
              <a16:creationId xmlns:a16="http://schemas.microsoft.com/office/drawing/2014/main" id="{37CA542A-BD6D-46BF-9442-EA01A7F1B14E}"/>
            </a:ext>
          </a:extLst>
        </xdr:cNvPr>
        <xdr:cNvSpPr/>
      </xdr:nvSpPr>
      <xdr:spPr>
        <a:xfrm>
          <a:off x="13652500" y="174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82550</xdr:rowOff>
    </xdr:from>
    <xdr:to>
      <xdr:col>67</xdr:col>
      <xdr:colOff>101600</xdr:colOff>
      <xdr:row>102</xdr:row>
      <xdr:rowOff>12700</xdr:rowOff>
    </xdr:to>
    <xdr:sp macro="" textlink="">
      <xdr:nvSpPr>
        <xdr:cNvPr id="763" name="フローチャート: 判断 762">
          <a:extLst>
            <a:ext uri="{FF2B5EF4-FFF2-40B4-BE49-F238E27FC236}">
              <a16:creationId xmlns:a16="http://schemas.microsoft.com/office/drawing/2014/main" id="{AA0CE78A-A0D0-4CB6-9A05-D1C512DD4EC6}"/>
            </a:ext>
          </a:extLst>
        </xdr:cNvPr>
        <xdr:cNvSpPr/>
      </xdr:nvSpPr>
      <xdr:spPr>
        <a:xfrm>
          <a:off x="1276350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51EA5D4-25E9-4261-A380-BE51190D8A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8C97987-B2D6-4373-8232-68C84287C5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A591F5C-FD59-4FD5-B955-FEB3B1E56C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A4EDFD33-B9DC-4957-B6C9-7C396968BA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30396B6-C4DB-4BF8-B97A-3A9FF0FD52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xdr:rowOff>
    </xdr:from>
    <xdr:to>
      <xdr:col>85</xdr:col>
      <xdr:colOff>177800</xdr:colOff>
      <xdr:row>103</xdr:row>
      <xdr:rowOff>106426</xdr:rowOff>
    </xdr:to>
    <xdr:sp macro="" textlink="">
      <xdr:nvSpPr>
        <xdr:cNvPr id="769" name="楕円 768">
          <a:extLst>
            <a:ext uri="{FF2B5EF4-FFF2-40B4-BE49-F238E27FC236}">
              <a16:creationId xmlns:a16="http://schemas.microsoft.com/office/drawing/2014/main" id="{01360ED3-7AA3-47BA-8DE7-C8B698CBE41D}"/>
            </a:ext>
          </a:extLst>
        </xdr:cNvPr>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154703</xdr:rowOff>
    </xdr:from>
    <xdr:ext cx="405111" cy="259045"/>
    <xdr:sp macro="" textlink="">
      <xdr:nvSpPr>
        <xdr:cNvPr id="770" name="【公民館】&#10;有形固定資産減価償却率該当値テキスト">
          <a:extLst>
            <a:ext uri="{FF2B5EF4-FFF2-40B4-BE49-F238E27FC236}">
              <a16:creationId xmlns:a16="http://schemas.microsoft.com/office/drawing/2014/main" id="{D187A618-DACD-452F-882A-776A49234EB8}"/>
            </a:ext>
          </a:extLst>
        </xdr:cNvPr>
        <xdr:cNvSpPr txBox="1"/>
      </xdr:nvSpPr>
      <xdr:spPr>
        <a:xfrm>
          <a:off x="16357600" y="1764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71" name="楕円 770">
          <a:extLst>
            <a:ext uri="{FF2B5EF4-FFF2-40B4-BE49-F238E27FC236}">
              <a16:creationId xmlns:a16="http://schemas.microsoft.com/office/drawing/2014/main" id="{1293A6E5-70CB-4269-8CC6-D5902811E48C}"/>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106</xdr:row>
      <xdr:rowOff>133350</xdr:rowOff>
    </xdr:to>
    <xdr:cxnSp macro="">
      <xdr:nvCxnSpPr>
        <xdr:cNvPr id="772" name="直線コネクタ 771">
          <a:extLst>
            <a:ext uri="{FF2B5EF4-FFF2-40B4-BE49-F238E27FC236}">
              <a16:creationId xmlns:a16="http://schemas.microsoft.com/office/drawing/2014/main" id="{19FB6AD1-BBDA-4B64-9822-82F71D240B88}"/>
            </a:ext>
          </a:extLst>
        </xdr:cNvPr>
        <xdr:cNvCxnSpPr/>
      </xdr:nvCxnSpPr>
      <xdr:spPr>
        <a:xfrm flipV="1">
          <a:off x="15481300" y="17714976"/>
          <a:ext cx="838200" cy="5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50546</xdr:rowOff>
    </xdr:from>
    <xdr:to>
      <xdr:col>76</xdr:col>
      <xdr:colOff>165100</xdr:colOff>
      <xdr:row>106</xdr:row>
      <xdr:rowOff>152146</xdr:rowOff>
    </xdr:to>
    <xdr:sp macro="" textlink="">
      <xdr:nvSpPr>
        <xdr:cNvPr id="773" name="楕円 772">
          <a:extLst>
            <a:ext uri="{FF2B5EF4-FFF2-40B4-BE49-F238E27FC236}">
              <a16:creationId xmlns:a16="http://schemas.microsoft.com/office/drawing/2014/main" id="{C0AA33A4-A12E-4599-948B-09E93D29DBC6}"/>
            </a:ext>
          </a:extLst>
        </xdr:cNvPr>
        <xdr:cNvSpPr/>
      </xdr:nvSpPr>
      <xdr:spPr>
        <a:xfrm>
          <a:off x="14541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101346</xdr:rowOff>
    </xdr:from>
    <xdr:to>
      <xdr:col>81</xdr:col>
      <xdr:colOff>50800</xdr:colOff>
      <xdr:row>106</xdr:row>
      <xdr:rowOff>133350</xdr:rowOff>
    </xdr:to>
    <xdr:cxnSp macro="">
      <xdr:nvCxnSpPr>
        <xdr:cNvPr id="774" name="直線コネクタ 773">
          <a:extLst>
            <a:ext uri="{FF2B5EF4-FFF2-40B4-BE49-F238E27FC236}">
              <a16:creationId xmlns:a16="http://schemas.microsoft.com/office/drawing/2014/main" id="{732DC353-B624-4B1F-A753-FB5A37F6F836}"/>
            </a:ext>
          </a:extLst>
        </xdr:cNvPr>
        <xdr:cNvCxnSpPr/>
      </xdr:nvCxnSpPr>
      <xdr:spPr>
        <a:xfrm>
          <a:off x="14592300" y="182750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75" name="楕円 774">
          <a:extLst>
            <a:ext uri="{FF2B5EF4-FFF2-40B4-BE49-F238E27FC236}">
              <a16:creationId xmlns:a16="http://schemas.microsoft.com/office/drawing/2014/main" id="{1CD19DAF-8B31-469E-A4B8-17A22F1E159E}"/>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101346</xdr:rowOff>
    </xdr:to>
    <xdr:cxnSp macro="">
      <xdr:nvCxnSpPr>
        <xdr:cNvPr id="776" name="直線コネクタ 775">
          <a:extLst>
            <a:ext uri="{FF2B5EF4-FFF2-40B4-BE49-F238E27FC236}">
              <a16:creationId xmlns:a16="http://schemas.microsoft.com/office/drawing/2014/main" id="{2A64A3F9-0028-4F8D-8A88-B52AD2578E7D}"/>
            </a:ext>
          </a:extLst>
        </xdr:cNvPr>
        <xdr:cNvCxnSpPr/>
      </xdr:nvCxnSpPr>
      <xdr:spPr>
        <a:xfrm>
          <a:off x="13703300" y="1821561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160274</xdr:rowOff>
    </xdr:from>
    <xdr:to>
      <xdr:col>67</xdr:col>
      <xdr:colOff>101600</xdr:colOff>
      <xdr:row>106</xdr:row>
      <xdr:rowOff>90424</xdr:rowOff>
    </xdr:to>
    <xdr:sp macro="" textlink="">
      <xdr:nvSpPr>
        <xdr:cNvPr id="777" name="楕円 776">
          <a:extLst>
            <a:ext uri="{FF2B5EF4-FFF2-40B4-BE49-F238E27FC236}">
              <a16:creationId xmlns:a16="http://schemas.microsoft.com/office/drawing/2014/main" id="{11A38DD6-7CD8-45C2-A8E7-C367E6834D0E}"/>
            </a:ext>
          </a:extLst>
        </xdr:cNvPr>
        <xdr:cNvSpPr/>
      </xdr:nvSpPr>
      <xdr:spPr>
        <a:xfrm>
          <a:off x="1276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39624</xdr:rowOff>
    </xdr:from>
    <xdr:to>
      <xdr:col>71</xdr:col>
      <xdr:colOff>177800</xdr:colOff>
      <xdr:row>106</xdr:row>
      <xdr:rowOff>41911</xdr:rowOff>
    </xdr:to>
    <xdr:cxnSp macro="">
      <xdr:nvCxnSpPr>
        <xdr:cNvPr id="778" name="直線コネクタ 777">
          <a:extLst>
            <a:ext uri="{FF2B5EF4-FFF2-40B4-BE49-F238E27FC236}">
              <a16:creationId xmlns:a16="http://schemas.microsoft.com/office/drawing/2014/main" id="{743252B8-0991-47DE-8842-E82D87A805AC}"/>
            </a:ext>
          </a:extLst>
        </xdr:cNvPr>
        <xdr:cNvCxnSpPr/>
      </xdr:nvCxnSpPr>
      <xdr:spPr>
        <a:xfrm>
          <a:off x="12814300" y="182133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97807</xdr:rowOff>
    </xdr:from>
    <xdr:ext cx="405111" cy="259045"/>
    <xdr:sp macro="" textlink="">
      <xdr:nvSpPr>
        <xdr:cNvPr id="779" name="n_1aveValue【公民館】&#10;有形固定資産減価償却率">
          <a:extLst>
            <a:ext uri="{FF2B5EF4-FFF2-40B4-BE49-F238E27FC236}">
              <a16:creationId xmlns:a16="http://schemas.microsoft.com/office/drawing/2014/main" id="{45AE8645-3118-43A8-9E82-E7F4F1E29CEC}"/>
            </a:ext>
          </a:extLst>
        </xdr:cNvPr>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81805</xdr:rowOff>
    </xdr:from>
    <xdr:ext cx="405111" cy="259045"/>
    <xdr:sp macro="" textlink="">
      <xdr:nvSpPr>
        <xdr:cNvPr id="780" name="n_2aveValue【公民館】&#10;有形固定資産減価償却率">
          <a:extLst>
            <a:ext uri="{FF2B5EF4-FFF2-40B4-BE49-F238E27FC236}">
              <a16:creationId xmlns:a16="http://schemas.microsoft.com/office/drawing/2014/main" id="{60F1F7F2-3F18-47CE-88AF-36BAC53E5FC4}"/>
            </a:ext>
          </a:extLst>
        </xdr:cNvPr>
        <xdr:cNvSpPr txBox="1"/>
      </xdr:nvSpPr>
      <xdr:spPr>
        <a:xfrm>
          <a:off x="143897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58945</xdr:rowOff>
    </xdr:from>
    <xdr:ext cx="405111" cy="259045"/>
    <xdr:sp macro="" textlink="">
      <xdr:nvSpPr>
        <xdr:cNvPr id="781" name="n_3aveValue【公民館】&#10;有形固定資産減価償却率">
          <a:extLst>
            <a:ext uri="{FF2B5EF4-FFF2-40B4-BE49-F238E27FC236}">
              <a16:creationId xmlns:a16="http://schemas.microsoft.com/office/drawing/2014/main" id="{0A43FFD6-FC21-4414-987D-D5E270F17B50}"/>
            </a:ext>
          </a:extLst>
        </xdr:cNvPr>
        <xdr:cNvSpPr txBox="1"/>
      </xdr:nvSpPr>
      <xdr:spPr>
        <a:xfrm>
          <a:off x="1350074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29227</xdr:rowOff>
    </xdr:from>
    <xdr:ext cx="405111" cy="259045"/>
    <xdr:sp macro="" textlink="">
      <xdr:nvSpPr>
        <xdr:cNvPr id="782" name="n_4aveValue【公民館】&#10;有形固定資産減価償却率">
          <a:extLst>
            <a:ext uri="{FF2B5EF4-FFF2-40B4-BE49-F238E27FC236}">
              <a16:creationId xmlns:a16="http://schemas.microsoft.com/office/drawing/2014/main" id="{C5071DCB-48AA-4B16-A90F-4F34BC3D3971}"/>
            </a:ext>
          </a:extLst>
        </xdr:cNvPr>
        <xdr:cNvSpPr txBox="1"/>
      </xdr:nvSpPr>
      <xdr:spPr>
        <a:xfrm>
          <a:off x="12611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83" name="n_1mainValue【公民館】&#10;有形固定資産減価償却率">
          <a:extLst>
            <a:ext uri="{FF2B5EF4-FFF2-40B4-BE49-F238E27FC236}">
              <a16:creationId xmlns:a16="http://schemas.microsoft.com/office/drawing/2014/main" id="{2FF1F463-BA15-4F5B-A720-8ACD88636AD2}"/>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143273</xdr:rowOff>
    </xdr:from>
    <xdr:ext cx="405111" cy="259045"/>
    <xdr:sp macro="" textlink="">
      <xdr:nvSpPr>
        <xdr:cNvPr id="784" name="n_2mainValue【公民館】&#10;有形固定資産減価償却率">
          <a:extLst>
            <a:ext uri="{FF2B5EF4-FFF2-40B4-BE49-F238E27FC236}">
              <a16:creationId xmlns:a16="http://schemas.microsoft.com/office/drawing/2014/main" id="{C7C67BDC-13BE-4192-BFBF-73A1AB313126}"/>
            </a:ext>
          </a:extLst>
        </xdr:cNvPr>
        <xdr:cNvSpPr txBox="1"/>
      </xdr:nvSpPr>
      <xdr:spPr>
        <a:xfrm>
          <a:off x="143897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85" name="n_3mainValue【公民館】&#10;有形固定資産減価償却率">
          <a:extLst>
            <a:ext uri="{FF2B5EF4-FFF2-40B4-BE49-F238E27FC236}">
              <a16:creationId xmlns:a16="http://schemas.microsoft.com/office/drawing/2014/main" id="{245002FD-0DA7-4704-BB2F-D9F239E075FF}"/>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81551</xdr:rowOff>
    </xdr:from>
    <xdr:ext cx="405111" cy="259045"/>
    <xdr:sp macro="" textlink="">
      <xdr:nvSpPr>
        <xdr:cNvPr id="786" name="n_4mainValue【公民館】&#10;有形固定資産減価償却率">
          <a:extLst>
            <a:ext uri="{FF2B5EF4-FFF2-40B4-BE49-F238E27FC236}">
              <a16:creationId xmlns:a16="http://schemas.microsoft.com/office/drawing/2014/main" id="{244FC3A7-87C2-4725-AAA9-B0E9B7132BFC}"/>
            </a:ext>
          </a:extLst>
        </xdr:cNvPr>
        <xdr:cNvSpPr txBox="1"/>
      </xdr:nvSpPr>
      <xdr:spPr>
        <a:xfrm>
          <a:off x="12611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4674CF43-0D2A-48DA-9F5D-AF385619BE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5EBB1449-C5A5-4519-B334-8D361F7EDD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560C930D-2FDF-4996-9DE1-484F3EDA98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8B5254D0-3534-402B-BB6B-12E57C644A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F70D6D8E-3BC0-4200-B226-6030DBCD1E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62F3638F-ECA3-4721-A0BC-27F9767763B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8F15D82-6D86-42E1-BBEE-AA7EB367A9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34B3C995-DE7B-405E-930E-271C828431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3052201E-6EAE-4EF3-9A43-78E35F980C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EE80399F-B886-42D3-8D4B-475F38F855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a:extLst>
            <a:ext uri="{FF2B5EF4-FFF2-40B4-BE49-F238E27FC236}">
              <a16:creationId xmlns:a16="http://schemas.microsoft.com/office/drawing/2014/main" id="{CDBBEFF7-D46D-4402-B56B-DEBF922E47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a:extLst>
            <a:ext uri="{FF2B5EF4-FFF2-40B4-BE49-F238E27FC236}">
              <a16:creationId xmlns:a16="http://schemas.microsoft.com/office/drawing/2014/main" id="{BCB963EC-A940-4359-A841-8726288422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a:extLst>
            <a:ext uri="{FF2B5EF4-FFF2-40B4-BE49-F238E27FC236}">
              <a16:creationId xmlns:a16="http://schemas.microsoft.com/office/drawing/2014/main" id="{A27F36CD-A9C2-4C2C-B998-2DB82629E03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a:extLst>
            <a:ext uri="{FF2B5EF4-FFF2-40B4-BE49-F238E27FC236}">
              <a16:creationId xmlns:a16="http://schemas.microsoft.com/office/drawing/2014/main" id="{7F8D56E6-58DA-42FB-88A8-F32421C52C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a:extLst>
            <a:ext uri="{FF2B5EF4-FFF2-40B4-BE49-F238E27FC236}">
              <a16:creationId xmlns:a16="http://schemas.microsoft.com/office/drawing/2014/main" id="{915A2474-86B1-46D5-B58F-72044FC6116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a:extLst>
            <a:ext uri="{FF2B5EF4-FFF2-40B4-BE49-F238E27FC236}">
              <a16:creationId xmlns:a16="http://schemas.microsoft.com/office/drawing/2014/main" id="{1848BD0E-E64C-42E6-BBD3-10A9980EC5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a:extLst>
            <a:ext uri="{FF2B5EF4-FFF2-40B4-BE49-F238E27FC236}">
              <a16:creationId xmlns:a16="http://schemas.microsoft.com/office/drawing/2014/main" id="{0508EB0C-BDAC-4CA5-9A74-403179F103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a:extLst>
            <a:ext uri="{FF2B5EF4-FFF2-40B4-BE49-F238E27FC236}">
              <a16:creationId xmlns:a16="http://schemas.microsoft.com/office/drawing/2014/main" id="{1BF8260C-CC68-4614-831E-9829D4898B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a:extLst>
            <a:ext uri="{FF2B5EF4-FFF2-40B4-BE49-F238E27FC236}">
              <a16:creationId xmlns:a16="http://schemas.microsoft.com/office/drawing/2014/main" id="{E294F758-D774-426C-9812-BCAAE036A38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a:extLst>
            <a:ext uri="{FF2B5EF4-FFF2-40B4-BE49-F238E27FC236}">
              <a16:creationId xmlns:a16="http://schemas.microsoft.com/office/drawing/2014/main" id="{78A78DC4-C045-4263-BC6E-705832E8AD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E6F909F-E9D4-4AA1-AF05-0D7BA59664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CC3B84C0-CF69-41A1-9C1E-F971953694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566DDEA6-C1D8-45D4-9026-49F898B166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810" name="直線コネクタ 809">
          <a:extLst>
            <a:ext uri="{FF2B5EF4-FFF2-40B4-BE49-F238E27FC236}">
              <a16:creationId xmlns:a16="http://schemas.microsoft.com/office/drawing/2014/main" id="{9B836716-819C-463B-A6B4-944BE457B495}"/>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1" name="【公民館】&#10;一人当たり面積最小値テキスト">
          <a:extLst>
            <a:ext uri="{FF2B5EF4-FFF2-40B4-BE49-F238E27FC236}">
              <a16:creationId xmlns:a16="http://schemas.microsoft.com/office/drawing/2014/main" id="{E60C3B5D-8C46-4164-9EB7-633DDD717BFC}"/>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2" name="直線コネクタ 811">
          <a:extLst>
            <a:ext uri="{FF2B5EF4-FFF2-40B4-BE49-F238E27FC236}">
              <a16:creationId xmlns:a16="http://schemas.microsoft.com/office/drawing/2014/main" id="{6AEEA513-DDD2-4959-B064-D01FD164D954}"/>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813" name="【公民館】&#10;一人当たり面積最大値テキスト">
          <a:extLst>
            <a:ext uri="{FF2B5EF4-FFF2-40B4-BE49-F238E27FC236}">
              <a16:creationId xmlns:a16="http://schemas.microsoft.com/office/drawing/2014/main" id="{2E84CBFC-4DF1-45FB-ACE5-10C54F59F214}"/>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14" name="直線コネクタ 813">
          <a:extLst>
            <a:ext uri="{FF2B5EF4-FFF2-40B4-BE49-F238E27FC236}">
              <a16:creationId xmlns:a16="http://schemas.microsoft.com/office/drawing/2014/main" id="{06464CA7-63B0-44B3-A5EC-BA023CAA8AA7}"/>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815" name="【公民館】&#10;一人当たり面積平均値テキスト">
          <a:extLst>
            <a:ext uri="{FF2B5EF4-FFF2-40B4-BE49-F238E27FC236}">
              <a16:creationId xmlns:a16="http://schemas.microsoft.com/office/drawing/2014/main" id="{EBD80667-682C-425F-816D-39A4FC8B1D75}"/>
            </a:ext>
          </a:extLst>
        </xdr:cNvPr>
        <xdr:cNvSpPr txBox="1"/>
      </xdr:nvSpPr>
      <xdr:spPr>
        <a:xfrm>
          <a:off x="221996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16" name="フローチャート: 判断 815">
          <a:extLst>
            <a:ext uri="{FF2B5EF4-FFF2-40B4-BE49-F238E27FC236}">
              <a16:creationId xmlns:a16="http://schemas.microsoft.com/office/drawing/2014/main" id="{AD5CBEEE-3DE8-49AE-B35F-C5415A993148}"/>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17" name="フローチャート: 判断 816">
          <a:extLst>
            <a:ext uri="{FF2B5EF4-FFF2-40B4-BE49-F238E27FC236}">
              <a16:creationId xmlns:a16="http://schemas.microsoft.com/office/drawing/2014/main" id="{3633F8F5-401D-4208-821D-4ACF9496D302}"/>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18" name="フローチャート: 判断 817">
          <a:extLst>
            <a:ext uri="{FF2B5EF4-FFF2-40B4-BE49-F238E27FC236}">
              <a16:creationId xmlns:a16="http://schemas.microsoft.com/office/drawing/2014/main" id="{A00C545A-D76F-4A34-801B-8F736759219A}"/>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19" name="フローチャート: 判断 818">
          <a:extLst>
            <a:ext uri="{FF2B5EF4-FFF2-40B4-BE49-F238E27FC236}">
              <a16:creationId xmlns:a16="http://schemas.microsoft.com/office/drawing/2014/main" id="{3125BDB9-60A3-40F7-93C6-01ABC667769E}"/>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20" name="フローチャート: 判断 819">
          <a:extLst>
            <a:ext uri="{FF2B5EF4-FFF2-40B4-BE49-F238E27FC236}">
              <a16:creationId xmlns:a16="http://schemas.microsoft.com/office/drawing/2014/main" id="{14C055C4-4E63-4E14-A120-7988BEAF5181}"/>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8D9F42B8-B205-43C9-AAA8-6759E5F946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E80BC012-43AD-4356-A156-0533B728DE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90A1E10-9879-4EF0-A266-CA78A48A830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2D4FF84-37FC-41EB-AFB7-BAB9BCB38D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1CEBB8B-49F2-4C85-86D3-A6052FCDB01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88900</xdr:rowOff>
    </xdr:from>
    <xdr:to>
      <xdr:col>116</xdr:col>
      <xdr:colOff>114300</xdr:colOff>
      <xdr:row>109</xdr:row>
      <xdr:rowOff>19050</xdr:rowOff>
    </xdr:to>
    <xdr:sp macro="" textlink="">
      <xdr:nvSpPr>
        <xdr:cNvPr id="826" name="楕円 825">
          <a:extLst>
            <a:ext uri="{FF2B5EF4-FFF2-40B4-BE49-F238E27FC236}">
              <a16:creationId xmlns:a16="http://schemas.microsoft.com/office/drawing/2014/main" id="{97A67AE2-3A20-4E97-8312-89B232614071}"/>
            </a:ext>
          </a:extLst>
        </xdr:cNvPr>
        <xdr:cNvSpPr/>
      </xdr:nvSpPr>
      <xdr:spPr>
        <a:xfrm>
          <a:off x="221107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827" name="【公民館】&#10;一人当たり面積該当値テキスト">
          <a:extLst>
            <a:ext uri="{FF2B5EF4-FFF2-40B4-BE49-F238E27FC236}">
              <a16:creationId xmlns:a16="http://schemas.microsoft.com/office/drawing/2014/main" id="{C6D7DD05-0095-407D-AD61-09367F278336}"/>
            </a:ext>
          </a:extLst>
        </xdr:cNvPr>
        <xdr:cNvSpPr txBox="1"/>
      </xdr:nvSpPr>
      <xdr:spPr>
        <a:xfrm>
          <a:off x="22199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88900</xdr:rowOff>
    </xdr:from>
    <xdr:to>
      <xdr:col>112</xdr:col>
      <xdr:colOff>38100</xdr:colOff>
      <xdr:row>109</xdr:row>
      <xdr:rowOff>19050</xdr:rowOff>
    </xdr:to>
    <xdr:sp macro="" textlink="">
      <xdr:nvSpPr>
        <xdr:cNvPr id="828" name="楕円 827">
          <a:extLst>
            <a:ext uri="{FF2B5EF4-FFF2-40B4-BE49-F238E27FC236}">
              <a16:creationId xmlns:a16="http://schemas.microsoft.com/office/drawing/2014/main" id="{CF8E16F0-BE22-465E-9941-F7377DC2675E}"/>
            </a:ext>
          </a:extLst>
        </xdr:cNvPr>
        <xdr:cNvSpPr/>
      </xdr:nvSpPr>
      <xdr:spPr>
        <a:xfrm>
          <a:off x="21272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139700</xdr:rowOff>
    </xdr:from>
    <xdr:to>
      <xdr:col>116</xdr:col>
      <xdr:colOff>63500</xdr:colOff>
      <xdr:row>108</xdr:row>
      <xdr:rowOff>139700</xdr:rowOff>
    </xdr:to>
    <xdr:cxnSp macro="">
      <xdr:nvCxnSpPr>
        <xdr:cNvPr id="829" name="直線コネクタ 828">
          <a:extLst>
            <a:ext uri="{FF2B5EF4-FFF2-40B4-BE49-F238E27FC236}">
              <a16:creationId xmlns:a16="http://schemas.microsoft.com/office/drawing/2014/main" id="{4B302FF3-0EF3-41B5-B700-7F27E0649820}"/>
            </a:ext>
          </a:extLst>
        </xdr:cNvPr>
        <xdr:cNvCxnSpPr/>
      </xdr:nvCxnSpPr>
      <xdr:spPr>
        <a:xfrm>
          <a:off x="21323300" y="1865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88900</xdr:rowOff>
    </xdr:from>
    <xdr:to>
      <xdr:col>107</xdr:col>
      <xdr:colOff>101600</xdr:colOff>
      <xdr:row>109</xdr:row>
      <xdr:rowOff>19050</xdr:rowOff>
    </xdr:to>
    <xdr:sp macro="" textlink="">
      <xdr:nvSpPr>
        <xdr:cNvPr id="830" name="楕円 829">
          <a:extLst>
            <a:ext uri="{FF2B5EF4-FFF2-40B4-BE49-F238E27FC236}">
              <a16:creationId xmlns:a16="http://schemas.microsoft.com/office/drawing/2014/main" id="{BFB59595-E473-493A-9AB4-EE1ADA885EB3}"/>
            </a:ext>
          </a:extLst>
        </xdr:cNvPr>
        <xdr:cNvSpPr/>
      </xdr:nvSpPr>
      <xdr:spPr>
        <a:xfrm>
          <a:off x="20383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139700</xdr:rowOff>
    </xdr:from>
    <xdr:to>
      <xdr:col>111</xdr:col>
      <xdr:colOff>177800</xdr:colOff>
      <xdr:row>108</xdr:row>
      <xdr:rowOff>139700</xdr:rowOff>
    </xdr:to>
    <xdr:cxnSp macro="">
      <xdr:nvCxnSpPr>
        <xdr:cNvPr id="831" name="直線コネクタ 830">
          <a:extLst>
            <a:ext uri="{FF2B5EF4-FFF2-40B4-BE49-F238E27FC236}">
              <a16:creationId xmlns:a16="http://schemas.microsoft.com/office/drawing/2014/main" id="{D9A5F1B5-9E3E-4AFD-A062-4F2D561D0A6F}"/>
            </a:ext>
          </a:extLst>
        </xdr:cNvPr>
        <xdr:cNvCxnSpPr/>
      </xdr:nvCxnSpPr>
      <xdr:spPr>
        <a:xfrm>
          <a:off x="20434300" y="186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88900</xdr:rowOff>
    </xdr:from>
    <xdr:to>
      <xdr:col>102</xdr:col>
      <xdr:colOff>165100</xdr:colOff>
      <xdr:row>109</xdr:row>
      <xdr:rowOff>19050</xdr:rowOff>
    </xdr:to>
    <xdr:sp macro="" textlink="">
      <xdr:nvSpPr>
        <xdr:cNvPr id="832" name="楕円 831">
          <a:extLst>
            <a:ext uri="{FF2B5EF4-FFF2-40B4-BE49-F238E27FC236}">
              <a16:creationId xmlns:a16="http://schemas.microsoft.com/office/drawing/2014/main" id="{CE9CB98D-AC24-4C06-B6D8-ECD54107C351}"/>
            </a:ext>
          </a:extLst>
        </xdr:cNvPr>
        <xdr:cNvSpPr/>
      </xdr:nvSpPr>
      <xdr:spPr>
        <a:xfrm>
          <a:off x="19494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139700</xdr:rowOff>
    </xdr:from>
    <xdr:to>
      <xdr:col>107</xdr:col>
      <xdr:colOff>50800</xdr:colOff>
      <xdr:row>108</xdr:row>
      <xdr:rowOff>139700</xdr:rowOff>
    </xdr:to>
    <xdr:cxnSp macro="">
      <xdr:nvCxnSpPr>
        <xdr:cNvPr id="833" name="直線コネクタ 832">
          <a:extLst>
            <a:ext uri="{FF2B5EF4-FFF2-40B4-BE49-F238E27FC236}">
              <a16:creationId xmlns:a16="http://schemas.microsoft.com/office/drawing/2014/main" id="{A1A32538-1B52-4B4B-AB3F-728C94ABDC98}"/>
            </a:ext>
          </a:extLst>
        </xdr:cNvPr>
        <xdr:cNvCxnSpPr/>
      </xdr:nvCxnSpPr>
      <xdr:spPr>
        <a:xfrm>
          <a:off x="19545300" y="186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88900</xdr:rowOff>
    </xdr:from>
    <xdr:to>
      <xdr:col>98</xdr:col>
      <xdr:colOff>38100</xdr:colOff>
      <xdr:row>109</xdr:row>
      <xdr:rowOff>19050</xdr:rowOff>
    </xdr:to>
    <xdr:sp macro="" textlink="">
      <xdr:nvSpPr>
        <xdr:cNvPr id="834" name="楕円 833">
          <a:extLst>
            <a:ext uri="{FF2B5EF4-FFF2-40B4-BE49-F238E27FC236}">
              <a16:creationId xmlns:a16="http://schemas.microsoft.com/office/drawing/2014/main" id="{9A98C00F-A39E-4496-9FD8-BAAAFE6C307B}"/>
            </a:ext>
          </a:extLst>
        </xdr:cNvPr>
        <xdr:cNvSpPr/>
      </xdr:nvSpPr>
      <xdr:spPr>
        <a:xfrm>
          <a:off x="18605500" y="186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139700</xdr:rowOff>
    </xdr:from>
    <xdr:to>
      <xdr:col>102</xdr:col>
      <xdr:colOff>114300</xdr:colOff>
      <xdr:row>108</xdr:row>
      <xdr:rowOff>139700</xdr:rowOff>
    </xdr:to>
    <xdr:cxnSp macro="">
      <xdr:nvCxnSpPr>
        <xdr:cNvPr id="835" name="直線コネクタ 834">
          <a:extLst>
            <a:ext uri="{FF2B5EF4-FFF2-40B4-BE49-F238E27FC236}">
              <a16:creationId xmlns:a16="http://schemas.microsoft.com/office/drawing/2014/main" id="{CE40A996-26CD-4DF1-867B-FB060FA2BE9B}"/>
            </a:ext>
          </a:extLst>
        </xdr:cNvPr>
        <xdr:cNvCxnSpPr/>
      </xdr:nvCxnSpPr>
      <xdr:spPr>
        <a:xfrm>
          <a:off x="18656300" y="186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836" name="n_1aveValue【公民館】&#10;一人当たり面積">
          <a:extLst>
            <a:ext uri="{FF2B5EF4-FFF2-40B4-BE49-F238E27FC236}">
              <a16:creationId xmlns:a16="http://schemas.microsoft.com/office/drawing/2014/main" id="{5E5DFDD7-9E6A-4F8F-96BF-CA7E6B282E33}"/>
            </a:ext>
          </a:extLst>
        </xdr:cNvPr>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37" name="n_2aveValue【公民館】&#10;一人当たり面積">
          <a:extLst>
            <a:ext uri="{FF2B5EF4-FFF2-40B4-BE49-F238E27FC236}">
              <a16:creationId xmlns:a16="http://schemas.microsoft.com/office/drawing/2014/main" id="{7B9E7BA0-3488-4117-8E5E-39E51AFB7B27}"/>
            </a:ext>
          </a:extLst>
        </xdr:cNvPr>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838" name="n_3aveValue【公民館】&#10;一人当たり面積">
          <a:extLst>
            <a:ext uri="{FF2B5EF4-FFF2-40B4-BE49-F238E27FC236}">
              <a16:creationId xmlns:a16="http://schemas.microsoft.com/office/drawing/2014/main" id="{78EA7456-A091-4F7D-8BB2-6A2CE1FDE144}"/>
            </a:ext>
          </a:extLst>
        </xdr:cNvPr>
        <xdr:cNvSpPr txBox="1"/>
      </xdr:nvSpPr>
      <xdr:spPr>
        <a:xfrm>
          <a:off x="193104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839" name="n_4aveValue【公民館】&#10;一人当たり面積">
          <a:extLst>
            <a:ext uri="{FF2B5EF4-FFF2-40B4-BE49-F238E27FC236}">
              <a16:creationId xmlns:a16="http://schemas.microsoft.com/office/drawing/2014/main" id="{011DB763-0AEA-4128-883B-CB7590E20220}"/>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10177</xdr:rowOff>
    </xdr:from>
    <xdr:ext cx="469744" cy="259045"/>
    <xdr:sp macro="" textlink="">
      <xdr:nvSpPr>
        <xdr:cNvPr id="840" name="n_1mainValue【公民館】&#10;一人当たり面積">
          <a:extLst>
            <a:ext uri="{FF2B5EF4-FFF2-40B4-BE49-F238E27FC236}">
              <a16:creationId xmlns:a16="http://schemas.microsoft.com/office/drawing/2014/main" id="{0470F1B1-AFA1-4B1B-9B00-F0D5E696271F}"/>
            </a:ext>
          </a:extLst>
        </xdr:cNvPr>
        <xdr:cNvSpPr txBox="1"/>
      </xdr:nvSpPr>
      <xdr:spPr>
        <a:xfrm>
          <a:off x="21075727"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10177</xdr:rowOff>
    </xdr:from>
    <xdr:ext cx="469744" cy="259045"/>
    <xdr:sp macro="" textlink="">
      <xdr:nvSpPr>
        <xdr:cNvPr id="841" name="n_2mainValue【公民館】&#10;一人当たり面積">
          <a:extLst>
            <a:ext uri="{FF2B5EF4-FFF2-40B4-BE49-F238E27FC236}">
              <a16:creationId xmlns:a16="http://schemas.microsoft.com/office/drawing/2014/main" id="{601732EA-7B89-4DDD-B892-3EE091C4A5A6}"/>
            </a:ext>
          </a:extLst>
        </xdr:cNvPr>
        <xdr:cNvSpPr txBox="1"/>
      </xdr:nvSpPr>
      <xdr:spPr>
        <a:xfrm>
          <a:off x="20199427"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10177</xdr:rowOff>
    </xdr:from>
    <xdr:ext cx="469744" cy="259045"/>
    <xdr:sp macro="" textlink="">
      <xdr:nvSpPr>
        <xdr:cNvPr id="842" name="n_3mainValue【公民館】&#10;一人当たり面積">
          <a:extLst>
            <a:ext uri="{FF2B5EF4-FFF2-40B4-BE49-F238E27FC236}">
              <a16:creationId xmlns:a16="http://schemas.microsoft.com/office/drawing/2014/main" id="{CFFD1532-CACC-4BDB-A771-8C992876350F}"/>
            </a:ext>
          </a:extLst>
        </xdr:cNvPr>
        <xdr:cNvSpPr txBox="1"/>
      </xdr:nvSpPr>
      <xdr:spPr>
        <a:xfrm>
          <a:off x="19310427"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10177</xdr:rowOff>
    </xdr:from>
    <xdr:ext cx="469744" cy="259045"/>
    <xdr:sp macro="" textlink="">
      <xdr:nvSpPr>
        <xdr:cNvPr id="843" name="n_4mainValue【公民館】&#10;一人当たり面積">
          <a:extLst>
            <a:ext uri="{FF2B5EF4-FFF2-40B4-BE49-F238E27FC236}">
              <a16:creationId xmlns:a16="http://schemas.microsoft.com/office/drawing/2014/main" id="{0557E664-E413-43C1-A16C-3B0EB95E023C}"/>
            </a:ext>
          </a:extLst>
        </xdr:cNvPr>
        <xdr:cNvSpPr txBox="1"/>
      </xdr:nvSpPr>
      <xdr:spPr>
        <a:xfrm>
          <a:off x="18421427" y="186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25434B09-65D1-4B49-85BE-8EC0379442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D2B0C54-0963-4302-996D-88721FE284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229CAC78-5E34-44C4-BB93-12FC232A7B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類似団体と比較して特に有形固定資産減価償却率が高い施設類型は、道路、児童館である一方、有形固定資産減価償却率が特に低くなっているのは認定こども園・幼稚園・保育所である。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道路については、近年数値が高止まりしているが、計画的な維持・補修によって長寿命化を図るなど、老朽化対策に取り組んでいる。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児童館については、学校施設への複合化や計画的な改修により、近年は数値が改善傾向にある。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R0</a:t>
          </a:r>
          <a:r>
            <a:rPr kumimoji="1" lang="ja-JP" altLang="en-US" sz="1300">
              <a:latin typeface="ＭＳ Ｐゴシック" panose="020B0600070205080204" pitchFamily="50" charset="-128"/>
              <a:ea typeface="ＭＳ Ｐゴシック" panose="020B0600070205080204" pitchFamily="50" charset="-128"/>
            </a:rPr>
            <a:t>４年度の数値の入力誤りによるもの（誤</a:t>
          </a:r>
          <a:r>
            <a:rPr kumimoji="1" lang="en-US" altLang="ja-JP" sz="1300">
              <a:latin typeface="ＭＳ Ｐゴシック" panose="020B0600070205080204" pitchFamily="50" charset="-128"/>
              <a:ea typeface="ＭＳ Ｐゴシック" panose="020B0600070205080204" pitchFamily="50" charset="-128"/>
            </a:rPr>
            <a:t>61.6</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）で大きな増減はない。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6FA539-AA8E-42E7-AF8B-F01C808FD1E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49DB14-D7C6-42D4-B466-7B37860A2A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AB22A4-BFB1-457B-8C89-17CB83E04C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31692D-768D-4E5C-9793-4498CA370C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北海道札幌市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EFFFCD-7A91-43FA-A1D8-5EE10CBE16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BE4576-8FF0-4D09-9084-B7A2BC2D73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4BC414-4DF0-4036-A9A8-E9D50E4383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A3D1BE-7388-4D84-AF30-B061218F51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8502D1-E11C-4274-B51A-2FCA614AF3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6A7C83-A8BF-431C-8834-BAD245223E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1,959,512
1,943,861
1,121.26
1,227,839,677
1,215,838,738
7,821,350
541,516,226
1,098,123,121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3298D1-E261-4318-9D65-2319FB2607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80F0ED-6D50-40EC-9C07-E421C4E658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594EFE-DEC5-4749-B25F-B235F57CBC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6D2860-4489-4F92-B5DC-5C259F7FBF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6DB8D0-FD32-413A-9F0A-F18B5C9341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97BEA6-EF10-46F6-A45A-C79481F9D3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DE2E88-EED9-4AC6-9407-0F0CA24D1A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D7629B-A772-4B2F-8907-0F145329E3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87FF38-41E0-439D-A9D8-61474110AD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4F1416-2237-4CD2-9F01-AC48D440FF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277A73-3DCA-4B85-9D00-B76F8CBA8D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4F6385-A381-4E1B-8B48-13E916F16B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08CD76-F64C-43F6-AB99-3FB5BB3816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E36F36-D63A-493D-B90E-13851C931F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CF5BAD-FF27-4A05-85A8-3DE32B97F1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E70BAE-5681-48D4-89D7-1397CC4656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CD32D1-3CE2-4FC2-8768-CB8B553387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A87900-DB0D-42BC-A6E2-08AEA39329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366CAF-B663-4795-BCC6-D208B0F6C7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D80F66-DD67-4843-BAF1-7B8213CE7A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8FF9AC-11CD-40A8-A9AD-9F5E71B73C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FE1647-EF76-43DB-A9A0-E7DF9E8731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C85F5A-0CAA-48A0-99C5-78E6E169F1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062956-EC94-4B6C-82A3-1B26E6F279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1FFC6B-0605-4B90-9B99-FBD5002789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5F5A98-AA56-44F8-A542-6E971AC231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DDB206-5F53-4FB7-91A0-24024C25A1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B5860A-BD19-4C12-AA77-45201E6F6A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668A7B-F6CD-4193-876B-6359F0DE3D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DE6CBF-89C8-4138-BD71-65BF50F3D6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51E019-2AF2-4874-BADC-DA6C81DDC4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2436F3D-B563-40B5-85E1-40800BBE70B2}"/>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5995FC-137E-4A88-BD51-DA4A396C2E7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0CD21D8-DBDF-4099-944B-1F5E8497CAF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6D74504-4527-4B67-B95F-B94141BD2FB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F0978B4-9E6C-4A6E-A6A3-3C2E4DFA9C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2DC1A6-6EC7-43F5-8E1E-E2E16104ADE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4C9D70-32AA-4518-B17C-476A204B6D9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246F089-C07B-41F6-AC6C-500B4DD5DA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90969BF-A806-43DE-950A-946BD0376A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216333-DBB7-4F44-BF1B-25C040D1F85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C3A91BC-DF9B-46E1-8278-F906FF0C7AC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2E35E6-5B67-420C-8110-AB15FDAB7EB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9A0CF61F-6C93-4831-9466-BE9EE5E7DBC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493452B-6D3E-4DFE-9FB0-B34CAD516F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F1B433C6-B5D1-4AFB-95A4-EC671D8A38DD}"/>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D16B6AF1-7EDB-4C65-91F6-251B0D18F31F}"/>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C5E6C310-3AF4-4366-B593-AD1862A430FF}"/>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1CDEC0FE-2AC1-421A-8A83-4E5585FE7B92}"/>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8E2027B8-6A22-4678-BC31-61D7006E4799}"/>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140987</xdr:rowOff>
    </xdr:from>
    <xdr:ext cx="405111" cy="259045"/>
    <xdr:sp macro="" textlink="">
      <xdr:nvSpPr>
        <xdr:cNvPr id="62" name="【図書館】&#10;有形固定資産減価償却率平均値テキスト">
          <a:extLst>
            <a:ext uri="{FF2B5EF4-FFF2-40B4-BE49-F238E27FC236}">
              <a16:creationId xmlns:a16="http://schemas.microsoft.com/office/drawing/2014/main" id="{4D3BC5C2-ED75-4CE3-A3E5-4BD64A7B5D7C}"/>
            </a:ext>
          </a:extLst>
        </xdr:cNvPr>
        <xdr:cNvSpPr txBox="1"/>
      </xdr:nvSpPr>
      <xdr:spPr>
        <a:xfrm>
          <a:off x="467360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E39CFBB4-79BE-4BA4-9781-E3E4372A4CF2}"/>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5D514E3B-0026-4903-8DDA-13D122C29EEA}"/>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7BA51F66-6811-443F-B71E-2D6AD724D5F6}"/>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764D88C9-B3C5-4275-AC6B-3B753EA40C35}"/>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938EB604-7DC0-4289-8A6B-AFA70063FB6D}"/>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02EBC66-A250-4D43-BD04-184A7AA081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61716F-A746-4EEC-8212-691A5DC94D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F09E8D-70ED-44A2-ADF0-8BB4A15E00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6ED959-2961-4745-ADEB-E226F89112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A91E42-881D-4B1C-868F-729AD8B8C8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97790</xdr:rowOff>
    </xdr:from>
    <xdr:to>
      <xdr:col>24</xdr:col>
      <xdr:colOff>114300</xdr:colOff>
      <xdr:row>35</xdr:row>
      <xdr:rowOff>27940</xdr:rowOff>
    </xdr:to>
    <xdr:sp macro="" textlink="">
      <xdr:nvSpPr>
        <xdr:cNvPr id="73" name="楕円 72">
          <a:extLst>
            <a:ext uri="{FF2B5EF4-FFF2-40B4-BE49-F238E27FC236}">
              <a16:creationId xmlns:a16="http://schemas.microsoft.com/office/drawing/2014/main" id="{67E73163-ED2E-469C-85B6-04E00A70E5F4}"/>
            </a:ext>
          </a:extLst>
        </xdr:cNvPr>
        <xdr:cNvSpPr/>
      </xdr:nvSpPr>
      <xdr:spPr>
        <a:xfrm>
          <a:off x="458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120667</xdr:rowOff>
    </xdr:from>
    <xdr:ext cx="405111" cy="259045"/>
    <xdr:sp macro="" textlink="">
      <xdr:nvSpPr>
        <xdr:cNvPr id="74" name="【図書館】&#10;有形固定資産減価償却率該当値テキスト">
          <a:extLst>
            <a:ext uri="{FF2B5EF4-FFF2-40B4-BE49-F238E27FC236}">
              <a16:creationId xmlns:a16="http://schemas.microsoft.com/office/drawing/2014/main" id="{8B903066-5428-4C49-815D-DE43DC9DB75E}"/>
            </a:ext>
          </a:extLst>
        </xdr:cNvPr>
        <xdr:cNvSpPr txBox="1"/>
      </xdr:nvSpPr>
      <xdr:spPr>
        <a:xfrm>
          <a:off x="4673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5" name="楕円 74">
          <a:extLst>
            <a:ext uri="{FF2B5EF4-FFF2-40B4-BE49-F238E27FC236}">
              <a16:creationId xmlns:a16="http://schemas.microsoft.com/office/drawing/2014/main" id="{7E0DFEDC-FCCB-4C6B-BA78-1C68A8086C35}"/>
            </a:ext>
          </a:extLst>
        </xdr:cNvPr>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148590</xdr:rowOff>
    </xdr:to>
    <xdr:cxnSp macro="">
      <xdr:nvCxnSpPr>
        <xdr:cNvPr id="76" name="直線コネクタ 75">
          <a:extLst>
            <a:ext uri="{FF2B5EF4-FFF2-40B4-BE49-F238E27FC236}">
              <a16:creationId xmlns:a16="http://schemas.microsoft.com/office/drawing/2014/main" id="{BD4DCE24-3D7A-41E9-8760-E8BFCF1EB433}"/>
            </a:ext>
          </a:extLst>
        </xdr:cNvPr>
        <xdr:cNvCxnSpPr/>
      </xdr:nvCxnSpPr>
      <xdr:spPr>
        <a:xfrm>
          <a:off x="3797300" y="588264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170180</xdr:rowOff>
    </xdr:from>
    <xdr:to>
      <xdr:col>15</xdr:col>
      <xdr:colOff>101600</xdr:colOff>
      <xdr:row>35</xdr:row>
      <xdr:rowOff>100330</xdr:rowOff>
    </xdr:to>
    <xdr:sp macro="" textlink="">
      <xdr:nvSpPr>
        <xdr:cNvPr id="77" name="楕円 76">
          <a:extLst>
            <a:ext uri="{FF2B5EF4-FFF2-40B4-BE49-F238E27FC236}">
              <a16:creationId xmlns:a16="http://schemas.microsoft.com/office/drawing/2014/main" id="{1EFE0E78-B79F-4E1B-8868-138AB470FA8F}"/>
            </a:ext>
          </a:extLst>
        </xdr:cNvPr>
        <xdr:cNvSpPr/>
      </xdr:nvSpPr>
      <xdr:spPr>
        <a:xfrm>
          <a:off x="2857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53340</xdr:rowOff>
    </xdr:from>
    <xdr:to>
      <xdr:col>19</xdr:col>
      <xdr:colOff>177800</xdr:colOff>
      <xdr:row>35</xdr:row>
      <xdr:rowOff>49530</xdr:rowOff>
    </xdr:to>
    <xdr:cxnSp macro="">
      <xdr:nvCxnSpPr>
        <xdr:cNvPr id="78" name="直線コネクタ 77">
          <a:extLst>
            <a:ext uri="{FF2B5EF4-FFF2-40B4-BE49-F238E27FC236}">
              <a16:creationId xmlns:a16="http://schemas.microsoft.com/office/drawing/2014/main" id="{B0137BD2-916F-49C5-B90C-89911E7DD9B9}"/>
            </a:ext>
          </a:extLst>
        </xdr:cNvPr>
        <xdr:cNvCxnSpPr/>
      </xdr:nvCxnSpPr>
      <xdr:spPr>
        <a:xfrm flipV="1">
          <a:off x="2908300" y="5882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97790</xdr:rowOff>
    </xdr:from>
    <xdr:to>
      <xdr:col>10</xdr:col>
      <xdr:colOff>165100</xdr:colOff>
      <xdr:row>35</xdr:row>
      <xdr:rowOff>27940</xdr:rowOff>
    </xdr:to>
    <xdr:sp macro="" textlink="">
      <xdr:nvSpPr>
        <xdr:cNvPr id="79" name="楕円 78">
          <a:extLst>
            <a:ext uri="{FF2B5EF4-FFF2-40B4-BE49-F238E27FC236}">
              <a16:creationId xmlns:a16="http://schemas.microsoft.com/office/drawing/2014/main" id="{92FD3C43-5973-4132-94A2-5917780C16F4}"/>
            </a:ext>
          </a:extLst>
        </xdr:cNvPr>
        <xdr:cNvSpPr/>
      </xdr:nvSpPr>
      <xdr:spPr>
        <a:xfrm>
          <a:off x="1968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148590</xdr:rowOff>
    </xdr:from>
    <xdr:to>
      <xdr:col>15</xdr:col>
      <xdr:colOff>50800</xdr:colOff>
      <xdr:row>35</xdr:row>
      <xdr:rowOff>49530</xdr:rowOff>
    </xdr:to>
    <xdr:cxnSp macro="">
      <xdr:nvCxnSpPr>
        <xdr:cNvPr id="80" name="直線コネクタ 79">
          <a:extLst>
            <a:ext uri="{FF2B5EF4-FFF2-40B4-BE49-F238E27FC236}">
              <a16:creationId xmlns:a16="http://schemas.microsoft.com/office/drawing/2014/main" id="{7B4B6338-CDBC-43FB-AFA6-F8A388626492}"/>
            </a:ext>
          </a:extLst>
        </xdr:cNvPr>
        <xdr:cNvCxnSpPr/>
      </xdr:nvCxnSpPr>
      <xdr:spPr>
        <a:xfrm>
          <a:off x="2019300" y="59778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81" name="楕円 80">
          <a:extLst>
            <a:ext uri="{FF2B5EF4-FFF2-40B4-BE49-F238E27FC236}">
              <a16:creationId xmlns:a16="http://schemas.microsoft.com/office/drawing/2014/main" id="{0FAADA13-EB91-40B4-A8F3-9FC52FE7673B}"/>
            </a:ext>
          </a:extLst>
        </xdr:cNvPr>
        <xdr:cNvSpPr/>
      </xdr:nvSpPr>
      <xdr:spPr>
        <a:xfrm>
          <a:off x="107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76200</xdr:rowOff>
    </xdr:from>
    <xdr:to>
      <xdr:col>10</xdr:col>
      <xdr:colOff>114300</xdr:colOff>
      <xdr:row>34</xdr:row>
      <xdr:rowOff>148590</xdr:rowOff>
    </xdr:to>
    <xdr:cxnSp macro="">
      <xdr:nvCxnSpPr>
        <xdr:cNvPr id="82" name="直線コネクタ 81">
          <a:extLst>
            <a:ext uri="{FF2B5EF4-FFF2-40B4-BE49-F238E27FC236}">
              <a16:creationId xmlns:a16="http://schemas.microsoft.com/office/drawing/2014/main" id="{7DF88D7D-06A0-4341-8877-97D653C11F5B}"/>
            </a:ext>
          </a:extLst>
        </xdr:cNvPr>
        <xdr:cNvCxnSpPr/>
      </xdr:nvCxnSpPr>
      <xdr:spPr>
        <a:xfrm>
          <a:off x="1130300" y="59055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19067</xdr:rowOff>
    </xdr:from>
    <xdr:ext cx="405111" cy="259045"/>
    <xdr:sp macro="" textlink="">
      <xdr:nvSpPr>
        <xdr:cNvPr id="83" name="n_1aveValue【図書館】&#10;有形固定資産減価償却率">
          <a:extLst>
            <a:ext uri="{FF2B5EF4-FFF2-40B4-BE49-F238E27FC236}">
              <a16:creationId xmlns:a16="http://schemas.microsoft.com/office/drawing/2014/main" id="{10E28E7A-49D3-4F4C-A435-AD0A9E2D07CB}"/>
            </a:ext>
          </a:extLst>
        </xdr:cNvPr>
        <xdr:cNvSpPr txBox="1"/>
      </xdr:nvSpPr>
      <xdr:spPr>
        <a:xfrm>
          <a:off x="3582044"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140987</xdr:rowOff>
    </xdr:from>
    <xdr:ext cx="405111" cy="259045"/>
    <xdr:sp macro="" textlink="">
      <xdr:nvSpPr>
        <xdr:cNvPr id="84" name="n_2aveValue【図書館】&#10;有形固定資産減価償却率">
          <a:extLst>
            <a:ext uri="{FF2B5EF4-FFF2-40B4-BE49-F238E27FC236}">
              <a16:creationId xmlns:a16="http://schemas.microsoft.com/office/drawing/2014/main" id="{44488AB3-D1FE-40D1-B070-59EEC013915D}"/>
            </a:ext>
          </a:extLst>
        </xdr:cNvPr>
        <xdr:cNvSpPr txBox="1"/>
      </xdr:nvSpPr>
      <xdr:spPr>
        <a:xfrm>
          <a:off x="2705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45737</xdr:rowOff>
    </xdr:from>
    <xdr:ext cx="405111" cy="259045"/>
    <xdr:sp macro="" textlink="">
      <xdr:nvSpPr>
        <xdr:cNvPr id="85" name="n_3aveValue【図書館】&#10;有形固定資産減価償却率">
          <a:extLst>
            <a:ext uri="{FF2B5EF4-FFF2-40B4-BE49-F238E27FC236}">
              <a16:creationId xmlns:a16="http://schemas.microsoft.com/office/drawing/2014/main" id="{48A4B6BB-AB69-407B-A37B-3F93C7D4BF3F}"/>
            </a:ext>
          </a:extLst>
        </xdr:cNvPr>
        <xdr:cNvSpPr txBox="1"/>
      </xdr:nvSpPr>
      <xdr:spPr>
        <a:xfrm>
          <a:off x="18167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160037</xdr:rowOff>
    </xdr:from>
    <xdr:ext cx="405111" cy="259045"/>
    <xdr:sp macro="" textlink="">
      <xdr:nvSpPr>
        <xdr:cNvPr id="86" name="n_4aveValue【図書館】&#10;有形固定資産減価償却率">
          <a:extLst>
            <a:ext uri="{FF2B5EF4-FFF2-40B4-BE49-F238E27FC236}">
              <a16:creationId xmlns:a16="http://schemas.microsoft.com/office/drawing/2014/main" id="{2F1BE342-72B7-473C-A9F7-CFDC3301A75F}"/>
            </a:ext>
          </a:extLst>
        </xdr:cNvPr>
        <xdr:cNvSpPr txBox="1"/>
      </xdr:nvSpPr>
      <xdr:spPr>
        <a:xfrm>
          <a:off x="927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120667</xdr:rowOff>
    </xdr:from>
    <xdr:ext cx="405111" cy="259045"/>
    <xdr:sp macro="" textlink="">
      <xdr:nvSpPr>
        <xdr:cNvPr id="87" name="n_1mainValue【図書館】&#10;有形固定資産減価償却率">
          <a:extLst>
            <a:ext uri="{FF2B5EF4-FFF2-40B4-BE49-F238E27FC236}">
              <a16:creationId xmlns:a16="http://schemas.microsoft.com/office/drawing/2014/main" id="{7AF367FB-BD31-42B6-9617-3BA01958E4AA}"/>
            </a:ext>
          </a:extLst>
        </xdr:cNvPr>
        <xdr:cNvSpPr txBox="1"/>
      </xdr:nvSpPr>
      <xdr:spPr>
        <a:xfrm>
          <a:off x="3582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116857</xdr:rowOff>
    </xdr:from>
    <xdr:ext cx="405111" cy="259045"/>
    <xdr:sp macro="" textlink="">
      <xdr:nvSpPr>
        <xdr:cNvPr id="88" name="n_2mainValue【図書館】&#10;有形固定資産減価償却率">
          <a:extLst>
            <a:ext uri="{FF2B5EF4-FFF2-40B4-BE49-F238E27FC236}">
              <a16:creationId xmlns:a16="http://schemas.microsoft.com/office/drawing/2014/main" id="{86E2739A-18C2-4DFB-813A-D97BF85922EA}"/>
            </a:ext>
          </a:extLst>
        </xdr:cNvPr>
        <xdr:cNvSpPr txBox="1"/>
      </xdr:nvSpPr>
      <xdr:spPr>
        <a:xfrm>
          <a:off x="2705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44467</xdr:rowOff>
    </xdr:from>
    <xdr:ext cx="405111" cy="259045"/>
    <xdr:sp macro="" textlink="">
      <xdr:nvSpPr>
        <xdr:cNvPr id="89" name="n_3mainValue【図書館】&#10;有形固定資産減価償却率">
          <a:extLst>
            <a:ext uri="{FF2B5EF4-FFF2-40B4-BE49-F238E27FC236}">
              <a16:creationId xmlns:a16="http://schemas.microsoft.com/office/drawing/2014/main" id="{81F600A6-37AF-42C9-A713-8527757ED93B}"/>
            </a:ext>
          </a:extLst>
        </xdr:cNvPr>
        <xdr:cNvSpPr txBox="1"/>
      </xdr:nvSpPr>
      <xdr:spPr>
        <a:xfrm>
          <a:off x="18167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90" name="n_4mainValue【図書館】&#10;有形固定資産減価償却率">
          <a:extLst>
            <a:ext uri="{FF2B5EF4-FFF2-40B4-BE49-F238E27FC236}">
              <a16:creationId xmlns:a16="http://schemas.microsoft.com/office/drawing/2014/main" id="{361C8A7F-649B-486D-BFCB-B2592F9BA415}"/>
            </a:ext>
          </a:extLst>
        </xdr:cNvPr>
        <xdr:cNvSpPr txBox="1"/>
      </xdr:nvSpPr>
      <xdr:spPr>
        <a:xfrm>
          <a:off x="927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5D494EF-92AF-4226-B479-8F03E545D0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7D13540-A474-4195-9D8C-9C6B9BBCBE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D5B6AFD-E17C-442E-8FFB-10FC69D58C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E641507-E80F-4413-956B-F9EEEC07E1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5FAC52D-6B4F-485B-BE97-9F5CCF60C6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D200C85-29BD-4663-BB89-554CEC835F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F6B3E47-7319-4523-9917-54DAB98372E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ED3832C-8B67-4EAB-9A39-214CB1A822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E19E8F3-CD94-4730-821F-8D21FA8468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0695E69-850A-451E-81F8-45883C794E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4D675EEA-DBAB-410A-ACF3-D6DAD12FB9B6}"/>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E69918B-6B30-409A-A8BA-6880FBEFEE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E9FEC73-509B-4F64-A4DF-BD325888339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E8BECB4-86FB-4C85-BA4F-CF7A4B55FF4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E9348EF-D861-40D9-BA9A-151119A2E0B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7BA211-9A60-4091-9F77-9A8F248B27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F4BE1B9-B589-43EE-9F50-A9B4C0A6F61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F4B2E45-4319-436F-ACEC-2B6F2029450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F5B7333-81BA-4AD4-A57C-98C94F9B5A9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A845399-AFC9-4243-B49D-AF68E35755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962FBE0-E76B-4375-9B60-2063FDDCF09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5247B7A-3BA9-44F8-B8CB-ACD9C0CE67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C109BFC-1680-4D35-BE08-AF85CE8B807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A7AEE90-6D28-450D-A295-682246194F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4BFB52E8-DDD6-45E3-AE61-9364D4974CB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47B5EB0F-877A-4B7E-B3FE-16F52E05479E}"/>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7ED35A3-4EFD-4E95-877C-2681D7FA26F1}"/>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B545DD86-5F3A-436E-B482-6E436635482F}"/>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57B1BD02-E420-4300-BBA6-EF042C99DF9E}"/>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2C3E699C-2DEE-43C8-9FE9-1AC901BB2905}"/>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827CA7C9-F581-4A2C-AECB-8A7106820F78}"/>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B36E80D4-8008-4CED-99ED-5AC493F1DA65}"/>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61122E11-C046-4848-B644-B73C01C5EE88}"/>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6AF27B0B-D846-45B5-9490-F280DA9C2FB5}"/>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B368772E-3A8F-4928-9753-6D32E09A0BD3}"/>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BD1B5F-A5E5-4C98-87F4-5BB911CDE24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C4DA19-3B9C-4A6A-8CDF-EC9A643056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1EB2FC-A50E-4372-9D97-651110AA46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36F7E1-E2E8-4F78-B5A5-8E494A099D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617CD0D-4D82-4A65-8CB1-C97AD83F6F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E2B27629-643E-4022-B8A3-43CF03CAB5E2}"/>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03BDD19C-81A0-40E5-A96B-A75CA3E741E6}"/>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9A9C70D1-7446-4A57-99FE-9CD7E13E63B6}"/>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BB4C97BF-3807-49F0-89E9-AE125F8F283B}"/>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5" name="楕円 134">
          <a:extLst>
            <a:ext uri="{FF2B5EF4-FFF2-40B4-BE49-F238E27FC236}">
              <a16:creationId xmlns:a16="http://schemas.microsoft.com/office/drawing/2014/main" id="{AA67607D-1773-442E-8708-BEA52C180184}"/>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42</xdr:row>
      <xdr:rowOff>0</xdr:rowOff>
    </xdr:to>
    <xdr:cxnSp macro="">
      <xdr:nvCxnSpPr>
        <xdr:cNvPr id="136" name="直線コネクタ 135">
          <a:extLst>
            <a:ext uri="{FF2B5EF4-FFF2-40B4-BE49-F238E27FC236}">
              <a16:creationId xmlns:a16="http://schemas.microsoft.com/office/drawing/2014/main" id="{346B3843-1D99-4643-AD51-5047EDC50937}"/>
            </a:ext>
          </a:extLst>
        </xdr:cNvPr>
        <xdr:cNvCxnSpPr/>
      </xdr:nvCxnSpPr>
      <xdr:spPr>
        <a:xfrm flipV="1">
          <a:off x="8750300" y="716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a:extLst>
            <a:ext uri="{FF2B5EF4-FFF2-40B4-BE49-F238E27FC236}">
              <a16:creationId xmlns:a16="http://schemas.microsoft.com/office/drawing/2014/main" id="{E8616419-6C66-4C6F-8BB1-FC16E219BB32}"/>
            </a:ext>
          </a:extLst>
        </xdr:cNvPr>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38100</xdr:rowOff>
    </xdr:to>
    <xdr:cxnSp macro="">
      <xdr:nvCxnSpPr>
        <xdr:cNvPr id="138" name="直線コネクタ 137">
          <a:extLst>
            <a:ext uri="{FF2B5EF4-FFF2-40B4-BE49-F238E27FC236}">
              <a16:creationId xmlns:a16="http://schemas.microsoft.com/office/drawing/2014/main" id="{6B0BB8DD-BE73-4A25-A187-BA02C9E197BF}"/>
            </a:ext>
          </a:extLst>
        </xdr:cNvPr>
        <xdr:cNvCxnSpPr/>
      </xdr:nvCxnSpPr>
      <xdr:spPr>
        <a:xfrm flipV="1">
          <a:off x="7861300" y="720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a:extLst>
            <a:ext uri="{FF2B5EF4-FFF2-40B4-BE49-F238E27FC236}">
              <a16:creationId xmlns:a16="http://schemas.microsoft.com/office/drawing/2014/main" id="{390B2127-1AEB-4DA8-A893-6E25D31DFE61}"/>
            </a:ext>
          </a:extLst>
        </xdr:cNvPr>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a:extLst>
            <a:ext uri="{FF2B5EF4-FFF2-40B4-BE49-F238E27FC236}">
              <a16:creationId xmlns:a16="http://schemas.microsoft.com/office/drawing/2014/main" id="{337898DC-6F0D-4C9B-AB28-D652D3797EF3}"/>
            </a:ext>
          </a:extLst>
        </xdr:cNvPr>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E758DE6F-5E4C-4991-AC01-2B413228C96B}"/>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BCBFAA44-02BC-4B93-829D-7CFF8CE17CB3}"/>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3065DF2A-795F-4395-830C-412BF5C4E8AB}"/>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7F39852D-9420-4B75-B806-BDCEA90F60E1}"/>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D02F101E-1E74-479D-9B23-DB97B2491247}"/>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6" name="n_2mainValue【図書館】&#10;一人当たり面積">
          <a:extLst>
            <a:ext uri="{FF2B5EF4-FFF2-40B4-BE49-F238E27FC236}">
              <a16:creationId xmlns:a16="http://schemas.microsoft.com/office/drawing/2014/main" id="{BFB42719-40D0-401B-B371-B5A9ECF3EFFC}"/>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a:extLst>
            <a:ext uri="{FF2B5EF4-FFF2-40B4-BE49-F238E27FC236}">
              <a16:creationId xmlns:a16="http://schemas.microsoft.com/office/drawing/2014/main" id="{250B6AE0-5B95-4255-A0DD-0994C4B9C69B}"/>
            </a:ext>
          </a:extLst>
        </xdr:cNvPr>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a:extLst>
            <a:ext uri="{FF2B5EF4-FFF2-40B4-BE49-F238E27FC236}">
              <a16:creationId xmlns:a16="http://schemas.microsoft.com/office/drawing/2014/main" id="{5A991D1F-A266-4C4C-B4A3-B5EB645A2463}"/>
            </a:ext>
          </a:extLst>
        </xdr:cNvPr>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E77B9A9-C93B-48DC-B851-CE04823CB8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F903F2-636C-497F-BE2A-DD2D860A15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0BD102B-A4DD-4673-B318-170DCBA794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67F2036-FBF7-4421-A015-8D19771717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7CF415B-3EC9-4FF8-A3CD-2F0E1E45D8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562B76-F51F-431B-8D01-AB6EA9777A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789B635-C74A-4F0B-8D20-C2A194A202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C9AFA4B-2FAA-4A0A-8A46-56634CEB5B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46DBC6E-1B55-4C89-BD85-FCAACA70CA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F2FE3AA-F993-446E-BDC5-B27ED2DB6D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361D737-197C-43AF-8305-F033668B87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1F5B7B1-829B-4BC8-80AD-F7E0E432CDD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298A4698-E7A6-4EFE-B0B5-BBC4C1D2FF8D}"/>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E29431A-4DB5-4D1D-9A23-2771C7FE44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FA667BC-BD8E-4679-8D45-C246138228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9E3E38C-DF62-4620-A701-B3748CDBA73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BD85999-63FD-49C9-8C81-8088DE15E5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D34C22C-A2F8-4D5B-B745-369181337FB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321CFEB-61F1-472E-AA70-3B3E40E248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47CE59A-C51F-4EAC-B8D8-55B17D6128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F6B671D-BA1D-4C98-9068-9625B7C336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529D986-D4C8-4C77-9FA7-B0F4ED2B34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13468713-A245-4DF1-A77A-EBBA2DADD6FE}"/>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A19B5B-976E-46FC-9EF7-9AEFAE9588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5A3E2259-4D2E-4AB9-AABB-D958790CF2A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10C9718-6807-4F71-B50F-5845AEDE91C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94F5A044-90C9-47A6-81AD-D075101F48B7}"/>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7E2FCB2-2303-4554-B1EF-8C089BF22B86}"/>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63F18C8E-AE8C-4EF2-89BC-BEC660B4CE64}"/>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C5CBE69-4FA6-40D7-8266-95975E293CB9}"/>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3B90D544-E7ED-4C50-B95E-FAFB711D4821}"/>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85DF01D8-9862-4A89-B3D5-FE4A1B1718B2}"/>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6EF9DB44-C66B-4C65-ABDB-38D29CA25BDB}"/>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1F356B96-EB9D-4669-95BE-0B337F844B81}"/>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7944AF29-6B24-4EC9-A65B-A0078B6F4B0F}"/>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16D1A0BA-7717-4F34-9F2A-EF939BEC5C5A}"/>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BEC430EA-5B7A-4006-9E7A-EB9D87147593}"/>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5C6E74-0FB8-4C41-AD30-6867F6F325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E83F12-D416-4E19-A2EE-54B8DA4969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4DF487-B693-4F6C-A843-570D91BDBC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046DD66-690A-4BB1-B5F6-453CCCF563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841807B-D5BD-4C04-BDB2-6A77732E1E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135346</xdr:rowOff>
    </xdr:from>
    <xdr:to>
      <xdr:col>24</xdr:col>
      <xdr:colOff>114300</xdr:colOff>
      <xdr:row>57</xdr:row>
      <xdr:rowOff>65496</xdr:rowOff>
    </xdr:to>
    <xdr:sp macro="" textlink="">
      <xdr:nvSpPr>
        <xdr:cNvPr id="191" name="楕円 190">
          <a:extLst>
            <a:ext uri="{FF2B5EF4-FFF2-40B4-BE49-F238E27FC236}">
              <a16:creationId xmlns:a16="http://schemas.microsoft.com/office/drawing/2014/main" id="{B2AE4EC9-44ED-4912-AD58-8A4487CDC979}"/>
            </a:ext>
          </a:extLst>
        </xdr:cNvPr>
        <xdr:cNvSpPr/>
      </xdr:nvSpPr>
      <xdr:spPr>
        <a:xfrm>
          <a:off x="45847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50273</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012C2D6-D99D-4800-A133-C61374449443}"/>
            </a:ext>
          </a:extLst>
        </xdr:cNvPr>
        <xdr:cNvSpPr txBox="1"/>
      </xdr:nvSpPr>
      <xdr:spPr>
        <a:xfrm>
          <a:off x="4673600" y="96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93" name="楕円 192">
          <a:extLst>
            <a:ext uri="{FF2B5EF4-FFF2-40B4-BE49-F238E27FC236}">
              <a16:creationId xmlns:a16="http://schemas.microsoft.com/office/drawing/2014/main" id="{A1C0ED45-684F-4D42-88B6-1448EF27C444}"/>
            </a:ext>
          </a:extLst>
        </xdr:cNvPr>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14696</xdr:rowOff>
    </xdr:from>
    <xdr:to>
      <xdr:col>24</xdr:col>
      <xdr:colOff>63500</xdr:colOff>
      <xdr:row>57</xdr:row>
      <xdr:rowOff>57150</xdr:rowOff>
    </xdr:to>
    <xdr:cxnSp macro="">
      <xdr:nvCxnSpPr>
        <xdr:cNvPr id="194" name="直線コネクタ 193">
          <a:extLst>
            <a:ext uri="{FF2B5EF4-FFF2-40B4-BE49-F238E27FC236}">
              <a16:creationId xmlns:a16="http://schemas.microsoft.com/office/drawing/2014/main" id="{1B6C1AFA-F423-4AFF-B82F-96273A75830D}"/>
            </a:ext>
          </a:extLst>
        </xdr:cNvPr>
        <xdr:cNvCxnSpPr/>
      </xdr:nvCxnSpPr>
      <xdr:spPr>
        <a:xfrm flipV="1">
          <a:off x="3797300" y="97873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83094</xdr:rowOff>
    </xdr:from>
    <xdr:to>
      <xdr:col>15</xdr:col>
      <xdr:colOff>101600</xdr:colOff>
      <xdr:row>57</xdr:row>
      <xdr:rowOff>13244</xdr:rowOff>
    </xdr:to>
    <xdr:sp macro="" textlink="">
      <xdr:nvSpPr>
        <xdr:cNvPr id="195" name="楕円 194">
          <a:extLst>
            <a:ext uri="{FF2B5EF4-FFF2-40B4-BE49-F238E27FC236}">
              <a16:creationId xmlns:a16="http://schemas.microsoft.com/office/drawing/2014/main" id="{94EAB97A-E981-4B32-8909-1CAA247D859D}"/>
            </a:ext>
          </a:extLst>
        </xdr:cNvPr>
        <xdr:cNvSpPr/>
      </xdr:nvSpPr>
      <xdr:spPr>
        <a:xfrm>
          <a:off x="2857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133894</xdr:rowOff>
    </xdr:from>
    <xdr:to>
      <xdr:col>19</xdr:col>
      <xdr:colOff>177800</xdr:colOff>
      <xdr:row>57</xdr:row>
      <xdr:rowOff>57150</xdr:rowOff>
    </xdr:to>
    <xdr:cxnSp macro="">
      <xdr:nvCxnSpPr>
        <xdr:cNvPr id="196" name="直線コネクタ 195">
          <a:extLst>
            <a:ext uri="{FF2B5EF4-FFF2-40B4-BE49-F238E27FC236}">
              <a16:creationId xmlns:a16="http://schemas.microsoft.com/office/drawing/2014/main" id="{DC9EAA28-67F6-4FC8-A6A0-5F29F587B3BC}"/>
            </a:ext>
          </a:extLst>
        </xdr:cNvPr>
        <xdr:cNvCxnSpPr/>
      </xdr:nvCxnSpPr>
      <xdr:spPr>
        <a:xfrm>
          <a:off x="2908300" y="97350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138612</xdr:rowOff>
    </xdr:from>
    <xdr:to>
      <xdr:col>10</xdr:col>
      <xdr:colOff>165100</xdr:colOff>
      <xdr:row>57</xdr:row>
      <xdr:rowOff>68762</xdr:rowOff>
    </xdr:to>
    <xdr:sp macro="" textlink="">
      <xdr:nvSpPr>
        <xdr:cNvPr id="197" name="楕円 196">
          <a:extLst>
            <a:ext uri="{FF2B5EF4-FFF2-40B4-BE49-F238E27FC236}">
              <a16:creationId xmlns:a16="http://schemas.microsoft.com/office/drawing/2014/main" id="{CFD6E403-C01D-4127-B7A0-397DB64375B8}"/>
            </a:ext>
          </a:extLst>
        </xdr:cNvPr>
        <xdr:cNvSpPr/>
      </xdr:nvSpPr>
      <xdr:spPr>
        <a:xfrm>
          <a:off x="1968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133894</xdr:rowOff>
    </xdr:from>
    <xdr:to>
      <xdr:col>15</xdr:col>
      <xdr:colOff>50800</xdr:colOff>
      <xdr:row>57</xdr:row>
      <xdr:rowOff>17962</xdr:rowOff>
    </xdr:to>
    <xdr:cxnSp macro="">
      <xdr:nvCxnSpPr>
        <xdr:cNvPr id="198" name="直線コネクタ 197">
          <a:extLst>
            <a:ext uri="{FF2B5EF4-FFF2-40B4-BE49-F238E27FC236}">
              <a16:creationId xmlns:a16="http://schemas.microsoft.com/office/drawing/2014/main" id="{79D9CBA8-7E1F-4267-8F17-BF537C61DE3B}"/>
            </a:ext>
          </a:extLst>
        </xdr:cNvPr>
        <xdr:cNvCxnSpPr/>
      </xdr:nvCxnSpPr>
      <xdr:spPr>
        <a:xfrm flipV="1">
          <a:off x="2019300" y="97350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9" name="楕円 198">
          <a:extLst>
            <a:ext uri="{FF2B5EF4-FFF2-40B4-BE49-F238E27FC236}">
              <a16:creationId xmlns:a16="http://schemas.microsoft.com/office/drawing/2014/main" id="{44BE432E-7D27-47D9-94A7-2A17B837325A}"/>
            </a:ext>
          </a:extLst>
        </xdr:cNvPr>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17962</xdr:rowOff>
    </xdr:from>
    <xdr:to>
      <xdr:col>10</xdr:col>
      <xdr:colOff>114300</xdr:colOff>
      <xdr:row>59</xdr:row>
      <xdr:rowOff>145324</xdr:rowOff>
    </xdr:to>
    <xdr:cxnSp macro="">
      <xdr:nvCxnSpPr>
        <xdr:cNvPr id="200" name="直線コネクタ 199">
          <a:extLst>
            <a:ext uri="{FF2B5EF4-FFF2-40B4-BE49-F238E27FC236}">
              <a16:creationId xmlns:a16="http://schemas.microsoft.com/office/drawing/2014/main" id="{E4FC640C-36CA-4D79-92C8-46C13DDBA1F9}"/>
            </a:ext>
          </a:extLst>
        </xdr:cNvPr>
        <xdr:cNvCxnSpPr/>
      </xdr:nvCxnSpPr>
      <xdr:spPr>
        <a:xfrm flipV="1">
          <a:off x="1130300" y="9790612"/>
          <a:ext cx="8890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a:extLst>
            <a:ext uri="{FF2B5EF4-FFF2-40B4-BE49-F238E27FC236}">
              <a16:creationId xmlns:a16="http://schemas.microsoft.com/office/drawing/2014/main" id="{DA1209B5-837C-4778-82CE-DC618CC2917A}"/>
            </a:ext>
          </a:extLst>
        </xdr:cNvPr>
        <xdr:cNvSpPr txBox="1"/>
      </xdr:nvSpPr>
      <xdr:spPr>
        <a:xfrm>
          <a:off x="3582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a:extLst>
            <a:ext uri="{FF2B5EF4-FFF2-40B4-BE49-F238E27FC236}">
              <a16:creationId xmlns:a16="http://schemas.microsoft.com/office/drawing/2014/main" id="{1ED26371-AAD3-4E74-B0AF-03B7EB9C6387}"/>
            </a:ext>
          </a:extLst>
        </xdr:cNvPr>
        <xdr:cNvSpPr txBox="1"/>
      </xdr:nvSpPr>
      <xdr:spPr>
        <a:xfrm>
          <a:off x="2705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a:extLst>
            <a:ext uri="{FF2B5EF4-FFF2-40B4-BE49-F238E27FC236}">
              <a16:creationId xmlns:a16="http://schemas.microsoft.com/office/drawing/2014/main" id="{17E1165A-0648-4638-9DDD-2996D702AA4F}"/>
            </a:ext>
          </a:extLst>
        </xdr:cNvPr>
        <xdr:cNvSpPr txBox="1"/>
      </xdr:nvSpPr>
      <xdr:spPr>
        <a:xfrm>
          <a:off x="18167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7C68B454-B3A8-4C8E-BAD5-E82D61401C60}"/>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205" name="n_1mainValue【体育館・プール】&#10;有形固定資産減価償却率">
          <a:extLst>
            <a:ext uri="{FF2B5EF4-FFF2-40B4-BE49-F238E27FC236}">
              <a16:creationId xmlns:a16="http://schemas.microsoft.com/office/drawing/2014/main" id="{66CE4E15-2988-4778-840F-C729192B6BE5}"/>
            </a:ext>
          </a:extLst>
        </xdr:cNvPr>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29771</xdr:rowOff>
    </xdr:from>
    <xdr:ext cx="405111" cy="259045"/>
    <xdr:sp macro="" textlink="">
      <xdr:nvSpPr>
        <xdr:cNvPr id="206" name="n_2mainValue【体育館・プール】&#10;有形固定資産減価償却率">
          <a:extLst>
            <a:ext uri="{FF2B5EF4-FFF2-40B4-BE49-F238E27FC236}">
              <a16:creationId xmlns:a16="http://schemas.microsoft.com/office/drawing/2014/main" id="{3A2B54ED-9371-4F44-95A4-029ABD60C964}"/>
            </a:ext>
          </a:extLst>
        </xdr:cNvPr>
        <xdr:cNvSpPr txBox="1"/>
      </xdr:nvSpPr>
      <xdr:spPr>
        <a:xfrm>
          <a:off x="2705744"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85289</xdr:rowOff>
    </xdr:from>
    <xdr:ext cx="405111" cy="259045"/>
    <xdr:sp macro="" textlink="">
      <xdr:nvSpPr>
        <xdr:cNvPr id="207" name="n_3mainValue【体育館・プール】&#10;有形固定資産減価償却率">
          <a:extLst>
            <a:ext uri="{FF2B5EF4-FFF2-40B4-BE49-F238E27FC236}">
              <a16:creationId xmlns:a16="http://schemas.microsoft.com/office/drawing/2014/main" id="{9999594E-26E7-463C-A21D-215BC4F61F5A}"/>
            </a:ext>
          </a:extLst>
        </xdr:cNvPr>
        <xdr:cNvSpPr txBox="1"/>
      </xdr:nvSpPr>
      <xdr:spPr>
        <a:xfrm>
          <a:off x="1816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15801</xdr:rowOff>
    </xdr:from>
    <xdr:ext cx="405111" cy="259045"/>
    <xdr:sp macro="" textlink="">
      <xdr:nvSpPr>
        <xdr:cNvPr id="208" name="n_4mainValue【体育館・プール】&#10;有形固定資産減価償却率">
          <a:extLst>
            <a:ext uri="{FF2B5EF4-FFF2-40B4-BE49-F238E27FC236}">
              <a16:creationId xmlns:a16="http://schemas.microsoft.com/office/drawing/2014/main" id="{4A9130C3-90DC-499E-9FE2-AF4CE7294CE8}"/>
            </a:ext>
          </a:extLst>
        </xdr:cNvPr>
        <xdr:cNvSpPr txBox="1"/>
      </xdr:nvSpPr>
      <xdr:spPr>
        <a:xfrm>
          <a:off x="927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2831271-6B8D-497A-A780-80D71944E0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291E354-B480-4E35-A616-78E47E5071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D7EBE00-7825-425A-9CEE-DADF6CC339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DBDB756D-8BA8-4B10-95E0-948BA4BF64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ED7FBB6D-C0D4-469B-9DE5-F716068A8B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D885A4C-FF14-4395-A253-02BA60A589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48B915B-FF77-4377-89B0-25BDC89E7E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535B0527-CF27-4A8C-B723-67AC6A081D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1C84ADDC-F789-49C5-B2F8-CA13437A9A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094CEAC-9AD3-4E61-B0E9-9C6BE8D41B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25EEC242-24E1-4768-B33D-A984E4FC6CFD}"/>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C2D0AD7-400C-4165-876B-299EC04B1C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8A39ABE6-6ADF-4207-9989-A22E1BF1BBF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3B12D48-A5D1-44B9-AE79-D3D346EAD92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E00BA8C-0800-41C8-872C-5D44CC0A664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4301EDE-B5DE-4678-9AA1-BBE2BC1C9E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2C9A7AB-594E-40F0-A157-2FC68A16823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BA842FB-47E0-4B25-831C-561297D516E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A4922C1-C07B-4A73-AFC7-B4A394F2AA6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F4E14788-F096-48E1-8AD0-C0B7424F57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2CF6334-77E1-4308-9469-D78AE9BF8E4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AB53C750-74F0-45C2-B1A6-6E311C0E7F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CDF386A0-31DD-4451-A566-C137229542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2524E61-F0B5-4BDA-A5C9-68AF6C2B49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B0D83027-5B41-45D0-8568-7452EED62E2E}"/>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FCF5EF62-13A1-4FC8-B93E-FBDD77AE6742}"/>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88EC9F77-033F-47B6-B811-761D9F9616C5}"/>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49EBD7E4-CF56-46C9-B69A-0FCAB7250B60}"/>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2046B89D-7D35-45D8-B4FE-D36DF4910646}"/>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a:extLst>
            <a:ext uri="{FF2B5EF4-FFF2-40B4-BE49-F238E27FC236}">
              <a16:creationId xmlns:a16="http://schemas.microsoft.com/office/drawing/2014/main" id="{0E985E2F-9180-4759-A9A2-30450ED10578}"/>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424629DD-EE6D-471F-A453-0BBB22AB478E}"/>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B1E44500-60DD-406B-A11A-9E7C90E31B69}"/>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C6E87287-C8E9-42BD-91E7-A23E0AB6A334}"/>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5D20719E-1781-4393-A891-52348D37C819}"/>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BA2FD298-ED68-43C6-9C7D-40D21584103F}"/>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BC9C89F-5E33-450B-931C-08FB296D5D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25D18E-1840-43A2-808F-4021E13728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500BBAC-CA6B-42AE-8F8D-5CF901C0BA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CFAD0CB-1F0B-4CC1-B9E1-FF17F36476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748EE147-0B74-4992-8356-7349C51BE4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0</xdr:rowOff>
    </xdr:from>
    <xdr:to>
      <xdr:col>55</xdr:col>
      <xdr:colOff>50800</xdr:colOff>
      <xdr:row>62</xdr:row>
      <xdr:rowOff>101600</xdr:rowOff>
    </xdr:to>
    <xdr:sp macro="" textlink="">
      <xdr:nvSpPr>
        <xdr:cNvPr id="249" name="楕円 248">
          <a:extLst>
            <a:ext uri="{FF2B5EF4-FFF2-40B4-BE49-F238E27FC236}">
              <a16:creationId xmlns:a16="http://schemas.microsoft.com/office/drawing/2014/main" id="{2902A919-D10D-4FEE-A4DD-EAE9F78EBF13}"/>
            </a:ext>
          </a:extLst>
        </xdr:cNvPr>
        <xdr:cNvSpPr/>
      </xdr:nvSpPr>
      <xdr:spPr>
        <a:xfrm>
          <a:off x="104267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149877</xdr:rowOff>
    </xdr:from>
    <xdr:ext cx="469744" cy="259045"/>
    <xdr:sp macro="" textlink="">
      <xdr:nvSpPr>
        <xdr:cNvPr id="250" name="【体育館・プール】&#10;一人当たり面積該当値テキスト">
          <a:extLst>
            <a:ext uri="{FF2B5EF4-FFF2-40B4-BE49-F238E27FC236}">
              <a16:creationId xmlns:a16="http://schemas.microsoft.com/office/drawing/2014/main" id="{DCBE4A28-0019-4BD5-9D24-543654E4074D}"/>
            </a:ext>
          </a:extLst>
        </xdr:cNvPr>
        <xdr:cNvSpPr txBox="1"/>
      </xdr:nvSpPr>
      <xdr:spPr>
        <a:xfrm>
          <a:off x="10515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12700</xdr:rowOff>
    </xdr:from>
    <xdr:to>
      <xdr:col>50</xdr:col>
      <xdr:colOff>165100</xdr:colOff>
      <xdr:row>62</xdr:row>
      <xdr:rowOff>114300</xdr:rowOff>
    </xdr:to>
    <xdr:sp macro="" textlink="">
      <xdr:nvSpPr>
        <xdr:cNvPr id="251" name="楕円 250">
          <a:extLst>
            <a:ext uri="{FF2B5EF4-FFF2-40B4-BE49-F238E27FC236}">
              <a16:creationId xmlns:a16="http://schemas.microsoft.com/office/drawing/2014/main" id="{47B64A03-FC12-41A0-80FC-92CCD74DC2F8}"/>
            </a:ext>
          </a:extLst>
        </xdr:cNvPr>
        <xdr:cNvSpPr/>
      </xdr:nvSpPr>
      <xdr:spPr>
        <a:xfrm>
          <a:off x="9588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50800</xdr:rowOff>
    </xdr:from>
    <xdr:to>
      <xdr:col>55</xdr:col>
      <xdr:colOff>0</xdr:colOff>
      <xdr:row>62</xdr:row>
      <xdr:rowOff>63500</xdr:rowOff>
    </xdr:to>
    <xdr:cxnSp macro="">
      <xdr:nvCxnSpPr>
        <xdr:cNvPr id="252" name="直線コネクタ 251">
          <a:extLst>
            <a:ext uri="{FF2B5EF4-FFF2-40B4-BE49-F238E27FC236}">
              <a16:creationId xmlns:a16="http://schemas.microsoft.com/office/drawing/2014/main" id="{0118F890-4FAF-4549-8241-6FDC7D47BDEC}"/>
            </a:ext>
          </a:extLst>
        </xdr:cNvPr>
        <xdr:cNvCxnSpPr/>
      </xdr:nvCxnSpPr>
      <xdr:spPr>
        <a:xfrm flipV="1">
          <a:off x="9639300" y="1068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12700</xdr:rowOff>
    </xdr:from>
    <xdr:to>
      <xdr:col>46</xdr:col>
      <xdr:colOff>38100</xdr:colOff>
      <xdr:row>62</xdr:row>
      <xdr:rowOff>114300</xdr:rowOff>
    </xdr:to>
    <xdr:sp macro="" textlink="">
      <xdr:nvSpPr>
        <xdr:cNvPr id="253" name="楕円 252">
          <a:extLst>
            <a:ext uri="{FF2B5EF4-FFF2-40B4-BE49-F238E27FC236}">
              <a16:creationId xmlns:a16="http://schemas.microsoft.com/office/drawing/2014/main" id="{7F044D25-F74B-4430-90B6-11F5FFD4E2ED}"/>
            </a:ext>
          </a:extLst>
        </xdr:cNvPr>
        <xdr:cNvSpPr/>
      </xdr:nvSpPr>
      <xdr:spPr>
        <a:xfrm>
          <a:off x="8699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63500</xdr:rowOff>
    </xdr:from>
    <xdr:to>
      <xdr:col>50</xdr:col>
      <xdr:colOff>114300</xdr:colOff>
      <xdr:row>62</xdr:row>
      <xdr:rowOff>63500</xdr:rowOff>
    </xdr:to>
    <xdr:cxnSp macro="">
      <xdr:nvCxnSpPr>
        <xdr:cNvPr id="254" name="直線コネクタ 253">
          <a:extLst>
            <a:ext uri="{FF2B5EF4-FFF2-40B4-BE49-F238E27FC236}">
              <a16:creationId xmlns:a16="http://schemas.microsoft.com/office/drawing/2014/main" id="{B21D8DC9-48CD-4A28-AB1E-C22E9495CED5}"/>
            </a:ext>
          </a:extLst>
        </xdr:cNvPr>
        <xdr:cNvCxnSpPr/>
      </xdr:nvCxnSpPr>
      <xdr:spPr>
        <a:xfrm>
          <a:off x="8750300" y="1069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0</xdr:rowOff>
    </xdr:from>
    <xdr:to>
      <xdr:col>41</xdr:col>
      <xdr:colOff>101600</xdr:colOff>
      <xdr:row>62</xdr:row>
      <xdr:rowOff>101600</xdr:rowOff>
    </xdr:to>
    <xdr:sp macro="" textlink="">
      <xdr:nvSpPr>
        <xdr:cNvPr id="255" name="楕円 254">
          <a:extLst>
            <a:ext uri="{FF2B5EF4-FFF2-40B4-BE49-F238E27FC236}">
              <a16:creationId xmlns:a16="http://schemas.microsoft.com/office/drawing/2014/main" id="{BE9926AE-B996-4F3D-8837-418B937CD79E}"/>
            </a:ext>
          </a:extLst>
        </xdr:cNvPr>
        <xdr:cNvSpPr/>
      </xdr:nvSpPr>
      <xdr:spPr>
        <a:xfrm>
          <a:off x="7810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50800</xdr:rowOff>
    </xdr:from>
    <xdr:to>
      <xdr:col>45</xdr:col>
      <xdr:colOff>177800</xdr:colOff>
      <xdr:row>62</xdr:row>
      <xdr:rowOff>63500</xdr:rowOff>
    </xdr:to>
    <xdr:cxnSp macro="">
      <xdr:nvCxnSpPr>
        <xdr:cNvPr id="256" name="直線コネクタ 255">
          <a:extLst>
            <a:ext uri="{FF2B5EF4-FFF2-40B4-BE49-F238E27FC236}">
              <a16:creationId xmlns:a16="http://schemas.microsoft.com/office/drawing/2014/main" id="{96CDED18-DFE0-4B9B-BE89-8FA18EC068EE}"/>
            </a:ext>
          </a:extLst>
        </xdr:cNvPr>
        <xdr:cNvCxnSpPr/>
      </xdr:nvCxnSpPr>
      <xdr:spPr>
        <a:xfrm>
          <a:off x="7861300" y="1068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76200</xdr:rowOff>
    </xdr:from>
    <xdr:to>
      <xdr:col>36</xdr:col>
      <xdr:colOff>165100</xdr:colOff>
      <xdr:row>63</xdr:row>
      <xdr:rowOff>6350</xdr:rowOff>
    </xdr:to>
    <xdr:sp macro="" textlink="">
      <xdr:nvSpPr>
        <xdr:cNvPr id="257" name="楕円 256">
          <a:extLst>
            <a:ext uri="{FF2B5EF4-FFF2-40B4-BE49-F238E27FC236}">
              <a16:creationId xmlns:a16="http://schemas.microsoft.com/office/drawing/2014/main" id="{E90A59EE-D7C3-46E5-BB83-4CF4267F6D60}"/>
            </a:ext>
          </a:extLst>
        </xdr:cNvPr>
        <xdr:cNvSpPr/>
      </xdr:nvSpPr>
      <xdr:spPr>
        <a:xfrm>
          <a:off x="6921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50800</xdr:rowOff>
    </xdr:from>
    <xdr:to>
      <xdr:col>41</xdr:col>
      <xdr:colOff>50800</xdr:colOff>
      <xdr:row>62</xdr:row>
      <xdr:rowOff>127000</xdr:rowOff>
    </xdr:to>
    <xdr:cxnSp macro="">
      <xdr:nvCxnSpPr>
        <xdr:cNvPr id="258" name="直線コネクタ 257">
          <a:extLst>
            <a:ext uri="{FF2B5EF4-FFF2-40B4-BE49-F238E27FC236}">
              <a16:creationId xmlns:a16="http://schemas.microsoft.com/office/drawing/2014/main" id="{0CD845EC-C990-4D39-9EBA-462789C14895}"/>
            </a:ext>
          </a:extLst>
        </xdr:cNvPr>
        <xdr:cNvCxnSpPr/>
      </xdr:nvCxnSpPr>
      <xdr:spPr>
        <a:xfrm flipV="1">
          <a:off x="6972300" y="1068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5B567570-6C44-4E7C-9F4D-F6051B3BA6E5}"/>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D5510A5E-ED01-446B-9A9B-C035316F4392}"/>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0EF90970-C3CD-487B-9B8B-04AC3D6F5180}"/>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2" name="n_4aveValue【体育館・プール】&#10;一人当たり面積">
          <a:extLst>
            <a:ext uri="{FF2B5EF4-FFF2-40B4-BE49-F238E27FC236}">
              <a16:creationId xmlns:a16="http://schemas.microsoft.com/office/drawing/2014/main" id="{26A112DA-B24B-45D0-86B9-1B8F79B4A9E3}"/>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105427</xdr:rowOff>
    </xdr:from>
    <xdr:ext cx="469744" cy="259045"/>
    <xdr:sp macro="" textlink="">
      <xdr:nvSpPr>
        <xdr:cNvPr id="263" name="n_1mainValue【体育館・プール】&#10;一人当たり面積">
          <a:extLst>
            <a:ext uri="{FF2B5EF4-FFF2-40B4-BE49-F238E27FC236}">
              <a16:creationId xmlns:a16="http://schemas.microsoft.com/office/drawing/2014/main" id="{DF6929D6-0791-4520-B7C8-9A912DF55054}"/>
            </a:ext>
          </a:extLst>
        </xdr:cNvPr>
        <xdr:cNvSpPr txBox="1"/>
      </xdr:nvSpPr>
      <xdr:spPr>
        <a:xfrm>
          <a:off x="93917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105427</xdr:rowOff>
    </xdr:from>
    <xdr:ext cx="469744" cy="259045"/>
    <xdr:sp macro="" textlink="">
      <xdr:nvSpPr>
        <xdr:cNvPr id="264" name="n_2mainValue【体育館・プール】&#10;一人当たり面積">
          <a:extLst>
            <a:ext uri="{FF2B5EF4-FFF2-40B4-BE49-F238E27FC236}">
              <a16:creationId xmlns:a16="http://schemas.microsoft.com/office/drawing/2014/main" id="{79DC93D1-29CF-4704-A9BC-A44AD288D196}"/>
            </a:ext>
          </a:extLst>
        </xdr:cNvPr>
        <xdr:cNvSpPr txBox="1"/>
      </xdr:nvSpPr>
      <xdr:spPr>
        <a:xfrm>
          <a:off x="8515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65" name="n_3mainValue【体育館・プール】&#10;一人当たり面積">
          <a:extLst>
            <a:ext uri="{FF2B5EF4-FFF2-40B4-BE49-F238E27FC236}">
              <a16:creationId xmlns:a16="http://schemas.microsoft.com/office/drawing/2014/main" id="{4CCDBF5D-5779-4C22-A01D-3BAF3B0BB77D}"/>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168927</xdr:rowOff>
    </xdr:from>
    <xdr:ext cx="469744" cy="259045"/>
    <xdr:sp macro="" textlink="">
      <xdr:nvSpPr>
        <xdr:cNvPr id="266" name="n_4mainValue【体育館・プール】&#10;一人当たり面積">
          <a:extLst>
            <a:ext uri="{FF2B5EF4-FFF2-40B4-BE49-F238E27FC236}">
              <a16:creationId xmlns:a16="http://schemas.microsoft.com/office/drawing/2014/main" id="{85A22F5C-58EE-48EB-AC99-754D435BD4D2}"/>
            </a:ext>
          </a:extLst>
        </xdr:cNvPr>
        <xdr:cNvSpPr txBox="1"/>
      </xdr:nvSpPr>
      <xdr:spPr>
        <a:xfrm>
          <a:off x="6737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995B202-9488-4379-9AD0-32FC3629ED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7B1C0E37-A465-469E-AA31-833E2E0B78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054FB9B-A828-449E-89E9-6D6F26B3B29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1D89C0B-F35F-4693-B94A-C0D3239D25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6FE605D-CE0C-4081-A624-404C1D2D55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61C30D9F-6653-4403-B378-4ED7D4E79E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1FE67C2-AB23-41B9-85F9-DBE5169A76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977BC00-1492-4C92-B285-40DEFAC419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985D5FF-8748-4D7A-BD1C-627B80EF39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6723A4A-D1FF-432A-A3CD-33CDA3C6ED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E86184F0-81F3-4DDE-86F5-0B726FA038C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40EF2246-9EE3-4744-92B5-A7A083D23C4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C1745361-ECBD-474C-A8DA-A4BCF7199D8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9461AF64-D74A-420A-B9E9-087B58651B1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A78C7DBE-8216-4100-965E-D82966BC7AF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B189C17C-6620-4C1A-8925-A85B43D8B8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028617F4-6F36-4D9A-84A4-49597AF77FE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7E62A3A3-9689-418A-AB11-B7DE4BAD4B7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834A88E0-2A1D-4968-BD8D-F7683DD65A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9A8638E8-CBAE-4480-90D7-45156266219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CBF1EEC1-7AD8-4253-A4C1-5A91A44533C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29916C5C-FC15-44A5-97ED-EEA7F04E45A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7A7975CC-90B1-45F0-9CE6-F1C0C9278012}"/>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72D49BA6-B715-4DD2-97E8-DFC5822A16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36A0391A-031D-40E0-9247-199DE24FAAB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48E430BE-CFC3-47F2-A963-7D534045FF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CE01AF55-57B9-41F3-BEA1-4789A3E750B1}"/>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52ED8AD5-9354-4E30-8BCC-97A3C439512F}"/>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5F95A131-DE39-480C-BDB5-013F90EFA32D}"/>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ECF098A1-89B9-4506-8C2C-CFC0185EF072}"/>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E2E7E229-5506-4A64-A221-93D364F31E72}"/>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2C66746C-05D3-4516-9614-853C19C589F9}"/>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22A6FDD3-0F82-4417-BBF6-547767478C97}"/>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66A6FB66-6570-4115-9CF2-46BC82A7BFA1}"/>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6F73B30E-CD7E-4B6A-B2B1-320B14340C6B}"/>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01AA4001-825E-474D-92F5-B0F679B9C2AA}"/>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489FB303-60EA-4C02-A84F-7DBCCD63EB74}"/>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9EA2D2-4185-43E4-8905-1EEFBDC554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177341-919A-45BA-BB61-531E50599A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0C01826-5CC1-409F-B395-50488A889B4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5132388-C7A8-4273-81B6-350EF1F7E9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2B25833-DFCD-4211-A1D9-01422A4E07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52614</xdr:rowOff>
    </xdr:from>
    <xdr:to>
      <xdr:col>24</xdr:col>
      <xdr:colOff>114300</xdr:colOff>
      <xdr:row>84</xdr:row>
      <xdr:rowOff>154214</xdr:rowOff>
    </xdr:to>
    <xdr:sp macro="" textlink="">
      <xdr:nvSpPr>
        <xdr:cNvPr id="309" name="楕円 308">
          <a:extLst>
            <a:ext uri="{FF2B5EF4-FFF2-40B4-BE49-F238E27FC236}">
              <a16:creationId xmlns:a16="http://schemas.microsoft.com/office/drawing/2014/main" id="{EC1AE0FD-D58C-4E95-8AFF-913D482BE605}"/>
            </a:ext>
          </a:extLst>
        </xdr:cNvPr>
        <xdr:cNvSpPr/>
      </xdr:nvSpPr>
      <xdr:spPr>
        <a:xfrm>
          <a:off x="4584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31041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47F984E2-4B48-4956-839A-1E4F28736488}"/>
            </a:ext>
          </a:extLst>
        </xdr:cNvPr>
        <xdr:cNvSpPr txBox="1"/>
      </xdr:nvSpPr>
      <xdr:spPr>
        <a:xfrm>
          <a:off x="4673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311" name="楕円 310">
          <a:extLst>
            <a:ext uri="{FF2B5EF4-FFF2-40B4-BE49-F238E27FC236}">
              <a16:creationId xmlns:a16="http://schemas.microsoft.com/office/drawing/2014/main" id="{74227798-9819-49FB-8FDD-5DA19335C36C}"/>
            </a:ext>
          </a:extLst>
        </xdr:cNvPr>
        <xdr:cNvSpPr/>
      </xdr:nvSpPr>
      <xdr:spPr>
        <a:xfrm>
          <a:off x="3746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103414</xdr:rowOff>
    </xdr:to>
    <xdr:cxnSp macro="">
      <xdr:nvCxnSpPr>
        <xdr:cNvPr id="312" name="直線コネクタ 311">
          <a:extLst>
            <a:ext uri="{FF2B5EF4-FFF2-40B4-BE49-F238E27FC236}">
              <a16:creationId xmlns:a16="http://schemas.microsoft.com/office/drawing/2014/main" id="{76069C9D-4669-47AD-8489-DF3E3E066D64}"/>
            </a:ext>
          </a:extLst>
        </xdr:cNvPr>
        <xdr:cNvCxnSpPr/>
      </xdr:nvCxnSpPr>
      <xdr:spPr>
        <a:xfrm>
          <a:off x="3797300" y="1443663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80373</xdr:rowOff>
    </xdr:from>
    <xdr:to>
      <xdr:col>15</xdr:col>
      <xdr:colOff>101600</xdr:colOff>
      <xdr:row>84</xdr:row>
      <xdr:rowOff>10523</xdr:rowOff>
    </xdr:to>
    <xdr:sp macro="" textlink="">
      <xdr:nvSpPr>
        <xdr:cNvPr id="313" name="楕円 312">
          <a:extLst>
            <a:ext uri="{FF2B5EF4-FFF2-40B4-BE49-F238E27FC236}">
              <a16:creationId xmlns:a16="http://schemas.microsoft.com/office/drawing/2014/main" id="{9338D7B5-FDD2-461F-9667-C61F5102F582}"/>
            </a:ext>
          </a:extLst>
        </xdr:cNvPr>
        <xdr:cNvSpPr/>
      </xdr:nvSpPr>
      <xdr:spPr>
        <a:xfrm>
          <a:off x="2857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131173</xdr:rowOff>
    </xdr:from>
    <xdr:to>
      <xdr:col>19</xdr:col>
      <xdr:colOff>177800</xdr:colOff>
      <xdr:row>84</xdr:row>
      <xdr:rowOff>34834</xdr:rowOff>
    </xdr:to>
    <xdr:cxnSp macro="">
      <xdr:nvCxnSpPr>
        <xdr:cNvPr id="314" name="直線コネクタ 313">
          <a:extLst>
            <a:ext uri="{FF2B5EF4-FFF2-40B4-BE49-F238E27FC236}">
              <a16:creationId xmlns:a16="http://schemas.microsoft.com/office/drawing/2014/main" id="{FC2CA915-56A6-4312-B4B7-09A1FFD20CD3}"/>
            </a:ext>
          </a:extLst>
        </xdr:cNvPr>
        <xdr:cNvCxnSpPr/>
      </xdr:nvCxnSpPr>
      <xdr:spPr>
        <a:xfrm>
          <a:off x="2908300" y="143615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xdr:rowOff>
    </xdr:from>
    <xdr:to>
      <xdr:col>10</xdr:col>
      <xdr:colOff>165100</xdr:colOff>
      <xdr:row>83</xdr:row>
      <xdr:rowOff>110127</xdr:rowOff>
    </xdr:to>
    <xdr:sp macro="" textlink="">
      <xdr:nvSpPr>
        <xdr:cNvPr id="315" name="楕円 314">
          <a:extLst>
            <a:ext uri="{FF2B5EF4-FFF2-40B4-BE49-F238E27FC236}">
              <a16:creationId xmlns:a16="http://schemas.microsoft.com/office/drawing/2014/main" id="{5179BC29-9BBD-4A90-BDFE-03A476C86035}"/>
            </a:ext>
          </a:extLst>
        </xdr:cNvPr>
        <xdr:cNvSpPr/>
      </xdr:nvSpPr>
      <xdr:spPr>
        <a:xfrm>
          <a:off x="1968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59327</xdr:rowOff>
    </xdr:from>
    <xdr:to>
      <xdr:col>15</xdr:col>
      <xdr:colOff>50800</xdr:colOff>
      <xdr:row>83</xdr:row>
      <xdr:rowOff>131173</xdr:rowOff>
    </xdr:to>
    <xdr:cxnSp macro="">
      <xdr:nvCxnSpPr>
        <xdr:cNvPr id="316" name="直線コネクタ 315">
          <a:extLst>
            <a:ext uri="{FF2B5EF4-FFF2-40B4-BE49-F238E27FC236}">
              <a16:creationId xmlns:a16="http://schemas.microsoft.com/office/drawing/2014/main" id="{734AFBD6-57E0-4E38-8761-CD48B428F685}"/>
            </a:ext>
          </a:extLst>
        </xdr:cNvPr>
        <xdr:cNvCxnSpPr/>
      </xdr:nvCxnSpPr>
      <xdr:spPr>
        <a:xfrm>
          <a:off x="2019300" y="142896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111398</xdr:rowOff>
    </xdr:from>
    <xdr:to>
      <xdr:col>6</xdr:col>
      <xdr:colOff>38100</xdr:colOff>
      <xdr:row>83</xdr:row>
      <xdr:rowOff>41548</xdr:rowOff>
    </xdr:to>
    <xdr:sp macro="" textlink="">
      <xdr:nvSpPr>
        <xdr:cNvPr id="317" name="楕円 316">
          <a:extLst>
            <a:ext uri="{FF2B5EF4-FFF2-40B4-BE49-F238E27FC236}">
              <a16:creationId xmlns:a16="http://schemas.microsoft.com/office/drawing/2014/main" id="{870524AF-C5F0-4AFC-99AF-EF3676957D9A}"/>
            </a:ext>
          </a:extLst>
        </xdr:cNvPr>
        <xdr:cNvSpPr/>
      </xdr:nvSpPr>
      <xdr:spPr>
        <a:xfrm>
          <a:off x="1079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162198</xdr:rowOff>
    </xdr:from>
    <xdr:to>
      <xdr:col>10</xdr:col>
      <xdr:colOff>114300</xdr:colOff>
      <xdr:row>83</xdr:row>
      <xdr:rowOff>59327</xdr:rowOff>
    </xdr:to>
    <xdr:cxnSp macro="">
      <xdr:nvCxnSpPr>
        <xdr:cNvPr id="318" name="直線コネクタ 317">
          <a:extLst>
            <a:ext uri="{FF2B5EF4-FFF2-40B4-BE49-F238E27FC236}">
              <a16:creationId xmlns:a16="http://schemas.microsoft.com/office/drawing/2014/main" id="{422A19AF-D95E-40E2-8C8E-B6ABEC5DAABA}"/>
            </a:ext>
          </a:extLst>
        </xdr:cNvPr>
        <xdr:cNvCxnSpPr/>
      </xdr:nvCxnSpPr>
      <xdr:spPr>
        <a:xfrm>
          <a:off x="1130300" y="1422109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38E852B4-BE85-4107-9970-2575AE7705D7}"/>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5851625A-53FE-47EE-908F-16FC6EC30942}"/>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68FA57F6-73F9-4715-B372-B7F68907AD0F}"/>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04AF6A77-0E9C-4192-9898-75FF988254A3}"/>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323" name="n_1mainValue【福祉施設】&#10;有形固定資産減価償却率">
          <a:extLst>
            <a:ext uri="{FF2B5EF4-FFF2-40B4-BE49-F238E27FC236}">
              <a16:creationId xmlns:a16="http://schemas.microsoft.com/office/drawing/2014/main" id="{6E705611-C924-4D64-8B13-68A341C3069F}"/>
            </a:ext>
          </a:extLst>
        </xdr:cNvPr>
        <xdr:cNvSpPr txBox="1"/>
      </xdr:nvSpPr>
      <xdr:spPr>
        <a:xfrm>
          <a:off x="3582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1650</xdr:rowOff>
    </xdr:from>
    <xdr:ext cx="405111" cy="259045"/>
    <xdr:sp macro="" textlink="">
      <xdr:nvSpPr>
        <xdr:cNvPr id="324" name="n_2mainValue【福祉施設】&#10;有形固定資産減価償却率">
          <a:extLst>
            <a:ext uri="{FF2B5EF4-FFF2-40B4-BE49-F238E27FC236}">
              <a16:creationId xmlns:a16="http://schemas.microsoft.com/office/drawing/2014/main" id="{E76E9F7A-0255-49D8-8483-4121A3D85DA2}"/>
            </a:ext>
          </a:extLst>
        </xdr:cNvPr>
        <xdr:cNvSpPr txBox="1"/>
      </xdr:nvSpPr>
      <xdr:spPr>
        <a:xfrm>
          <a:off x="2705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101254</xdr:rowOff>
    </xdr:from>
    <xdr:ext cx="405111" cy="259045"/>
    <xdr:sp macro="" textlink="">
      <xdr:nvSpPr>
        <xdr:cNvPr id="325" name="n_3mainValue【福祉施設】&#10;有形固定資産減価償却率">
          <a:extLst>
            <a:ext uri="{FF2B5EF4-FFF2-40B4-BE49-F238E27FC236}">
              <a16:creationId xmlns:a16="http://schemas.microsoft.com/office/drawing/2014/main" id="{A91AA984-27DF-4D73-8E4A-D9A9E726847B}"/>
            </a:ext>
          </a:extLst>
        </xdr:cNvPr>
        <xdr:cNvSpPr txBox="1"/>
      </xdr:nvSpPr>
      <xdr:spPr>
        <a:xfrm>
          <a:off x="1816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32675</xdr:rowOff>
    </xdr:from>
    <xdr:ext cx="405111" cy="259045"/>
    <xdr:sp macro="" textlink="">
      <xdr:nvSpPr>
        <xdr:cNvPr id="326" name="n_4mainValue【福祉施設】&#10;有形固定資産減価償却率">
          <a:extLst>
            <a:ext uri="{FF2B5EF4-FFF2-40B4-BE49-F238E27FC236}">
              <a16:creationId xmlns:a16="http://schemas.microsoft.com/office/drawing/2014/main" id="{C321DF8D-9139-49BC-8308-674E92D7F7FF}"/>
            </a:ext>
          </a:extLst>
        </xdr:cNvPr>
        <xdr:cNvSpPr txBox="1"/>
      </xdr:nvSpPr>
      <xdr:spPr>
        <a:xfrm>
          <a:off x="927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BAB17AE5-F1AE-449F-A31C-3CD7644BED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BB2FE652-4AB4-47FA-BDE1-F92ADE8DC2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D48011B2-28B0-4955-BFC8-2D52CF3598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2163D0F4-694E-4AF2-8E02-4CBBB41177E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EB33AD9C-1E86-4C08-A007-78CFD70351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2576463-CB96-49B4-86D3-A75CC2FCD2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32E79A4A-C0D0-4706-8F1D-4DD362ABA5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77D7E7F6-2FC6-42A0-A582-01F8E1714F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551B6396-BF2A-47C7-9708-6112FF495A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2AB607AE-6C31-45DF-997F-4817720863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3441AAF4-05CC-4D78-AD5B-76680B25212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A1F0EC0C-29B7-4F54-B03E-CA5EB2F7176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967B0216-C1D6-449A-BE95-2ACC3F99F40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4A4317ED-CD70-4EA1-8ACC-6CBD22524E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16AB51E-2A7A-4D0B-8544-6B6773F4994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3448B367-C2A6-4C6C-A72C-3A30958430D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EAE41A89-C128-4380-989F-7EAF0287BF1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90C8EBE8-C556-4234-9CE9-9EE07095CDA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1F961347-BD64-4BC2-A20D-60446757B0C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73F602DA-B151-462F-AE82-A88E081A4AA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B65119A9-4AFA-48CF-82C9-617C47F513F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45595EA8-2AE2-40E6-9472-2792BEA746C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434DF718-D6C3-4202-9C97-521C4C3691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DE582153-FC21-4085-891D-4C4FF97B2F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1DAF8AB2-4BF9-42AE-8CC4-A0EED3E1F1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0D2D4790-7725-42EA-9D7C-CC0FE4822FE6}"/>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ABC0D9F6-44A2-4AD9-9876-0E2A5620D467}"/>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56B1FF29-E7D9-4B5E-B074-D91CEA90AE9C}"/>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8DD40DF4-1712-47E9-A3FD-DBE32EBD10FA}"/>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60633FDB-9CAC-41FB-AD0D-85F957C016D4}"/>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61F34900-DD5F-427A-9530-6B37BFA57CF7}"/>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F8544F88-ED5F-47A1-BDB0-AD4DF2D5C3B6}"/>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B732B360-FF74-4C9C-8DAE-FFBDE1EB81C6}"/>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6AE52A53-DF9C-4682-B32D-7E7ECEB29219}"/>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E85725BA-E9DC-4A56-88E9-2815904F3AAC}"/>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D9B447FE-576A-4954-833B-5F5FEF1EC3E9}"/>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790D042-E44A-46A8-AB31-DE671B48CC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04D95FE-7D24-4596-9868-1396B4957B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DD925D7-35F1-4C3B-917D-C5CDC4F72C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948F2A4F-0136-4208-B7E4-C929A4C521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A840F315-F891-40A6-94C7-BF6FA49621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8" name="楕円 367">
          <a:extLst>
            <a:ext uri="{FF2B5EF4-FFF2-40B4-BE49-F238E27FC236}">
              <a16:creationId xmlns:a16="http://schemas.microsoft.com/office/drawing/2014/main" id="{58882F28-51E4-4036-A450-393E8FE46714}"/>
            </a:ext>
          </a:extLst>
        </xdr:cNvPr>
        <xdr:cNvSpPr/>
      </xdr:nvSpPr>
      <xdr:spPr>
        <a:xfrm>
          <a:off x="10426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69" name="【福祉施設】&#10;一人当たり面積該当値テキスト">
          <a:extLst>
            <a:ext uri="{FF2B5EF4-FFF2-40B4-BE49-F238E27FC236}">
              <a16:creationId xmlns:a16="http://schemas.microsoft.com/office/drawing/2014/main" id="{6B5E4ED9-E0D6-42E7-8FBD-5E8C56A10A71}"/>
            </a:ext>
          </a:extLst>
        </xdr:cNvPr>
        <xdr:cNvSpPr txBox="1"/>
      </xdr:nvSpPr>
      <xdr:spPr>
        <a:xfrm>
          <a:off x="10515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70" name="楕円 369">
          <a:extLst>
            <a:ext uri="{FF2B5EF4-FFF2-40B4-BE49-F238E27FC236}">
              <a16:creationId xmlns:a16="http://schemas.microsoft.com/office/drawing/2014/main" id="{E4263116-EFFE-4B22-81C4-B7EC715A4B0B}"/>
            </a:ext>
          </a:extLst>
        </xdr:cNvPr>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71" name="直線コネクタ 370">
          <a:extLst>
            <a:ext uri="{FF2B5EF4-FFF2-40B4-BE49-F238E27FC236}">
              <a16:creationId xmlns:a16="http://schemas.microsoft.com/office/drawing/2014/main" id="{FA3C7381-8607-4574-941B-3C471891AE45}"/>
            </a:ext>
          </a:extLst>
        </xdr:cNvPr>
        <xdr:cNvCxnSpPr/>
      </xdr:nvCxnSpPr>
      <xdr:spPr>
        <a:xfrm>
          <a:off x="9639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77107</xdr:rowOff>
    </xdr:from>
    <xdr:to>
      <xdr:col>46</xdr:col>
      <xdr:colOff>38100</xdr:colOff>
      <xdr:row>86</xdr:row>
      <xdr:rowOff>7257</xdr:rowOff>
    </xdr:to>
    <xdr:sp macro="" textlink="">
      <xdr:nvSpPr>
        <xdr:cNvPr id="372" name="楕円 371">
          <a:extLst>
            <a:ext uri="{FF2B5EF4-FFF2-40B4-BE49-F238E27FC236}">
              <a16:creationId xmlns:a16="http://schemas.microsoft.com/office/drawing/2014/main" id="{B54398C9-F68B-46E8-B38E-14773B2DD665}"/>
            </a:ext>
          </a:extLst>
        </xdr:cNvPr>
        <xdr:cNvSpPr/>
      </xdr:nvSpPr>
      <xdr:spPr>
        <a:xfrm>
          <a:off x="8699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127907</xdr:rowOff>
    </xdr:from>
    <xdr:to>
      <xdr:col>50</xdr:col>
      <xdr:colOff>114300</xdr:colOff>
      <xdr:row>85</xdr:row>
      <xdr:rowOff>144236</xdr:rowOff>
    </xdr:to>
    <xdr:cxnSp macro="">
      <xdr:nvCxnSpPr>
        <xdr:cNvPr id="373" name="直線コネクタ 372">
          <a:extLst>
            <a:ext uri="{FF2B5EF4-FFF2-40B4-BE49-F238E27FC236}">
              <a16:creationId xmlns:a16="http://schemas.microsoft.com/office/drawing/2014/main" id="{0959997F-4A26-493D-9BF6-6735C47AF6D7}"/>
            </a:ext>
          </a:extLst>
        </xdr:cNvPr>
        <xdr:cNvCxnSpPr/>
      </xdr:nvCxnSpPr>
      <xdr:spPr>
        <a:xfrm>
          <a:off x="8750300" y="14701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77107</xdr:rowOff>
    </xdr:from>
    <xdr:to>
      <xdr:col>41</xdr:col>
      <xdr:colOff>101600</xdr:colOff>
      <xdr:row>86</xdr:row>
      <xdr:rowOff>7257</xdr:rowOff>
    </xdr:to>
    <xdr:sp macro="" textlink="">
      <xdr:nvSpPr>
        <xdr:cNvPr id="374" name="楕円 373">
          <a:extLst>
            <a:ext uri="{FF2B5EF4-FFF2-40B4-BE49-F238E27FC236}">
              <a16:creationId xmlns:a16="http://schemas.microsoft.com/office/drawing/2014/main" id="{345CA953-0607-45AC-8759-B592CFC5981E}"/>
            </a:ext>
          </a:extLst>
        </xdr:cNvPr>
        <xdr:cNvSpPr/>
      </xdr:nvSpPr>
      <xdr:spPr>
        <a:xfrm>
          <a:off x="7810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127907</xdr:rowOff>
    </xdr:from>
    <xdr:to>
      <xdr:col>45</xdr:col>
      <xdr:colOff>177800</xdr:colOff>
      <xdr:row>85</xdr:row>
      <xdr:rowOff>127907</xdr:rowOff>
    </xdr:to>
    <xdr:cxnSp macro="">
      <xdr:nvCxnSpPr>
        <xdr:cNvPr id="375" name="直線コネクタ 374">
          <a:extLst>
            <a:ext uri="{FF2B5EF4-FFF2-40B4-BE49-F238E27FC236}">
              <a16:creationId xmlns:a16="http://schemas.microsoft.com/office/drawing/2014/main" id="{6C0901B7-15AF-4E56-9D95-9C629B6D0DFD}"/>
            </a:ext>
          </a:extLst>
        </xdr:cNvPr>
        <xdr:cNvCxnSpPr/>
      </xdr:nvCxnSpPr>
      <xdr:spPr>
        <a:xfrm>
          <a:off x="7861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76" name="楕円 375">
          <a:extLst>
            <a:ext uri="{FF2B5EF4-FFF2-40B4-BE49-F238E27FC236}">
              <a16:creationId xmlns:a16="http://schemas.microsoft.com/office/drawing/2014/main" id="{484778FE-0B96-44BF-8AB8-7FD8208EEC1B}"/>
            </a:ext>
          </a:extLst>
        </xdr:cNvPr>
        <xdr:cNvSpPr/>
      </xdr:nvSpPr>
      <xdr:spPr>
        <a:xfrm>
          <a:off x="6921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127907</xdr:rowOff>
    </xdr:from>
    <xdr:to>
      <xdr:col>41</xdr:col>
      <xdr:colOff>50800</xdr:colOff>
      <xdr:row>85</xdr:row>
      <xdr:rowOff>127907</xdr:rowOff>
    </xdr:to>
    <xdr:cxnSp macro="">
      <xdr:nvCxnSpPr>
        <xdr:cNvPr id="377" name="直線コネクタ 376">
          <a:extLst>
            <a:ext uri="{FF2B5EF4-FFF2-40B4-BE49-F238E27FC236}">
              <a16:creationId xmlns:a16="http://schemas.microsoft.com/office/drawing/2014/main" id="{B889DE44-4BBA-4791-8B68-B03718AB711B}"/>
            </a:ext>
          </a:extLst>
        </xdr:cNvPr>
        <xdr:cNvCxnSpPr/>
      </xdr:nvCxnSpPr>
      <xdr:spPr>
        <a:xfrm>
          <a:off x="6972300" y="1470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BF5EC3B9-1698-423C-B817-494E6EC067B2}"/>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47C2BBB9-8D44-46B6-945E-CBDF0F713D1D}"/>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2633D1D7-6924-41D5-93C9-811C8225BD53}"/>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92115854-AC42-4DB1-8B5A-60A789F3B3F9}"/>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82" name="n_1mainValue【福祉施設】&#10;一人当たり面積">
          <a:extLst>
            <a:ext uri="{FF2B5EF4-FFF2-40B4-BE49-F238E27FC236}">
              <a16:creationId xmlns:a16="http://schemas.microsoft.com/office/drawing/2014/main" id="{0B67B74D-510B-4DB7-A8C9-5209845CC5B7}"/>
            </a:ext>
          </a:extLst>
        </xdr:cNvPr>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169834</xdr:rowOff>
    </xdr:from>
    <xdr:ext cx="469744" cy="259045"/>
    <xdr:sp macro="" textlink="">
      <xdr:nvSpPr>
        <xdr:cNvPr id="383" name="n_2mainValue【福祉施設】&#10;一人当たり面積">
          <a:extLst>
            <a:ext uri="{FF2B5EF4-FFF2-40B4-BE49-F238E27FC236}">
              <a16:creationId xmlns:a16="http://schemas.microsoft.com/office/drawing/2014/main" id="{F32B2450-3447-4A16-9E2F-51E66C99325F}"/>
            </a:ext>
          </a:extLst>
        </xdr:cNvPr>
        <xdr:cNvSpPr txBox="1"/>
      </xdr:nvSpPr>
      <xdr:spPr>
        <a:xfrm>
          <a:off x="8515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169834</xdr:rowOff>
    </xdr:from>
    <xdr:ext cx="469744" cy="259045"/>
    <xdr:sp macro="" textlink="">
      <xdr:nvSpPr>
        <xdr:cNvPr id="384" name="n_3mainValue【福祉施設】&#10;一人当たり面積">
          <a:extLst>
            <a:ext uri="{FF2B5EF4-FFF2-40B4-BE49-F238E27FC236}">
              <a16:creationId xmlns:a16="http://schemas.microsoft.com/office/drawing/2014/main" id="{A5EE862C-987C-4684-8333-1991C6CE2262}"/>
            </a:ext>
          </a:extLst>
        </xdr:cNvPr>
        <xdr:cNvSpPr txBox="1"/>
      </xdr:nvSpPr>
      <xdr:spPr>
        <a:xfrm>
          <a:off x="7626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169834</xdr:rowOff>
    </xdr:from>
    <xdr:ext cx="469744" cy="259045"/>
    <xdr:sp macro="" textlink="">
      <xdr:nvSpPr>
        <xdr:cNvPr id="385" name="n_4mainValue【福祉施設】&#10;一人当たり面積">
          <a:extLst>
            <a:ext uri="{FF2B5EF4-FFF2-40B4-BE49-F238E27FC236}">
              <a16:creationId xmlns:a16="http://schemas.microsoft.com/office/drawing/2014/main" id="{DAAF9032-3593-4F7E-AFAB-E4E5CCB7DDCD}"/>
            </a:ext>
          </a:extLst>
        </xdr:cNvPr>
        <xdr:cNvSpPr txBox="1"/>
      </xdr:nvSpPr>
      <xdr:spPr>
        <a:xfrm>
          <a:off x="6737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E7BAA89E-C91A-4E33-B5DB-85DCF3472B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CA3DC56C-3BD2-40B1-A918-7BDED146AD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AB5EE90A-99C2-4FFF-B83D-6AEBC5FBF5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7D47201D-9CAE-49E5-84A4-E87631AFE7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F3BFA373-4E98-4DCE-8E34-E8B4AD3EAF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62DB191D-120A-49CA-8271-6E8BF5699C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6F2BD6CE-6669-4803-B1E4-7E5723EAB9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29E57F41-79E2-47DD-A550-94A64AEA496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9784B041-BBFD-4223-B460-3DFC38BE7E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795DA36C-D2D6-4BB3-B7A6-9FF890CCD9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5BF6AFF3-8375-4EA6-AB4E-DE1C25146A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2F73363E-7C67-40D5-BD7B-77B70DDF0B4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8DF780FD-B191-4869-9888-59A2BACEF20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8E1B387E-4999-4D1B-AB20-FC75EACBE45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5CEB453A-3EEF-4226-BBDA-789843807F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B37D0F0C-9086-4301-83FA-6B0A973D4BB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6F41484F-DD90-471C-BFBB-103AFF04AD4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D786AFCE-F13F-4883-A345-553545770B2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8A023592-A378-45DB-9726-455613BD823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505FD0D6-0490-4EE2-A8F6-F665652077A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D3C80293-0E26-4964-B96D-6939D4CAC23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FBDF2059-0690-4846-B562-E6924E2FBB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83B7402C-2B8B-4684-ADC6-9971E6E1661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13860205-F62A-4BC8-BC4A-105E2280AD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8A376947-79E0-48B0-B48E-5023212E5017}"/>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4CEC8C7C-4A3A-4959-A72D-4855969771B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695C8121-D395-4DD7-842B-624CF6E34A2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1B2C46FA-A7F1-4FDF-9467-1F4A01AB767D}"/>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3492DD70-765A-44CC-B5C4-BEB9FEA77521}"/>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E170FC53-1121-4865-901B-146C1B3A06C8}"/>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A488FB71-7022-4F84-BFEF-FA384148B6AA}"/>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B78ADCAD-BDE3-4245-9D05-C06E19D285D8}"/>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15562A5E-CB68-4B4D-BCF4-AEC44F710B7B}"/>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5E43306B-FB9F-4EBA-8649-C5AF36009438}"/>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8DBF599C-156C-4A62-8E28-268E1FF7F03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36851B8-1D94-4649-B777-59DD400C15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A4F3F844-5821-4217-807F-D9DACF0311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1DBF4D77-F87A-40AA-BDDF-17F3F2331F2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96A0ED1C-D38A-46AB-ABCA-B6E17F59679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548C9B67-1E79-4379-A11C-ADEB5202BD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44450</xdr:rowOff>
    </xdr:from>
    <xdr:to>
      <xdr:col>24</xdr:col>
      <xdr:colOff>114300</xdr:colOff>
      <xdr:row>102</xdr:row>
      <xdr:rowOff>146050</xdr:rowOff>
    </xdr:to>
    <xdr:sp macro="" textlink="">
      <xdr:nvSpPr>
        <xdr:cNvPr id="426" name="楕円 425">
          <a:extLst>
            <a:ext uri="{FF2B5EF4-FFF2-40B4-BE49-F238E27FC236}">
              <a16:creationId xmlns:a16="http://schemas.microsoft.com/office/drawing/2014/main" id="{2D5F35B2-1599-444D-8321-3BE169B06D1A}"/>
            </a:ext>
          </a:extLst>
        </xdr:cNvPr>
        <xdr:cNvSpPr/>
      </xdr:nvSpPr>
      <xdr:spPr>
        <a:xfrm>
          <a:off x="4584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67327</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2FBB11AC-5517-40B9-BD84-87B22FDCA0DB}"/>
            </a:ext>
          </a:extLst>
        </xdr:cNvPr>
        <xdr:cNvSpPr txBox="1"/>
      </xdr:nvSpPr>
      <xdr:spPr>
        <a:xfrm>
          <a:off x="4673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162561</xdr:rowOff>
    </xdr:from>
    <xdr:to>
      <xdr:col>20</xdr:col>
      <xdr:colOff>38100</xdr:colOff>
      <xdr:row>102</xdr:row>
      <xdr:rowOff>92711</xdr:rowOff>
    </xdr:to>
    <xdr:sp macro="" textlink="">
      <xdr:nvSpPr>
        <xdr:cNvPr id="428" name="楕円 427">
          <a:extLst>
            <a:ext uri="{FF2B5EF4-FFF2-40B4-BE49-F238E27FC236}">
              <a16:creationId xmlns:a16="http://schemas.microsoft.com/office/drawing/2014/main" id="{543BF108-BA41-4280-8DA0-FABB286D523A}"/>
            </a:ext>
          </a:extLst>
        </xdr:cNvPr>
        <xdr:cNvSpPr/>
      </xdr:nvSpPr>
      <xdr:spPr>
        <a:xfrm>
          <a:off x="3746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41911</xdr:rowOff>
    </xdr:from>
    <xdr:to>
      <xdr:col>24</xdr:col>
      <xdr:colOff>63500</xdr:colOff>
      <xdr:row>102</xdr:row>
      <xdr:rowOff>95250</xdr:rowOff>
    </xdr:to>
    <xdr:cxnSp macro="">
      <xdr:nvCxnSpPr>
        <xdr:cNvPr id="429" name="直線コネクタ 428">
          <a:extLst>
            <a:ext uri="{FF2B5EF4-FFF2-40B4-BE49-F238E27FC236}">
              <a16:creationId xmlns:a16="http://schemas.microsoft.com/office/drawing/2014/main" id="{8CB1817F-437B-4AA8-BE7D-28A46027B78A}"/>
            </a:ext>
          </a:extLst>
        </xdr:cNvPr>
        <xdr:cNvCxnSpPr/>
      </xdr:nvCxnSpPr>
      <xdr:spPr>
        <a:xfrm>
          <a:off x="3797300" y="175298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141605</xdr:rowOff>
    </xdr:from>
    <xdr:to>
      <xdr:col>15</xdr:col>
      <xdr:colOff>101600</xdr:colOff>
      <xdr:row>102</xdr:row>
      <xdr:rowOff>71755</xdr:rowOff>
    </xdr:to>
    <xdr:sp macro="" textlink="">
      <xdr:nvSpPr>
        <xdr:cNvPr id="430" name="楕円 429">
          <a:extLst>
            <a:ext uri="{FF2B5EF4-FFF2-40B4-BE49-F238E27FC236}">
              <a16:creationId xmlns:a16="http://schemas.microsoft.com/office/drawing/2014/main" id="{0AF9826D-B3E3-4C6B-A98F-B63A40425757}"/>
            </a:ext>
          </a:extLst>
        </xdr:cNvPr>
        <xdr:cNvSpPr/>
      </xdr:nvSpPr>
      <xdr:spPr>
        <a:xfrm>
          <a:off x="2857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20955</xdr:rowOff>
    </xdr:from>
    <xdr:to>
      <xdr:col>19</xdr:col>
      <xdr:colOff>177800</xdr:colOff>
      <xdr:row>102</xdr:row>
      <xdr:rowOff>41911</xdr:rowOff>
    </xdr:to>
    <xdr:cxnSp macro="">
      <xdr:nvCxnSpPr>
        <xdr:cNvPr id="431" name="直線コネクタ 430">
          <a:extLst>
            <a:ext uri="{FF2B5EF4-FFF2-40B4-BE49-F238E27FC236}">
              <a16:creationId xmlns:a16="http://schemas.microsoft.com/office/drawing/2014/main" id="{91568E1B-7978-4417-A823-F7D3706E8DB2}"/>
            </a:ext>
          </a:extLst>
        </xdr:cNvPr>
        <xdr:cNvCxnSpPr/>
      </xdr:nvCxnSpPr>
      <xdr:spPr>
        <a:xfrm>
          <a:off x="2908300" y="175088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97789</xdr:rowOff>
    </xdr:from>
    <xdr:to>
      <xdr:col>10</xdr:col>
      <xdr:colOff>165100</xdr:colOff>
      <xdr:row>102</xdr:row>
      <xdr:rowOff>27939</xdr:rowOff>
    </xdr:to>
    <xdr:sp macro="" textlink="">
      <xdr:nvSpPr>
        <xdr:cNvPr id="432" name="楕円 431">
          <a:extLst>
            <a:ext uri="{FF2B5EF4-FFF2-40B4-BE49-F238E27FC236}">
              <a16:creationId xmlns:a16="http://schemas.microsoft.com/office/drawing/2014/main" id="{4F960F3A-4777-42D3-8DC2-1E4E239133E8}"/>
            </a:ext>
          </a:extLst>
        </xdr:cNvPr>
        <xdr:cNvSpPr/>
      </xdr:nvSpPr>
      <xdr:spPr>
        <a:xfrm>
          <a:off x="1968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148589</xdr:rowOff>
    </xdr:from>
    <xdr:to>
      <xdr:col>15</xdr:col>
      <xdr:colOff>50800</xdr:colOff>
      <xdr:row>102</xdr:row>
      <xdr:rowOff>20955</xdr:rowOff>
    </xdr:to>
    <xdr:cxnSp macro="">
      <xdr:nvCxnSpPr>
        <xdr:cNvPr id="433" name="直線コネクタ 432">
          <a:extLst>
            <a:ext uri="{FF2B5EF4-FFF2-40B4-BE49-F238E27FC236}">
              <a16:creationId xmlns:a16="http://schemas.microsoft.com/office/drawing/2014/main" id="{8B31303C-CD46-43AA-ADDA-1D74CD3EF455}"/>
            </a:ext>
          </a:extLst>
        </xdr:cNvPr>
        <xdr:cNvCxnSpPr/>
      </xdr:nvCxnSpPr>
      <xdr:spPr>
        <a:xfrm>
          <a:off x="2019300" y="174650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55880</xdr:rowOff>
    </xdr:from>
    <xdr:to>
      <xdr:col>6</xdr:col>
      <xdr:colOff>38100</xdr:colOff>
      <xdr:row>101</xdr:row>
      <xdr:rowOff>157480</xdr:rowOff>
    </xdr:to>
    <xdr:sp macro="" textlink="">
      <xdr:nvSpPr>
        <xdr:cNvPr id="434" name="楕円 433">
          <a:extLst>
            <a:ext uri="{FF2B5EF4-FFF2-40B4-BE49-F238E27FC236}">
              <a16:creationId xmlns:a16="http://schemas.microsoft.com/office/drawing/2014/main" id="{E2AE65F8-26DA-41E2-9EC1-F2537C0162E6}"/>
            </a:ext>
          </a:extLst>
        </xdr:cNvPr>
        <xdr:cNvSpPr/>
      </xdr:nvSpPr>
      <xdr:spPr>
        <a:xfrm>
          <a:off x="1079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106680</xdr:rowOff>
    </xdr:from>
    <xdr:to>
      <xdr:col>10</xdr:col>
      <xdr:colOff>114300</xdr:colOff>
      <xdr:row>101</xdr:row>
      <xdr:rowOff>148589</xdr:rowOff>
    </xdr:to>
    <xdr:cxnSp macro="">
      <xdr:nvCxnSpPr>
        <xdr:cNvPr id="435" name="直線コネクタ 434">
          <a:extLst>
            <a:ext uri="{FF2B5EF4-FFF2-40B4-BE49-F238E27FC236}">
              <a16:creationId xmlns:a16="http://schemas.microsoft.com/office/drawing/2014/main" id="{6A424004-E48C-4BC9-982F-62AAECEAA28B}"/>
            </a:ext>
          </a:extLst>
        </xdr:cNvPr>
        <xdr:cNvCxnSpPr/>
      </xdr:nvCxnSpPr>
      <xdr:spPr>
        <a:xfrm>
          <a:off x="1130300" y="17423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131463</xdr:rowOff>
    </xdr:from>
    <xdr:ext cx="405111" cy="259045"/>
    <xdr:sp macro="" textlink="">
      <xdr:nvSpPr>
        <xdr:cNvPr id="436" name="n_1aveValue【市民会館】&#10;有形固定資産減価償却率">
          <a:extLst>
            <a:ext uri="{FF2B5EF4-FFF2-40B4-BE49-F238E27FC236}">
              <a16:creationId xmlns:a16="http://schemas.microsoft.com/office/drawing/2014/main" id="{7EE1AB13-781C-4242-8955-5DAFB724289F}"/>
            </a:ext>
          </a:extLst>
        </xdr:cNvPr>
        <xdr:cNvSpPr txBox="1"/>
      </xdr:nvSpPr>
      <xdr:spPr>
        <a:xfrm>
          <a:off x="35820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7" name="n_2aveValue【市民会館】&#10;有形固定資産減価償却率">
          <a:extLst>
            <a:ext uri="{FF2B5EF4-FFF2-40B4-BE49-F238E27FC236}">
              <a16:creationId xmlns:a16="http://schemas.microsoft.com/office/drawing/2014/main" id="{E5B5B3E5-3F92-40CC-9925-1CA18D782745}"/>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8" name="n_3aveValue【市民会館】&#10;有形固定資産減価償却率">
          <a:extLst>
            <a:ext uri="{FF2B5EF4-FFF2-40B4-BE49-F238E27FC236}">
              <a16:creationId xmlns:a16="http://schemas.microsoft.com/office/drawing/2014/main" id="{C73976DA-D716-450A-B07D-1AD6468A5497}"/>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100982</xdr:rowOff>
    </xdr:from>
    <xdr:ext cx="405111" cy="259045"/>
    <xdr:sp macro="" textlink="">
      <xdr:nvSpPr>
        <xdr:cNvPr id="439" name="n_4aveValue【市民会館】&#10;有形固定資産減価償却率">
          <a:extLst>
            <a:ext uri="{FF2B5EF4-FFF2-40B4-BE49-F238E27FC236}">
              <a16:creationId xmlns:a16="http://schemas.microsoft.com/office/drawing/2014/main" id="{00FC9E1B-B8E7-4540-8D91-3CDD88139F7D}"/>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109238</xdr:rowOff>
    </xdr:from>
    <xdr:ext cx="405111" cy="259045"/>
    <xdr:sp macro="" textlink="">
      <xdr:nvSpPr>
        <xdr:cNvPr id="440" name="n_1mainValue【市民会館】&#10;有形固定資産減価償却率">
          <a:extLst>
            <a:ext uri="{FF2B5EF4-FFF2-40B4-BE49-F238E27FC236}">
              <a16:creationId xmlns:a16="http://schemas.microsoft.com/office/drawing/2014/main" id="{9D8F86B5-7CD6-403A-9F49-FC1AED6B0984}"/>
            </a:ext>
          </a:extLst>
        </xdr:cNvPr>
        <xdr:cNvSpPr txBox="1"/>
      </xdr:nvSpPr>
      <xdr:spPr>
        <a:xfrm>
          <a:off x="3582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88282</xdr:rowOff>
    </xdr:from>
    <xdr:ext cx="405111" cy="259045"/>
    <xdr:sp macro="" textlink="">
      <xdr:nvSpPr>
        <xdr:cNvPr id="441" name="n_2mainValue【市民会館】&#10;有形固定資産減価償却率">
          <a:extLst>
            <a:ext uri="{FF2B5EF4-FFF2-40B4-BE49-F238E27FC236}">
              <a16:creationId xmlns:a16="http://schemas.microsoft.com/office/drawing/2014/main" id="{4190C870-021F-41E5-8E7D-00180A0CE4BD}"/>
            </a:ext>
          </a:extLst>
        </xdr:cNvPr>
        <xdr:cNvSpPr txBox="1"/>
      </xdr:nvSpPr>
      <xdr:spPr>
        <a:xfrm>
          <a:off x="2705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44466</xdr:rowOff>
    </xdr:from>
    <xdr:ext cx="405111" cy="259045"/>
    <xdr:sp macro="" textlink="">
      <xdr:nvSpPr>
        <xdr:cNvPr id="442" name="n_3mainValue【市民会館】&#10;有形固定資産減価償却率">
          <a:extLst>
            <a:ext uri="{FF2B5EF4-FFF2-40B4-BE49-F238E27FC236}">
              <a16:creationId xmlns:a16="http://schemas.microsoft.com/office/drawing/2014/main" id="{67D076AE-860D-43BF-A39E-A7438D418106}"/>
            </a:ext>
          </a:extLst>
        </xdr:cNvPr>
        <xdr:cNvSpPr txBox="1"/>
      </xdr:nvSpPr>
      <xdr:spPr>
        <a:xfrm>
          <a:off x="1816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2557</xdr:rowOff>
    </xdr:from>
    <xdr:ext cx="405111" cy="259045"/>
    <xdr:sp macro="" textlink="">
      <xdr:nvSpPr>
        <xdr:cNvPr id="443" name="n_4mainValue【市民会館】&#10;有形固定資産減価償却率">
          <a:extLst>
            <a:ext uri="{FF2B5EF4-FFF2-40B4-BE49-F238E27FC236}">
              <a16:creationId xmlns:a16="http://schemas.microsoft.com/office/drawing/2014/main" id="{E91BFBC1-5947-4C49-84E0-95DB51447BAB}"/>
            </a:ext>
          </a:extLst>
        </xdr:cNvPr>
        <xdr:cNvSpPr txBox="1"/>
      </xdr:nvSpPr>
      <xdr:spPr>
        <a:xfrm>
          <a:off x="9277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73393D4B-40E7-4A57-A077-7367DAD7BB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241A17BB-33CF-4FE1-9A03-D16FBBEF6C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AC954E3C-91B5-4FC4-A2A8-D2799211B0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51ACE01B-E9AC-4089-9607-05CC2EC1B9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EE19BDEA-71C5-435D-AE9B-B0E5F0A577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F976A01D-B45F-4C18-BE70-C56570F6CE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F9AFD5C-69AA-4DDB-847F-D64AF18BEE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CD1FB643-EDC0-4C5B-8631-F00CB57F3D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E0B2C82F-5F5F-4491-9EB8-7628D6964DB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1F624ABD-CF13-490A-8D00-5FE844F6B8A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ABCA858E-983D-4AE3-A78D-A1965F396DD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F2D50BBE-D05B-4E14-9630-A41D85FD3C9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CC36B447-1B82-4C3E-A3FD-C208BCC5798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4F014BD3-030B-487D-9A67-B7441894CCB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9EBAE197-92AB-413E-A02B-B3F91A06288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F617EB6A-F020-477A-BF24-1EEE81E5F9D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E0508DF8-45DB-44CF-953C-30E6C94756E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7348BA28-9636-4A4F-BF82-DC750D4CAEE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3DF54937-A5C7-4E9B-BA01-66A187DA7C5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D7DED8C9-5692-4E20-9378-59876FB41D4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B113307-CF60-4B5B-BC48-B4F4FAF45F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1DEB1031-EA44-45A7-B20C-E238497F0943}"/>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8A17E05B-4711-47FB-9139-2F091E0A0010}"/>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6E6D797B-C594-4B80-9D25-928150220310}"/>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70F2CDAA-FE53-4F2F-A430-0C2FD467C85C}"/>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AE80AE0D-57BA-4B8A-83E5-FD321B5022D4}"/>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a:extLst>
            <a:ext uri="{FF2B5EF4-FFF2-40B4-BE49-F238E27FC236}">
              <a16:creationId xmlns:a16="http://schemas.microsoft.com/office/drawing/2014/main" id="{187F436E-CD10-4C53-B64A-2C8B5359F4DD}"/>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C858E8C0-06E9-4B9F-B9E6-8D31240DBAFC}"/>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DD4D60A5-7D44-423C-858E-FFF4880A38EB}"/>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68A6A2F7-A185-4728-9166-39C79F26E3E5}"/>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78CB5CED-480E-4D4F-93CD-7AF7FF2419B8}"/>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912FCA81-8176-4B44-934F-8E03C47542DD}"/>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4CA0EA1-003B-4420-B0ED-4EFF4C708A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CA31042-3B86-4D24-8428-554CB68C475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201AA07-0B56-4708-B97F-1BE1663CFC6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856B225-2CCC-440B-BF1E-AA1AD921C6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9C4560B-1A9B-4838-8CF1-9CFE228F8E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81" name="楕円 480">
          <a:extLst>
            <a:ext uri="{FF2B5EF4-FFF2-40B4-BE49-F238E27FC236}">
              <a16:creationId xmlns:a16="http://schemas.microsoft.com/office/drawing/2014/main" id="{8CDBCA51-743E-4BF7-BFF6-DED85AC98A28}"/>
            </a:ext>
          </a:extLst>
        </xdr:cNvPr>
        <xdr:cNvSpPr/>
      </xdr:nvSpPr>
      <xdr:spPr>
        <a:xfrm>
          <a:off x="10426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82" name="【市民会館】&#10;一人当たり面積該当値テキスト">
          <a:extLst>
            <a:ext uri="{FF2B5EF4-FFF2-40B4-BE49-F238E27FC236}">
              <a16:creationId xmlns:a16="http://schemas.microsoft.com/office/drawing/2014/main" id="{3EECDEF9-05B4-42D3-84A7-E18E0A1B2BC9}"/>
            </a:ext>
          </a:extLst>
        </xdr:cNvPr>
        <xdr:cNvSpPr txBox="1"/>
      </xdr:nvSpPr>
      <xdr:spPr>
        <a:xfrm>
          <a:off x="10515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83" name="楕円 482">
          <a:extLst>
            <a:ext uri="{FF2B5EF4-FFF2-40B4-BE49-F238E27FC236}">
              <a16:creationId xmlns:a16="http://schemas.microsoft.com/office/drawing/2014/main" id="{EBE30FFB-EB64-460D-BA0D-709229584D17}"/>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84" name="直線コネクタ 483">
          <a:extLst>
            <a:ext uri="{FF2B5EF4-FFF2-40B4-BE49-F238E27FC236}">
              <a16:creationId xmlns:a16="http://schemas.microsoft.com/office/drawing/2014/main" id="{71290B4B-11F9-4ED1-8DEF-37A13A25C3ED}"/>
            </a:ext>
          </a:extLst>
        </xdr:cNvPr>
        <xdr:cNvCxnSpPr/>
      </xdr:nvCxnSpPr>
      <xdr:spPr>
        <a:xfrm>
          <a:off x="9639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485" name="楕円 484">
          <a:extLst>
            <a:ext uri="{FF2B5EF4-FFF2-40B4-BE49-F238E27FC236}">
              <a16:creationId xmlns:a16="http://schemas.microsoft.com/office/drawing/2014/main" id="{1EB74E8D-464C-48B6-B446-5B08149F24B4}"/>
            </a:ext>
          </a:extLst>
        </xdr:cNvPr>
        <xdr:cNvSpPr/>
      </xdr:nvSpPr>
      <xdr:spPr>
        <a:xfrm>
          <a:off x="8699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121920</xdr:rowOff>
    </xdr:to>
    <xdr:cxnSp macro="">
      <xdr:nvCxnSpPr>
        <xdr:cNvPr id="486" name="直線コネクタ 485">
          <a:extLst>
            <a:ext uri="{FF2B5EF4-FFF2-40B4-BE49-F238E27FC236}">
              <a16:creationId xmlns:a16="http://schemas.microsoft.com/office/drawing/2014/main" id="{F3114ACA-7132-4AD3-A18E-30EB44732434}"/>
            </a:ext>
          </a:extLst>
        </xdr:cNvPr>
        <xdr:cNvCxnSpPr/>
      </xdr:nvCxnSpPr>
      <xdr:spPr>
        <a:xfrm>
          <a:off x="8750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75692</xdr:rowOff>
    </xdr:from>
    <xdr:to>
      <xdr:col>41</xdr:col>
      <xdr:colOff>101600</xdr:colOff>
      <xdr:row>105</xdr:row>
      <xdr:rowOff>5842</xdr:rowOff>
    </xdr:to>
    <xdr:sp macro="" textlink="">
      <xdr:nvSpPr>
        <xdr:cNvPr id="487" name="楕円 486">
          <a:extLst>
            <a:ext uri="{FF2B5EF4-FFF2-40B4-BE49-F238E27FC236}">
              <a16:creationId xmlns:a16="http://schemas.microsoft.com/office/drawing/2014/main" id="{3B443894-5572-46D1-A464-E4B6402682AD}"/>
            </a:ext>
          </a:extLst>
        </xdr:cNvPr>
        <xdr:cNvSpPr/>
      </xdr:nvSpPr>
      <xdr:spPr>
        <a:xfrm>
          <a:off x="7810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117348</xdr:rowOff>
    </xdr:from>
    <xdr:to>
      <xdr:col>45</xdr:col>
      <xdr:colOff>177800</xdr:colOff>
      <xdr:row>104</xdr:row>
      <xdr:rowOff>126492</xdr:rowOff>
    </xdr:to>
    <xdr:cxnSp macro="">
      <xdr:nvCxnSpPr>
        <xdr:cNvPr id="488" name="直線コネクタ 487">
          <a:extLst>
            <a:ext uri="{FF2B5EF4-FFF2-40B4-BE49-F238E27FC236}">
              <a16:creationId xmlns:a16="http://schemas.microsoft.com/office/drawing/2014/main" id="{9E57FAAB-E25C-44AF-B6D1-47094AEDC92A}"/>
            </a:ext>
          </a:extLst>
        </xdr:cNvPr>
        <xdr:cNvCxnSpPr/>
      </xdr:nvCxnSpPr>
      <xdr:spPr>
        <a:xfrm flipV="1">
          <a:off x="7861300" y="1794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75692</xdr:rowOff>
    </xdr:from>
    <xdr:to>
      <xdr:col>36</xdr:col>
      <xdr:colOff>165100</xdr:colOff>
      <xdr:row>105</xdr:row>
      <xdr:rowOff>5842</xdr:rowOff>
    </xdr:to>
    <xdr:sp macro="" textlink="">
      <xdr:nvSpPr>
        <xdr:cNvPr id="489" name="楕円 488">
          <a:extLst>
            <a:ext uri="{FF2B5EF4-FFF2-40B4-BE49-F238E27FC236}">
              <a16:creationId xmlns:a16="http://schemas.microsoft.com/office/drawing/2014/main" id="{229E26A2-19E8-4D58-B650-687B15C608E2}"/>
            </a:ext>
          </a:extLst>
        </xdr:cNvPr>
        <xdr:cNvSpPr/>
      </xdr:nvSpPr>
      <xdr:spPr>
        <a:xfrm>
          <a:off x="692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126492</xdr:rowOff>
    </xdr:from>
    <xdr:to>
      <xdr:col>41</xdr:col>
      <xdr:colOff>50800</xdr:colOff>
      <xdr:row>104</xdr:row>
      <xdr:rowOff>126492</xdr:rowOff>
    </xdr:to>
    <xdr:cxnSp macro="">
      <xdr:nvCxnSpPr>
        <xdr:cNvPr id="490" name="直線コネクタ 489">
          <a:extLst>
            <a:ext uri="{FF2B5EF4-FFF2-40B4-BE49-F238E27FC236}">
              <a16:creationId xmlns:a16="http://schemas.microsoft.com/office/drawing/2014/main" id="{80AD7B2F-1E14-47A8-BE98-666AA3DD7229}"/>
            </a:ext>
          </a:extLst>
        </xdr:cNvPr>
        <xdr:cNvCxnSpPr/>
      </xdr:nvCxnSpPr>
      <xdr:spPr>
        <a:xfrm>
          <a:off x="6972300" y="1795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a:extLst>
            <a:ext uri="{FF2B5EF4-FFF2-40B4-BE49-F238E27FC236}">
              <a16:creationId xmlns:a16="http://schemas.microsoft.com/office/drawing/2014/main" id="{EB3FC182-5FF5-464D-8BF8-193E45B5133B}"/>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a:extLst>
            <a:ext uri="{FF2B5EF4-FFF2-40B4-BE49-F238E27FC236}">
              <a16:creationId xmlns:a16="http://schemas.microsoft.com/office/drawing/2014/main" id="{E85CFAEE-DD45-4109-8DD9-8A716DE706D5}"/>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a:extLst>
            <a:ext uri="{FF2B5EF4-FFF2-40B4-BE49-F238E27FC236}">
              <a16:creationId xmlns:a16="http://schemas.microsoft.com/office/drawing/2014/main" id="{9A4EDDC2-73DF-4680-A5AD-8CAC146262DA}"/>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a:extLst>
            <a:ext uri="{FF2B5EF4-FFF2-40B4-BE49-F238E27FC236}">
              <a16:creationId xmlns:a16="http://schemas.microsoft.com/office/drawing/2014/main" id="{BAACCC8F-C804-4D8D-A92F-4E5DA687AEB0}"/>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95" name="n_1mainValue【市民会館】&#10;一人当たり面積">
          <a:extLst>
            <a:ext uri="{FF2B5EF4-FFF2-40B4-BE49-F238E27FC236}">
              <a16:creationId xmlns:a16="http://schemas.microsoft.com/office/drawing/2014/main" id="{9EB12F7D-18B5-4CFB-B403-40EC73C70E6B}"/>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496" name="n_2mainValue【市民会館】&#10;一人当たり面積">
          <a:extLst>
            <a:ext uri="{FF2B5EF4-FFF2-40B4-BE49-F238E27FC236}">
              <a16:creationId xmlns:a16="http://schemas.microsoft.com/office/drawing/2014/main" id="{C9D96B43-8D45-4C23-8734-5217FFA83AFF}"/>
            </a:ext>
          </a:extLst>
        </xdr:cNvPr>
        <xdr:cNvSpPr txBox="1"/>
      </xdr:nvSpPr>
      <xdr:spPr>
        <a:xfrm>
          <a:off x="8515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22369</xdr:rowOff>
    </xdr:from>
    <xdr:ext cx="469744" cy="259045"/>
    <xdr:sp macro="" textlink="">
      <xdr:nvSpPr>
        <xdr:cNvPr id="497" name="n_3mainValue【市民会館】&#10;一人当たり面積">
          <a:extLst>
            <a:ext uri="{FF2B5EF4-FFF2-40B4-BE49-F238E27FC236}">
              <a16:creationId xmlns:a16="http://schemas.microsoft.com/office/drawing/2014/main" id="{4DE306C9-D73C-4F92-9960-5D06A49AD647}"/>
            </a:ext>
          </a:extLst>
        </xdr:cNvPr>
        <xdr:cNvSpPr txBox="1"/>
      </xdr:nvSpPr>
      <xdr:spPr>
        <a:xfrm>
          <a:off x="7626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22369</xdr:rowOff>
    </xdr:from>
    <xdr:ext cx="469744" cy="259045"/>
    <xdr:sp macro="" textlink="">
      <xdr:nvSpPr>
        <xdr:cNvPr id="498" name="n_4mainValue【市民会館】&#10;一人当たり面積">
          <a:extLst>
            <a:ext uri="{FF2B5EF4-FFF2-40B4-BE49-F238E27FC236}">
              <a16:creationId xmlns:a16="http://schemas.microsoft.com/office/drawing/2014/main" id="{11D38226-BA8D-400B-92CC-035899034E20}"/>
            </a:ext>
          </a:extLst>
        </xdr:cNvPr>
        <xdr:cNvSpPr txBox="1"/>
      </xdr:nvSpPr>
      <xdr:spPr>
        <a:xfrm>
          <a:off x="6737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814634A1-5C7D-4110-B5C5-BF698281CC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B62157FF-C9FD-4E4D-972C-29CA4B3FD2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6CEA8ABE-1CEE-4D7E-BF3A-831E672522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DC67F1CF-DCC3-420E-ABD0-F0EE6F59371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F2F1C14B-688D-4A3F-A74C-5EC05F2EEF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96431FB9-A383-4AFE-9AA1-263C680F15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B1957BC9-B39D-454A-B35A-5EF13C31B3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4426E625-21AF-4F13-AA51-9EE67F3DC0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DE30861F-AB64-4031-93E5-B39DA13C49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9F05EE05-F771-4E76-B18D-DE72121B3D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16CAE87B-2ED3-4B4D-B710-FD54E68B263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8084E6BD-BA3A-49F7-AFA8-E2B3116B7F8A}"/>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26E0B07C-6428-4390-B01A-86062C783D91}"/>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5961166F-F286-4C6F-BB86-06CB71CB614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5F114141-D145-4B11-83A9-95993840763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E2DA79BD-22BF-4657-A7AF-C79CF5BAFF7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584C7C8C-0F93-4B1D-ABA3-35FF30416FA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977EC2D3-61D4-410C-9618-29352EFAB75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300150DC-E8B5-4944-9D54-B61E585590D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78E74C0F-A909-4E8D-A940-C1CB3405C6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B0EE1791-BDDE-4FD8-9A3A-1E47F5C61DB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A822C7C-665C-451E-9DCB-ADB57E8D75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9D8D14D5-8383-44A2-855A-39459A4C80DD}"/>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1FFD3622-8523-42FE-AFFD-A97B70FFA25B}"/>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C46F5691-291E-4EAC-9E84-A1CB25ACE638}"/>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DEE3FDD8-3C8E-4593-B7C5-29E175798472}"/>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692FD768-A700-4701-8203-5211E1C9EE74}"/>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F11FED0D-6965-41B4-9F75-1F7D50E2583C}"/>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256B3A00-D1BD-4511-A86E-8E61AC209939}"/>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F45BD3B8-45DD-4477-B00B-6AB0452D8C5C}"/>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482D91C0-1306-40E2-A075-8085968DEE71}"/>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793C99F1-FC86-4E2F-AD27-96C3E0E8441B}"/>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54E66694-EFE1-47DB-A6DC-24A6ABA1B177}"/>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71C8975-1666-4EDF-ACBC-0412BB9F66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AEE2EA9-D3F1-4CA3-A1C5-2144DBDBF8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D7F29BB-2677-44B9-9961-74E90650B2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4018908-5944-44C9-B019-BFD532247E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E87A030-C10C-4000-81A3-025B1FEA4E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37" name="楕円 536">
          <a:extLst>
            <a:ext uri="{FF2B5EF4-FFF2-40B4-BE49-F238E27FC236}">
              <a16:creationId xmlns:a16="http://schemas.microsoft.com/office/drawing/2014/main" id="{98FBF8EF-D217-4356-825D-25B81FD83E10}"/>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38F83496-348A-441A-964C-73B84214CBA3}"/>
            </a:ext>
          </a:extLst>
        </xdr:cNvPr>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18542</xdr:rowOff>
    </xdr:from>
    <xdr:to>
      <xdr:col>81</xdr:col>
      <xdr:colOff>101600</xdr:colOff>
      <xdr:row>39</xdr:row>
      <xdr:rowOff>120142</xdr:rowOff>
    </xdr:to>
    <xdr:sp macro="" textlink="">
      <xdr:nvSpPr>
        <xdr:cNvPr id="539" name="楕円 538">
          <a:extLst>
            <a:ext uri="{FF2B5EF4-FFF2-40B4-BE49-F238E27FC236}">
              <a16:creationId xmlns:a16="http://schemas.microsoft.com/office/drawing/2014/main" id="{F4944B0E-68F5-46BC-B5C4-0C7142F517FF}"/>
            </a:ext>
          </a:extLst>
        </xdr:cNvPr>
        <xdr:cNvSpPr/>
      </xdr:nvSpPr>
      <xdr:spPr>
        <a:xfrm>
          <a:off x="15430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69342</xdr:rowOff>
    </xdr:from>
    <xdr:to>
      <xdr:col>85</xdr:col>
      <xdr:colOff>127000</xdr:colOff>
      <xdr:row>40</xdr:row>
      <xdr:rowOff>7620</xdr:rowOff>
    </xdr:to>
    <xdr:cxnSp macro="">
      <xdr:nvCxnSpPr>
        <xdr:cNvPr id="540" name="直線コネクタ 539">
          <a:extLst>
            <a:ext uri="{FF2B5EF4-FFF2-40B4-BE49-F238E27FC236}">
              <a16:creationId xmlns:a16="http://schemas.microsoft.com/office/drawing/2014/main" id="{B4EBD85C-E2B1-4A01-AFF0-06F5F63319D7}"/>
            </a:ext>
          </a:extLst>
        </xdr:cNvPr>
        <xdr:cNvCxnSpPr/>
      </xdr:nvCxnSpPr>
      <xdr:spPr>
        <a:xfrm>
          <a:off x="15481300" y="67558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41" name="楕円 540">
          <a:extLst>
            <a:ext uri="{FF2B5EF4-FFF2-40B4-BE49-F238E27FC236}">
              <a16:creationId xmlns:a16="http://schemas.microsoft.com/office/drawing/2014/main" id="{0CDAC0CC-C302-4845-826D-1F414B87D5F9}"/>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69342</xdr:rowOff>
    </xdr:to>
    <xdr:cxnSp macro="">
      <xdr:nvCxnSpPr>
        <xdr:cNvPr id="542" name="直線コネクタ 541">
          <a:extLst>
            <a:ext uri="{FF2B5EF4-FFF2-40B4-BE49-F238E27FC236}">
              <a16:creationId xmlns:a16="http://schemas.microsoft.com/office/drawing/2014/main" id="{8E8BFC01-AAFD-4D44-BB31-8EB4E23B595E}"/>
            </a:ext>
          </a:extLst>
        </xdr:cNvPr>
        <xdr:cNvCxnSpPr/>
      </xdr:nvCxnSpPr>
      <xdr:spPr>
        <a:xfrm>
          <a:off x="14592300" y="66598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50546</xdr:rowOff>
    </xdr:from>
    <xdr:to>
      <xdr:col>72</xdr:col>
      <xdr:colOff>38100</xdr:colOff>
      <xdr:row>37</xdr:row>
      <xdr:rowOff>152146</xdr:rowOff>
    </xdr:to>
    <xdr:sp macro="" textlink="">
      <xdr:nvSpPr>
        <xdr:cNvPr id="543" name="楕円 542">
          <a:extLst>
            <a:ext uri="{FF2B5EF4-FFF2-40B4-BE49-F238E27FC236}">
              <a16:creationId xmlns:a16="http://schemas.microsoft.com/office/drawing/2014/main" id="{C5D7C88E-5DA5-4BB1-88F2-D1994241EDD3}"/>
            </a:ext>
          </a:extLst>
        </xdr:cNvPr>
        <xdr:cNvSpPr/>
      </xdr:nvSpPr>
      <xdr:spPr>
        <a:xfrm>
          <a:off x="1365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101346</xdr:rowOff>
    </xdr:from>
    <xdr:to>
      <xdr:col>76</xdr:col>
      <xdr:colOff>114300</xdr:colOff>
      <xdr:row>38</xdr:row>
      <xdr:rowOff>144780</xdr:rowOff>
    </xdr:to>
    <xdr:cxnSp macro="">
      <xdr:nvCxnSpPr>
        <xdr:cNvPr id="544" name="直線コネクタ 543">
          <a:extLst>
            <a:ext uri="{FF2B5EF4-FFF2-40B4-BE49-F238E27FC236}">
              <a16:creationId xmlns:a16="http://schemas.microsoft.com/office/drawing/2014/main" id="{587C9E6A-4A86-4508-820B-61CD32DF91CA}"/>
            </a:ext>
          </a:extLst>
        </xdr:cNvPr>
        <xdr:cNvCxnSpPr/>
      </xdr:nvCxnSpPr>
      <xdr:spPr>
        <a:xfrm>
          <a:off x="13703300" y="64449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50546</xdr:rowOff>
    </xdr:from>
    <xdr:to>
      <xdr:col>67</xdr:col>
      <xdr:colOff>101600</xdr:colOff>
      <xdr:row>37</xdr:row>
      <xdr:rowOff>152146</xdr:rowOff>
    </xdr:to>
    <xdr:sp macro="" textlink="">
      <xdr:nvSpPr>
        <xdr:cNvPr id="545" name="楕円 544">
          <a:extLst>
            <a:ext uri="{FF2B5EF4-FFF2-40B4-BE49-F238E27FC236}">
              <a16:creationId xmlns:a16="http://schemas.microsoft.com/office/drawing/2014/main" id="{2FF091A2-68BC-42F8-BF7C-AB1FF77F9072}"/>
            </a:ext>
          </a:extLst>
        </xdr:cNvPr>
        <xdr:cNvSpPr/>
      </xdr:nvSpPr>
      <xdr:spPr>
        <a:xfrm>
          <a:off x="12763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101346</xdr:rowOff>
    </xdr:from>
    <xdr:to>
      <xdr:col>71</xdr:col>
      <xdr:colOff>177800</xdr:colOff>
      <xdr:row>37</xdr:row>
      <xdr:rowOff>101346</xdr:rowOff>
    </xdr:to>
    <xdr:cxnSp macro="">
      <xdr:nvCxnSpPr>
        <xdr:cNvPr id="546" name="直線コネクタ 545">
          <a:extLst>
            <a:ext uri="{FF2B5EF4-FFF2-40B4-BE49-F238E27FC236}">
              <a16:creationId xmlns:a16="http://schemas.microsoft.com/office/drawing/2014/main" id="{A57A011B-D74B-4C72-86DF-0812A30D0323}"/>
            </a:ext>
          </a:extLst>
        </xdr:cNvPr>
        <xdr:cNvCxnSpPr/>
      </xdr:nvCxnSpPr>
      <xdr:spPr>
        <a:xfrm>
          <a:off x="12814300" y="6444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F5F60EA5-EF09-4B31-BFCC-A21395073280}"/>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5C9F5BA4-D442-4F89-A202-24628369E256}"/>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7595F032-9DA4-4182-B730-B891C14FB0C0}"/>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9818B809-1C05-41FB-AC1A-B2612A39314C}"/>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111269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299883D5-3077-4238-AB65-F2FEB4E4D452}"/>
            </a:ext>
          </a:extLst>
        </xdr:cNvPr>
        <xdr:cNvSpPr txBox="1"/>
      </xdr:nvSpPr>
      <xdr:spPr>
        <a:xfrm>
          <a:off x="152660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CB6277A9-843B-49F3-B224-24E3ED44DA3B}"/>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168673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9B216BB5-C011-48B9-8B20-0428E67F2039}"/>
            </a:ext>
          </a:extLst>
        </xdr:cNvPr>
        <xdr:cNvSpPr txBox="1"/>
      </xdr:nvSpPr>
      <xdr:spPr>
        <a:xfrm>
          <a:off x="13500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168673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E625C61D-6910-40E5-933A-60A86BB3DEDE}"/>
            </a:ext>
          </a:extLst>
        </xdr:cNvPr>
        <xdr:cNvSpPr txBox="1"/>
      </xdr:nvSpPr>
      <xdr:spPr>
        <a:xfrm>
          <a:off x="12611744" y="616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3C3E3087-2E63-41F3-9C73-9FF6CACC6D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E033B379-A0BA-4376-9B4B-1F3494A932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DADF837-0BF1-4AA2-B2D5-AE944FAE5F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6C7390D-0D9E-4BB4-8DED-2A89F7C045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A79E63F-3025-4D74-88EE-C6681356D9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73CDB76-4C34-4169-A6B0-5135DA52F16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51F4C8D-3D94-4140-B6CD-E705A3EDC8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7C8C6C7-B0C1-4F53-93A5-0160248D30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D34738D9-6974-4912-960F-EE333B37CD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9431A050-1473-4126-981B-95F8D14347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B33B6DCA-6AA4-4493-99A0-549FCD2E9DFF}"/>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0B058835-7D3D-4441-9D1D-682E4689619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D841A0E8-3897-4938-B5C3-D6DE6CF0B85C}"/>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8C7829B8-96B7-4B6F-8005-4619D836519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7CD41510-151D-4510-8A0C-6B4916EE3E97}"/>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66CCFFA8-1A01-4B78-A21D-AA2885367B8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C81216C8-8CE5-4DC0-81E6-CF5E67821654}"/>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5E90DFAC-59B5-4C55-A2C0-6A6BEC61C1A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44CBD8FE-1A07-43DF-AA31-91137EB097FF}"/>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7A1FC6B5-7CDD-41DF-A565-75F0E7472B2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644E4D88-FC8E-43C8-B9B5-74ECCF22CB6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920D9381-CDED-4D5F-A4B9-CC6100181C3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D44B2FF0-7A5B-425A-AFAD-85646EE979E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A653D2AD-CB3A-4364-8DA3-3874CB4247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DCE1C2AA-07B7-48B4-BCE7-00D41968D51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92734BCC-EF39-47F5-A622-02C0AB4F28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63C6B713-CA04-4AC3-B8EB-4B24391CA46F}"/>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2D028FCF-0C64-4260-AA1C-BA6488703844}"/>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E6EA7DD7-834A-4C19-8E0E-F8EE8601BB18}"/>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5CD8DC85-8A12-4550-83F8-813DF40BF2D3}"/>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62AA3A00-632E-4785-BD77-CF417D9684A4}"/>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23E2606A-DC9A-4B1F-B36D-E0773428392C}"/>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8B5198D7-147A-460C-85DD-167C9E751936}"/>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AD7D8EFC-A446-4B83-AF7C-6DC97722C409}"/>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B1715748-FB2C-4B92-A250-C4155F94F131}"/>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C0CD6069-3E7C-46C2-A8A9-6A1624DE46AA}"/>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AB103BEC-A8B9-4BCA-930B-95E06937CABE}"/>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8D5D27E-23E2-4B8F-A948-E5DBBAFB1C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F679087-8F7D-4838-97A8-DD49F675F1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A1310DE-925D-4E03-8910-C7A54062F3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EF1B0A48-9786-428A-860C-6E35339D5B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5038FA3D-EAAB-46F2-9B3C-0AD5A065FF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29564</xdr:rowOff>
    </xdr:from>
    <xdr:to>
      <xdr:col>116</xdr:col>
      <xdr:colOff>114300</xdr:colOff>
      <xdr:row>42</xdr:row>
      <xdr:rowOff>131164</xdr:rowOff>
    </xdr:to>
    <xdr:sp macro="" textlink="">
      <xdr:nvSpPr>
        <xdr:cNvPr id="597" name="楕円 596">
          <a:extLst>
            <a:ext uri="{FF2B5EF4-FFF2-40B4-BE49-F238E27FC236}">
              <a16:creationId xmlns:a16="http://schemas.microsoft.com/office/drawing/2014/main" id="{78BA24BB-CD1B-4AA5-A2BE-A4BA6F8A3A14}"/>
            </a:ext>
          </a:extLst>
        </xdr:cNvPr>
        <xdr:cNvSpPr/>
      </xdr:nvSpPr>
      <xdr:spPr>
        <a:xfrm>
          <a:off x="22110700" y="72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115941</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C2A33DAE-0E47-41A7-97C5-940D50ABFEA0}"/>
            </a:ext>
          </a:extLst>
        </xdr:cNvPr>
        <xdr:cNvSpPr txBox="1"/>
      </xdr:nvSpPr>
      <xdr:spPr>
        <a:xfrm>
          <a:off x="22199600" y="71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29809</xdr:rowOff>
    </xdr:from>
    <xdr:to>
      <xdr:col>112</xdr:col>
      <xdr:colOff>38100</xdr:colOff>
      <xdr:row>42</xdr:row>
      <xdr:rowOff>131409</xdr:rowOff>
    </xdr:to>
    <xdr:sp macro="" textlink="">
      <xdr:nvSpPr>
        <xdr:cNvPr id="599" name="楕円 598">
          <a:extLst>
            <a:ext uri="{FF2B5EF4-FFF2-40B4-BE49-F238E27FC236}">
              <a16:creationId xmlns:a16="http://schemas.microsoft.com/office/drawing/2014/main" id="{BF500D87-7B85-4B93-B937-6D46B5FCCEF8}"/>
            </a:ext>
          </a:extLst>
        </xdr:cNvPr>
        <xdr:cNvSpPr/>
      </xdr:nvSpPr>
      <xdr:spPr>
        <a:xfrm>
          <a:off x="21272500" y="72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80364</xdr:rowOff>
    </xdr:from>
    <xdr:to>
      <xdr:col>116</xdr:col>
      <xdr:colOff>63500</xdr:colOff>
      <xdr:row>42</xdr:row>
      <xdr:rowOff>80609</xdr:rowOff>
    </xdr:to>
    <xdr:cxnSp macro="">
      <xdr:nvCxnSpPr>
        <xdr:cNvPr id="600" name="直線コネクタ 599">
          <a:extLst>
            <a:ext uri="{FF2B5EF4-FFF2-40B4-BE49-F238E27FC236}">
              <a16:creationId xmlns:a16="http://schemas.microsoft.com/office/drawing/2014/main" id="{7A6A6283-0A25-4C9E-A892-875A6D36ECF9}"/>
            </a:ext>
          </a:extLst>
        </xdr:cNvPr>
        <xdr:cNvCxnSpPr/>
      </xdr:nvCxnSpPr>
      <xdr:spPr>
        <a:xfrm flipV="1">
          <a:off x="21323300" y="7281264"/>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31523</xdr:rowOff>
    </xdr:from>
    <xdr:to>
      <xdr:col>107</xdr:col>
      <xdr:colOff>101600</xdr:colOff>
      <xdr:row>42</xdr:row>
      <xdr:rowOff>133123</xdr:rowOff>
    </xdr:to>
    <xdr:sp macro="" textlink="">
      <xdr:nvSpPr>
        <xdr:cNvPr id="601" name="楕円 600">
          <a:extLst>
            <a:ext uri="{FF2B5EF4-FFF2-40B4-BE49-F238E27FC236}">
              <a16:creationId xmlns:a16="http://schemas.microsoft.com/office/drawing/2014/main" id="{EA35CAF7-33BE-4135-9B9A-037DF57FEBEC}"/>
            </a:ext>
          </a:extLst>
        </xdr:cNvPr>
        <xdr:cNvSpPr/>
      </xdr:nvSpPr>
      <xdr:spPr>
        <a:xfrm>
          <a:off x="20383500" y="72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80609</xdr:rowOff>
    </xdr:from>
    <xdr:to>
      <xdr:col>111</xdr:col>
      <xdr:colOff>177800</xdr:colOff>
      <xdr:row>42</xdr:row>
      <xdr:rowOff>82323</xdr:rowOff>
    </xdr:to>
    <xdr:cxnSp macro="">
      <xdr:nvCxnSpPr>
        <xdr:cNvPr id="602" name="直線コネクタ 601">
          <a:extLst>
            <a:ext uri="{FF2B5EF4-FFF2-40B4-BE49-F238E27FC236}">
              <a16:creationId xmlns:a16="http://schemas.microsoft.com/office/drawing/2014/main" id="{311DC9E4-8EBC-47BA-B77C-29FCBB54AE54}"/>
            </a:ext>
          </a:extLst>
        </xdr:cNvPr>
        <xdr:cNvCxnSpPr/>
      </xdr:nvCxnSpPr>
      <xdr:spPr>
        <a:xfrm flipV="1">
          <a:off x="20434300" y="728150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31344</xdr:rowOff>
    </xdr:from>
    <xdr:to>
      <xdr:col>102</xdr:col>
      <xdr:colOff>165100</xdr:colOff>
      <xdr:row>42</xdr:row>
      <xdr:rowOff>132944</xdr:rowOff>
    </xdr:to>
    <xdr:sp macro="" textlink="">
      <xdr:nvSpPr>
        <xdr:cNvPr id="603" name="楕円 602">
          <a:extLst>
            <a:ext uri="{FF2B5EF4-FFF2-40B4-BE49-F238E27FC236}">
              <a16:creationId xmlns:a16="http://schemas.microsoft.com/office/drawing/2014/main" id="{DAFADE0E-EE32-4BB6-8886-98EEBB359F57}"/>
            </a:ext>
          </a:extLst>
        </xdr:cNvPr>
        <xdr:cNvSpPr/>
      </xdr:nvSpPr>
      <xdr:spPr>
        <a:xfrm>
          <a:off x="19494500" y="72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82144</xdr:rowOff>
    </xdr:from>
    <xdr:to>
      <xdr:col>107</xdr:col>
      <xdr:colOff>50800</xdr:colOff>
      <xdr:row>42</xdr:row>
      <xdr:rowOff>82323</xdr:rowOff>
    </xdr:to>
    <xdr:cxnSp macro="">
      <xdr:nvCxnSpPr>
        <xdr:cNvPr id="604" name="直線コネクタ 603">
          <a:extLst>
            <a:ext uri="{FF2B5EF4-FFF2-40B4-BE49-F238E27FC236}">
              <a16:creationId xmlns:a16="http://schemas.microsoft.com/office/drawing/2014/main" id="{EE38D2ED-F2D2-42A1-9892-081308DC63C5}"/>
            </a:ext>
          </a:extLst>
        </xdr:cNvPr>
        <xdr:cNvCxnSpPr/>
      </xdr:nvCxnSpPr>
      <xdr:spPr>
        <a:xfrm>
          <a:off x="19545300" y="7283044"/>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30674</xdr:rowOff>
    </xdr:from>
    <xdr:to>
      <xdr:col>98</xdr:col>
      <xdr:colOff>38100</xdr:colOff>
      <xdr:row>42</xdr:row>
      <xdr:rowOff>132274</xdr:rowOff>
    </xdr:to>
    <xdr:sp macro="" textlink="">
      <xdr:nvSpPr>
        <xdr:cNvPr id="605" name="楕円 604">
          <a:extLst>
            <a:ext uri="{FF2B5EF4-FFF2-40B4-BE49-F238E27FC236}">
              <a16:creationId xmlns:a16="http://schemas.microsoft.com/office/drawing/2014/main" id="{7C12FC4B-52E2-4E29-AD22-6B3C3EAF39E5}"/>
            </a:ext>
          </a:extLst>
        </xdr:cNvPr>
        <xdr:cNvSpPr/>
      </xdr:nvSpPr>
      <xdr:spPr>
        <a:xfrm>
          <a:off x="18605500" y="723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81474</xdr:rowOff>
    </xdr:from>
    <xdr:to>
      <xdr:col>102</xdr:col>
      <xdr:colOff>114300</xdr:colOff>
      <xdr:row>42</xdr:row>
      <xdr:rowOff>82144</xdr:rowOff>
    </xdr:to>
    <xdr:cxnSp macro="">
      <xdr:nvCxnSpPr>
        <xdr:cNvPr id="606" name="直線コネクタ 605">
          <a:extLst>
            <a:ext uri="{FF2B5EF4-FFF2-40B4-BE49-F238E27FC236}">
              <a16:creationId xmlns:a16="http://schemas.microsoft.com/office/drawing/2014/main" id="{E3434D04-5927-4C84-936D-5EAC961DEA8A}"/>
            </a:ext>
          </a:extLst>
        </xdr:cNvPr>
        <xdr:cNvCxnSpPr/>
      </xdr:nvCxnSpPr>
      <xdr:spPr>
        <a:xfrm>
          <a:off x="18656300" y="728237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E9776755-507D-4F5F-B786-6BD492F78BDD}"/>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271E463A-C7D1-43E4-85B8-7E51EE97DC3D}"/>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C2A5E22B-1500-49B1-B372-479D3D1568FF}"/>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3AAF1B85-004E-40C2-85A2-DB66E8BD8556}"/>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122536</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D7EF7B36-A24B-42C1-B220-68CAA00C11C8}"/>
            </a:ext>
          </a:extLst>
        </xdr:cNvPr>
        <xdr:cNvSpPr txBox="1"/>
      </xdr:nvSpPr>
      <xdr:spPr>
        <a:xfrm>
          <a:off x="21043411" y="73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124250</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DF65C684-8A24-4541-85B3-B2A850C319E5}"/>
            </a:ext>
          </a:extLst>
        </xdr:cNvPr>
        <xdr:cNvSpPr txBox="1"/>
      </xdr:nvSpPr>
      <xdr:spPr>
        <a:xfrm>
          <a:off x="20167111" y="73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124071</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1B11675C-2C2A-4521-9C35-40E1D0B88EB5}"/>
            </a:ext>
          </a:extLst>
        </xdr:cNvPr>
        <xdr:cNvSpPr txBox="1"/>
      </xdr:nvSpPr>
      <xdr:spPr>
        <a:xfrm>
          <a:off x="19278111" y="73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123401</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214844D9-E152-42DE-9187-64FFF9F2FB27}"/>
            </a:ext>
          </a:extLst>
        </xdr:cNvPr>
        <xdr:cNvSpPr txBox="1"/>
      </xdr:nvSpPr>
      <xdr:spPr>
        <a:xfrm>
          <a:off x="18389111" y="73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E71F19F0-EBEB-4FD9-ADF4-F8C4BB1769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F5A00A90-BB35-4038-8A55-E9C12C461C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DFAF9074-F579-44E0-A5F4-AAC6C3B5F8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EA9F9A0C-73CD-453A-8DC9-A658097C27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89DAF872-79DC-4D40-8E48-A37AD9F846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032DC89F-0E1E-4E89-AB0A-5841828CAE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B4CC17D7-7D54-4745-B6ED-65C5275A53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EE9142B1-6F57-49B2-AC09-9C52D0602E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99414B82-1C26-4195-8D7D-A996B44877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FF0A51C5-A252-48CD-B44D-7013F4871C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3ADB822C-A212-4DD8-B836-C98129B6294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56EBF954-260C-418E-B0B8-B969EFEDD90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A334FB93-3E4F-41BD-B7F7-FDB8DCCF569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91FA19FC-64E7-4FE6-BE6F-8FC70C4619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E64C9C46-4B94-48CE-9D7C-544DCFCA2D6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AF3B4C6A-1765-4966-BFD6-83D1E74B6B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A5575A79-D541-40A8-AD8C-9164C8A538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AB9C8423-7586-4A14-B025-26F650977F4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8B7C5DE9-5915-49F9-85B8-B35E17EA44B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14617F81-DD30-4442-BCB0-66F3334B103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BC80DCD6-7C30-4B75-B7F0-D18CDF352FF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5C504469-07BE-4963-BFB6-8B407EC884B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68376C3F-4D65-4285-AACB-CD935B4A6FE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DC6C8B20-1C17-4D05-952E-15ECB7E3015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D1035D4D-895C-417C-B461-61C5AC1D993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F70FB33D-04E6-4518-91ED-7A251D496A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6FAE2EAD-A381-4F25-90AA-FF245FA13EE7}"/>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D8EB3502-228E-4F3C-BFFC-72062E858DB8}"/>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A8A7DCD6-63DD-4961-9CBD-BABCFD67C250}"/>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537966BB-994A-4258-961F-0C4BCF956F65}"/>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BECF440A-CF07-4F75-8753-D91F1D4F883E}"/>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7598FA2E-0631-4336-A28E-06A3CE9D1B72}"/>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E4BEC63A-DBBE-4607-AD20-C2833FFFB24C}"/>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C462647E-90BE-4CB6-81D2-5012DA8B8AF9}"/>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D38992A2-C5B0-49AB-B6F3-88729B076373}"/>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0F421448-A1AD-42A2-9513-56327119407B}"/>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3B68B219-ED13-4282-A868-2C18625CD827}"/>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19E77AE-A1AE-437E-A4A9-D190A459FA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7CF93E4-A251-4698-B319-665E0FDC57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3D496CA-897F-4E30-A575-0ADD6E5CD9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62E90DB3-7BCF-4BC7-B18E-61D940527F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4596FCC4-B333-423E-B55A-9C80BD4988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57" name="楕円 656">
          <a:extLst>
            <a:ext uri="{FF2B5EF4-FFF2-40B4-BE49-F238E27FC236}">
              <a16:creationId xmlns:a16="http://schemas.microsoft.com/office/drawing/2014/main" id="{9D7A034C-8807-4840-9A0C-902CEF151010}"/>
            </a:ext>
          </a:extLst>
        </xdr:cNvPr>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4F594958-EAD6-4061-BDB0-EB8F152E66F6}"/>
            </a:ext>
          </a:extLst>
        </xdr:cNvPr>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659" name="楕円 658">
          <a:extLst>
            <a:ext uri="{FF2B5EF4-FFF2-40B4-BE49-F238E27FC236}">
              <a16:creationId xmlns:a16="http://schemas.microsoft.com/office/drawing/2014/main" id="{1D8791EA-1982-4276-B8DC-489BDACFDDBC}"/>
            </a:ext>
          </a:extLst>
        </xdr:cNvPr>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62049</xdr:rowOff>
    </xdr:to>
    <xdr:cxnSp macro="">
      <xdr:nvCxnSpPr>
        <xdr:cNvPr id="660" name="直線コネクタ 659">
          <a:extLst>
            <a:ext uri="{FF2B5EF4-FFF2-40B4-BE49-F238E27FC236}">
              <a16:creationId xmlns:a16="http://schemas.microsoft.com/office/drawing/2014/main" id="{95C7AFD9-174B-4EBB-A3DE-75E66FF2851D}"/>
            </a:ext>
          </a:extLst>
        </xdr:cNvPr>
        <xdr:cNvCxnSpPr/>
      </xdr:nvCxnSpPr>
      <xdr:spPr>
        <a:xfrm>
          <a:off x="15481300" y="1027067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61" name="楕円 660">
          <a:extLst>
            <a:ext uri="{FF2B5EF4-FFF2-40B4-BE49-F238E27FC236}">
              <a16:creationId xmlns:a16="http://schemas.microsoft.com/office/drawing/2014/main" id="{BD744AB6-5BF1-4F4B-8AEE-2B18328668D3}"/>
            </a:ext>
          </a:extLst>
        </xdr:cNvPr>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155122</xdr:rowOff>
    </xdr:to>
    <xdr:cxnSp macro="">
      <xdr:nvCxnSpPr>
        <xdr:cNvPr id="662" name="直線コネクタ 661">
          <a:extLst>
            <a:ext uri="{FF2B5EF4-FFF2-40B4-BE49-F238E27FC236}">
              <a16:creationId xmlns:a16="http://schemas.microsoft.com/office/drawing/2014/main" id="{BAB13F16-3182-445E-A148-11F6523618F6}"/>
            </a:ext>
          </a:extLst>
        </xdr:cNvPr>
        <xdr:cNvCxnSpPr/>
      </xdr:nvCxnSpPr>
      <xdr:spPr>
        <a:xfrm>
          <a:off x="14592300" y="10205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663" name="楕円 662">
          <a:extLst>
            <a:ext uri="{FF2B5EF4-FFF2-40B4-BE49-F238E27FC236}">
              <a16:creationId xmlns:a16="http://schemas.microsoft.com/office/drawing/2014/main" id="{254AC01E-9EFF-446B-A320-47962EBD5B60}"/>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60</xdr:row>
      <xdr:rowOff>143691</xdr:rowOff>
    </xdr:to>
    <xdr:cxnSp macro="">
      <xdr:nvCxnSpPr>
        <xdr:cNvPr id="664" name="直線コネクタ 663">
          <a:extLst>
            <a:ext uri="{FF2B5EF4-FFF2-40B4-BE49-F238E27FC236}">
              <a16:creationId xmlns:a16="http://schemas.microsoft.com/office/drawing/2014/main" id="{D8CE679E-BDB6-4180-85B4-6428D1CEEF71}"/>
            </a:ext>
          </a:extLst>
        </xdr:cNvPr>
        <xdr:cNvCxnSpPr/>
      </xdr:nvCxnSpPr>
      <xdr:spPr>
        <a:xfrm flipV="1">
          <a:off x="13703300" y="10205357"/>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30843</xdr:rowOff>
    </xdr:from>
    <xdr:to>
      <xdr:col>67</xdr:col>
      <xdr:colOff>101600</xdr:colOff>
      <xdr:row>60</xdr:row>
      <xdr:rowOff>132443</xdr:rowOff>
    </xdr:to>
    <xdr:sp macro="" textlink="">
      <xdr:nvSpPr>
        <xdr:cNvPr id="665" name="楕円 664">
          <a:extLst>
            <a:ext uri="{FF2B5EF4-FFF2-40B4-BE49-F238E27FC236}">
              <a16:creationId xmlns:a16="http://schemas.microsoft.com/office/drawing/2014/main" id="{7370F0A3-6EE2-4136-863E-3A25A76E80BB}"/>
            </a:ext>
          </a:extLst>
        </xdr:cNvPr>
        <xdr:cNvSpPr/>
      </xdr:nvSpPr>
      <xdr:spPr>
        <a:xfrm>
          <a:off x="12763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81643</xdr:rowOff>
    </xdr:from>
    <xdr:to>
      <xdr:col>71</xdr:col>
      <xdr:colOff>177800</xdr:colOff>
      <xdr:row>60</xdr:row>
      <xdr:rowOff>143691</xdr:rowOff>
    </xdr:to>
    <xdr:cxnSp macro="">
      <xdr:nvCxnSpPr>
        <xdr:cNvPr id="666" name="直線コネクタ 665">
          <a:extLst>
            <a:ext uri="{FF2B5EF4-FFF2-40B4-BE49-F238E27FC236}">
              <a16:creationId xmlns:a16="http://schemas.microsoft.com/office/drawing/2014/main" id="{11401E28-BF57-469F-8E50-ADD11EB4F415}"/>
            </a:ext>
          </a:extLst>
        </xdr:cNvPr>
        <xdr:cNvCxnSpPr/>
      </xdr:nvCxnSpPr>
      <xdr:spPr>
        <a:xfrm>
          <a:off x="12814300" y="103686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58B40F3-9F87-4D34-B3C3-D30C957CC12D}"/>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5E5A206-3E0F-42DB-9BDE-F22212892497}"/>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78B55E62-AEEE-4BE4-9F9A-D47DC66AF20F}"/>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38FFDB5D-441E-4FBC-A3A6-4F4C6DA4C5D9}"/>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25599</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7BA43EC-70BA-401F-A3AB-3EAF8A658B8F}"/>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131734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28FB0F59-399B-4B77-8F70-99C8CB27FFB6}"/>
            </a:ext>
          </a:extLst>
        </xdr:cNvPr>
        <xdr:cNvSpPr txBox="1"/>
      </xdr:nvSpPr>
      <xdr:spPr>
        <a:xfrm>
          <a:off x="14389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BD9CEB6-63B2-417A-88C8-CB59D9E42C44}"/>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123570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8A1E3B1B-2F99-40A0-9760-2EA23D6493FB}"/>
            </a:ext>
          </a:extLst>
        </xdr:cNvPr>
        <xdr:cNvSpPr txBox="1"/>
      </xdr:nvSpPr>
      <xdr:spPr>
        <a:xfrm>
          <a:off x="12611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CA2C27B9-E9E2-453C-BCFE-C6B623C720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94370E65-3F77-430A-8C6A-16EF398A59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D0154F8C-BC04-41FF-8E91-B08A24C20C7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BA36C406-715B-408F-B3A4-22B40E2C81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8E6417D8-AEA4-40D5-B5C5-8D3642B48EC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7C93C7D0-E85E-4D16-AF6E-1E640D14F3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12F796E3-C89F-48EB-8B4A-6EFEA59CBF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CB4484C7-400C-42C7-863B-2CA38BC7EC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B21FAA26-D49E-4590-8D29-ED11117BFF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126E263A-24E2-4E6D-84AD-7E531040DD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E9B0883A-82ED-416C-B072-C1D8C6F254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53B17D21-82EA-45FC-8993-B24B393A0BC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40C1519-B2EC-49DB-B025-04C7A3ED79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C792AAA9-FBA9-4E73-962A-13B0D9D5FC7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BBD52338-9F4F-4E98-B5D1-E56D0DA331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6311C63-65D7-4896-BD21-9AA50BF12DB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A11FA1C0-B312-4581-AF77-558966D3FD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638270B-2655-4C3C-8777-7F52999C45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C50B2C37-1C17-484B-98D5-51DCEB8F9E2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C644BD8B-A2D3-46A6-8DD8-6430EF52AD3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4B22DF2D-CE74-4413-A6C4-AFDE6CCA8D0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CA945BDC-DB51-4FCB-8C00-FE03BB15BD7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EB5CBCB5-2D5B-4884-A4D2-F32A6D3702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DEA4D52D-B1FD-4C28-AFC6-F643F0C4CF53}"/>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4617344C-50FA-4C24-B0A8-59645D1081BC}"/>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4D8C8C2B-7AC4-454F-8B33-D2ADFD6A011B}"/>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EBD0DF2A-615F-47CD-80EA-4FD7BE8756AC}"/>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0395EB15-5170-4B99-BA8D-0A70E2522AF1}"/>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27ED52C2-6DD7-430B-A082-FC65D52DAB01}"/>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133D7047-14D6-4555-A05C-EE9E382CEA2E}"/>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63B80D48-5656-40C5-93A8-067C6210C3DB}"/>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01AE1FE6-E458-451D-8D1B-A1328264BF4D}"/>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1EF46BA0-960B-4E9E-B954-715B705DCD58}"/>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9022582F-1328-4881-89CA-58BAE67C513E}"/>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3AA279C8-4BF1-4C10-BA5A-C48355C70B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E0A86DE-1AA0-42D5-AA28-A1882BA190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D125E743-AC13-4860-BA03-4D87E62E50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BB36DE0B-17D2-4C41-923D-FDAC9D20D9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5FD1FAAD-6CB3-471E-BA9D-C0B915965F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14" name="楕円 713">
          <a:extLst>
            <a:ext uri="{FF2B5EF4-FFF2-40B4-BE49-F238E27FC236}">
              <a16:creationId xmlns:a16="http://schemas.microsoft.com/office/drawing/2014/main" id="{8219D6A3-1945-4DE1-853E-0BFC78514D1C}"/>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A74D33B1-38D6-4606-97A3-15AA9895BAE5}"/>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16" name="楕円 715">
          <a:extLst>
            <a:ext uri="{FF2B5EF4-FFF2-40B4-BE49-F238E27FC236}">
              <a16:creationId xmlns:a16="http://schemas.microsoft.com/office/drawing/2014/main" id="{F7F40AB5-B85C-48A5-BF0A-28A26DC6CFAE}"/>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17" name="直線コネクタ 716">
          <a:extLst>
            <a:ext uri="{FF2B5EF4-FFF2-40B4-BE49-F238E27FC236}">
              <a16:creationId xmlns:a16="http://schemas.microsoft.com/office/drawing/2014/main" id="{69880C28-D1D6-4941-9A7B-2C1EE3E86A19}"/>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8" name="楕円 717">
          <a:extLst>
            <a:ext uri="{FF2B5EF4-FFF2-40B4-BE49-F238E27FC236}">
              <a16:creationId xmlns:a16="http://schemas.microsoft.com/office/drawing/2014/main" id="{E9D822C8-C997-48E7-9242-6F3318575595}"/>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9" name="直線コネクタ 718">
          <a:extLst>
            <a:ext uri="{FF2B5EF4-FFF2-40B4-BE49-F238E27FC236}">
              <a16:creationId xmlns:a16="http://schemas.microsoft.com/office/drawing/2014/main" id="{BC16BF4D-8BAD-415C-8253-62A36E5FB16A}"/>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20" name="楕円 719">
          <a:extLst>
            <a:ext uri="{FF2B5EF4-FFF2-40B4-BE49-F238E27FC236}">
              <a16:creationId xmlns:a16="http://schemas.microsoft.com/office/drawing/2014/main" id="{20795E40-E629-4F01-9FA4-BF819B11E25F}"/>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38100</xdr:rowOff>
    </xdr:to>
    <xdr:cxnSp macro="">
      <xdr:nvCxnSpPr>
        <xdr:cNvPr id="721" name="直線コネクタ 720">
          <a:extLst>
            <a:ext uri="{FF2B5EF4-FFF2-40B4-BE49-F238E27FC236}">
              <a16:creationId xmlns:a16="http://schemas.microsoft.com/office/drawing/2014/main" id="{E31FB073-8DA1-49EA-BB7F-ED3BA436BCD9}"/>
            </a:ext>
          </a:extLst>
        </xdr:cNvPr>
        <xdr:cNvCxnSpPr/>
      </xdr:nvCxnSpPr>
      <xdr:spPr>
        <a:xfrm flipV="1">
          <a:off x="19545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22" name="楕円 721">
          <a:extLst>
            <a:ext uri="{FF2B5EF4-FFF2-40B4-BE49-F238E27FC236}">
              <a16:creationId xmlns:a16="http://schemas.microsoft.com/office/drawing/2014/main" id="{FB1F23A3-AAD2-4E53-8C80-78E7762C3D87}"/>
            </a:ext>
          </a:extLst>
        </xdr:cNvPr>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23" name="直線コネクタ 722">
          <a:extLst>
            <a:ext uri="{FF2B5EF4-FFF2-40B4-BE49-F238E27FC236}">
              <a16:creationId xmlns:a16="http://schemas.microsoft.com/office/drawing/2014/main" id="{49330FAA-778A-4E9E-90DD-7C1CA4FD4319}"/>
            </a:ext>
          </a:extLst>
        </xdr:cNvPr>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A3377D06-3C93-480B-BED4-2E6FD4C9CEA6}"/>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911320C8-0589-4F1F-9F99-FB7AC9E3839C}"/>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18AEFC50-762C-49C1-B234-676A77365647}"/>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4BF8D3E9-02B4-4660-963A-559E83203B6F}"/>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8" name="n_1mainValue【保健センター・保健所】&#10;一人当たり面積">
          <a:extLst>
            <a:ext uri="{FF2B5EF4-FFF2-40B4-BE49-F238E27FC236}">
              <a16:creationId xmlns:a16="http://schemas.microsoft.com/office/drawing/2014/main" id="{40731760-0C40-4244-B3C1-C2D9B3334789}"/>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9" name="n_2mainValue【保健センター・保健所】&#10;一人当たり面積">
          <a:extLst>
            <a:ext uri="{FF2B5EF4-FFF2-40B4-BE49-F238E27FC236}">
              <a16:creationId xmlns:a16="http://schemas.microsoft.com/office/drawing/2014/main" id="{D8AB76C8-6DDF-42EB-9D33-4F7BBC5C7EDB}"/>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30" name="n_3mainValue【保健センター・保健所】&#10;一人当たり面積">
          <a:extLst>
            <a:ext uri="{FF2B5EF4-FFF2-40B4-BE49-F238E27FC236}">
              <a16:creationId xmlns:a16="http://schemas.microsoft.com/office/drawing/2014/main" id="{0F527EC2-36F9-4B11-ADDF-77F3E5FBDB40}"/>
            </a:ext>
          </a:extLst>
        </xdr:cNvPr>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31" name="n_4mainValue【保健センター・保健所】&#10;一人当たり面積">
          <a:extLst>
            <a:ext uri="{FF2B5EF4-FFF2-40B4-BE49-F238E27FC236}">
              <a16:creationId xmlns:a16="http://schemas.microsoft.com/office/drawing/2014/main" id="{BA33F72F-53CB-4E9D-ADFF-22A992472413}"/>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8C7C648C-D6F5-452C-8102-60369DFB01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EDFCCA41-5D42-41B8-B7A5-60A7747897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C4084F50-1114-477B-B9D1-6BACC674ED0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89F28B24-40DF-4D37-B835-EEC8683A21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4A15913E-6BBF-4EC8-8D79-3CAE76CFFB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105029F9-88E6-4D86-A5D8-BF294EE74B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3F031AF6-6C7A-4F30-9FE9-695CBE21BF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A06E7DD1-D781-47E0-9E93-80BFBD91B1C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EBB168C2-C32E-4450-8041-EFA215C41E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7A7953EA-6ACC-4018-8813-9D1D2BCC8D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6FEF7FDE-B245-4CC1-9DA9-D08AB4A6CC4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6349970A-CB1C-40A6-B541-DAE7E7A8E0D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A8EF4C5B-B2B9-4741-8478-BF34AD30CEB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FAF2536C-E030-4EC5-BEFA-FFD5601A70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7D4B2153-D5DF-483D-A7DD-96A2CAE7D6A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A162B74C-4885-42CC-A5EB-F9B538E3BE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5E6D2E5F-F405-45F6-A1CB-3E6E8B8055A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F21FF4BB-C172-4181-9864-B13E99E579C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4AFD16E9-4A5F-42A1-8ACA-23C988A6B09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60B5919A-E749-421D-853E-5A7828F930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7AF8B03D-77B5-422B-B6D4-1A3166F84D9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C30481BC-7886-492A-8335-703BAAA2A2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13A328B3-2A1A-45D4-B95E-612FD8B85AA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E6CA259F-2F67-4AB1-968B-CDA9543E6C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607EC77C-C110-4A45-9A5E-A693BEF8EE2F}"/>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E2EB4EEE-7296-4781-9B38-BD6C81F17489}"/>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D392334D-53E3-45D2-882E-B8141B22B6FD}"/>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F121CE6D-9413-443A-B85B-4775FE549E58}"/>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905AF258-3494-4068-9255-E7619B9FD2C3}"/>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43FEBCA1-1D88-443D-AD3E-FB354BF9809F}"/>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E2541935-1E38-48B1-B63F-E9159907AF6C}"/>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ED120BBE-5DE5-4F79-9EA6-121383748B9B}"/>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93867617-F01C-418C-8CB2-EEADC9A1D7FB}"/>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0772D2A6-EC57-43B0-BEB0-4B0A347D6DFA}"/>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2AD016DE-9C1C-4D75-B8CE-F954A638F5FB}"/>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A38DEFA-00C3-4A52-B5D2-423790551B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ABA839A3-695B-475C-9FAF-9B9BD53C25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B2F6DF06-EA13-45C8-872B-FF10199B63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7D78FAB-FFAC-4353-9FD8-006FDF17E4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B6728346-725C-497D-A8D0-DCC642A1D2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772" name="楕円 771">
          <a:extLst>
            <a:ext uri="{FF2B5EF4-FFF2-40B4-BE49-F238E27FC236}">
              <a16:creationId xmlns:a16="http://schemas.microsoft.com/office/drawing/2014/main" id="{1A0F1ADB-75D6-4CAE-A312-5071469EA79C}"/>
            </a:ext>
          </a:extLst>
        </xdr:cNvPr>
        <xdr:cNvSpPr/>
      </xdr:nvSpPr>
      <xdr:spPr>
        <a:xfrm>
          <a:off x="16268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29227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432A24FF-341E-4057-A989-37F1FC3FB642}"/>
            </a:ext>
          </a:extLst>
        </xdr:cNvPr>
        <xdr:cNvSpPr txBox="1"/>
      </xdr:nvSpPr>
      <xdr:spPr>
        <a:xfrm>
          <a:off x="16357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128270</xdr:rowOff>
    </xdr:from>
    <xdr:to>
      <xdr:col>81</xdr:col>
      <xdr:colOff>101600</xdr:colOff>
      <xdr:row>80</xdr:row>
      <xdr:rowOff>58420</xdr:rowOff>
    </xdr:to>
    <xdr:sp macro="" textlink="">
      <xdr:nvSpPr>
        <xdr:cNvPr id="774" name="楕円 773">
          <a:extLst>
            <a:ext uri="{FF2B5EF4-FFF2-40B4-BE49-F238E27FC236}">
              <a16:creationId xmlns:a16="http://schemas.microsoft.com/office/drawing/2014/main" id="{EB7156DA-8D4E-4AC3-BF19-CD33EAAF2538}"/>
            </a:ext>
          </a:extLst>
        </xdr:cNvPr>
        <xdr:cNvSpPr/>
      </xdr:nvSpPr>
      <xdr:spPr>
        <a:xfrm>
          <a:off x="15430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7620</xdr:rowOff>
    </xdr:from>
    <xdr:to>
      <xdr:col>85</xdr:col>
      <xdr:colOff>127000</xdr:colOff>
      <xdr:row>80</xdr:row>
      <xdr:rowOff>57150</xdr:rowOff>
    </xdr:to>
    <xdr:cxnSp macro="">
      <xdr:nvCxnSpPr>
        <xdr:cNvPr id="775" name="直線コネクタ 774">
          <a:extLst>
            <a:ext uri="{FF2B5EF4-FFF2-40B4-BE49-F238E27FC236}">
              <a16:creationId xmlns:a16="http://schemas.microsoft.com/office/drawing/2014/main" id="{258B9466-47C8-47D8-8324-449F1DB1BD96}"/>
            </a:ext>
          </a:extLst>
        </xdr:cNvPr>
        <xdr:cNvCxnSpPr/>
      </xdr:nvCxnSpPr>
      <xdr:spPr>
        <a:xfrm>
          <a:off x="15481300" y="13723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109220</xdr:rowOff>
    </xdr:from>
    <xdr:to>
      <xdr:col>76</xdr:col>
      <xdr:colOff>165100</xdr:colOff>
      <xdr:row>80</xdr:row>
      <xdr:rowOff>39370</xdr:rowOff>
    </xdr:to>
    <xdr:sp macro="" textlink="">
      <xdr:nvSpPr>
        <xdr:cNvPr id="776" name="楕円 775">
          <a:extLst>
            <a:ext uri="{FF2B5EF4-FFF2-40B4-BE49-F238E27FC236}">
              <a16:creationId xmlns:a16="http://schemas.microsoft.com/office/drawing/2014/main" id="{62DF59BB-0C10-4043-8A0D-1653B9224C6B}"/>
            </a:ext>
          </a:extLst>
        </xdr:cNvPr>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80</xdr:row>
      <xdr:rowOff>7620</xdr:rowOff>
    </xdr:to>
    <xdr:cxnSp macro="">
      <xdr:nvCxnSpPr>
        <xdr:cNvPr id="777" name="直線コネクタ 776">
          <a:extLst>
            <a:ext uri="{FF2B5EF4-FFF2-40B4-BE49-F238E27FC236}">
              <a16:creationId xmlns:a16="http://schemas.microsoft.com/office/drawing/2014/main" id="{63DD469B-7377-4759-84A5-4BC3CAC3654A}"/>
            </a:ext>
          </a:extLst>
        </xdr:cNvPr>
        <xdr:cNvCxnSpPr/>
      </xdr:nvCxnSpPr>
      <xdr:spPr>
        <a:xfrm>
          <a:off x="14592300" y="13704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78" name="楕円 777">
          <a:extLst>
            <a:ext uri="{FF2B5EF4-FFF2-40B4-BE49-F238E27FC236}">
              <a16:creationId xmlns:a16="http://schemas.microsoft.com/office/drawing/2014/main" id="{2FFD6D05-CC24-42E2-ABE4-D1567D0E127D}"/>
            </a:ext>
          </a:extLst>
        </xdr:cNvPr>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160020</xdr:rowOff>
    </xdr:to>
    <xdr:cxnSp macro="">
      <xdr:nvCxnSpPr>
        <xdr:cNvPr id="779" name="直線コネクタ 778">
          <a:extLst>
            <a:ext uri="{FF2B5EF4-FFF2-40B4-BE49-F238E27FC236}">
              <a16:creationId xmlns:a16="http://schemas.microsoft.com/office/drawing/2014/main" id="{71B27C58-28C2-4EB3-985F-96C7EACA25C9}"/>
            </a:ext>
          </a:extLst>
        </xdr:cNvPr>
        <xdr:cNvCxnSpPr/>
      </xdr:nvCxnSpPr>
      <xdr:spPr>
        <a:xfrm>
          <a:off x="13703300" y="136169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2539</xdr:rowOff>
    </xdr:from>
    <xdr:to>
      <xdr:col>67</xdr:col>
      <xdr:colOff>101600</xdr:colOff>
      <xdr:row>79</xdr:row>
      <xdr:rowOff>104139</xdr:rowOff>
    </xdr:to>
    <xdr:sp macro="" textlink="">
      <xdr:nvSpPr>
        <xdr:cNvPr id="780" name="楕円 779">
          <a:extLst>
            <a:ext uri="{FF2B5EF4-FFF2-40B4-BE49-F238E27FC236}">
              <a16:creationId xmlns:a16="http://schemas.microsoft.com/office/drawing/2014/main" id="{DEB46A4E-317F-426B-A344-2EC176BCE5AC}"/>
            </a:ext>
          </a:extLst>
        </xdr:cNvPr>
        <xdr:cNvSpPr/>
      </xdr:nvSpPr>
      <xdr:spPr>
        <a:xfrm>
          <a:off x="12763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53339</xdr:rowOff>
    </xdr:from>
    <xdr:to>
      <xdr:col>71</xdr:col>
      <xdr:colOff>177800</xdr:colOff>
      <xdr:row>79</xdr:row>
      <xdr:rowOff>72389</xdr:rowOff>
    </xdr:to>
    <xdr:cxnSp macro="">
      <xdr:nvCxnSpPr>
        <xdr:cNvPr id="781" name="直線コネクタ 780">
          <a:extLst>
            <a:ext uri="{FF2B5EF4-FFF2-40B4-BE49-F238E27FC236}">
              <a16:creationId xmlns:a16="http://schemas.microsoft.com/office/drawing/2014/main" id="{D5CB5C8A-8E44-415A-9EDB-2FB49C2AB2DE}"/>
            </a:ext>
          </a:extLst>
        </xdr:cNvPr>
        <xdr:cNvCxnSpPr/>
      </xdr:nvCxnSpPr>
      <xdr:spPr>
        <a:xfrm>
          <a:off x="12814300" y="13597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8F3B80F4-E530-4B6B-93F9-3CA994070FC4}"/>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59E62D91-0B38-409B-9966-737A5FB6ED57}"/>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10536B5C-3733-4F0B-970A-BC63EF9FF601}"/>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B0D0FAA5-A2C4-482F-8AA4-B66F52A4D2B0}"/>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74947</xdr:rowOff>
    </xdr:from>
    <xdr:ext cx="405111" cy="259045"/>
    <xdr:sp macro="" textlink="">
      <xdr:nvSpPr>
        <xdr:cNvPr id="786" name="n_1mainValue【消防施設】&#10;有形固定資産減価償却率">
          <a:extLst>
            <a:ext uri="{FF2B5EF4-FFF2-40B4-BE49-F238E27FC236}">
              <a16:creationId xmlns:a16="http://schemas.microsoft.com/office/drawing/2014/main" id="{8A812A41-569B-42FF-9005-09972F6A83D0}"/>
            </a:ext>
          </a:extLst>
        </xdr:cNvPr>
        <xdr:cNvSpPr txBox="1"/>
      </xdr:nvSpPr>
      <xdr:spPr>
        <a:xfrm>
          <a:off x="15266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55897</xdr:rowOff>
    </xdr:from>
    <xdr:ext cx="405111" cy="259045"/>
    <xdr:sp macro="" textlink="">
      <xdr:nvSpPr>
        <xdr:cNvPr id="787" name="n_2mainValue【消防施設】&#10;有形固定資産減価償却率">
          <a:extLst>
            <a:ext uri="{FF2B5EF4-FFF2-40B4-BE49-F238E27FC236}">
              <a16:creationId xmlns:a16="http://schemas.microsoft.com/office/drawing/2014/main" id="{994E6756-C4B4-4DD2-9115-5C66BF132156}"/>
            </a:ext>
          </a:extLst>
        </xdr:cNvPr>
        <xdr:cNvSpPr txBox="1"/>
      </xdr:nvSpPr>
      <xdr:spPr>
        <a:xfrm>
          <a:off x="14389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88" name="n_3mainValue【消防施設】&#10;有形固定資産減価償却率">
          <a:extLst>
            <a:ext uri="{FF2B5EF4-FFF2-40B4-BE49-F238E27FC236}">
              <a16:creationId xmlns:a16="http://schemas.microsoft.com/office/drawing/2014/main" id="{954C1604-7598-4CDA-9780-EF4B2D90708B}"/>
            </a:ext>
          </a:extLst>
        </xdr:cNvPr>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120666</xdr:rowOff>
    </xdr:from>
    <xdr:ext cx="405111" cy="259045"/>
    <xdr:sp macro="" textlink="">
      <xdr:nvSpPr>
        <xdr:cNvPr id="789" name="n_4mainValue【消防施設】&#10;有形固定資産減価償却率">
          <a:extLst>
            <a:ext uri="{FF2B5EF4-FFF2-40B4-BE49-F238E27FC236}">
              <a16:creationId xmlns:a16="http://schemas.microsoft.com/office/drawing/2014/main" id="{ABA7C8BD-5BEA-40D1-B67A-B59AA2B64AC4}"/>
            </a:ext>
          </a:extLst>
        </xdr:cNvPr>
        <xdr:cNvSpPr txBox="1"/>
      </xdr:nvSpPr>
      <xdr:spPr>
        <a:xfrm>
          <a:off x="12611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6D4ADC8-9A34-44B5-A3D9-C417327E05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9C905A00-4311-4506-87CF-90337E16B7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D4E324CB-1B21-4B0C-BDFE-63FA14FED8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824CA4B4-2B01-461C-AA6C-D3FF344063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857692A-853F-40CA-BE3A-49A8F341D4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ADABDBC3-A99E-496E-9B05-E624D831D0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A508B90B-493B-4F18-A86F-975826ABC0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39D9AA0A-408B-4EB3-AE2E-CDCBA44116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DB81E326-0077-44FF-9285-2BFDF8C796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DBE0BB55-4D35-4C69-9656-AA39F31F5A7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D56C7787-C88B-4BAB-9194-A1C9683900D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97E1A5AE-5769-4BA5-9838-752230235E3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B620B8D8-3457-45CC-B663-4E84CEE77D8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3F2A094B-B1D9-44A6-8270-CE3CBF6127A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04BB8750-7362-4C0E-A4AD-E5D1F234E7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4544ABE6-2A44-4CD9-B5B8-7464978C937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FB319BEE-E33D-4394-A673-05D56D90586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03B61123-5CDC-4DFA-AFA6-B7BF4429E5C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D556F874-C4A9-43FF-BC15-F6ED6243651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59CBABF8-C30B-4115-B264-D32F8AFDDFF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E36F4EFB-C504-4B6B-BDCC-5158DFA1A91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3B40103F-AB1D-4CDA-8308-E71BFD02ADE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78524DBD-4989-4C01-A7CD-CD0F6F4A017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B7D548A6-E75B-4E69-8A57-0CBF57ED8C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2F177518-B11D-49FF-8795-99C10777D1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691AF36A-BD52-45C0-8234-A6749E7DE2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4EDC9BDC-0991-4D65-A4BD-9C4E3B57FDB8}"/>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75E93052-FE93-4ABF-ADAC-3FCAC03567B6}"/>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775BE5BE-5E3F-4B2F-9CFF-8A3D2C8BBB25}"/>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831B5DE4-8E28-4EDE-A14F-DE0C30100649}"/>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519ED216-7937-46F5-8A26-E50D88F6AB08}"/>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21" name="【消防施設】&#10;一人当たり面積平均値テキスト">
          <a:extLst>
            <a:ext uri="{FF2B5EF4-FFF2-40B4-BE49-F238E27FC236}">
              <a16:creationId xmlns:a16="http://schemas.microsoft.com/office/drawing/2014/main" id="{9B9EB018-66E6-4D41-832B-0ED65E61E93B}"/>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1DB8DA8F-DF06-4378-9691-798DC8E66EAB}"/>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2A91CD6A-8597-4308-981E-274F741F1C52}"/>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D068F1C5-DC98-4525-9C40-0C7D22988E07}"/>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5A095B69-97ED-44D4-9147-E26CE8C7F523}"/>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B7F5D885-2680-4461-8FEB-280C636DCE3E}"/>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DCDE22E7-2EDE-4906-9AFC-02BEE7E1E6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997DC842-B3E2-4A98-BA95-A625CA9A1FA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65CBA24B-39DC-4DA2-8FF8-37E3913DDA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20D4040B-6AA5-4360-86DC-DAD7F75BFB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FA679D38-03F5-48DA-B5CF-617B32B9A6D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832" name="楕円 831">
          <a:extLst>
            <a:ext uri="{FF2B5EF4-FFF2-40B4-BE49-F238E27FC236}">
              <a16:creationId xmlns:a16="http://schemas.microsoft.com/office/drawing/2014/main" id="{0F1A7791-1209-4934-961D-94445BF0CF93}"/>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147156</xdr:rowOff>
    </xdr:from>
    <xdr:ext cx="469744" cy="259045"/>
    <xdr:sp macro="" textlink="">
      <xdr:nvSpPr>
        <xdr:cNvPr id="833" name="【消防施設】&#10;一人当たり面積該当値テキスト">
          <a:extLst>
            <a:ext uri="{FF2B5EF4-FFF2-40B4-BE49-F238E27FC236}">
              <a16:creationId xmlns:a16="http://schemas.microsoft.com/office/drawing/2014/main" id="{7F017E4F-5443-4756-904E-492BFE2BEDF0}"/>
            </a:ext>
          </a:extLst>
        </xdr:cNvPr>
        <xdr:cNvSpPr txBox="1"/>
      </xdr:nvSpPr>
      <xdr:spPr>
        <a:xfrm>
          <a:off x="22199600" y="1454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834" name="楕円 833">
          <a:extLst>
            <a:ext uri="{FF2B5EF4-FFF2-40B4-BE49-F238E27FC236}">
              <a16:creationId xmlns:a16="http://schemas.microsoft.com/office/drawing/2014/main" id="{E29CF224-8D98-4D36-A746-9B97F53B794F}"/>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835" name="直線コネクタ 834">
          <a:extLst>
            <a:ext uri="{FF2B5EF4-FFF2-40B4-BE49-F238E27FC236}">
              <a16:creationId xmlns:a16="http://schemas.microsoft.com/office/drawing/2014/main" id="{F96F8F66-292E-41E1-8834-EF33846A42E3}"/>
            </a:ext>
          </a:extLst>
        </xdr:cNvPr>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836" name="楕円 835">
          <a:extLst>
            <a:ext uri="{FF2B5EF4-FFF2-40B4-BE49-F238E27FC236}">
              <a16:creationId xmlns:a16="http://schemas.microsoft.com/office/drawing/2014/main" id="{6071D49D-ED21-465B-9AFD-955FEFD898DD}"/>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837" name="直線コネクタ 836">
          <a:extLst>
            <a:ext uri="{FF2B5EF4-FFF2-40B4-BE49-F238E27FC236}">
              <a16:creationId xmlns:a16="http://schemas.microsoft.com/office/drawing/2014/main" id="{1BDE814F-E78A-4894-93BB-8807C3B26916}"/>
            </a:ext>
          </a:extLst>
        </xdr:cNvPr>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38" name="楕円 837">
          <a:extLst>
            <a:ext uri="{FF2B5EF4-FFF2-40B4-BE49-F238E27FC236}">
              <a16:creationId xmlns:a16="http://schemas.microsoft.com/office/drawing/2014/main" id="{310F28FD-E1AC-4537-94DD-6B0FD14123CA}"/>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839" name="直線コネクタ 838">
          <a:extLst>
            <a:ext uri="{FF2B5EF4-FFF2-40B4-BE49-F238E27FC236}">
              <a16:creationId xmlns:a16="http://schemas.microsoft.com/office/drawing/2014/main" id="{F03ECB24-34E4-4F29-A804-77C0DF5261D0}"/>
            </a:ext>
          </a:extLst>
        </xdr:cNvPr>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40" name="楕円 839">
          <a:extLst>
            <a:ext uri="{FF2B5EF4-FFF2-40B4-BE49-F238E27FC236}">
              <a16:creationId xmlns:a16="http://schemas.microsoft.com/office/drawing/2014/main" id="{AFFFD5CB-C02B-47E1-81CF-55C8E23F34AC}"/>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41" name="直線コネクタ 840">
          <a:extLst>
            <a:ext uri="{FF2B5EF4-FFF2-40B4-BE49-F238E27FC236}">
              <a16:creationId xmlns:a16="http://schemas.microsoft.com/office/drawing/2014/main" id="{3FD12579-D99C-4256-8B71-A74CB33074D4}"/>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809360DD-04BD-4605-983D-9CB19A75FFCC}"/>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E63923D0-99C4-43D9-B142-E11D926C3146}"/>
            </a:ext>
          </a:extLst>
        </xdr:cNvPr>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a:extLst>
            <a:ext uri="{FF2B5EF4-FFF2-40B4-BE49-F238E27FC236}">
              <a16:creationId xmlns:a16="http://schemas.microsoft.com/office/drawing/2014/main" id="{65ABB323-237F-4829-A166-B4ADEAC22CC9}"/>
            </a:ext>
          </a:extLst>
        </xdr:cNvPr>
        <xdr:cNvSpPr txBox="1"/>
      </xdr:nvSpPr>
      <xdr:spPr>
        <a:xfrm>
          <a:off x="19310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a:extLst>
            <a:ext uri="{FF2B5EF4-FFF2-40B4-BE49-F238E27FC236}">
              <a16:creationId xmlns:a16="http://schemas.microsoft.com/office/drawing/2014/main" id="{8CEB585A-3AE0-42B3-B61F-9F49AD1EBE82}"/>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846" name="n_1mainValue【消防施設】&#10;一人当たり面積">
          <a:extLst>
            <a:ext uri="{FF2B5EF4-FFF2-40B4-BE49-F238E27FC236}">
              <a16:creationId xmlns:a16="http://schemas.microsoft.com/office/drawing/2014/main" id="{E64C594E-0C9E-4AE2-A05D-D130CF8C4900}"/>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847" name="n_2mainValue【消防施設】&#10;一人当たり面積">
          <a:extLst>
            <a:ext uri="{FF2B5EF4-FFF2-40B4-BE49-F238E27FC236}">
              <a16:creationId xmlns:a16="http://schemas.microsoft.com/office/drawing/2014/main" id="{7AE67EB0-08CA-4D4B-849B-CAAA256915A2}"/>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48" name="n_3mainValue【消防施設】&#10;一人当たり面積">
          <a:extLst>
            <a:ext uri="{FF2B5EF4-FFF2-40B4-BE49-F238E27FC236}">
              <a16:creationId xmlns:a16="http://schemas.microsoft.com/office/drawing/2014/main" id="{8EC337AC-0007-45EB-9CFB-684F4A944AA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49" name="n_4mainValue【消防施設】&#10;一人当たり面積">
          <a:extLst>
            <a:ext uri="{FF2B5EF4-FFF2-40B4-BE49-F238E27FC236}">
              <a16:creationId xmlns:a16="http://schemas.microsoft.com/office/drawing/2014/main" id="{BB2155E9-9991-4B80-B8E1-71F17DA98DB9}"/>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2E03FC9D-E898-469D-A03A-0823187783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F80F1EAE-403A-421B-8F8C-F0DFFA7722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851635AF-4666-4ACB-BAD6-CCDA21BDCF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4D976B2A-CD4F-489C-83E1-AEC2C6111E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B6518088-D289-40ED-BCD8-B2DF309CF4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F1B551BC-A8CF-47B8-A97B-373677FE0C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CD5ACAF5-ACE3-4BA6-83BC-3FC6E9F835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E40D59D0-CDA4-4A41-88A3-E2FD24D044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51114997-1DA2-4DFB-971B-FFEDDE494A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41749B94-F9EC-47C5-A392-A392794A48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67BC50A-D6A7-4DA2-B598-A474156708F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E0A90677-38C4-4DC2-AA66-C5C7F74E4A9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1E61AC40-6161-4D28-BACA-16E2CDF5E8F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D4BF74DB-8C4E-4591-9759-732DB4D4F72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C76E9025-42E0-48E6-82E8-21AF6B305F8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29397425-B6CD-42B2-85FA-9A9D85F4B04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C153799A-F9D6-4DAD-82B0-69C3A8107D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FAF6969D-3427-4F5E-9230-B9BF7E0BDE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BB7ACF0A-5D06-4D3C-A361-D505665022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CC7D7D42-AB74-4817-8A39-AA215FF061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CB2041D5-C7E0-4746-B668-8C54157D3F1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ACDB4394-A8AF-4F19-A7A1-BD06532403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4CCCF575-BB31-4720-B57E-AB228AC3B71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1FDC36CB-6CE2-4591-89FF-905BA42783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F46EA801-595E-46A2-AAFE-FD91FA59F780}"/>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78DC5286-9F05-4BAF-91CA-096B156427A2}"/>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1146F731-1AA9-4EB5-83E0-B53A538987F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15E5DC46-76F1-4799-BF42-F608D093E8D1}"/>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346F2C37-A268-44E7-BDA5-2908C0AC27E6}"/>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F8932A1E-7C47-4983-954C-FF69B2007ECF}"/>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ECBF31D3-576D-4E42-B417-CA3070428CA4}"/>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57C441E0-51A4-49AF-B661-776FEA7A203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F80FABF1-214A-46F8-B0AE-13E309DB8500}"/>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E25711E3-10F1-4A5A-A980-99E7CD4181AB}"/>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D3E36E34-B3DF-4D4B-BBDD-8813B19AE420}"/>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86F29E3-6D10-420E-B691-5F1B6A5B86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85CD5921-975B-404D-BB82-1669FE32FA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EED04546-D935-4750-AAD9-BCBB9FC373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B014FA4C-5A0A-4711-8108-EA5FEED03AA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A25EAD1-CFBC-4E48-A655-B70BD3614A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890" name="楕円 889">
          <a:extLst>
            <a:ext uri="{FF2B5EF4-FFF2-40B4-BE49-F238E27FC236}">
              <a16:creationId xmlns:a16="http://schemas.microsoft.com/office/drawing/2014/main" id="{C5ED232C-A890-42BD-8EA4-4D186DFE3BE7}"/>
            </a:ext>
          </a:extLst>
        </xdr:cNvPr>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891" name="【庁舎】&#10;有形固定資産減価償却率該当値テキスト">
          <a:extLst>
            <a:ext uri="{FF2B5EF4-FFF2-40B4-BE49-F238E27FC236}">
              <a16:creationId xmlns:a16="http://schemas.microsoft.com/office/drawing/2014/main" id="{5A56F8A4-9602-4FAD-AD04-2028945F8FB8}"/>
            </a:ext>
          </a:extLst>
        </xdr:cNvPr>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36830</xdr:rowOff>
    </xdr:from>
    <xdr:to>
      <xdr:col>81</xdr:col>
      <xdr:colOff>101600</xdr:colOff>
      <xdr:row>106</xdr:row>
      <xdr:rowOff>138430</xdr:rowOff>
    </xdr:to>
    <xdr:sp macro="" textlink="">
      <xdr:nvSpPr>
        <xdr:cNvPr id="892" name="楕円 891">
          <a:extLst>
            <a:ext uri="{FF2B5EF4-FFF2-40B4-BE49-F238E27FC236}">
              <a16:creationId xmlns:a16="http://schemas.microsoft.com/office/drawing/2014/main" id="{A508BFA2-BA72-4A00-9A9D-F6483F874938}"/>
            </a:ext>
          </a:extLst>
        </xdr:cNvPr>
        <xdr:cNvSpPr/>
      </xdr:nvSpPr>
      <xdr:spPr>
        <a:xfrm>
          <a:off x="1543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156211</xdr:rowOff>
    </xdr:to>
    <xdr:cxnSp macro="">
      <xdr:nvCxnSpPr>
        <xdr:cNvPr id="893" name="直線コネクタ 892">
          <a:extLst>
            <a:ext uri="{FF2B5EF4-FFF2-40B4-BE49-F238E27FC236}">
              <a16:creationId xmlns:a16="http://schemas.microsoft.com/office/drawing/2014/main" id="{38B85D66-BEDE-4EEF-8CBC-F5C6896ED8BC}"/>
            </a:ext>
          </a:extLst>
        </xdr:cNvPr>
        <xdr:cNvCxnSpPr/>
      </xdr:nvCxnSpPr>
      <xdr:spPr>
        <a:xfrm>
          <a:off x="15481300" y="182613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94" name="楕円 893">
          <a:extLst>
            <a:ext uri="{FF2B5EF4-FFF2-40B4-BE49-F238E27FC236}">
              <a16:creationId xmlns:a16="http://schemas.microsoft.com/office/drawing/2014/main" id="{41B4786B-644F-4035-81A8-9D0A118FB9DC}"/>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87630</xdr:rowOff>
    </xdr:to>
    <xdr:cxnSp macro="">
      <xdr:nvCxnSpPr>
        <xdr:cNvPr id="895" name="直線コネクタ 894">
          <a:extLst>
            <a:ext uri="{FF2B5EF4-FFF2-40B4-BE49-F238E27FC236}">
              <a16:creationId xmlns:a16="http://schemas.microsoft.com/office/drawing/2014/main" id="{81CBCC75-7D7F-4CE5-AFE4-29AE9963F63E}"/>
            </a:ext>
          </a:extLst>
        </xdr:cNvPr>
        <xdr:cNvCxnSpPr/>
      </xdr:nvCxnSpPr>
      <xdr:spPr>
        <a:xfrm>
          <a:off x="14592300" y="18181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896" name="楕円 895">
          <a:extLst>
            <a:ext uri="{FF2B5EF4-FFF2-40B4-BE49-F238E27FC236}">
              <a16:creationId xmlns:a16="http://schemas.microsoft.com/office/drawing/2014/main" id="{E7307CC7-A447-435B-8736-970316E68F7F}"/>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7620</xdr:rowOff>
    </xdr:to>
    <xdr:cxnSp macro="">
      <xdr:nvCxnSpPr>
        <xdr:cNvPr id="897" name="直線コネクタ 896">
          <a:extLst>
            <a:ext uri="{FF2B5EF4-FFF2-40B4-BE49-F238E27FC236}">
              <a16:creationId xmlns:a16="http://schemas.microsoft.com/office/drawing/2014/main" id="{E7B2C8B5-E81E-4053-A0D7-A71766DA05CF}"/>
            </a:ext>
          </a:extLst>
        </xdr:cNvPr>
        <xdr:cNvCxnSpPr/>
      </xdr:nvCxnSpPr>
      <xdr:spPr>
        <a:xfrm>
          <a:off x="13703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898" name="楕円 897">
          <a:extLst>
            <a:ext uri="{FF2B5EF4-FFF2-40B4-BE49-F238E27FC236}">
              <a16:creationId xmlns:a16="http://schemas.microsoft.com/office/drawing/2014/main" id="{6D3767DA-A664-4661-A002-5B2013B1B579}"/>
            </a:ext>
          </a:extLst>
        </xdr:cNvPr>
        <xdr:cNvSpPr/>
      </xdr:nvSpPr>
      <xdr:spPr>
        <a:xfrm>
          <a:off x="1276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163830</xdr:rowOff>
    </xdr:from>
    <xdr:to>
      <xdr:col>71</xdr:col>
      <xdr:colOff>177800</xdr:colOff>
      <xdr:row>105</xdr:row>
      <xdr:rowOff>167639</xdr:rowOff>
    </xdr:to>
    <xdr:cxnSp macro="">
      <xdr:nvCxnSpPr>
        <xdr:cNvPr id="899" name="直線コネクタ 898">
          <a:extLst>
            <a:ext uri="{FF2B5EF4-FFF2-40B4-BE49-F238E27FC236}">
              <a16:creationId xmlns:a16="http://schemas.microsoft.com/office/drawing/2014/main" id="{82F333C5-2E22-4F57-BAE5-56816FE48442}"/>
            </a:ext>
          </a:extLst>
        </xdr:cNvPr>
        <xdr:cNvCxnSpPr/>
      </xdr:nvCxnSpPr>
      <xdr:spPr>
        <a:xfrm>
          <a:off x="12814300" y="179946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4806B335-2BAE-47FC-A636-AE27706E18E6}"/>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D77C0DDA-5BD5-4EEE-8641-69B5A8A6A8CF}"/>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7389CF7D-2C72-4EF4-A12F-B0D43FAEDDCE}"/>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3" name="n_4aveValue【庁舎】&#10;有形固定資産減価償却率">
          <a:extLst>
            <a:ext uri="{FF2B5EF4-FFF2-40B4-BE49-F238E27FC236}">
              <a16:creationId xmlns:a16="http://schemas.microsoft.com/office/drawing/2014/main" id="{FD779B6C-D165-4CBC-B6FF-020C94145385}"/>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129557</xdr:rowOff>
    </xdr:from>
    <xdr:ext cx="405111" cy="259045"/>
    <xdr:sp macro="" textlink="">
      <xdr:nvSpPr>
        <xdr:cNvPr id="904" name="n_1mainValue【庁舎】&#10;有形固定資産減価償却率">
          <a:extLst>
            <a:ext uri="{FF2B5EF4-FFF2-40B4-BE49-F238E27FC236}">
              <a16:creationId xmlns:a16="http://schemas.microsoft.com/office/drawing/2014/main" id="{8EE0B8AF-34FD-441C-81F9-C275EFB8F2AF}"/>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905" name="n_2mainValue【庁舎】&#10;有形固定資産減価償却率">
          <a:extLst>
            <a:ext uri="{FF2B5EF4-FFF2-40B4-BE49-F238E27FC236}">
              <a16:creationId xmlns:a16="http://schemas.microsoft.com/office/drawing/2014/main" id="{8EC7BBC6-BC68-4C44-BC31-C87C3F9C6A23}"/>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906" name="n_3mainValue【庁舎】&#10;有形固定資産減価償却率">
          <a:extLst>
            <a:ext uri="{FF2B5EF4-FFF2-40B4-BE49-F238E27FC236}">
              <a16:creationId xmlns:a16="http://schemas.microsoft.com/office/drawing/2014/main" id="{AF4A5181-78B1-4A64-9D03-F364181FEBB9}"/>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59707</xdr:rowOff>
    </xdr:from>
    <xdr:ext cx="405111" cy="259045"/>
    <xdr:sp macro="" textlink="">
      <xdr:nvSpPr>
        <xdr:cNvPr id="907" name="n_4mainValue【庁舎】&#10;有形固定資産減価償却率">
          <a:extLst>
            <a:ext uri="{FF2B5EF4-FFF2-40B4-BE49-F238E27FC236}">
              <a16:creationId xmlns:a16="http://schemas.microsoft.com/office/drawing/2014/main" id="{FBD17C6E-524B-490B-B481-EE39CDC71F0C}"/>
            </a:ext>
          </a:extLst>
        </xdr:cNvPr>
        <xdr:cNvSpPr txBox="1"/>
      </xdr:nvSpPr>
      <xdr:spPr>
        <a:xfrm>
          <a:off x="12611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92198CC3-C04E-4DFA-BDAE-0051F88A47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E873EFEA-471B-411B-8254-0A45FC923CB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3624EC41-67F1-47DE-8F18-5EFE12F3D1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D1A741F-061C-4B5C-B0AC-7EFB9CCB06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11EDEBF8-4DBC-44D8-9E4E-EEBC919BAC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64EEFE2-D437-4547-9A72-5C270DFC8E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A1013DFC-83E3-4665-8C5C-7771D586D1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1184D8DB-D74D-486D-9759-2167911234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E979A5DB-D79B-41C9-8BE6-1B6ED300D5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F06C04B4-0832-4ED5-98DC-44BF4833A0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4A222D67-35B7-4D6F-BDD7-42530898AB5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5100B1E7-3AC3-4B12-948D-661DA98DCFD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C3F0487A-9265-465C-9F3F-BF41406FBCF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DEB14B4A-419A-4C0F-A3D2-488067C831C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3DDBA860-0E4D-402B-B887-AC770ECA15B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D4FB3BEC-DD38-486E-BE53-D1095A1F91D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041BE6D7-62B6-4A93-B23C-964AB504F1B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E83E591E-36CD-4548-BB07-9A870A08AA3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1DA5EA03-B99D-4ECB-B6A2-3CDE57D283C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5628A50C-F380-49EB-9A83-A58A2EB1B8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769403E7-ADD1-4C72-BBB1-C8057A7762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5DA28B6F-688B-4C6F-8089-47BFAED375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9AE567D1-102E-48BE-882A-2CBCECA3C02F}"/>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CF58D00E-09B1-4923-944B-10122002FEC7}"/>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A52E3FFB-D4C9-4567-9D36-C37994B3F4AA}"/>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E1A4C000-EF1F-46C8-B66E-43383DF875E1}"/>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3AAA11C6-A22F-4FBF-943E-21BA0CECD997}"/>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B568A6FE-6B62-4EC5-B979-72CA05F0D085}"/>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0A826ECC-85FD-46F4-AA0A-FD9D85154648}"/>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5FB3F9EC-949A-4113-9093-F40B004B8534}"/>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60A3C1A3-FCC5-4E5A-8F54-B9F1C42D5BCA}"/>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2DEC37E9-F6B2-4177-8374-B4E776314515}"/>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8274C555-40C0-48E9-8D2A-FD1989F71CAB}"/>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D709984-1CAF-48BE-8FA0-1D347EC1E5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8AA145D-8F04-4311-88A9-76BEDCD82D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285FBF28-F482-4110-8F3A-0B59E2EF6E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23642CC9-D007-4026-ACA6-2EB5590AD2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46B35121-6A2D-4B5A-A1F3-5283CE0AA5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46" name="楕円 945">
          <a:extLst>
            <a:ext uri="{FF2B5EF4-FFF2-40B4-BE49-F238E27FC236}">
              <a16:creationId xmlns:a16="http://schemas.microsoft.com/office/drawing/2014/main" id="{40838D43-C91B-4A01-A688-EFDF5D28DCF6}"/>
            </a:ext>
          </a:extLst>
        </xdr:cNvPr>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134129</xdr:rowOff>
    </xdr:from>
    <xdr:ext cx="469744" cy="259045"/>
    <xdr:sp macro="" textlink="">
      <xdr:nvSpPr>
        <xdr:cNvPr id="947" name="【庁舎】&#10;一人当たり面積該当値テキスト">
          <a:extLst>
            <a:ext uri="{FF2B5EF4-FFF2-40B4-BE49-F238E27FC236}">
              <a16:creationId xmlns:a16="http://schemas.microsoft.com/office/drawing/2014/main" id="{DB10461A-FB00-4E12-B65E-3ECBEDF87C9E}"/>
            </a:ext>
          </a:extLst>
        </xdr:cNvPr>
        <xdr:cNvSpPr txBox="1"/>
      </xdr:nvSpPr>
      <xdr:spPr>
        <a:xfrm>
          <a:off x="22199600"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948" name="楕円 947">
          <a:extLst>
            <a:ext uri="{FF2B5EF4-FFF2-40B4-BE49-F238E27FC236}">
              <a16:creationId xmlns:a16="http://schemas.microsoft.com/office/drawing/2014/main" id="{E577D9BC-D722-4069-B20D-A58ECE1E5EE5}"/>
            </a:ext>
          </a:extLst>
        </xdr:cNvPr>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949" name="直線コネクタ 948">
          <a:extLst>
            <a:ext uri="{FF2B5EF4-FFF2-40B4-BE49-F238E27FC236}">
              <a16:creationId xmlns:a16="http://schemas.microsoft.com/office/drawing/2014/main" id="{33A51C6A-6E0D-4C54-B174-7EAEEDEBE2A2}"/>
            </a:ext>
          </a:extLst>
        </xdr:cNvPr>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50" name="楕円 949">
          <a:extLst>
            <a:ext uri="{FF2B5EF4-FFF2-40B4-BE49-F238E27FC236}">
              <a16:creationId xmlns:a16="http://schemas.microsoft.com/office/drawing/2014/main" id="{8F85EE1C-A09F-4238-B15E-D4A375855012}"/>
            </a:ext>
          </a:extLst>
        </xdr:cNvPr>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951" name="直線コネクタ 950">
          <a:extLst>
            <a:ext uri="{FF2B5EF4-FFF2-40B4-BE49-F238E27FC236}">
              <a16:creationId xmlns:a16="http://schemas.microsoft.com/office/drawing/2014/main" id="{95118031-9B96-40B6-9491-79AA7CEB8712}"/>
            </a:ext>
          </a:extLst>
        </xdr:cNvPr>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141987</xdr:rowOff>
    </xdr:from>
    <xdr:to>
      <xdr:col>102</xdr:col>
      <xdr:colOff>165100</xdr:colOff>
      <xdr:row>108</xdr:row>
      <xdr:rowOff>72137</xdr:rowOff>
    </xdr:to>
    <xdr:sp macro="" textlink="">
      <xdr:nvSpPr>
        <xdr:cNvPr id="952" name="楕円 951">
          <a:extLst>
            <a:ext uri="{FF2B5EF4-FFF2-40B4-BE49-F238E27FC236}">
              <a16:creationId xmlns:a16="http://schemas.microsoft.com/office/drawing/2014/main" id="{281CB539-48FC-426B-98D8-5823B1E6FE9D}"/>
            </a:ext>
          </a:extLst>
        </xdr:cNvPr>
        <xdr:cNvSpPr/>
      </xdr:nvSpPr>
      <xdr:spPr>
        <a:xfrm>
          <a:off x="19494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21337</xdr:rowOff>
    </xdr:from>
    <xdr:to>
      <xdr:col>107</xdr:col>
      <xdr:colOff>50800</xdr:colOff>
      <xdr:row>108</xdr:row>
      <xdr:rowOff>35052</xdr:rowOff>
    </xdr:to>
    <xdr:cxnSp macro="">
      <xdr:nvCxnSpPr>
        <xdr:cNvPr id="953" name="直線コネクタ 952">
          <a:extLst>
            <a:ext uri="{FF2B5EF4-FFF2-40B4-BE49-F238E27FC236}">
              <a16:creationId xmlns:a16="http://schemas.microsoft.com/office/drawing/2014/main" id="{0FAD38B8-9A4C-4B4A-9294-6E8BDC8D785E}"/>
            </a:ext>
          </a:extLst>
        </xdr:cNvPr>
        <xdr:cNvCxnSpPr/>
      </xdr:nvCxnSpPr>
      <xdr:spPr>
        <a:xfrm>
          <a:off x="19545300" y="18537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146558</xdr:rowOff>
    </xdr:from>
    <xdr:to>
      <xdr:col>98</xdr:col>
      <xdr:colOff>38100</xdr:colOff>
      <xdr:row>108</xdr:row>
      <xdr:rowOff>76708</xdr:rowOff>
    </xdr:to>
    <xdr:sp macro="" textlink="">
      <xdr:nvSpPr>
        <xdr:cNvPr id="954" name="楕円 953">
          <a:extLst>
            <a:ext uri="{FF2B5EF4-FFF2-40B4-BE49-F238E27FC236}">
              <a16:creationId xmlns:a16="http://schemas.microsoft.com/office/drawing/2014/main" id="{60F4FCE4-8FA1-4281-BD70-275F005F9759}"/>
            </a:ext>
          </a:extLst>
        </xdr:cNvPr>
        <xdr:cNvSpPr/>
      </xdr:nvSpPr>
      <xdr:spPr>
        <a:xfrm>
          <a:off x="18605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21337</xdr:rowOff>
    </xdr:from>
    <xdr:to>
      <xdr:col>102</xdr:col>
      <xdr:colOff>114300</xdr:colOff>
      <xdr:row>108</xdr:row>
      <xdr:rowOff>25908</xdr:rowOff>
    </xdr:to>
    <xdr:cxnSp macro="">
      <xdr:nvCxnSpPr>
        <xdr:cNvPr id="955" name="直線コネクタ 954">
          <a:extLst>
            <a:ext uri="{FF2B5EF4-FFF2-40B4-BE49-F238E27FC236}">
              <a16:creationId xmlns:a16="http://schemas.microsoft.com/office/drawing/2014/main" id="{E674F53A-8655-4F9A-9BF9-1EA7FD3EB1A0}"/>
            </a:ext>
          </a:extLst>
        </xdr:cNvPr>
        <xdr:cNvCxnSpPr/>
      </xdr:nvCxnSpPr>
      <xdr:spPr>
        <a:xfrm flipV="1">
          <a:off x="18656300" y="18537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DD5A97C6-C608-4095-A844-BF2C0CCBF690}"/>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12081DB5-5480-4C44-8E10-6195106B6F79}"/>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141F04D9-9231-4FF7-A05A-B6C67BD3913B}"/>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9BFC121B-3809-46E3-85C3-4F739609984D}"/>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960" name="n_1mainValue【庁舎】&#10;一人当たり面積">
          <a:extLst>
            <a:ext uri="{FF2B5EF4-FFF2-40B4-BE49-F238E27FC236}">
              <a16:creationId xmlns:a16="http://schemas.microsoft.com/office/drawing/2014/main" id="{38F37009-103C-4559-8B5C-C5E0EE3840F6}"/>
            </a:ext>
          </a:extLst>
        </xdr:cNvPr>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961" name="n_2mainValue【庁舎】&#10;一人当たり面積">
          <a:extLst>
            <a:ext uri="{FF2B5EF4-FFF2-40B4-BE49-F238E27FC236}">
              <a16:creationId xmlns:a16="http://schemas.microsoft.com/office/drawing/2014/main" id="{E5ACDF0B-1F7B-40C9-B596-DFD4D4A4145D}"/>
            </a:ext>
          </a:extLst>
        </xdr:cNvPr>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63264</xdr:rowOff>
    </xdr:from>
    <xdr:ext cx="469744" cy="259045"/>
    <xdr:sp macro="" textlink="">
      <xdr:nvSpPr>
        <xdr:cNvPr id="962" name="n_3mainValue【庁舎】&#10;一人当たり面積">
          <a:extLst>
            <a:ext uri="{FF2B5EF4-FFF2-40B4-BE49-F238E27FC236}">
              <a16:creationId xmlns:a16="http://schemas.microsoft.com/office/drawing/2014/main" id="{59EA789C-35C3-4BA1-9988-7EE06AA8F702}"/>
            </a:ext>
          </a:extLst>
        </xdr:cNvPr>
        <xdr:cNvSpPr txBox="1"/>
      </xdr:nvSpPr>
      <xdr:spPr>
        <a:xfrm>
          <a:off x="19310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67835</xdr:rowOff>
    </xdr:from>
    <xdr:ext cx="469744" cy="259045"/>
    <xdr:sp macro="" textlink="">
      <xdr:nvSpPr>
        <xdr:cNvPr id="963" name="n_4mainValue【庁舎】&#10;一人当たり面積">
          <a:extLst>
            <a:ext uri="{FF2B5EF4-FFF2-40B4-BE49-F238E27FC236}">
              <a16:creationId xmlns:a16="http://schemas.microsoft.com/office/drawing/2014/main" id="{A6838E37-C12D-4FE1-9A83-3A04D175BE62}"/>
            </a:ext>
          </a:extLst>
        </xdr:cNvPr>
        <xdr:cNvSpPr txBox="1"/>
      </xdr:nvSpPr>
      <xdr:spPr>
        <a:xfrm>
          <a:off x="18421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8ED8A051-64E1-420E-84D3-8A730878D1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98C3D980-B56D-404D-BB6A-965EFE1AA5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9A21FC41-666D-466C-A1C7-E1FCDFB65E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近年有形固定資産減価償却率が低下している類型があり、それぞれ要因は以下のとおりである。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】H30→R1</a:t>
          </a:r>
          <a:r>
            <a:rPr kumimoji="1" lang="ja-JP" altLang="en-US" sz="1300">
              <a:latin typeface="ＭＳ Ｐゴシック" panose="020B0600070205080204" pitchFamily="50" charset="-128"/>
              <a:ea typeface="ＭＳ Ｐゴシック" panose="020B0600070205080204" pitchFamily="50" charset="-128"/>
            </a:rPr>
            <a:t>の低下：中央体育館の改築</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】R1→R2</a:t>
          </a:r>
          <a:r>
            <a:rPr kumimoji="1" lang="ja-JP" altLang="en-US" sz="1300">
              <a:latin typeface="ＭＳ Ｐゴシック" panose="020B0600070205080204" pitchFamily="50" charset="-128"/>
              <a:ea typeface="ＭＳ Ｐゴシック" panose="020B0600070205080204" pitchFamily="50" charset="-128"/>
            </a:rPr>
            <a:t>の低下：厚別保健センターの本体改修・設備工事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】R2→R3</a:t>
          </a:r>
          <a:r>
            <a:rPr kumimoji="1" lang="ja-JP" altLang="en-US" sz="1300">
              <a:latin typeface="ＭＳ Ｐゴシック" panose="020B0600070205080204" pitchFamily="50" charset="-128"/>
              <a:ea typeface="ＭＳ Ｐゴシック" panose="020B0600070205080204" pitchFamily="50" charset="-128"/>
            </a:rPr>
            <a:t>の低下：西岡図書館の設備工事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election activeCell="BV18" sqref="BV18:CC1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83</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84</v>
      </c>
      <c r="C2" s="182"/>
      <c r="D2" s="183"/>
    </row>
    <row r="3" spans="1:119" ht="18.75" customHeight="1" thickBot="1" x14ac:dyDescent="0.2">
      <c r="A3" s="181"/>
      <c r="B3" s="594" t="s">
        <v>85</v>
      </c>
      <c r="C3" s="595"/>
      <c r="D3" s="595"/>
      <c r="E3" s="596"/>
      <c r="F3" s="596"/>
      <c r="G3" s="596"/>
      <c r="H3" s="596"/>
      <c r="I3" s="596"/>
      <c r="J3" s="596"/>
      <c r="K3" s="596"/>
      <c r="L3" s="596" t="s">
        <v>86</v>
      </c>
      <c r="M3" s="596"/>
      <c r="N3" s="596"/>
      <c r="O3" s="596"/>
      <c r="P3" s="596"/>
      <c r="Q3" s="596"/>
      <c r="R3" s="599"/>
      <c r="S3" s="599"/>
      <c r="T3" s="599"/>
      <c r="U3" s="599"/>
      <c r="V3" s="600"/>
      <c r="W3" s="490" t="s">
        <v>87</v>
      </c>
      <c r="X3" s="491"/>
      <c r="Y3" s="491"/>
      <c r="Z3" s="491"/>
      <c r="AA3" s="491"/>
      <c r="AB3" s="595"/>
      <c r="AC3" s="599" t="s">
        <v>88</v>
      </c>
      <c r="AD3" s="491"/>
      <c r="AE3" s="491"/>
      <c r="AF3" s="491"/>
      <c r="AG3" s="491"/>
      <c r="AH3" s="491"/>
      <c r="AI3" s="491"/>
      <c r="AJ3" s="491"/>
      <c r="AK3" s="491"/>
      <c r="AL3" s="561"/>
      <c r="AM3" s="490" t="s">
        <v>89</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90</v>
      </c>
      <c r="BO3" s="491"/>
      <c r="BP3" s="491"/>
      <c r="BQ3" s="491"/>
      <c r="BR3" s="491"/>
      <c r="BS3" s="491"/>
      <c r="BT3" s="491"/>
      <c r="BU3" s="561"/>
      <c r="BV3" s="490" t="s">
        <v>91</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92</v>
      </c>
      <c r="CU3" s="491"/>
      <c r="CV3" s="491"/>
      <c r="CW3" s="491"/>
      <c r="CX3" s="491"/>
      <c r="CY3" s="491"/>
      <c r="CZ3" s="491"/>
      <c r="DA3" s="561"/>
      <c r="DB3" s="490" t="s">
        <v>93</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94</v>
      </c>
      <c r="AZ4" s="448"/>
      <c r="BA4" s="448"/>
      <c r="BB4" s="448"/>
      <c r="BC4" s="448"/>
      <c r="BD4" s="448"/>
      <c r="BE4" s="448"/>
      <c r="BF4" s="448"/>
      <c r="BG4" s="448"/>
      <c r="BH4" s="448"/>
      <c r="BI4" s="448"/>
      <c r="BJ4" s="448"/>
      <c r="BK4" s="448"/>
      <c r="BL4" s="448"/>
      <c r="BM4" s="449"/>
      <c r="BN4" s="450">
        <v>1227839677</v>
      </c>
      <c r="BO4" s="451"/>
      <c r="BP4" s="451"/>
      <c r="BQ4" s="451"/>
      <c r="BR4" s="451"/>
      <c r="BS4" s="451"/>
      <c r="BT4" s="451"/>
      <c r="BU4" s="452"/>
      <c r="BV4" s="450">
        <v>1295698111</v>
      </c>
      <c r="BW4" s="451"/>
      <c r="BX4" s="451"/>
      <c r="BY4" s="451"/>
      <c r="BZ4" s="451"/>
      <c r="CA4" s="451"/>
      <c r="CB4" s="451"/>
      <c r="CC4" s="452"/>
      <c r="CD4" s="587" t="s">
        <v>95</v>
      </c>
      <c r="CE4" s="588"/>
      <c r="CF4" s="588"/>
      <c r="CG4" s="588"/>
      <c r="CH4" s="588"/>
      <c r="CI4" s="588"/>
      <c r="CJ4" s="588"/>
      <c r="CK4" s="588"/>
      <c r="CL4" s="588"/>
      <c r="CM4" s="588"/>
      <c r="CN4" s="588"/>
      <c r="CO4" s="588"/>
      <c r="CP4" s="588"/>
      <c r="CQ4" s="588"/>
      <c r="CR4" s="588"/>
      <c r="CS4" s="589"/>
      <c r="CT4" s="590">
        <v>1.4</v>
      </c>
      <c r="CU4" s="591"/>
      <c r="CV4" s="591"/>
      <c r="CW4" s="591"/>
      <c r="CX4" s="591"/>
      <c r="CY4" s="591"/>
      <c r="CZ4" s="591"/>
      <c r="DA4" s="592"/>
      <c r="DB4" s="590">
        <v>1.8</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96</v>
      </c>
      <c r="AN5" s="378"/>
      <c r="AO5" s="378"/>
      <c r="AP5" s="378"/>
      <c r="AQ5" s="378"/>
      <c r="AR5" s="378"/>
      <c r="AS5" s="378"/>
      <c r="AT5" s="379"/>
      <c r="AU5" s="479" t="s">
        <v>97</v>
      </c>
      <c r="AV5" s="480"/>
      <c r="AW5" s="480"/>
      <c r="AX5" s="480"/>
      <c r="AY5" s="435" t="s">
        <v>98</v>
      </c>
      <c r="AZ5" s="436"/>
      <c r="BA5" s="436"/>
      <c r="BB5" s="436"/>
      <c r="BC5" s="436"/>
      <c r="BD5" s="436"/>
      <c r="BE5" s="436"/>
      <c r="BF5" s="436"/>
      <c r="BG5" s="436"/>
      <c r="BH5" s="436"/>
      <c r="BI5" s="436"/>
      <c r="BJ5" s="436"/>
      <c r="BK5" s="436"/>
      <c r="BL5" s="436"/>
      <c r="BM5" s="437"/>
      <c r="BN5" s="421">
        <v>1215838738</v>
      </c>
      <c r="BO5" s="422"/>
      <c r="BP5" s="422"/>
      <c r="BQ5" s="422"/>
      <c r="BR5" s="422"/>
      <c r="BS5" s="422"/>
      <c r="BT5" s="422"/>
      <c r="BU5" s="423"/>
      <c r="BV5" s="421">
        <v>1281258738</v>
      </c>
      <c r="BW5" s="422"/>
      <c r="BX5" s="422"/>
      <c r="BY5" s="422"/>
      <c r="BZ5" s="422"/>
      <c r="CA5" s="422"/>
      <c r="CB5" s="422"/>
      <c r="CC5" s="423"/>
      <c r="CD5" s="461" t="s">
        <v>99</v>
      </c>
      <c r="CE5" s="381"/>
      <c r="CF5" s="381"/>
      <c r="CG5" s="381"/>
      <c r="CH5" s="381"/>
      <c r="CI5" s="381"/>
      <c r="CJ5" s="381"/>
      <c r="CK5" s="381"/>
      <c r="CL5" s="381"/>
      <c r="CM5" s="381"/>
      <c r="CN5" s="381"/>
      <c r="CO5" s="381"/>
      <c r="CP5" s="381"/>
      <c r="CQ5" s="381"/>
      <c r="CR5" s="381"/>
      <c r="CS5" s="462"/>
      <c r="CT5" s="418">
        <v>94.9</v>
      </c>
      <c r="CU5" s="419"/>
      <c r="CV5" s="419"/>
      <c r="CW5" s="419"/>
      <c r="CX5" s="419"/>
      <c r="CY5" s="419"/>
      <c r="CZ5" s="419"/>
      <c r="DA5" s="420"/>
      <c r="DB5" s="418">
        <v>93</v>
      </c>
      <c r="DC5" s="419"/>
      <c r="DD5" s="419"/>
      <c r="DE5" s="419"/>
      <c r="DF5" s="419"/>
      <c r="DG5" s="419"/>
      <c r="DH5" s="419"/>
      <c r="DI5" s="420"/>
    </row>
    <row r="6" spans="1:119" ht="18.75" customHeight="1" x14ac:dyDescent="0.15">
      <c r="A6" s="181"/>
      <c r="B6" s="567" t="s">
        <v>100</v>
      </c>
      <c r="C6" s="408"/>
      <c r="D6" s="408"/>
      <c r="E6" s="568"/>
      <c r="F6" s="568"/>
      <c r="G6" s="568"/>
      <c r="H6" s="568"/>
      <c r="I6" s="568"/>
      <c r="J6" s="568"/>
      <c r="K6" s="568"/>
      <c r="L6" s="568" t="s">
        <v>101</v>
      </c>
      <c r="M6" s="568"/>
      <c r="N6" s="568"/>
      <c r="O6" s="568"/>
      <c r="P6" s="568"/>
      <c r="Q6" s="568"/>
      <c r="R6" s="406"/>
      <c r="S6" s="406"/>
      <c r="T6" s="406"/>
      <c r="U6" s="406"/>
      <c r="V6" s="574"/>
      <c r="W6" s="511" t="s">
        <v>102</v>
      </c>
      <c r="X6" s="407"/>
      <c r="Y6" s="407"/>
      <c r="Z6" s="407"/>
      <c r="AA6" s="407"/>
      <c r="AB6" s="408"/>
      <c r="AC6" s="579" t="s">
        <v>103</v>
      </c>
      <c r="AD6" s="580"/>
      <c r="AE6" s="580"/>
      <c r="AF6" s="580"/>
      <c r="AG6" s="580"/>
      <c r="AH6" s="580"/>
      <c r="AI6" s="580"/>
      <c r="AJ6" s="580"/>
      <c r="AK6" s="580"/>
      <c r="AL6" s="581"/>
      <c r="AM6" s="478" t="s">
        <v>104</v>
      </c>
      <c r="AN6" s="378"/>
      <c r="AO6" s="378"/>
      <c r="AP6" s="378"/>
      <c r="AQ6" s="378"/>
      <c r="AR6" s="378"/>
      <c r="AS6" s="378"/>
      <c r="AT6" s="379"/>
      <c r="AU6" s="479" t="s">
        <v>97</v>
      </c>
      <c r="AV6" s="480"/>
      <c r="AW6" s="480"/>
      <c r="AX6" s="480"/>
      <c r="AY6" s="435" t="s">
        <v>105</v>
      </c>
      <c r="AZ6" s="436"/>
      <c r="BA6" s="436"/>
      <c r="BB6" s="436"/>
      <c r="BC6" s="436"/>
      <c r="BD6" s="436"/>
      <c r="BE6" s="436"/>
      <c r="BF6" s="436"/>
      <c r="BG6" s="436"/>
      <c r="BH6" s="436"/>
      <c r="BI6" s="436"/>
      <c r="BJ6" s="436"/>
      <c r="BK6" s="436"/>
      <c r="BL6" s="436"/>
      <c r="BM6" s="437"/>
      <c r="BN6" s="421">
        <v>12000939</v>
      </c>
      <c r="BO6" s="422"/>
      <c r="BP6" s="422"/>
      <c r="BQ6" s="422"/>
      <c r="BR6" s="422"/>
      <c r="BS6" s="422"/>
      <c r="BT6" s="422"/>
      <c r="BU6" s="423"/>
      <c r="BV6" s="421">
        <v>14439373</v>
      </c>
      <c r="BW6" s="422"/>
      <c r="BX6" s="422"/>
      <c r="BY6" s="422"/>
      <c r="BZ6" s="422"/>
      <c r="CA6" s="422"/>
      <c r="CB6" s="422"/>
      <c r="CC6" s="423"/>
      <c r="CD6" s="461" t="s">
        <v>106</v>
      </c>
      <c r="CE6" s="381"/>
      <c r="CF6" s="381"/>
      <c r="CG6" s="381"/>
      <c r="CH6" s="381"/>
      <c r="CI6" s="381"/>
      <c r="CJ6" s="381"/>
      <c r="CK6" s="381"/>
      <c r="CL6" s="381"/>
      <c r="CM6" s="381"/>
      <c r="CN6" s="381"/>
      <c r="CO6" s="381"/>
      <c r="CP6" s="381"/>
      <c r="CQ6" s="381"/>
      <c r="CR6" s="381"/>
      <c r="CS6" s="462"/>
      <c r="CT6" s="564">
        <v>101.6</v>
      </c>
      <c r="CU6" s="565"/>
      <c r="CV6" s="565"/>
      <c r="CW6" s="565"/>
      <c r="CX6" s="565"/>
      <c r="CY6" s="565"/>
      <c r="CZ6" s="565"/>
      <c r="DA6" s="566"/>
      <c r="DB6" s="564">
        <v>104.5</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107</v>
      </c>
      <c r="AN7" s="378"/>
      <c r="AO7" s="378"/>
      <c r="AP7" s="378"/>
      <c r="AQ7" s="378"/>
      <c r="AR7" s="378"/>
      <c r="AS7" s="378"/>
      <c r="AT7" s="379"/>
      <c r="AU7" s="479" t="s">
        <v>97</v>
      </c>
      <c r="AV7" s="480"/>
      <c r="AW7" s="480"/>
      <c r="AX7" s="480"/>
      <c r="AY7" s="435" t="s">
        <v>108</v>
      </c>
      <c r="AZ7" s="436"/>
      <c r="BA7" s="436"/>
      <c r="BB7" s="436"/>
      <c r="BC7" s="436"/>
      <c r="BD7" s="436"/>
      <c r="BE7" s="436"/>
      <c r="BF7" s="436"/>
      <c r="BG7" s="436"/>
      <c r="BH7" s="436"/>
      <c r="BI7" s="436"/>
      <c r="BJ7" s="436"/>
      <c r="BK7" s="436"/>
      <c r="BL7" s="436"/>
      <c r="BM7" s="437"/>
      <c r="BN7" s="421">
        <v>4179589</v>
      </c>
      <c r="BO7" s="422"/>
      <c r="BP7" s="422"/>
      <c r="BQ7" s="422"/>
      <c r="BR7" s="422"/>
      <c r="BS7" s="422"/>
      <c r="BT7" s="422"/>
      <c r="BU7" s="423"/>
      <c r="BV7" s="421">
        <v>4477705</v>
      </c>
      <c r="BW7" s="422"/>
      <c r="BX7" s="422"/>
      <c r="BY7" s="422"/>
      <c r="BZ7" s="422"/>
      <c r="CA7" s="422"/>
      <c r="CB7" s="422"/>
      <c r="CC7" s="423"/>
      <c r="CD7" s="461" t="s">
        <v>109</v>
      </c>
      <c r="CE7" s="381"/>
      <c r="CF7" s="381"/>
      <c r="CG7" s="381"/>
      <c r="CH7" s="381"/>
      <c r="CI7" s="381"/>
      <c r="CJ7" s="381"/>
      <c r="CK7" s="381"/>
      <c r="CL7" s="381"/>
      <c r="CM7" s="381"/>
      <c r="CN7" s="381"/>
      <c r="CO7" s="381"/>
      <c r="CP7" s="381"/>
      <c r="CQ7" s="381"/>
      <c r="CR7" s="381"/>
      <c r="CS7" s="462"/>
      <c r="CT7" s="421">
        <v>541516226</v>
      </c>
      <c r="CU7" s="422"/>
      <c r="CV7" s="422"/>
      <c r="CW7" s="422"/>
      <c r="CX7" s="422"/>
      <c r="CY7" s="422"/>
      <c r="CZ7" s="422"/>
      <c r="DA7" s="423"/>
      <c r="DB7" s="421">
        <v>556234732</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110</v>
      </c>
      <c r="AN8" s="378"/>
      <c r="AO8" s="378"/>
      <c r="AP8" s="378"/>
      <c r="AQ8" s="378"/>
      <c r="AR8" s="378"/>
      <c r="AS8" s="378"/>
      <c r="AT8" s="379"/>
      <c r="AU8" s="479" t="s">
        <v>111</v>
      </c>
      <c r="AV8" s="480"/>
      <c r="AW8" s="480"/>
      <c r="AX8" s="480"/>
      <c r="AY8" s="435" t="s">
        <v>112</v>
      </c>
      <c r="AZ8" s="436"/>
      <c r="BA8" s="436"/>
      <c r="BB8" s="436"/>
      <c r="BC8" s="436"/>
      <c r="BD8" s="436"/>
      <c r="BE8" s="436"/>
      <c r="BF8" s="436"/>
      <c r="BG8" s="436"/>
      <c r="BH8" s="436"/>
      <c r="BI8" s="436"/>
      <c r="BJ8" s="436"/>
      <c r="BK8" s="436"/>
      <c r="BL8" s="436"/>
      <c r="BM8" s="437"/>
      <c r="BN8" s="421">
        <v>7821350</v>
      </c>
      <c r="BO8" s="422"/>
      <c r="BP8" s="422"/>
      <c r="BQ8" s="422"/>
      <c r="BR8" s="422"/>
      <c r="BS8" s="422"/>
      <c r="BT8" s="422"/>
      <c r="BU8" s="423"/>
      <c r="BV8" s="421">
        <v>9961668</v>
      </c>
      <c r="BW8" s="422"/>
      <c r="BX8" s="422"/>
      <c r="BY8" s="422"/>
      <c r="BZ8" s="422"/>
      <c r="CA8" s="422"/>
      <c r="CB8" s="422"/>
      <c r="CC8" s="423"/>
      <c r="CD8" s="461" t="s">
        <v>113</v>
      </c>
      <c r="CE8" s="381"/>
      <c r="CF8" s="381"/>
      <c r="CG8" s="381"/>
      <c r="CH8" s="381"/>
      <c r="CI8" s="381"/>
      <c r="CJ8" s="381"/>
      <c r="CK8" s="381"/>
      <c r="CL8" s="381"/>
      <c r="CM8" s="381"/>
      <c r="CN8" s="381"/>
      <c r="CO8" s="381"/>
      <c r="CP8" s="381"/>
      <c r="CQ8" s="381"/>
      <c r="CR8" s="381"/>
      <c r="CS8" s="462"/>
      <c r="CT8" s="524">
        <v>0.72</v>
      </c>
      <c r="CU8" s="525"/>
      <c r="CV8" s="525"/>
      <c r="CW8" s="525"/>
      <c r="CX8" s="525"/>
      <c r="CY8" s="525"/>
      <c r="CZ8" s="525"/>
      <c r="DA8" s="526"/>
      <c r="DB8" s="524">
        <v>0.72</v>
      </c>
      <c r="DC8" s="525"/>
      <c r="DD8" s="525"/>
      <c r="DE8" s="525"/>
      <c r="DF8" s="525"/>
      <c r="DG8" s="525"/>
      <c r="DH8" s="525"/>
      <c r="DI8" s="526"/>
    </row>
    <row r="9" spans="1:119" ht="18.75" customHeight="1" thickBot="1" x14ac:dyDescent="0.2">
      <c r="A9" s="181"/>
      <c r="B9" s="553" t="s">
        <v>114</v>
      </c>
      <c r="C9" s="554"/>
      <c r="D9" s="554"/>
      <c r="E9" s="554"/>
      <c r="F9" s="554"/>
      <c r="G9" s="554"/>
      <c r="H9" s="554"/>
      <c r="I9" s="554"/>
      <c r="J9" s="554"/>
      <c r="K9" s="472"/>
      <c r="L9" s="555" t="s">
        <v>115</v>
      </c>
      <c r="M9" s="556"/>
      <c r="N9" s="556"/>
      <c r="O9" s="556"/>
      <c r="P9" s="556"/>
      <c r="Q9" s="557"/>
      <c r="R9" s="558">
        <v>1973395</v>
      </c>
      <c r="S9" s="559"/>
      <c r="T9" s="559"/>
      <c r="U9" s="559"/>
      <c r="V9" s="560"/>
      <c r="W9" s="490" t="s">
        <v>116</v>
      </c>
      <c r="X9" s="491"/>
      <c r="Y9" s="491"/>
      <c r="Z9" s="491"/>
      <c r="AA9" s="491"/>
      <c r="AB9" s="491"/>
      <c r="AC9" s="491"/>
      <c r="AD9" s="491"/>
      <c r="AE9" s="491"/>
      <c r="AF9" s="491"/>
      <c r="AG9" s="491"/>
      <c r="AH9" s="491"/>
      <c r="AI9" s="491"/>
      <c r="AJ9" s="491"/>
      <c r="AK9" s="491"/>
      <c r="AL9" s="561"/>
      <c r="AM9" s="478" t="s">
        <v>117</v>
      </c>
      <c r="AN9" s="378"/>
      <c r="AO9" s="378"/>
      <c r="AP9" s="378"/>
      <c r="AQ9" s="378"/>
      <c r="AR9" s="378"/>
      <c r="AS9" s="378"/>
      <c r="AT9" s="379"/>
      <c r="AU9" s="479" t="s">
        <v>118</v>
      </c>
      <c r="AV9" s="480"/>
      <c r="AW9" s="480"/>
      <c r="AX9" s="480"/>
      <c r="AY9" s="435" t="s">
        <v>119</v>
      </c>
      <c r="AZ9" s="436"/>
      <c r="BA9" s="436"/>
      <c r="BB9" s="436"/>
      <c r="BC9" s="436"/>
      <c r="BD9" s="436"/>
      <c r="BE9" s="436"/>
      <c r="BF9" s="436"/>
      <c r="BG9" s="436"/>
      <c r="BH9" s="436"/>
      <c r="BI9" s="436"/>
      <c r="BJ9" s="436"/>
      <c r="BK9" s="436"/>
      <c r="BL9" s="436"/>
      <c r="BM9" s="437"/>
      <c r="BN9" s="421">
        <v>-2140318</v>
      </c>
      <c r="BO9" s="422"/>
      <c r="BP9" s="422"/>
      <c r="BQ9" s="422"/>
      <c r="BR9" s="422"/>
      <c r="BS9" s="422"/>
      <c r="BT9" s="422"/>
      <c r="BU9" s="423"/>
      <c r="BV9" s="421">
        <v>-2267558</v>
      </c>
      <c r="BW9" s="422"/>
      <c r="BX9" s="422"/>
      <c r="BY9" s="422"/>
      <c r="BZ9" s="422"/>
      <c r="CA9" s="422"/>
      <c r="CB9" s="422"/>
      <c r="CC9" s="423"/>
      <c r="CD9" s="461" t="s">
        <v>120</v>
      </c>
      <c r="CE9" s="381"/>
      <c r="CF9" s="381"/>
      <c r="CG9" s="381"/>
      <c r="CH9" s="381"/>
      <c r="CI9" s="381"/>
      <c r="CJ9" s="381"/>
      <c r="CK9" s="381"/>
      <c r="CL9" s="381"/>
      <c r="CM9" s="381"/>
      <c r="CN9" s="381"/>
      <c r="CO9" s="381"/>
      <c r="CP9" s="381"/>
      <c r="CQ9" s="381"/>
      <c r="CR9" s="381"/>
      <c r="CS9" s="462"/>
      <c r="CT9" s="418">
        <v>13.2</v>
      </c>
      <c r="CU9" s="419"/>
      <c r="CV9" s="419"/>
      <c r="CW9" s="419"/>
      <c r="CX9" s="419"/>
      <c r="CY9" s="419"/>
      <c r="CZ9" s="419"/>
      <c r="DA9" s="420"/>
      <c r="DB9" s="418">
        <v>15.9</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121</v>
      </c>
      <c r="M10" s="378"/>
      <c r="N10" s="378"/>
      <c r="O10" s="378"/>
      <c r="P10" s="378"/>
      <c r="Q10" s="379"/>
      <c r="R10" s="374">
        <v>1952356</v>
      </c>
      <c r="S10" s="375"/>
      <c r="T10" s="375"/>
      <c r="U10" s="375"/>
      <c r="V10" s="434"/>
      <c r="W10" s="562"/>
      <c r="X10" s="372"/>
      <c r="Y10" s="372"/>
      <c r="Z10" s="372"/>
      <c r="AA10" s="372"/>
      <c r="AB10" s="372"/>
      <c r="AC10" s="372"/>
      <c r="AD10" s="372"/>
      <c r="AE10" s="372"/>
      <c r="AF10" s="372"/>
      <c r="AG10" s="372"/>
      <c r="AH10" s="372"/>
      <c r="AI10" s="372"/>
      <c r="AJ10" s="372"/>
      <c r="AK10" s="372"/>
      <c r="AL10" s="563"/>
      <c r="AM10" s="478" t="s">
        <v>122</v>
      </c>
      <c r="AN10" s="378"/>
      <c r="AO10" s="378"/>
      <c r="AP10" s="378"/>
      <c r="AQ10" s="378"/>
      <c r="AR10" s="378"/>
      <c r="AS10" s="378"/>
      <c r="AT10" s="379"/>
      <c r="AU10" s="479" t="s">
        <v>123</v>
      </c>
      <c r="AV10" s="480"/>
      <c r="AW10" s="480"/>
      <c r="AX10" s="480"/>
      <c r="AY10" s="435" t="s">
        <v>124</v>
      </c>
      <c r="AZ10" s="436"/>
      <c r="BA10" s="436"/>
      <c r="BB10" s="436"/>
      <c r="BC10" s="436"/>
      <c r="BD10" s="436"/>
      <c r="BE10" s="436"/>
      <c r="BF10" s="436"/>
      <c r="BG10" s="436"/>
      <c r="BH10" s="436"/>
      <c r="BI10" s="436"/>
      <c r="BJ10" s="436"/>
      <c r="BK10" s="436"/>
      <c r="BL10" s="436"/>
      <c r="BM10" s="437"/>
      <c r="BN10" s="421">
        <v>534</v>
      </c>
      <c r="BO10" s="422"/>
      <c r="BP10" s="422"/>
      <c r="BQ10" s="422"/>
      <c r="BR10" s="422"/>
      <c r="BS10" s="422"/>
      <c r="BT10" s="422"/>
      <c r="BU10" s="423"/>
      <c r="BV10" s="421">
        <v>645</v>
      </c>
      <c r="BW10" s="422"/>
      <c r="BX10" s="422"/>
      <c r="BY10" s="422"/>
      <c r="BZ10" s="422"/>
      <c r="CA10" s="422"/>
      <c r="CB10" s="422"/>
      <c r="CC10" s="423"/>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126</v>
      </c>
      <c r="M11" s="383"/>
      <c r="N11" s="383"/>
      <c r="O11" s="383"/>
      <c r="P11" s="383"/>
      <c r="Q11" s="384"/>
      <c r="R11" s="550" t="s">
        <v>127</v>
      </c>
      <c r="S11" s="551"/>
      <c r="T11" s="551"/>
      <c r="U11" s="551"/>
      <c r="V11" s="552"/>
      <c r="W11" s="562"/>
      <c r="X11" s="372"/>
      <c r="Y11" s="372"/>
      <c r="Z11" s="372"/>
      <c r="AA11" s="372"/>
      <c r="AB11" s="372"/>
      <c r="AC11" s="372"/>
      <c r="AD11" s="372"/>
      <c r="AE11" s="372"/>
      <c r="AF11" s="372"/>
      <c r="AG11" s="372"/>
      <c r="AH11" s="372"/>
      <c r="AI11" s="372"/>
      <c r="AJ11" s="372"/>
      <c r="AK11" s="372"/>
      <c r="AL11" s="563"/>
      <c r="AM11" s="478" t="s">
        <v>128</v>
      </c>
      <c r="AN11" s="378"/>
      <c r="AO11" s="378"/>
      <c r="AP11" s="378"/>
      <c r="AQ11" s="378"/>
      <c r="AR11" s="378"/>
      <c r="AS11" s="378"/>
      <c r="AT11" s="379"/>
      <c r="AU11" s="479" t="s">
        <v>111</v>
      </c>
      <c r="AV11" s="480"/>
      <c r="AW11" s="480"/>
      <c r="AX11" s="480"/>
      <c r="AY11" s="435" t="s">
        <v>129</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130</v>
      </c>
      <c r="CE11" s="381"/>
      <c r="CF11" s="381"/>
      <c r="CG11" s="381"/>
      <c r="CH11" s="381"/>
      <c r="CI11" s="381"/>
      <c r="CJ11" s="381"/>
      <c r="CK11" s="381"/>
      <c r="CL11" s="381"/>
      <c r="CM11" s="381"/>
      <c r="CN11" s="381"/>
      <c r="CO11" s="381"/>
      <c r="CP11" s="381"/>
      <c r="CQ11" s="381"/>
      <c r="CR11" s="381"/>
      <c r="CS11" s="462"/>
      <c r="CT11" s="524" t="s">
        <v>131</v>
      </c>
      <c r="CU11" s="525"/>
      <c r="CV11" s="525"/>
      <c r="CW11" s="525"/>
      <c r="CX11" s="525"/>
      <c r="CY11" s="525"/>
      <c r="CZ11" s="525"/>
      <c r="DA11" s="526"/>
      <c r="DB11" s="524" t="s">
        <v>131</v>
      </c>
      <c r="DC11" s="525"/>
      <c r="DD11" s="525"/>
      <c r="DE11" s="525"/>
      <c r="DF11" s="525"/>
      <c r="DG11" s="525"/>
      <c r="DH11" s="525"/>
      <c r="DI11" s="526"/>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1959512</v>
      </c>
      <c r="S12" s="540"/>
      <c r="T12" s="540"/>
      <c r="U12" s="540"/>
      <c r="V12" s="541"/>
      <c r="W12" s="542" t="s">
        <v>1</v>
      </c>
      <c r="X12" s="480"/>
      <c r="Y12" s="480"/>
      <c r="Z12" s="480"/>
      <c r="AA12" s="480"/>
      <c r="AB12" s="543"/>
      <c r="AC12" s="544" t="s">
        <v>134</v>
      </c>
      <c r="AD12" s="545"/>
      <c r="AE12" s="545"/>
      <c r="AF12" s="545"/>
      <c r="AG12" s="546"/>
      <c r="AH12" s="544" t="s">
        <v>135</v>
      </c>
      <c r="AI12" s="545"/>
      <c r="AJ12" s="545"/>
      <c r="AK12" s="545"/>
      <c r="AL12" s="547"/>
      <c r="AM12" s="478" t="s">
        <v>136</v>
      </c>
      <c r="AN12" s="378"/>
      <c r="AO12" s="378"/>
      <c r="AP12" s="378"/>
      <c r="AQ12" s="378"/>
      <c r="AR12" s="378"/>
      <c r="AS12" s="378"/>
      <c r="AT12" s="379"/>
      <c r="AU12" s="479" t="s">
        <v>118</v>
      </c>
      <c r="AV12" s="480"/>
      <c r="AW12" s="480"/>
      <c r="AX12" s="480"/>
      <c r="AY12" s="435" t="s">
        <v>137</v>
      </c>
      <c r="AZ12" s="436"/>
      <c r="BA12" s="436"/>
      <c r="BB12" s="436"/>
      <c r="BC12" s="436"/>
      <c r="BD12" s="436"/>
      <c r="BE12" s="436"/>
      <c r="BF12" s="436"/>
      <c r="BG12" s="436"/>
      <c r="BH12" s="436"/>
      <c r="BI12" s="436"/>
      <c r="BJ12" s="436"/>
      <c r="BK12" s="436"/>
      <c r="BL12" s="436"/>
      <c r="BM12" s="437"/>
      <c r="BN12" s="421">
        <v>3200000</v>
      </c>
      <c r="BO12" s="422"/>
      <c r="BP12" s="422"/>
      <c r="BQ12" s="422"/>
      <c r="BR12" s="422"/>
      <c r="BS12" s="422"/>
      <c r="BT12" s="422"/>
      <c r="BU12" s="423"/>
      <c r="BV12" s="421">
        <v>5700000</v>
      </c>
      <c r="BW12" s="422"/>
      <c r="BX12" s="422"/>
      <c r="BY12" s="422"/>
      <c r="BZ12" s="422"/>
      <c r="CA12" s="422"/>
      <c r="CB12" s="422"/>
      <c r="CC12" s="423"/>
      <c r="CD12" s="461" t="s">
        <v>138</v>
      </c>
      <c r="CE12" s="381"/>
      <c r="CF12" s="381"/>
      <c r="CG12" s="381"/>
      <c r="CH12" s="381"/>
      <c r="CI12" s="381"/>
      <c r="CJ12" s="381"/>
      <c r="CK12" s="381"/>
      <c r="CL12" s="381"/>
      <c r="CM12" s="381"/>
      <c r="CN12" s="381"/>
      <c r="CO12" s="381"/>
      <c r="CP12" s="381"/>
      <c r="CQ12" s="381"/>
      <c r="CR12" s="381"/>
      <c r="CS12" s="462"/>
      <c r="CT12" s="524" t="s">
        <v>139</v>
      </c>
      <c r="CU12" s="525"/>
      <c r="CV12" s="525"/>
      <c r="CW12" s="525"/>
      <c r="CX12" s="525"/>
      <c r="CY12" s="525"/>
      <c r="CZ12" s="525"/>
      <c r="DA12" s="526"/>
      <c r="DB12" s="524" t="s">
        <v>139</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140</v>
      </c>
      <c r="N13" s="506"/>
      <c r="O13" s="506"/>
      <c r="P13" s="506"/>
      <c r="Q13" s="507"/>
      <c r="R13" s="508">
        <v>1943861</v>
      </c>
      <c r="S13" s="509"/>
      <c r="T13" s="509"/>
      <c r="U13" s="509"/>
      <c r="V13" s="510"/>
      <c r="W13" s="511" t="s">
        <v>141</v>
      </c>
      <c r="X13" s="407"/>
      <c r="Y13" s="407"/>
      <c r="Z13" s="407"/>
      <c r="AA13" s="407"/>
      <c r="AB13" s="408"/>
      <c r="AC13" s="374">
        <v>3983</v>
      </c>
      <c r="AD13" s="375"/>
      <c r="AE13" s="375"/>
      <c r="AF13" s="375"/>
      <c r="AG13" s="376"/>
      <c r="AH13" s="374">
        <v>3790</v>
      </c>
      <c r="AI13" s="375"/>
      <c r="AJ13" s="375"/>
      <c r="AK13" s="375"/>
      <c r="AL13" s="434"/>
      <c r="AM13" s="478" t="s">
        <v>142</v>
      </c>
      <c r="AN13" s="378"/>
      <c r="AO13" s="378"/>
      <c r="AP13" s="378"/>
      <c r="AQ13" s="378"/>
      <c r="AR13" s="378"/>
      <c r="AS13" s="378"/>
      <c r="AT13" s="379"/>
      <c r="AU13" s="479" t="s">
        <v>143</v>
      </c>
      <c r="AV13" s="480"/>
      <c r="AW13" s="480"/>
      <c r="AX13" s="480"/>
      <c r="AY13" s="435" t="s">
        <v>144</v>
      </c>
      <c r="AZ13" s="436"/>
      <c r="BA13" s="436"/>
      <c r="BB13" s="436"/>
      <c r="BC13" s="436"/>
      <c r="BD13" s="436"/>
      <c r="BE13" s="436"/>
      <c r="BF13" s="436"/>
      <c r="BG13" s="436"/>
      <c r="BH13" s="436"/>
      <c r="BI13" s="436"/>
      <c r="BJ13" s="436"/>
      <c r="BK13" s="436"/>
      <c r="BL13" s="436"/>
      <c r="BM13" s="437"/>
      <c r="BN13" s="421">
        <v>-5339784</v>
      </c>
      <c r="BO13" s="422"/>
      <c r="BP13" s="422"/>
      <c r="BQ13" s="422"/>
      <c r="BR13" s="422"/>
      <c r="BS13" s="422"/>
      <c r="BT13" s="422"/>
      <c r="BU13" s="423"/>
      <c r="BV13" s="421">
        <v>-7966913</v>
      </c>
      <c r="BW13" s="422"/>
      <c r="BX13" s="422"/>
      <c r="BY13" s="422"/>
      <c r="BZ13" s="422"/>
      <c r="CA13" s="422"/>
      <c r="CB13" s="422"/>
      <c r="CC13" s="423"/>
      <c r="CD13" s="461" t="s">
        <v>145</v>
      </c>
      <c r="CE13" s="381"/>
      <c r="CF13" s="381"/>
      <c r="CG13" s="381"/>
      <c r="CH13" s="381"/>
      <c r="CI13" s="381"/>
      <c r="CJ13" s="381"/>
      <c r="CK13" s="381"/>
      <c r="CL13" s="381"/>
      <c r="CM13" s="381"/>
      <c r="CN13" s="381"/>
      <c r="CO13" s="381"/>
      <c r="CP13" s="381"/>
      <c r="CQ13" s="381"/>
      <c r="CR13" s="381"/>
      <c r="CS13" s="462"/>
      <c r="CT13" s="418">
        <v>2.9</v>
      </c>
      <c r="CU13" s="419"/>
      <c r="CV13" s="419"/>
      <c r="CW13" s="419"/>
      <c r="CX13" s="419"/>
      <c r="CY13" s="419"/>
      <c r="CZ13" s="419"/>
      <c r="DA13" s="420"/>
      <c r="DB13" s="418">
        <v>2.7</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146</v>
      </c>
      <c r="M14" s="548"/>
      <c r="N14" s="548"/>
      <c r="O14" s="548"/>
      <c r="P14" s="548"/>
      <c r="Q14" s="549"/>
      <c r="R14" s="508">
        <v>1960668</v>
      </c>
      <c r="S14" s="509"/>
      <c r="T14" s="509"/>
      <c r="U14" s="509"/>
      <c r="V14" s="510"/>
      <c r="W14" s="512"/>
      <c r="X14" s="410"/>
      <c r="Y14" s="410"/>
      <c r="Z14" s="410"/>
      <c r="AA14" s="410"/>
      <c r="AB14" s="411"/>
      <c r="AC14" s="501">
        <v>0.5</v>
      </c>
      <c r="AD14" s="502"/>
      <c r="AE14" s="502"/>
      <c r="AF14" s="502"/>
      <c r="AG14" s="503"/>
      <c r="AH14" s="501">
        <v>0.5</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147</v>
      </c>
      <c r="CE14" s="459"/>
      <c r="CF14" s="459"/>
      <c r="CG14" s="459"/>
      <c r="CH14" s="459"/>
      <c r="CI14" s="459"/>
      <c r="CJ14" s="459"/>
      <c r="CK14" s="459"/>
      <c r="CL14" s="459"/>
      <c r="CM14" s="459"/>
      <c r="CN14" s="459"/>
      <c r="CO14" s="459"/>
      <c r="CP14" s="459"/>
      <c r="CQ14" s="459"/>
      <c r="CR14" s="459"/>
      <c r="CS14" s="460"/>
      <c r="CT14" s="518">
        <v>21.8</v>
      </c>
      <c r="CU14" s="519"/>
      <c r="CV14" s="519"/>
      <c r="CW14" s="519"/>
      <c r="CX14" s="519"/>
      <c r="CY14" s="519"/>
      <c r="CZ14" s="519"/>
      <c r="DA14" s="520"/>
      <c r="DB14" s="518">
        <v>29.3</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140</v>
      </c>
      <c r="N15" s="506"/>
      <c r="O15" s="506"/>
      <c r="P15" s="506"/>
      <c r="Q15" s="507"/>
      <c r="R15" s="508">
        <v>1947319</v>
      </c>
      <c r="S15" s="509"/>
      <c r="T15" s="509"/>
      <c r="U15" s="509"/>
      <c r="V15" s="510"/>
      <c r="W15" s="511" t="s">
        <v>148</v>
      </c>
      <c r="X15" s="407"/>
      <c r="Y15" s="407"/>
      <c r="Z15" s="407"/>
      <c r="AA15" s="407"/>
      <c r="AB15" s="408"/>
      <c r="AC15" s="374">
        <v>115924</v>
      </c>
      <c r="AD15" s="375"/>
      <c r="AE15" s="375"/>
      <c r="AF15" s="375"/>
      <c r="AG15" s="376"/>
      <c r="AH15" s="374">
        <v>118503</v>
      </c>
      <c r="AI15" s="375"/>
      <c r="AJ15" s="375"/>
      <c r="AK15" s="375"/>
      <c r="AL15" s="434"/>
      <c r="AM15" s="478"/>
      <c r="AN15" s="378"/>
      <c r="AO15" s="378"/>
      <c r="AP15" s="378"/>
      <c r="AQ15" s="378"/>
      <c r="AR15" s="378"/>
      <c r="AS15" s="378"/>
      <c r="AT15" s="379"/>
      <c r="AU15" s="479"/>
      <c r="AV15" s="480"/>
      <c r="AW15" s="480"/>
      <c r="AX15" s="480"/>
      <c r="AY15" s="447" t="s">
        <v>149</v>
      </c>
      <c r="AZ15" s="448"/>
      <c r="BA15" s="448"/>
      <c r="BB15" s="448"/>
      <c r="BC15" s="448"/>
      <c r="BD15" s="448"/>
      <c r="BE15" s="448"/>
      <c r="BF15" s="448"/>
      <c r="BG15" s="448"/>
      <c r="BH15" s="448"/>
      <c r="BI15" s="448"/>
      <c r="BJ15" s="448"/>
      <c r="BK15" s="448"/>
      <c r="BL15" s="448"/>
      <c r="BM15" s="449"/>
      <c r="BN15" s="450">
        <v>310498369</v>
      </c>
      <c r="BO15" s="451"/>
      <c r="BP15" s="451"/>
      <c r="BQ15" s="451"/>
      <c r="BR15" s="451"/>
      <c r="BS15" s="451"/>
      <c r="BT15" s="451"/>
      <c r="BU15" s="452"/>
      <c r="BV15" s="450">
        <v>293985964</v>
      </c>
      <c r="BW15" s="451"/>
      <c r="BX15" s="451"/>
      <c r="BY15" s="451"/>
      <c r="BZ15" s="451"/>
      <c r="CA15" s="451"/>
      <c r="CB15" s="451"/>
      <c r="CC15" s="452"/>
      <c r="CD15" s="521" t="s">
        <v>150</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151</v>
      </c>
      <c r="M16" s="496"/>
      <c r="N16" s="496"/>
      <c r="O16" s="496"/>
      <c r="P16" s="496"/>
      <c r="Q16" s="497"/>
      <c r="R16" s="498" t="s">
        <v>152</v>
      </c>
      <c r="S16" s="499"/>
      <c r="T16" s="499"/>
      <c r="U16" s="499"/>
      <c r="V16" s="500"/>
      <c r="W16" s="512"/>
      <c r="X16" s="410"/>
      <c r="Y16" s="410"/>
      <c r="Z16" s="410"/>
      <c r="AA16" s="410"/>
      <c r="AB16" s="411"/>
      <c r="AC16" s="501">
        <v>14.2</v>
      </c>
      <c r="AD16" s="502"/>
      <c r="AE16" s="502"/>
      <c r="AF16" s="502"/>
      <c r="AG16" s="503"/>
      <c r="AH16" s="501">
        <v>15.4</v>
      </c>
      <c r="AI16" s="502"/>
      <c r="AJ16" s="502"/>
      <c r="AK16" s="502"/>
      <c r="AL16" s="504"/>
      <c r="AM16" s="478"/>
      <c r="AN16" s="378"/>
      <c r="AO16" s="378"/>
      <c r="AP16" s="378"/>
      <c r="AQ16" s="378"/>
      <c r="AR16" s="378"/>
      <c r="AS16" s="378"/>
      <c r="AT16" s="379"/>
      <c r="AU16" s="479"/>
      <c r="AV16" s="480"/>
      <c r="AW16" s="480"/>
      <c r="AX16" s="480"/>
      <c r="AY16" s="435" t="s">
        <v>153</v>
      </c>
      <c r="AZ16" s="436"/>
      <c r="BA16" s="436"/>
      <c r="BB16" s="436"/>
      <c r="BC16" s="436"/>
      <c r="BD16" s="436"/>
      <c r="BE16" s="436"/>
      <c r="BF16" s="436"/>
      <c r="BG16" s="436"/>
      <c r="BH16" s="436"/>
      <c r="BI16" s="436"/>
      <c r="BJ16" s="436"/>
      <c r="BK16" s="436"/>
      <c r="BL16" s="436"/>
      <c r="BM16" s="437"/>
      <c r="BN16" s="421">
        <v>429744956</v>
      </c>
      <c r="BO16" s="422"/>
      <c r="BP16" s="422"/>
      <c r="BQ16" s="422"/>
      <c r="BR16" s="422"/>
      <c r="BS16" s="422"/>
      <c r="BT16" s="422"/>
      <c r="BU16" s="423"/>
      <c r="BV16" s="421">
        <v>420205828</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154</v>
      </c>
      <c r="N17" s="515"/>
      <c r="O17" s="515"/>
      <c r="P17" s="515"/>
      <c r="Q17" s="516"/>
      <c r="R17" s="498" t="s">
        <v>155</v>
      </c>
      <c r="S17" s="499"/>
      <c r="T17" s="499"/>
      <c r="U17" s="499"/>
      <c r="V17" s="500"/>
      <c r="W17" s="511" t="s">
        <v>156</v>
      </c>
      <c r="X17" s="407"/>
      <c r="Y17" s="407"/>
      <c r="Z17" s="407"/>
      <c r="AA17" s="407"/>
      <c r="AB17" s="408"/>
      <c r="AC17" s="374">
        <v>697967</v>
      </c>
      <c r="AD17" s="375"/>
      <c r="AE17" s="375"/>
      <c r="AF17" s="375"/>
      <c r="AG17" s="376"/>
      <c r="AH17" s="374">
        <v>645868</v>
      </c>
      <c r="AI17" s="375"/>
      <c r="AJ17" s="375"/>
      <c r="AK17" s="375"/>
      <c r="AL17" s="434"/>
      <c r="AM17" s="478"/>
      <c r="AN17" s="378"/>
      <c r="AO17" s="378"/>
      <c r="AP17" s="378"/>
      <c r="AQ17" s="378"/>
      <c r="AR17" s="378"/>
      <c r="AS17" s="378"/>
      <c r="AT17" s="379"/>
      <c r="AU17" s="479"/>
      <c r="AV17" s="480"/>
      <c r="AW17" s="480"/>
      <c r="AX17" s="480"/>
      <c r="AY17" s="435" t="s">
        <v>157</v>
      </c>
      <c r="AZ17" s="436"/>
      <c r="BA17" s="436"/>
      <c r="BB17" s="436"/>
      <c r="BC17" s="436"/>
      <c r="BD17" s="436"/>
      <c r="BE17" s="436"/>
      <c r="BF17" s="436"/>
      <c r="BG17" s="436"/>
      <c r="BH17" s="436"/>
      <c r="BI17" s="436"/>
      <c r="BJ17" s="436"/>
      <c r="BK17" s="436"/>
      <c r="BL17" s="436"/>
      <c r="BM17" s="437"/>
      <c r="BN17" s="421">
        <v>385868656</v>
      </c>
      <c r="BO17" s="422"/>
      <c r="BP17" s="422"/>
      <c r="BQ17" s="422"/>
      <c r="BR17" s="422"/>
      <c r="BS17" s="422"/>
      <c r="BT17" s="422"/>
      <c r="BU17" s="423"/>
      <c r="BV17" s="421">
        <v>365755970</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158</v>
      </c>
      <c r="C18" s="472"/>
      <c r="D18" s="472"/>
      <c r="E18" s="473"/>
      <c r="F18" s="473"/>
      <c r="G18" s="473"/>
      <c r="H18" s="473"/>
      <c r="I18" s="473"/>
      <c r="J18" s="473"/>
      <c r="K18" s="473"/>
      <c r="L18" s="474">
        <v>1121.26</v>
      </c>
      <c r="M18" s="474"/>
      <c r="N18" s="474"/>
      <c r="O18" s="474"/>
      <c r="P18" s="474"/>
      <c r="Q18" s="474"/>
      <c r="R18" s="475"/>
      <c r="S18" s="475"/>
      <c r="T18" s="475"/>
      <c r="U18" s="475"/>
      <c r="V18" s="476"/>
      <c r="W18" s="492"/>
      <c r="X18" s="493"/>
      <c r="Y18" s="493"/>
      <c r="Z18" s="493"/>
      <c r="AA18" s="493"/>
      <c r="AB18" s="517"/>
      <c r="AC18" s="391">
        <v>85.3</v>
      </c>
      <c r="AD18" s="392"/>
      <c r="AE18" s="392"/>
      <c r="AF18" s="392"/>
      <c r="AG18" s="477"/>
      <c r="AH18" s="391">
        <v>84.1</v>
      </c>
      <c r="AI18" s="392"/>
      <c r="AJ18" s="392"/>
      <c r="AK18" s="392"/>
      <c r="AL18" s="393"/>
      <c r="AM18" s="478"/>
      <c r="AN18" s="378"/>
      <c r="AO18" s="378"/>
      <c r="AP18" s="378"/>
      <c r="AQ18" s="378"/>
      <c r="AR18" s="378"/>
      <c r="AS18" s="378"/>
      <c r="AT18" s="379"/>
      <c r="AU18" s="479"/>
      <c r="AV18" s="480"/>
      <c r="AW18" s="480"/>
      <c r="AX18" s="480"/>
      <c r="AY18" s="435" t="s">
        <v>159</v>
      </c>
      <c r="AZ18" s="436"/>
      <c r="BA18" s="436"/>
      <c r="BB18" s="436"/>
      <c r="BC18" s="436"/>
      <c r="BD18" s="436"/>
      <c r="BE18" s="436"/>
      <c r="BF18" s="436"/>
      <c r="BG18" s="436"/>
      <c r="BH18" s="436"/>
      <c r="BI18" s="436"/>
      <c r="BJ18" s="436"/>
      <c r="BK18" s="436"/>
      <c r="BL18" s="436"/>
      <c r="BM18" s="437"/>
      <c r="BN18" s="421">
        <v>524557852</v>
      </c>
      <c r="BO18" s="422"/>
      <c r="BP18" s="422"/>
      <c r="BQ18" s="422"/>
      <c r="BR18" s="422"/>
      <c r="BS18" s="422"/>
      <c r="BT18" s="422"/>
      <c r="BU18" s="423"/>
      <c r="BV18" s="421">
        <v>536166519</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160</v>
      </c>
      <c r="C19" s="472"/>
      <c r="D19" s="472"/>
      <c r="E19" s="473"/>
      <c r="F19" s="473"/>
      <c r="G19" s="473"/>
      <c r="H19" s="473"/>
      <c r="I19" s="473"/>
      <c r="J19" s="473"/>
      <c r="K19" s="473"/>
      <c r="L19" s="481">
        <v>1760</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161</v>
      </c>
      <c r="AZ19" s="436"/>
      <c r="BA19" s="436"/>
      <c r="BB19" s="436"/>
      <c r="BC19" s="436"/>
      <c r="BD19" s="436"/>
      <c r="BE19" s="436"/>
      <c r="BF19" s="436"/>
      <c r="BG19" s="436"/>
      <c r="BH19" s="436"/>
      <c r="BI19" s="436"/>
      <c r="BJ19" s="436"/>
      <c r="BK19" s="436"/>
      <c r="BL19" s="436"/>
      <c r="BM19" s="437"/>
      <c r="BN19" s="421">
        <v>647510388</v>
      </c>
      <c r="BO19" s="422"/>
      <c r="BP19" s="422"/>
      <c r="BQ19" s="422"/>
      <c r="BR19" s="422"/>
      <c r="BS19" s="422"/>
      <c r="BT19" s="422"/>
      <c r="BU19" s="423"/>
      <c r="BV19" s="421">
        <v>649045662</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162</v>
      </c>
      <c r="C20" s="472"/>
      <c r="D20" s="472"/>
      <c r="E20" s="473"/>
      <c r="F20" s="473"/>
      <c r="G20" s="473"/>
      <c r="H20" s="473"/>
      <c r="I20" s="473"/>
      <c r="J20" s="473"/>
      <c r="K20" s="473"/>
      <c r="L20" s="481">
        <v>969161</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164</v>
      </c>
      <c r="C22" s="398"/>
      <c r="D22" s="399"/>
      <c r="E22" s="406" t="s">
        <v>1</v>
      </c>
      <c r="F22" s="407"/>
      <c r="G22" s="407"/>
      <c r="H22" s="407"/>
      <c r="I22" s="407"/>
      <c r="J22" s="407"/>
      <c r="K22" s="408"/>
      <c r="L22" s="406" t="s">
        <v>165</v>
      </c>
      <c r="M22" s="407"/>
      <c r="N22" s="407"/>
      <c r="O22" s="407"/>
      <c r="P22" s="408"/>
      <c r="Q22" s="412" t="s">
        <v>166</v>
      </c>
      <c r="R22" s="413"/>
      <c r="S22" s="413"/>
      <c r="T22" s="413"/>
      <c r="U22" s="413"/>
      <c r="V22" s="414"/>
      <c r="W22" s="463" t="s">
        <v>167</v>
      </c>
      <c r="X22" s="398"/>
      <c r="Y22" s="399"/>
      <c r="Z22" s="406" t="s">
        <v>1</v>
      </c>
      <c r="AA22" s="407"/>
      <c r="AB22" s="407"/>
      <c r="AC22" s="407"/>
      <c r="AD22" s="407"/>
      <c r="AE22" s="407"/>
      <c r="AF22" s="407"/>
      <c r="AG22" s="408"/>
      <c r="AH22" s="424" t="s">
        <v>168</v>
      </c>
      <c r="AI22" s="407"/>
      <c r="AJ22" s="407"/>
      <c r="AK22" s="407"/>
      <c r="AL22" s="408"/>
      <c r="AM22" s="424" t="s">
        <v>169</v>
      </c>
      <c r="AN22" s="425"/>
      <c r="AO22" s="425"/>
      <c r="AP22" s="425"/>
      <c r="AQ22" s="425"/>
      <c r="AR22" s="426"/>
      <c r="AS22" s="412" t="s">
        <v>166</v>
      </c>
      <c r="AT22" s="413"/>
      <c r="AU22" s="413"/>
      <c r="AV22" s="413"/>
      <c r="AW22" s="413"/>
      <c r="AX22" s="430"/>
      <c r="AY22" s="447" t="s">
        <v>170</v>
      </c>
      <c r="AZ22" s="448"/>
      <c r="BA22" s="448"/>
      <c r="BB22" s="448"/>
      <c r="BC22" s="448"/>
      <c r="BD22" s="448"/>
      <c r="BE22" s="448"/>
      <c r="BF22" s="448"/>
      <c r="BG22" s="448"/>
      <c r="BH22" s="448"/>
      <c r="BI22" s="448"/>
      <c r="BJ22" s="448"/>
      <c r="BK22" s="448"/>
      <c r="BL22" s="448"/>
      <c r="BM22" s="449"/>
      <c r="BN22" s="450">
        <v>1098123121</v>
      </c>
      <c r="BO22" s="451"/>
      <c r="BP22" s="451"/>
      <c r="BQ22" s="451"/>
      <c r="BR22" s="451"/>
      <c r="BS22" s="451"/>
      <c r="BT22" s="451"/>
      <c r="BU22" s="452"/>
      <c r="BV22" s="450">
        <v>1100637848</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171</v>
      </c>
      <c r="AZ23" s="436"/>
      <c r="BA23" s="436"/>
      <c r="BB23" s="436"/>
      <c r="BC23" s="436"/>
      <c r="BD23" s="436"/>
      <c r="BE23" s="436"/>
      <c r="BF23" s="436"/>
      <c r="BG23" s="436"/>
      <c r="BH23" s="436"/>
      <c r="BI23" s="436"/>
      <c r="BJ23" s="436"/>
      <c r="BK23" s="436"/>
      <c r="BL23" s="436"/>
      <c r="BM23" s="437"/>
      <c r="BN23" s="421">
        <v>16177557</v>
      </c>
      <c r="BO23" s="422"/>
      <c r="BP23" s="422"/>
      <c r="BQ23" s="422"/>
      <c r="BR23" s="422"/>
      <c r="BS23" s="422"/>
      <c r="BT23" s="422"/>
      <c r="BU23" s="423"/>
      <c r="BV23" s="421">
        <v>19210826</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172</v>
      </c>
      <c r="F24" s="378"/>
      <c r="G24" s="378"/>
      <c r="H24" s="378"/>
      <c r="I24" s="378"/>
      <c r="J24" s="378"/>
      <c r="K24" s="379"/>
      <c r="L24" s="374">
        <v>1</v>
      </c>
      <c r="M24" s="375"/>
      <c r="N24" s="375"/>
      <c r="O24" s="375"/>
      <c r="P24" s="376"/>
      <c r="Q24" s="374">
        <v>12800</v>
      </c>
      <c r="R24" s="375"/>
      <c r="S24" s="375"/>
      <c r="T24" s="375"/>
      <c r="U24" s="375"/>
      <c r="V24" s="376"/>
      <c r="W24" s="464"/>
      <c r="X24" s="401"/>
      <c r="Y24" s="402"/>
      <c r="Z24" s="377" t="s">
        <v>173</v>
      </c>
      <c r="AA24" s="378"/>
      <c r="AB24" s="378"/>
      <c r="AC24" s="378"/>
      <c r="AD24" s="378"/>
      <c r="AE24" s="378"/>
      <c r="AF24" s="378"/>
      <c r="AG24" s="379"/>
      <c r="AH24" s="374">
        <v>10625</v>
      </c>
      <c r="AI24" s="375"/>
      <c r="AJ24" s="375"/>
      <c r="AK24" s="375"/>
      <c r="AL24" s="376"/>
      <c r="AM24" s="374">
        <v>31609375</v>
      </c>
      <c r="AN24" s="375"/>
      <c r="AO24" s="375"/>
      <c r="AP24" s="375"/>
      <c r="AQ24" s="375"/>
      <c r="AR24" s="376"/>
      <c r="AS24" s="374">
        <v>2975</v>
      </c>
      <c r="AT24" s="375"/>
      <c r="AU24" s="375"/>
      <c r="AV24" s="375"/>
      <c r="AW24" s="375"/>
      <c r="AX24" s="434"/>
      <c r="AY24" s="394" t="s">
        <v>174</v>
      </c>
      <c r="AZ24" s="395"/>
      <c r="BA24" s="395"/>
      <c r="BB24" s="395"/>
      <c r="BC24" s="395"/>
      <c r="BD24" s="395"/>
      <c r="BE24" s="395"/>
      <c r="BF24" s="395"/>
      <c r="BG24" s="395"/>
      <c r="BH24" s="395"/>
      <c r="BI24" s="395"/>
      <c r="BJ24" s="395"/>
      <c r="BK24" s="395"/>
      <c r="BL24" s="395"/>
      <c r="BM24" s="396"/>
      <c r="BN24" s="421">
        <v>551748032</v>
      </c>
      <c r="BO24" s="422"/>
      <c r="BP24" s="422"/>
      <c r="BQ24" s="422"/>
      <c r="BR24" s="422"/>
      <c r="BS24" s="422"/>
      <c r="BT24" s="422"/>
      <c r="BU24" s="423"/>
      <c r="BV24" s="421">
        <v>551816885</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175</v>
      </c>
      <c r="F25" s="378"/>
      <c r="G25" s="378"/>
      <c r="H25" s="378"/>
      <c r="I25" s="378"/>
      <c r="J25" s="378"/>
      <c r="K25" s="379"/>
      <c r="L25" s="374">
        <v>3</v>
      </c>
      <c r="M25" s="375"/>
      <c r="N25" s="375"/>
      <c r="O25" s="375"/>
      <c r="P25" s="376"/>
      <c r="Q25" s="374">
        <v>10300</v>
      </c>
      <c r="R25" s="375"/>
      <c r="S25" s="375"/>
      <c r="T25" s="375"/>
      <c r="U25" s="375"/>
      <c r="V25" s="376"/>
      <c r="W25" s="464"/>
      <c r="X25" s="401"/>
      <c r="Y25" s="402"/>
      <c r="Z25" s="377" t="s">
        <v>176</v>
      </c>
      <c r="AA25" s="378"/>
      <c r="AB25" s="378"/>
      <c r="AC25" s="378"/>
      <c r="AD25" s="378"/>
      <c r="AE25" s="378"/>
      <c r="AF25" s="378"/>
      <c r="AG25" s="379"/>
      <c r="AH25" s="374">
        <v>1829</v>
      </c>
      <c r="AI25" s="375"/>
      <c r="AJ25" s="375"/>
      <c r="AK25" s="375"/>
      <c r="AL25" s="376"/>
      <c r="AM25" s="374">
        <v>5324219</v>
      </c>
      <c r="AN25" s="375"/>
      <c r="AO25" s="375"/>
      <c r="AP25" s="375"/>
      <c r="AQ25" s="375"/>
      <c r="AR25" s="376"/>
      <c r="AS25" s="374">
        <v>2911</v>
      </c>
      <c r="AT25" s="375"/>
      <c r="AU25" s="375"/>
      <c r="AV25" s="375"/>
      <c r="AW25" s="375"/>
      <c r="AX25" s="434"/>
      <c r="AY25" s="447" t="s">
        <v>177</v>
      </c>
      <c r="AZ25" s="448"/>
      <c r="BA25" s="448"/>
      <c r="BB25" s="448"/>
      <c r="BC25" s="448"/>
      <c r="BD25" s="448"/>
      <c r="BE25" s="448"/>
      <c r="BF25" s="448"/>
      <c r="BG25" s="448"/>
      <c r="BH25" s="448"/>
      <c r="BI25" s="448"/>
      <c r="BJ25" s="448"/>
      <c r="BK25" s="448"/>
      <c r="BL25" s="448"/>
      <c r="BM25" s="449"/>
      <c r="BN25" s="450">
        <v>274888225</v>
      </c>
      <c r="BO25" s="451"/>
      <c r="BP25" s="451"/>
      <c r="BQ25" s="451"/>
      <c r="BR25" s="451"/>
      <c r="BS25" s="451"/>
      <c r="BT25" s="451"/>
      <c r="BU25" s="452"/>
      <c r="BV25" s="450">
        <v>195977257</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178</v>
      </c>
      <c r="F26" s="378"/>
      <c r="G26" s="378"/>
      <c r="H26" s="378"/>
      <c r="I26" s="378"/>
      <c r="J26" s="378"/>
      <c r="K26" s="379"/>
      <c r="L26" s="374">
        <v>1</v>
      </c>
      <c r="M26" s="375"/>
      <c r="N26" s="375"/>
      <c r="O26" s="375"/>
      <c r="P26" s="376"/>
      <c r="Q26" s="374">
        <v>8300</v>
      </c>
      <c r="R26" s="375"/>
      <c r="S26" s="375"/>
      <c r="T26" s="375"/>
      <c r="U26" s="375"/>
      <c r="V26" s="376"/>
      <c r="W26" s="464"/>
      <c r="X26" s="401"/>
      <c r="Y26" s="402"/>
      <c r="Z26" s="377" t="s">
        <v>179</v>
      </c>
      <c r="AA26" s="432"/>
      <c r="AB26" s="432"/>
      <c r="AC26" s="432"/>
      <c r="AD26" s="432"/>
      <c r="AE26" s="432"/>
      <c r="AF26" s="432"/>
      <c r="AG26" s="433"/>
      <c r="AH26" s="374">
        <v>1046</v>
      </c>
      <c r="AI26" s="375"/>
      <c r="AJ26" s="375"/>
      <c r="AK26" s="375"/>
      <c r="AL26" s="376"/>
      <c r="AM26" s="374">
        <v>3130678</v>
      </c>
      <c r="AN26" s="375"/>
      <c r="AO26" s="375"/>
      <c r="AP26" s="375"/>
      <c r="AQ26" s="375"/>
      <c r="AR26" s="376"/>
      <c r="AS26" s="374">
        <v>2993</v>
      </c>
      <c r="AT26" s="375"/>
      <c r="AU26" s="375"/>
      <c r="AV26" s="375"/>
      <c r="AW26" s="375"/>
      <c r="AX26" s="434"/>
      <c r="AY26" s="461" t="s">
        <v>180</v>
      </c>
      <c r="AZ26" s="381"/>
      <c r="BA26" s="381"/>
      <c r="BB26" s="381"/>
      <c r="BC26" s="381"/>
      <c r="BD26" s="381"/>
      <c r="BE26" s="381"/>
      <c r="BF26" s="381"/>
      <c r="BG26" s="381"/>
      <c r="BH26" s="381"/>
      <c r="BI26" s="381"/>
      <c r="BJ26" s="381"/>
      <c r="BK26" s="381"/>
      <c r="BL26" s="381"/>
      <c r="BM26" s="462"/>
      <c r="BN26" s="421">
        <v>4804143</v>
      </c>
      <c r="BO26" s="422"/>
      <c r="BP26" s="422"/>
      <c r="BQ26" s="422"/>
      <c r="BR26" s="422"/>
      <c r="BS26" s="422"/>
      <c r="BT26" s="422"/>
      <c r="BU26" s="423"/>
      <c r="BV26" s="421">
        <v>4818568</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181</v>
      </c>
      <c r="F27" s="378"/>
      <c r="G27" s="378"/>
      <c r="H27" s="378"/>
      <c r="I27" s="378"/>
      <c r="J27" s="378"/>
      <c r="K27" s="379"/>
      <c r="L27" s="374">
        <v>1</v>
      </c>
      <c r="M27" s="375"/>
      <c r="N27" s="375"/>
      <c r="O27" s="375"/>
      <c r="P27" s="376"/>
      <c r="Q27" s="374">
        <v>10400</v>
      </c>
      <c r="R27" s="375"/>
      <c r="S27" s="375"/>
      <c r="T27" s="375"/>
      <c r="U27" s="375"/>
      <c r="V27" s="376"/>
      <c r="W27" s="464"/>
      <c r="X27" s="401"/>
      <c r="Y27" s="402"/>
      <c r="Z27" s="377" t="s">
        <v>182</v>
      </c>
      <c r="AA27" s="378"/>
      <c r="AB27" s="378"/>
      <c r="AC27" s="378"/>
      <c r="AD27" s="378"/>
      <c r="AE27" s="378"/>
      <c r="AF27" s="378"/>
      <c r="AG27" s="379"/>
      <c r="AH27" s="374">
        <v>8810</v>
      </c>
      <c r="AI27" s="375"/>
      <c r="AJ27" s="375"/>
      <c r="AK27" s="375"/>
      <c r="AL27" s="376"/>
      <c r="AM27" s="374">
        <v>30757606</v>
      </c>
      <c r="AN27" s="375"/>
      <c r="AO27" s="375"/>
      <c r="AP27" s="375"/>
      <c r="AQ27" s="375"/>
      <c r="AR27" s="376"/>
      <c r="AS27" s="374">
        <v>3491</v>
      </c>
      <c r="AT27" s="375"/>
      <c r="AU27" s="375"/>
      <c r="AV27" s="375"/>
      <c r="AW27" s="375"/>
      <c r="AX27" s="434"/>
      <c r="AY27" s="458" t="s">
        <v>183</v>
      </c>
      <c r="AZ27" s="459"/>
      <c r="BA27" s="459"/>
      <c r="BB27" s="459"/>
      <c r="BC27" s="459"/>
      <c r="BD27" s="459"/>
      <c r="BE27" s="459"/>
      <c r="BF27" s="459"/>
      <c r="BG27" s="459"/>
      <c r="BH27" s="459"/>
      <c r="BI27" s="459"/>
      <c r="BJ27" s="459"/>
      <c r="BK27" s="459"/>
      <c r="BL27" s="459"/>
      <c r="BM27" s="460"/>
      <c r="BN27" s="455">
        <v>58232211</v>
      </c>
      <c r="BO27" s="456"/>
      <c r="BP27" s="456"/>
      <c r="BQ27" s="456"/>
      <c r="BR27" s="456"/>
      <c r="BS27" s="456"/>
      <c r="BT27" s="456"/>
      <c r="BU27" s="457"/>
      <c r="BV27" s="455">
        <v>66751332</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184</v>
      </c>
      <c r="F28" s="378"/>
      <c r="G28" s="378"/>
      <c r="H28" s="378"/>
      <c r="I28" s="378"/>
      <c r="J28" s="378"/>
      <c r="K28" s="379"/>
      <c r="L28" s="374">
        <v>1</v>
      </c>
      <c r="M28" s="375"/>
      <c r="N28" s="375"/>
      <c r="O28" s="375"/>
      <c r="P28" s="376"/>
      <c r="Q28" s="374">
        <v>9500</v>
      </c>
      <c r="R28" s="375"/>
      <c r="S28" s="375"/>
      <c r="T28" s="375"/>
      <c r="U28" s="375"/>
      <c r="V28" s="376"/>
      <c r="W28" s="464"/>
      <c r="X28" s="401"/>
      <c r="Y28" s="402"/>
      <c r="Z28" s="377" t="s">
        <v>185</v>
      </c>
      <c r="AA28" s="378"/>
      <c r="AB28" s="378"/>
      <c r="AC28" s="378"/>
      <c r="AD28" s="378"/>
      <c r="AE28" s="378"/>
      <c r="AF28" s="378"/>
      <c r="AG28" s="379"/>
      <c r="AH28" s="374" t="s">
        <v>186</v>
      </c>
      <c r="AI28" s="375"/>
      <c r="AJ28" s="375"/>
      <c r="AK28" s="375"/>
      <c r="AL28" s="376"/>
      <c r="AM28" s="374" t="s">
        <v>186</v>
      </c>
      <c r="AN28" s="375"/>
      <c r="AO28" s="375"/>
      <c r="AP28" s="375"/>
      <c r="AQ28" s="375"/>
      <c r="AR28" s="376"/>
      <c r="AS28" s="374" t="s">
        <v>139</v>
      </c>
      <c r="AT28" s="375"/>
      <c r="AU28" s="375"/>
      <c r="AV28" s="375"/>
      <c r="AW28" s="375"/>
      <c r="AX28" s="434"/>
      <c r="AY28" s="438" t="s">
        <v>187</v>
      </c>
      <c r="AZ28" s="439"/>
      <c r="BA28" s="439"/>
      <c r="BB28" s="440"/>
      <c r="BC28" s="447" t="s">
        <v>51</v>
      </c>
      <c r="BD28" s="448"/>
      <c r="BE28" s="448"/>
      <c r="BF28" s="448"/>
      <c r="BG28" s="448"/>
      <c r="BH28" s="448"/>
      <c r="BI28" s="448"/>
      <c r="BJ28" s="448"/>
      <c r="BK28" s="448"/>
      <c r="BL28" s="448"/>
      <c r="BM28" s="449"/>
      <c r="BN28" s="450">
        <v>27892576</v>
      </c>
      <c r="BO28" s="451"/>
      <c r="BP28" s="451"/>
      <c r="BQ28" s="451"/>
      <c r="BR28" s="451"/>
      <c r="BS28" s="451"/>
      <c r="BT28" s="451"/>
      <c r="BU28" s="452"/>
      <c r="BV28" s="450">
        <v>26192042</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188</v>
      </c>
      <c r="F29" s="378"/>
      <c r="G29" s="378"/>
      <c r="H29" s="378"/>
      <c r="I29" s="378"/>
      <c r="J29" s="378"/>
      <c r="K29" s="379"/>
      <c r="L29" s="374">
        <v>66</v>
      </c>
      <c r="M29" s="375"/>
      <c r="N29" s="375"/>
      <c r="O29" s="375"/>
      <c r="P29" s="376"/>
      <c r="Q29" s="374">
        <v>8600</v>
      </c>
      <c r="R29" s="375"/>
      <c r="S29" s="375"/>
      <c r="T29" s="375"/>
      <c r="U29" s="375"/>
      <c r="V29" s="376"/>
      <c r="W29" s="465"/>
      <c r="X29" s="466"/>
      <c r="Y29" s="467"/>
      <c r="Z29" s="377" t="s">
        <v>189</v>
      </c>
      <c r="AA29" s="378"/>
      <c r="AB29" s="378"/>
      <c r="AC29" s="378"/>
      <c r="AD29" s="378"/>
      <c r="AE29" s="378"/>
      <c r="AF29" s="378"/>
      <c r="AG29" s="379"/>
      <c r="AH29" s="374">
        <v>19435</v>
      </c>
      <c r="AI29" s="375"/>
      <c r="AJ29" s="375"/>
      <c r="AK29" s="375"/>
      <c r="AL29" s="376"/>
      <c r="AM29" s="374">
        <v>62366981</v>
      </c>
      <c r="AN29" s="375"/>
      <c r="AO29" s="375"/>
      <c r="AP29" s="375"/>
      <c r="AQ29" s="375"/>
      <c r="AR29" s="376"/>
      <c r="AS29" s="374">
        <v>3209</v>
      </c>
      <c r="AT29" s="375"/>
      <c r="AU29" s="375"/>
      <c r="AV29" s="375"/>
      <c r="AW29" s="375"/>
      <c r="AX29" s="434"/>
      <c r="AY29" s="441"/>
      <c r="AZ29" s="442"/>
      <c r="BA29" s="442"/>
      <c r="BB29" s="443"/>
      <c r="BC29" s="435" t="s">
        <v>190</v>
      </c>
      <c r="BD29" s="436"/>
      <c r="BE29" s="436"/>
      <c r="BF29" s="436"/>
      <c r="BG29" s="436"/>
      <c r="BH29" s="436"/>
      <c r="BI29" s="436"/>
      <c r="BJ29" s="436"/>
      <c r="BK29" s="436"/>
      <c r="BL29" s="436"/>
      <c r="BM29" s="437"/>
      <c r="BN29" s="421">
        <v>389585</v>
      </c>
      <c r="BO29" s="422"/>
      <c r="BP29" s="422"/>
      <c r="BQ29" s="422"/>
      <c r="BR29" s="422"/>
      <c r="BS29" s="422"/>
      <c r="BT29" s="422"/>
      <c r="BU29" s="423"/>
      <c r="BV29" s="421">
        <v>579356</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191</v>
      </c>
      <c r="X30" s="389"/>
      <c r="Y30" s="389"/>
      <c r="Z30" s="389"/>
      <c r="AA30" s="389"/>
      <c r="AB30" s="389"/>
      <c r="AC30" s="389"/>
      <c r="AD30" s="389"/>
      <c r="AE30" s="389"/>
      <c r="AF30" s="389"/>
      <c r="AG30" s="390"/>
      <c r="AH30" s="391">
        <v>99.6</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53</v>
      </c>
      <c r="BD30" s="395"/>
      <c r="BE30" s="395"/>
      <c r="BF30" s="395"/>
      <c r="BG30" s="395"/>
      <c r="BH30" s="395"/>
      <c r="BI30" s="395"/>
      <c r="BJ30" s="395"/>
      <c r="BK30" s="395"/>
      <c r="BL30" s="395"/>
      <c r="BM30" s="396"/>
      <c r="BN30" s="455">
        <v>71584462</v>
      </c>
      <c r="BO30" s="456"/>
      <c r="BP30" s="456"/>
      <c r="BQ30" s="456"/>
      <c r="BR30" s="456"/>
      <c r="BS30" s="456"/>
      <c r="BT30" s="456"/>
      <c r="BU30" s="457"/>
      <c r="BV30" s="455">
        <v>55494569</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192</v>
      </c>
      <c r="D32" s="380"/>
      <c r="E32" s="380"/>
      <c r="F32" s="380"/>
      <c r="G32" s="380"/>
      <c r="H32" s="380"/>
      <c r="I32" s="380"/>
      <c r="J32" s="380"/>
      <c r="K32" s="380"/>
      <c r="L32" s="380"/>
      <c r="M32" s="380"/>
      <c r="N32" s="380"/>
      <c r="O32" s="380"/>
      <c r="P32" s="380"/>
      <c r="Q32" s="380"/>
      <c r="R32" s="380"/>
      <c r="S32" s="380"/>
      <c r="U32" s="381" t="s">
        <v>193</v>
      </c>
      <c r="V32" s="381"/>
      <c r="W32" s="381"/>
      <c r="X32" s="381"/>
      <c r="Y32" s="381"/>
      <c r="Z32" s="381"/>
      <c r="AA32" s="381"/>
      <c r="AB32" s="381"/>
      <c r="AC32" s="381"/>
      <c r="AD32" s="381"/>
      <c r="AE32" s="381"/>
      <c r="AF32" s="381"/>
      <c r="AG32" s="381"/>
      <c r="AH32" s="381"/>
      <c r="AI32" s="381"/>
      <c r="AJ32" s="381"/>
      <c r="AK32" s="381"/>
      <c r="AM32" s="381" t="s">
        <v>194</v>
      </c>
      <c r="AN32" s="381"/>
      <c r="AO32" s="381"/>
      <c r="AP32" s="381"/>
      <c r="AQ32" s="381"/>
      <c r="AR32" s="381"/>
      <c r="AS32" s="381"/>
      <c r="AT32" s="381"/>
      <c r="AU32" s="381"/>
      <c r="AV32" s="381"/>
      <c r="AW32" s="381"/>
      <c r="AX32" s="381"/>
      <c r="AY32" s="381"/>
      <c r="AZ32" s="381"/>
      <c r="BA32" s="381"/>
      <c r="BB32" s="381"/>
      <c r="BC32" s="381"/>
      <c r="BE32" s="381" t="s">
        <v>195</v>
      </c>
      <c r="BF32" s="381"/>
      <c r="BG32" s="381"/>
      <c r="BH32" s="381"/>
      <c r="BI32" s="381"/>
      <c r="BJ32" s="381"/>
      <c r="BK32" s="381"/>
      <c r="BL32" s="381"/>
      <c r="BM32" s="381"/>
      <c r="BN32" s="381"/>
      <c r="BO32" s="381"/>
      <c r="BP32" s="381"/>
      <c r="BQ32" s="381"/>
      <c r="BR32" s="381"/>
      <c r="BS32" s="381"/>
      <c r="BT32" s="381"/>
      <c r="BU32" s="381"/>
      <c r="BW32" s="381" t="s">
        <v>196</v>
      </c>
      <c r="BX32" s="381"/>
      <c r="BY32" s="381"/>
      <c r="BZ32" s="381"/>
      <c r="CA32" s="381"/>
      <c r="CB32" s="381"/>
      <c r="CC32" s="381"/>
      <c r="CD32" s="381"/>
      <c r="CE32" s="381"/>
      <c r="CF32" s="381"/>
      <c r="CG32" s="381"/>
      <c r="CH32" s="381"/>
      <c r="CI32" s="381"/>
      <c r="CJ32" s="381"/>
      <c r="CK32" s="381"/>
      <c r="CL32" s="381"/>
      <c r="CM32" s="381"/>
      <c r="CO32" s="381" t="s">
        <v>197</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198</v>
      </c>
      <c r="D33" s="373"/>
      <c r="E33" s="372" t="s">
        <v>199</v>
      </c>
      <c r="F33" s="372"/>
      <c r="G33" s="372"/>
      <c r="H33" s="372"/>
      <c r="I33" s="372"/>
      <c r="J33" s="372"/>
      <c r="K33" s="372"/>
      <c r="L33" s="372"/>
      <c r="M33" s="372"/>
      <c r="N33" s="372"/>
      <c r="O33" s="372"/>
      <c r="P33" s="372"/>
      <c r="Q33" s="372"/>
      <c r="R33" s="372"/>
      <c r="S33" s="372"/>
      <c r="T33" s="206"/>
      <c r="U33" s="373" t="s">
        <v>200</v>
      </c>
      <c r="V33" s="373"/>
      <c r="W33" s="372" t="s">
        <v>199</v>
      </c>
      <c r="X33" s="372"/>
      <c r="Y33" s="372"/>
      <c r="Z33" s="372"/>
      <c r="AA33" s="372"/>
      <c r="AB33" s="372"/>
      <c r="AC33" s="372"/>
      <c r="AD33" s="372"/>
      <c r="AE33" s="372"/>
      <c r="AF33" s="372"/>
      <c r="AG33" s="372"/>
      <c r="AH33" s="372"/>
      <c r="AI33" s="372"/>
      <c r="AJ33" s="372"/>
      <c r="AK33" s="372"/>
      <c r="AL33" s="206"/>
      <c r="AM33" s="373" t="s">
        <v>198</v>
      </c>
      <c r="AN33" s="373"/>
      <c r="AO33" s="372" t="s">
        <v>201</v>
      </c>
      <c r="AP33" s="372"/>
      <c r="AQ33" s="372"/>
      <c r="AR33" s="372"/>
      <c r="AS33" s="372"/>
      <c r="AT33" s="372"/>
      <c r="AU33" s="372"/>
      <c r="AV33" s="372"/>
      <c r="AW33" s="372"/>
      <c r="AX33" s="372"/>
      <c r="AY33" s="372"/>
      <c r="AZ33" s="372"/>
      <c r="BA33" s="372"/>
      <c r="BB33" s="372"/>
      <c r="BC33" s="372"/>
      <c r="BD33" s="207"/>
      <c r="BE33" s="372" t="s">
        <v>202</v>
      </c>
      <c r="BF33" s="372"/>
      <c r="BG33" s="372" t="s">
        <v>203</v>
      </c>
      <c r="BH33" s="372"/>
      <c r="BI33" s="372"/>
      <c r="BJ33" s="372"/>
      <c r="BK33" s="372"/>
      <c r="BL33" s="372"/>
      <c r="BM33" s="372"/>
      <c r="BN33" s="372"/>
      <c r="BO33" s="372"/>
      <c r="BP33" s="372"/>
      <c r="BQ33" s="372"/>
      <c r="BR33" s="372"/>
      <c r="BS33" s="372"/>
      <c r="BT33" s="372"/>
      <c r="BU33" s="372"/>
      <c r="BV33" s="207"/>
      <c r="BW33" s="373" t="s">
        <v>202</v>
      </c>
      <c r="BX33" s="373"/>
      <c r="BY33" s="372" t="s">
        <v>204</v>
      </c>
      <c r="BZ33" s="372"/>
      <c r="CA33" s="372"/>
      <c r="CB33" s="372"/>
      <c r="CC33" s="372"/>
      <c r="CD33" s="372"/>
      <c r="CE33" s="372"/>
      <c r="CF33" s="372"/>
      <c r="CG33" s="372"/>
      <c r="CH33" s="372"/>
      <c r="CI33" s="372"/>
      <c r="CJ33" s="372"/>
      <c r="CK33" s="372"/>
      <c r="CL33" s="372"/>
      <c r="CM33" s="372"/>
      <c r="CN33" s="206"/>
      <c r="CO33" s="373" t="s">
        <v>200</v>
      </c>
      <c r="CP33" s="373"/>
      <c r="CQ33" s="372" t="s">
        <v>205</v>
      </c>
      <c r="CR33" s="372"/>
      <c r="CS33" s="372"/>
      <c r="CT33" s="372"/>
      <c r="CU33" s="372"/>
      <c r="CV33" s="372"/>
      <c r="CW33" s="372"/>
      <c r="CX33" s="372"/>
      <c r="CY33" s="372"/>
      <c r="CZ33" s="372"/>
      <c r="DA33" s="372"/>
      <c r="DB33" s="372"/>
      <c r="DC33" s="372"/>
      <c r="DD33" s="372"/>
      <c r="DE33" s="372"/>
      <c r="DF33" s="206"/>
      <c r="DG33" s="371" t="s">
        <v>206</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6</v>
      </c>
      <c r="V34" s="369"/>
      <c r="W34" s="370" t="str">
        <f>IF('各会計、関係団体の財政状況及び健全化判断比率'!B28="","",'各会計、関係団体の財政状況及び健全化判断比率'!B28)</f>
        <v>駐車場会計</v>
      </c>
      <c r="X34" s="370"/>
      <c r="Y34" s="370"/>
      <c r="Z34" s="370"/>
      <c r="AA34" s="370"/>
      <c r="AB34" s="370"/>
      <c r="AC34" s="370"/>
      <c r="AD34" s="370"/>
      <c r="AE34" s="370"/>
      <c r="AF34" s="370"/>
      <c r="AG34" s="370"/>
      <c r="AH34" s="370"/>
      <c r="AI34" s="370"/>
      <c r="AJ34" s="370"/>
      <c r="AK34" s="370"/>
      <c r="AL34" s="181"/>
      <c r="AM34" s="369">
        <f>IF(AO34="","",MAX(C34:D43,U34:V43)+1)</f>
        <v>10</v>
      </c>
      <c r="AN34" s="369"/>
      <c r="AO34" s="370" t="str">
        <f>IF('各会計、関係団体の財政状況及び健全化判断比率'!B32="","",'各会計、関係団体の財政状況及び健全化判断比率'!B32)</f>
        <v>病院事業会計</v>
      </c>
      <c r="AP34" s="370"/>
      <c r="AQ34" s="370"/>
      <c r="AR34" s="370"/>
      <c r="AS34" s="370"/>
      <c r="AT34" s="370"/>
      <c r="AU34" s="370"/>
      <c r="AV34" s="370"/>
      <c r="AW34" s="370"/>
      <c r="AX34" s="370"/>
      <c r="AY34" s="370"/>
      <c r="AZ34" s="370"/>
      <c r="BA34" s="370"/>
      <c r="BB34" s="370"/>
      <c r="BC34" s="370"/>
      <c r="BD34" s="181"/>
      <c r="BE34" s="369" t="str">
        <f>IF(BG34="","",MAX(C34:D43,U34:V43,AM34:AN43)+1)</f>
        <v/>
      </c>
      <c r="BF34" s="369"/>
      <c r="BG34" s="370"/>
      <c r="BH34" s="370"/>
      <c r="BI34" s="370"/>
      <c r="BJ34" s="370"/>
      <c r="BK34" s="370"/>
      <c r="BL34" s="370"/>
      <c r="BM34" s="370"/>
      <c r="BN34" s="370"/>
      <c r="BO34" s="370"/>
      <c r="BP34" s="370"/>
      <c r="BQ34" s="370"/>
      <c r="BR34" s="370"/>
      <c r="BS34" s="370"/>
      <c r="BT34" s="370"/>
      <c r="BU34" s="370"/>
      <c r="BV34" s="181"/>
      <c r="BW34" s="369">
        <f>IF(BY34="","",MAX(C34:D43,U34:V43,AM34:AN43,BE34:BF43)+1)</f>
        <v>16</v>
      </c>
      <c r="BX34" s="369"/>
      <c r="BY34" s="370" t="str">
        <f>IF('各会計、関係団体の財政状況及び健全化判断比率'!B68="","",'各会計、関係団体の財政状況及び健全化判断比率'!B68)</f>
        <v>北海道市町村備荒資金組合</v>
      </c>
      <c r="BZ34" s="370"/>
      <c r="CA34" s="370"/>
      <c r="CB34" s="370"/>
      <c r="CC34" s="370"/>
      <c r="CD34" s="370"/>
      <c r="CE34" s="370"/>
      <c r="CF34" s="370"/>
      <c r="CG34" s="370"/>
      <c r="CH34" s="370"/>
      <c r="CI34" s="370"/>
      <c r="CJ34" s="370"/>
      <c r="CK34" s="370"/>
      <c r="CL34" s="370"/>
      <c r="CM34" s="370"/>
      <c r="CN34" s="181"/>
      <c r="CO34" s="369">
        <f>IF(CQ34="","",MAX(C34:D43,U34:V43,AM34:AN43,BE34:BF43,BW34:BX43)+1)</f>
        <v>19</v>
      </c>
      <c r="CP34" s="369"/>
      <c r="CQ34" s="370" t="str">
        <f>IF('各会計、関係団体の財政状況及び健全化判断比率'!BS7="","",'各会計、関係団体の財政状況及び健全化判断比率'!BS7)</f>
        <v>(公財)札幌市中小企業共済センター</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f>IF(E35="","",C34+1)</f>
        <v>2</v>
      </c>
      <c r="D35" s="369"/>
      <c r="E35" s="370" t="str">
        <f>IF('各会計、関係団体の財政状況及び健全化判断比率'!B8="","",'各会計、関係団体の財政状況及び健全化判断比率'!B8)</f>
        <v>土地区画整理会計</v>
      </c>
      <c r="F35" s="370"/>
      <c r="G35" s="370"/>
      <c r="H35" s="370"/>
      <c r="I35" s="370"/>
      <c r="J35" s="370"/>
      <c r="K35" s="370"/>
      <c r="L35" s="370"/>
      <c r="M35" s="370"/>
      <c r="N35" s="370"/>
      <c r="O35" s="370"/>
      <c r="P35" s="370"/>
      <c r="Q35" s="370"/>
      <c r="R35" s="370"/>
      <c r="S35" s="370"/>
      <c r="T35" s="181"/>
      <c r="U35" s="369">
        <f>IF(W35="","",U34+1)</f>
        <v>7</v>
      </c>
      <c r="V35" s="369"/>
      <c r="W35" s="370" t="str">
        <f>IF('各会計、関係団体の財政状況及び健全化判断比率'!B29="","",'各会計、関係団体の財政状況及び健全化判断比率'!B29)</f>
        <v>国民健康保険会計</v>
      </c>
      <c r="X35" s="370"/>
      <c r="Y35" s="370"/>
      <c r="Z35" s="370"/>
      <c r="AA35" s="370"/>
      <c r="AB35" s="370"/>
      <c r="AC35" s="370"/>
      <c r="AD35" s="370"/>
      <c r="AE35" s="370"/>
      <c r="AF35" s="370"/>
      <c r="AG35" s="370"/>
      <c r="AH35" s="370"/>
      <c r="AI35" s="370"/>
      <c r="AJ35" s="370"/>
      <c r="AK35" s="370"/>
      <c r="AL35" s="181"/>
      <c r="AM35" s="369">
        <f t="shared" ref="AM35:AM43" si="0">IF(AO35="","",AM34+1)</f>
        <v>11</v>
      </c>
      <c r="AN35" s="369"/>
      <c r="AO35" s="370" t="str">
        <f>IF('各会計、関係団体の財政状況及び健全化判断比率'!B33="","",'各会計、関係団体の財政状況及び健全化判断比率'!B33)</f>
        <v>中央卸売市場事業会計</v>
      </c>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17</v>
      </c>
      <c r="BX35" s="369"/>
      <c r="BY35" s="370" t="str">
        <f>IF('各会計、関係団体の財政状況及び健全化判断比率'!B69="","",'各会計、関係団体の財政状況及び健全化判断比率'!B69)</f>
        <v>北海道後期高齢者医療広域連合</v>
      </c>
      <c r="BZ35" s="370"/>
      <c r="CA35" s="370"/>
      <c r="CB35" s="370"/>
      <c r="CC35" s="370"/>
      <c r="CD35" s="370"/>
      <c r="CE35" s="370"/>
      <c r="CF35" s="370"/>
      <c r="CG35" s="370"/>
      <c r="CH35" s="370"/>
      <c r="CI35" s="370"/>
      <c r="CJ35" s="370"/>
      <c r="CK35" s="370"/>
      <c r="CL35" s="370"/>
      <c r="CM35" s="370"/>
      <c r="CN35" s="181"/>
      <c r="CO35" s="369">
        <f t="shared" ref="CO35:CO43" si="3">IF(CQ35="","",CO34+1)</f>
        <v>20</v>
      </c>
      <c r="CP35" s="369"/>
      <c r="CQ35" s="370" t="str">
        <f>IF('各会計、関係団体の財政状況及び健全化判断比率'!BS8="","",'各会計、関係団体の財政状況及び健全化判断比率'!BS8)</f>
        <v>(一財)札幌市住宅管理公社</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15">
      <c r="A36" s="181"/>
      <c r="B36" s="205"/>
      <c r="C36" s="369">
        <f>IF(E36="","",C35+1)</f>
        <v>3</v>
      </c>
      <c r="D36" s="369"/>
      <c r="E36" s="370" t="str">
        <f>IF('各会計、関係団体の財政状況及び健全化判断比率'!B9="","",'各会計、関係団体の財政状況及び健全化判断比率'!B9)</f>
        <v>母子父子寡婦福祉資金貸付会計</v>
      </c>
      <c r="F36" s="370"/>
      <c r="G36" s="370"/>
      <c r="H36" s="370"/>
      <c r="I36" s="370"/>
      <c r="J36" s="370"/>
      <c r="K36" s="370"/>
      <c r="L36" s="370"/>
      <c r="M36" s="370"/>
      <c r="N36" s="370"/>
      <c r="O36" s="370"/>
      <c r="P36" s="370"/>
      <c r="Q36" s="370"/>
      <c r="R36" s="370"/>
      <c r="S36" s="370"/>
      <c r="T36" s="181"/>
      <c r="U36" s="369">
        <f t="shared" ref="U36:U43" si="4">IF(W36="","",U35+1)</f>
        <v>8</v>
      </c>
      <c r="V36" s="369"/>
      <c r="W36" s="370" t="str">
        <f>IF('各会計、関係団体の財政状況及び健全化判断比率'!B30="","",'各会計、関係団体の財政状況及び健全化判断比率'!B30)</f>
        <v>後期高齢者医療会計</v>
      </c>
      <c r="X36" s="370"/>
      <c r="Y36" s="370"/>
      <c r="Z36" s="370"/>
      <c r="AA36" s="370"/>
      <c r="AB36" s="370"/>
      <c r="AC36" s="370"/>
      <c r="AD36" s="370"/>
      <c r="AE36" s="370"/>
      <c r="AF36" s="370"/>
      <c r="AG36" s="370"/>
      <c r="AH36" s="370"/>
      <c r="AI36" s="370"/>
      <c r="AJ36" s="370"/>
      <c r="AK36" s="370"/>
      <c r="AL36" s="181"/>
      <c r="AM36" s="369">
        <f t="shared" si="0"/>
        <v>12</v>
      </c>
      <c r="AN36" s="369"/>
      <c r="AO36" s="370" t="str">
        <f>IF('各会計、関係団体の財政状況及び健全化判断比率'!B34="","",'各会計、関係団体の財政状況及び健全化判断比率'!B34)</f>
        <v>軌道整備事業会計</v>
      </c>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f t="shared" si="2"/>
        <v>18</v>
      </c>
      <c r="BX36" s="369"/>
      <c r="BY36" s="370" t="str">
        <f>IF('各会計、関係団体の財政状況及び健全化判断比率'!B70="","",'各会計、関係団体の財政状況及び健全化判断比率'!B70)</f>
        <v>石狩西部広域水道企業団</v>
      </c>
      <c r="BZ36" s="370"/>
      <c r="CA36" s="370"/>
      <c r="CB36" s="370"/>
      <c r="CC36" s="370"/>
      <c r="CD36" s="370"/>
      <c r="CE36" s="370"/>
      <c r="CF36" s="370"/>
      <c r="CG36" s="370"/>
      <c r="CH36" s="370"/>
      <c r="CI36" s="370"/>
      <c r="CJ36" s="370"/>
      <c r="CK36" s="370"/>
      <c r="CL36" s="370"/>
      <c r="CM36" s="370"/>
      <c r="CN36" s="181"/>
      <c r="CO36" s="369">
        <f t="shared" si="3"/>
        <v>21</v>
      </c>
      <c r="CP36" s="369"/>
      <c r="CQ36" s="370" t="str">
        <f>IF('各会計、関係団体の財政状況及び健全化判断比率'!BS9="","",'各会計、関係団体の財政状況及び健全化判断比率'!BS9)</f>
        <v>(一財)さっぽろ水道サービス協会</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f>IF(E37="","",C36+1)</f>
        <v>4</v>
      </c>
      <c r="D37" s="369"/>
      <c r="E37" s="370" t="str">
        <f>IF('各会計、関係団体の財政状況及び健全化判断比率'!B10="","",'各会計、関係団体の財政状況及び健全化判断比率'!B10)</f>
        <v>基金会計</v>
      </c>
      <c r="F37" s="370"/>
      <c r="G37" s="370"/>
      <c r="H37" s="370"/>
      <c r="I37" s="370"/>
      <c r="J37" s="370"/>
      <c r="K37" s="370"/>
      <c r="L37" s="370"/>
      <c r="M37" s="370"/>
      <c r="N37" s="370"/>
      <c r="O37" s="370"/>
      <c r="P37" s="370"/>
      <c r="Q37" s="370"/>
      <c r="R37" s="370"/>
      <c r="S37" s="370"/>
      <c r="T37" s="181"/>
      <c r="U37" s="369">
        <f t="shared" si="4"/>
        <v>9</v>
      </c>
      <c r="V37" s="369"/>
      <c r="W37" s="370" t="str">
        <f>IF('各会計、関係団体の財政状況及び健全化判断比率'!B31="","",'各会計、関係団体の財政状況及び健全化判断比率'!B31)</f>
        <v>介護保険会計</v>
      </c>
      <c r="X37" s="370"/>
      <c r="Y37" s="370"/>
      <c r="Z37" s="370"/>
      <c r="AA37" s="370"/>
      <c r="AB37" s="370"/>
      <c r="AC37" s="370"/>
      <c r="AD37" s="370"/>
      <c r="AE37" s="370"/>
      <c r="AF37" s="370"/>
      <c r="AG37" s="370"/>
      <c r="AH37" s="370"/>
      <c r="AI37" s="370"/>
      <c r="AJ37" s="370"/>
      <c r="AK37" s="370"/>
      <c r="AL37" s="181"/>
      <c r="AM37" s="369">
        <f t="shared" si="0"/>
        <v>13</v>
      </c>
      <c r="AN37" s="369"/>
      <c r="AO37" s="370" t="str">
        <f>IF('各会計、関係団体の財政状況及び健全化判断比率'!B35="","",'各会計、関係団体の財政状況及び健全化判断比率'!B35)</f>
        <v>高速電車事業会計</v>
      </c>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t="str">
        <f t="shared" si="2"/>
        <v/>
      </c>
      <c r="BX37" s="369"/>
      <c r="BY37" s="370" t="str">
        <f>IF('各会計、関係団体の財政状況及び健全化判断比率'!B71="","",'各会計、関係団体の財政状況及び健全化判断比率'!B71)</f>
        <v/>
      </c>
      <c r="BZ37" s="370"/>
      <c r="CA37" s="370"/>
      <c r="CB37" s="370"/>
      <c r="CC37" s="370"/>
      <c r="CD37" s="370"/>
      <c r="CE37" s="370"/>
      <c r="CF37" s="370"/>
      <c r="CG37" s="370"/>
      <c r="CH37" s="370"/>
      <c r="CI37" s="370"/>
      <c r="CJ37" s="370"/>
      <c r="CK37" s="370"/>
      <c r="CL37" s="370"/>
      <c r="CM37" s="370"/>
      <c r="CN37" s="181"/>
      <c r="CO37" s="369">
        <f t="shared" si="3"/>
        <v>22</v>
      </c>
      <c r="CP37" s="369"/>
      <c r="CQ37" s="370" t="str">
        <f>IF('各会計、関係団体の財政状況及び健全化判断比率'!BS10="","",'各会計、関係団体の財政状況及び健全化判断比率'!BS10)</f>
        <v>(公財)さっぽろ青少年女性活動協会</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f t="shared" ref="C38:C43" si="5">IF(E38="","",C37+1)</f>
        <v>5</v>
      </c>
      <c r="D38" s="369"/>
      <c r="E38" s="370" t="str">
        <f>IF('各会計、関係団体の財政状況及び健全化判断比率'!B11="","",'各会計、関係団体の財政状況及び健全化判断比率'!B11)</f>
        <v>公債会計</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f t="shared" si="0"/>
        <v>14</v>
      </c>
      <c r="AN38" s="369"/>
      <c r="AO38" s="370" t="str">
        <f>IF('各会計、関係団体の財政状況及び健全化判断比率'!B36="","",'各会計、関係団体の財政状況及び健全化判断比率'!B36)</f>
        <v>水道事業会計</v>
      </c>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t="str">
        <f t="shared" si="2"/>
        <v/>
      </c>
      <c r="BX38" s="369"/>
      <c r="BY38" s="370" t="str">
        <f>IF('各会計、関係団体の財政状況及び健全化判断比率'!B72="","",'各会計、関係団体の財政状況及び健全化判断比率'!B72)</f>
        <v/>
      </c>
      <c r="BZ38" s="370"/>
      <c r="CA38" s="370"/>
      <c r="CB38" s="370"/>
      <c r="CC38" s="370"/>
      <c r="CD38" s="370"/>
      <c r="CE38" s="370"/>
      <c r="CF38" s="370"/>
      <c r="CG38" s="370"/>
      <c r="CH38" s="370"/>
      <c r="CI38" s="370"/>
      <c r="CJ38" s="370"/>
      <c r="CK38" s="370"/>
      <c r="CL38" s="370"/>
      <c r="CM38" s="370"/>
      <c r="CN38" s="181"/>
      <c r="CO38" s="369">
        <f t="shared" si="3"/>
        <v>23</v>
      </c>
      <c r="CP38" s="369"/>
      <c r="CQ38" s="370" t="str">
        <f>IF('各会計、関係団体の財政状況及び健全化判断比率'!BS11="","",'各会計、関係団体の財政状況及び健全化判断比率'!BS11)</f>
        <v>(一財)札幌産業流通振興協会</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f t="shared" si="0"/>
        <v>15</v>
      </c>
      <c r="AN39" s="369"/>
      <c r="AO39" s="370" t="str">
        <f>IF('各会計、関係団体の財政状況及び健全化判断比率'!B37="","",'各会計、関係団体の財政状況及び健全化判断比率'!B37)</f>
        <v>下水道事業会計</v>
      </c>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t="str">
        <f t="shared" si="2"/>
        <v/>
      </c>
      <c r="BX39" s="369"/>
      <c r="BY39" s="370" t="str">
        <f>IF('各会計、関係団体の財政状況及び健全化判断比率'!B73="","",'各会計、関係団体の財政状況及び健全化判断比率'!B73)</f>
        <v/>
      </c>
      <c r="BZ39" s="370"/>
      <c r="CA39" s="370"/>
      <c r="CB39" s="370"/>
      <c r="CC39" s="370"/>
      <c r="CD39" s="370"/>
      <c r="CE39" s="370"/>
      <c r="CF39" s="370"/>
      <c r="CG39" s="370"/>
      <c r="CH39" s="370"/>
      <c r="CI39" s="370"/>
      <c r="CJ39" s="370"/>
      <c r="CK39" s="370"/>
      <c r="CL39" s="370"/>
      <c r="CM39" s="370"/>
      <c r="CN39" s="181"/>
      <c r="CO39" s="369">
        <f t="shared" si="3"/>
        <v>24</v>
      </c>
      <c r="CP39" s="369"/>
      <c r="CQ39" s="370" t="str">
        <f>IF('各会計、関係団体の財政状況及び健全化判断比率'!BS12="","",'各会計、関係団体の財政状況及び健全化判断比率'!BS12)</f>
        <v>(一財)札幌市下水道資源公社</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t="str">
        <f t="shared" si="2"/>
        <v/>
      </c>
      <c r="BX40" s="369"/>
      <c r="BY40" s="370" t="str">
        <f>IF('各会計、関係団体の財政状況及び健全化判断比率'!B74="","",'各会計、関係団体の財政状況及び健全化判断比率'!B74)</f>
        <v/>
      </c>
      <c r="BZ40" s="370"/>
      <c r="CA40" s="370"/>
      <c r="CB40" s="370"/>
      <c r="CC40" s="370"/>
      <c r="CD40" s="370"/>
      <c r="CE40" s="370"/>
      <c r="CF40" s="370"/>
      <c r="CG40" s="370"/>
      <c r="CH40" s="370"/>
      <c r="CI40" s="370"/>
      <c r="CJ40" s="370"/>
      <c r="CK40" s="370"/>
      <c r="CL40" s="370"/>
      <c r="CM40" s="370"/>
      <c r="CN40" s="181"/>
      <c r="CO40" s="369">
        <f t="shared" si="3"/>
        <v>25</v>
      </c>
      <c r="CP40" s="369"/>
      <c r="CQ40" s="370" t="str">
        <f>IF('各会計、関係団体の財政状況及び健全化判断比率'!BS13="","",'各会計、関係団体の財政状況及び健全化判断比率'!BS13)</f>
        <v>(一財)札幌市スポーツ協会</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t="str">
        <f t="shared" si="2"/>
        <v/>
      </c>
      <c r="BX41" s="369"/>
      <c r="BY41" s="370" t="str">
        <f>IF('各会計、関係団体の財政状況及び健全化判断比率'!B75="","",'各会計、関係団体の財政状況及び健全化判断比率'!B75)</f>
        <v/>
      </c>
      <c r="BZ41" s="370"/>
      <c r="CA41" s="370"/>
      <c r="CB41" s="370"/>
      <c r="CC41" s="370"/>
      <c r="CD41" s="370"/>
      <c r="CE41" s="370"/>
      <c r="CF41" s="370"/>
      <c r="CG41" s="370"/>
      <c r="CH41" s="370"/>
      <c r="CI41" s="370"/>
      <c r="CJ41" s="370"/>
      <c r="CK41" s="370"/>
      <c r="CL41" s="370"/>
      <c r="CM41" s="370"/>
      <c r="CN41" s="181"/>
      <c r="CO41" s="369">
        <f t="shared" si="3"/>
        <v>26</v>
      </c>
      <c r="CP41" s="369"/>
      <c r="CQ41" s="370" t="str">
        <f>IF('各会計、関係団体の財政状況及び健全化判断比率'!BS14="","",'各会計、関係団体の財政状況及び健全化判断比率'!BS14)</f>
        <v>(公財)札幌市公園緑化協会</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t="str">
        <f t="shared" si="2"/>
        <v/>
      </c>
      <c r="BX42" s="369"/>
      <c r="BY42" s="370" t="str">
        <f>IF('各会計、関係団体の財政状況及び健全化判断比率'!B76="","",'各会計、関係団体の財政状況及び健全化判断比率'!B76)</f>
        <v/>
      </c>
      <c r="BZ42" s="370"/>
      <c r="CA42" s="370"/>
      <c r="CB42" s="370"/>
      <c r="CC42" s="370"/>
      <c r="CD42" s="370"/>
      <c r="CE42" s="370"/>
      <c r="CF42" s="370"/>
      <c r="CG42" s="370"/>
      <c r="CH42" s="370"/>
      <c r="CI42" s="370"/>
      <c r="CJ42" s="370"/>
      <c r="CK42" s="370"/>
      <c r="CL42" s="370"/>
      <c r="CM42" s="370"/>
      <c r="CN42" s="181"/>
      <c r="CO42" s="369">
        <f t="shared" si="3"/>
        <v>27</v>
      </c>
      <c r="CP42" s="369"/>
      <c r="CQ42" s="370" t="str">
        <f>IF('各会計、関係団体の財政状況及び健全化判断比率'!BS15="","",'各会計、関係団体の財政状況及び健全化判断比率'!BS15)</f>
        <v>(一財)札幌勤労者職業福祉センター</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t="str">
        <f t="shared" si="2"/>
        <v/>
      </c>
      <c r="BX43" s="369"/>
      <c r="BY43" s="370" t="str">
        <f>IF('各会計、関係団体の財政状況及び健全化判断比率'!B77="","",'各会計、関係団体の財政状況及び健全化判断比率'!B77)</f>
        <v/>
      </c>
      <c r="BZ43" s="370"/>
      <c r="CA43" s="370"/>
      <c r="CB43" s="370"/>
      <c r="CC43" s="370"/>
      <c r="CD43" s="370"/>
      <c r="CE43" s="370"/>
      <c r="CF43" s="370"/>
      <c r="CG43" s="370"/>
      <c r="CH43" s="370"/>
      <c r="CI43" s="370"/>
      <c r="CJ43" s="370"/>
      <c r="CK43" s="370"/>
      <c r="CL43" s="370"/>
      <c r="CM43" s="370"/>
      <c r="CN43" s="181"/>
      <c r="CO43" s="369">
        <f t="shared" si="3"/>
        <v>28</v>
      </c>
      <c r="CP43" s="369"/>
      <c r="CQ43" s="370" t="str">
        <f>IF('各会計、関係団体の財政状況及び健全化判断比率'!BS16="","",'各会計、関係団体の財政状況及び健全化判断比率'!BS16)</f>
        <v>(公財)札幌市芸術文化財団</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6" t="s">
        <v>208</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209</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210</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211</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212</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213</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214</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215</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iMw7E05HyBwpROn4XTFgzTicABOs3FnPYolBF2eOHeLAF08FoqgHIJ9108PVHS6Gdl+RwoBKa7Pp+Z60IqnO5Q==" saltValue="AlX6KhpCSOsIpXRnP5ID9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216</v>
      </c>
      <c r="DI1" s="720"/>
      <c r="DJ1" s="720"/>
      <c r="DK1" s="720"/>
      <c r="DL1" s="720"/>
      <c r="DM1" s="720"/>
      <c r="DN1" s="721"/>
      <c r="DO1" s="214"/>
      <c r="DP1" s="719" t="s">
        <v>217</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5" t="s">
        <v>219</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220</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221</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222</v>
      </c>
      <c r="S4" s="676"/>
      <c r="T4" s="676"/>
      <c r="U4" s="676"/>
      <c r="V4" s="676"/>
      <c r="W4" s="676"/>
      <c r="X4" s="676"/>
      <c r="Y4" s="677"/>
      <c r="Z4" s="675" t="s">
        <v>223</v>
      </c>
      <c r="AA4" s="676"/>
      <c r="AB4" s="676"/>
      <c r="AC4" s="677"/>
      <c r="AD4" s="675" t="s">
        <v>224</v>
      </c>
      <c r="AE4" s="676"/>
      <c r="AF4" s="676"/>
      <c r="AG4" s="676"/>
      <c r="AH4" s="676"/>
      <c r="AI4" s="676"/>
      <c r="AJ4" s="676"/>
      <c r="AK4" s="677"/>
      <c r="AL4" s="675" t="s">
        <v>223</v>
      </c>
      <c r="AM4" s="676"/>
      <c r="AN4" s="676"/>
      <c r="AO4" s="677"/>
      <c r="AP4" s="722" t="s">
        <v>225</v>
      </c>
      <c r="AQ4" s="722"/>
      <c r="AR4" s="722"/>
      <c r="AS4" s="722"/>
      <c r="AT4" s="722"/>
      <c r="AU4" s="722"/>
      <c r="AV4" s="722"/>
      <c r="AW4" s="722"/>
      <c r="AX4" s="722"/>
      <c r="AY4" s="722"/>
      <c r="AZ4" s="722"/>
      <c r="BA4" s="722"/>
      <c r="BB4" s="722"/>
      <c r="BC4" s="722"/>
      <c r="BD4" s="722"/>
      <c r="BE4" s="722"/>
      <c r="BF4" s="722"/>
      <c r="BG4" s="722" t="s">
        <v>226</v>
      </c>
      <c r="BH4" s="722"/>
      <c r="BI4" s="722"/>
      <c r="BJ4" s="722"/>
      <c r="BK4" s="722"/>
      <c r="BL4" s="722"/>
      <c r="BM4" s="722"/>
      <c r="BN4" s="722"/>
      <c r="BO4" s="722" t="s">
        <v>223</v>
      </c>
      <c r="BP4" s="722"/>
      <c r="BQ4" s="722"/>
      <c r="BR4" s="722"/>
      <c r="BS4" s="722" t="s">
        <v>227</v>
      </c>
      <c r="BT4" s="722"/>
      <c r="BU4" s="722"/>
      <c r="BV4" s="722"/>
      <c r="BW4" s="722"/>
      <c r="BX4" s="722"/>
      <c r="BY4" s="722"/>
      <c r="BZ4" s="722"/>
      <c r="CA4" s="722"/>
      <c r="CB4" s="722"/>
      <c r="CD4" s="675" t="s">
        <v>228</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229</v>
      </c>
      <c r="C5" s="682"/>
      <c r="D5" s="682"/>
      <c r="E5" s="682"/>
      <c r="F5" s="682"/>
      <c r="G5" s="682"/>
      <c r="H5" s="682"/>
      <c r="I5" s="682"/>
      <c r="J5" s="682"/>
      <c r="K5" s="682"/>
      <c r="L5" s="682"/>
      <c r="M5" s="682"/>
      <c r="N5" s="682"/>
      <c r="O5" s="682"/>
      <c r="P5" s="682"/>
      <c r="Q5" s="683"/>
      <c r="R5" s="678">
        <v>347606361</v>
      </c>
      <c r="S5" s="679"/>
      <c r="T5" s="679"/>
      <c r="U5" s="679"/>
      <c r="V5" s="679"/>
      <c r="W5" s="679"/>
      <c r="X5" s="679"/>
      <c r="Y5" s="704"/>
      <c r="Z5" s="717">
        <v>28.3</v>
      </c>
      <c r="AA5" s="717"/>
      <c r="AB5" s="717"/>
      <c r="AC5" s="717"/>
      <c r="AD5" s="718">
        <v>317184206</v>
      </c>
      <c r="AE5" s="718"/>
      <c r="AF5" s="718"/>
      <c r="AG5" s="718"/>
      <c r="AH5" s="718"/>
      <c r="AI5" s="718"/>
      <c r="AJ5" s="718"/>
      <c r="AK5" s="718"/>
      <c r="AL5" s="705">
        <v>61.4</v>
      </c>
      <c r="AM5" s="687"/>
      <c r="AN5" s="687"/>
      <c r="AO5" s="706"/>
      <c r="AP5" s="681" t="s">
        <v>230</v>
      </c>
      <c r="AQ5" s="682"/>
      <c r="AR5" s="682"/>
      <c r="AS5" s="682"/>
      <c r="AT5" s="682"/>
      <c r="AU5" s="682"/>
      <c r="AV5" s="682"/>
      <c r="AW5" s="682"/>
      <c r="AX5" s="682"/>
      <c r="AY5" s="682"/>
      <c r="AZ5" s="682"/>
      <c r="BA5" s="682"/>
      <c r="BB5" s="682"/>
      <c r="BC5" s="682"/>
      <c r="BD5" s="682"/>
      <c r="BE5" s="682"/>
      <c r="BF5" s="683"/>
      <c r="BG5" s="623">
        <v>312304695</v>
      </c>
      <c r="BH5" s="624"/>
      <c r="BI5" s="624"/>
      <c r="BJ5" s="624"/>
      <c r="BK5" s="624"/>
      <c r="BL5" s="624"/>
      <c r="BM5" s="624"/>
      <c r="BN5" s="625"/>
      <c r="BO5" s="661">
        <v>89.8</v>
      </c>
      <c r="BP5" s="661"/>
      <c r="BQ5" s="661"/>
      <c r="BR5" s="661"/>
      <c r="BS5" s="662">
        <v>4316314</v>
      </c>
      <c r="BT5" s="662"/>
      <c r="BU5" s="662"/>
      <c r="BV5" s="662"/>
      <c r="BW5" s="662"/>
      <c r="BX5" s="662"/>
      <c r="BY5" s="662"/>
      <c r="BZ5" s="662"/>
      <c r="CA5" s="662"/>
      <c r="CB5" s="702"/>
      <c r="CD5" s="675" t="s">
        <v>225</v>
      </c>
      <c r="CE5" s="676"/>
      <c r="CF5" s="676"/>
      <c r="CG5" s="676"/>
      <c r="CH5" s="676"/>
      <c r="CI5" s="676"/>
      <c r="CJ5" s="676"/>
      <c r="CK5" s="676"/>
      <c r="CL5" s="676"/>
      <c r="CM5" s="676"/>
      <c r="CN5" s="676"/>
      <c r="CO5" s="676"/>
      <c r="CP5" s="676"/>
      <c r="CQ5" s="677"/>
      <c r="CR5" s="675" t="s">
        <v>231</v>
      </c>
      <c r="CS5" s="676"/>
      <c r="CT5" s="676"/>
      <c r="CU5" s="676"/>
      <c r="CV5" s="676"/>
      <c r="CW5" s="676"/>
      <c r="CX5" s="676"/>
      <c r="CY5" s="677"/>
      <c r="CZ5" s="675" t="s">
        <v>223</v>
      </c>
      <c r="DA5" s="676"/>
      <c r="DB5" s="676"/>
      <c r="DC5" s="677"/>
      <c r="DD5" s="675" t="s">
        <v>232</v>
      </c>
      <c r="DE5" s="676"/>
      <c r="DF5" s="676"/>
      <c r="DG5" s="676"/>
      <c r="DH5" s="676"/>
      <c r="DI5" s="676"/>
      <c r="DJ5" s="676"/>
      <c r="DK5" s="676"/>
      <c r="DL5" s="676"/>
      <c r="DM5" s="676"/>
      <c r="DN5" s="676"/>
      <c r="DO5" s="676"/>
      <c r="DP5" s="677"/>
      <c r="DQ5" s="675" t="s">
        <v>233</v>
      </c>
      <c r="DR5" s="676"/>
      <c r="DS5" s="676"/>
      <c r="DT5" s="676"/>
      <c r="DU5" s="676"/>
      <c r="DV5" s="676"/>
      <c r="DW5" s="676"/>
      <c r="DX5" s="676"/>
      <c r="DY5" s="676"/>
      <c r="DZ5" s="676"/>
      <c r="EA5" s="676"/>
      <c r="EB5" s="676"/>
      <c r="EC5" s="677"/>
    </row>
    <row r="6" spans="2:143" ht="11.25" customHeight="1" x14ac:dyDescent="0.15">
      <c r="B6" s="620" t="s">
        <v>234</v>
      </c>
      <c r="C6" s="621"/>
      <c r="D6" s="621"/>
      <c r="E6" s="621"/>
      <c r="F6" s="621"/>
      <c r="G6" s="621"/>
      <c r="H6" s="621"/>
      <c r="I6" s="621"/>
      <c r="J6" s="621"/>
      <c r="K6" s="621"/>
      <c r="L6" s="621"/>
      <c r="M6" s="621"/>
      <c r="N6" s="621"/>
      <c r="O6" s="621"/>
      <c r="P6" s="621"/>
      <c r="Q6" s="622"/>
      <c r="R6" s="623">
        <v>5418084</v>
      </c>
      <c r="S6" s="624"/>
      <c r="T6" s="624"/>
      <c r="U6" s="624"/>
      <c r="V6" s="624"/>
      <c r="W6" s="624"/>
      <c r="X6" s="624"/>
      <c r="Y6" s="625"/>
      <c r="Z6" s="661">
        <v>0.4</v>
      </c>
      <c r="AA6" s="661"/>
      <c r="AB6" s="661"/>
      <c r="AC6" s="661"/>
      <c r="AD6" s="662">
        <v>5418084</v>
      </c>
      <c r="AE6" s="662"/>
      <c r="AF6" s="662"/>
      <c r="AG6" s="662"/>
      <c r="AH6" s="662"/>
      <c r="AI6" s="662"/>
      <c r="AJ6" s="662"/>
      <c r="AK6" s="662"/>
      <c r="AL6" s="626">
        <v>1</v>
      </c>
      <c r="AM6" s="627"/>
      <c r="AN6" s="627"/>
      <c r="AO6" s="663"/>
      <c r="AP6" s="620" t="s">
        <v>235</v>
      </c>
      <c r="AQ6" s="621"/>
      <c r="AR6" s="621"/>
      <c r="AS6" s="621"/>
      <c r="AT6" s="621"/>
      <c r="AU6" s="621"/>
      <c r="AV6" s="621"/>
      <c r="AW6" s="621"/>
      <c r="AX6" s="621"/>
      <c r="AY6" s="621"/>
      <c r="AZ6" s="621"/>
      <c r="BA6" s="621"/>
      <c r="BB6" s="621"/>
      <c r="BC6" s="621"/>
      <c r="BD6" s="621"/>
      <c r="BE6" s="621"/>
      <c r="BF6" s="622"/>
      <c r="BG6" s="623">
        <v>312304695</v>
      </c>
      <c r="BH6" s="624"/>
      <c r="BI6" s="624"/>
      <c r="BJ6" s="624"/>
      <c r="BK6" s="624"/>
      <c r="BL6" s="624"/>
      <c r="BM6" s="624"/>
      <c r="BN6" s="625"/>
      <c r="BO6" s="661">
        <v>89.8</v>
      </c>
      <c r="BP6" s="661"/>
      <c r="BQ6" s="661"/>
      <c r="BR6" s="661"/>
      <c r="BS6" s="662">
        <v>4316314</v>
      </c>
      <c r="BT6" s="662"/>
      <c r="BU6" s="662"/>
      <c r="BV6" s="662"/>
      <c r="BW6" s="662"/>
      <c r="BX6" s="662"/>
      <c r="BY6" s="662"/>
      <c r="BZ6" s="662"/>
      <c r="CA6" s="662"/>
      <c r="CB6" s="702"/>
      <c r="CD6" s="681" t="s">
        <v>236</v>
      </c>
      <c r="CE6" s="682"/>
      <c r="CF6" s="682"/>
      <c r="CG6" s="682"/>
      <c r="CH6" s="682"/>
      <c r="CI6" s="682"/>
      <c r="CJ6" s="682"/>
      <c r="CK6" s="682"/>
      <c r="CL6" s="682"/>
      <c r="CM6" s="682"/>
      <c r="CN6" s="682"/>
      <c r="CO6" s="682"/>
      <c r="CP6" s="682"/>
      <c r="CQ6" s="683"/>
      <c r="CR6" s="623">
        <v>1860935</v>
      </c>
      <c r="CS6" s="624"/>
      <c r="CT6" s="624"/>
      <c r="CU6" s="624"/>
      <c r="CV6" s="624"/>
      <c r="CW6" s="624"/>
      <c r="CX6" s="624"/>
      <c r="CY6" s="625"/>
      <c r="CZ6" s="705">
        <v>0.2</v>
      </c>
      <c r="DA6" s="687"/>
      <c r="DB6" s="687"/>
      <c r="DC6" s="707"/>
      <c r="DD6" s="629" t="s">
        <v>186</v>
      </c>
      <c r="DE6" s="624"/>
      <c r="DF6" s="624"/>
      <c r="DG6" s="624"/>
      <c r="DH6" s="624"/>
      <c r="DI6" s="624"/>
      <c r="DJ6" s="624"/>
      <c r="DK6" s="624"/>
      <c r="DL6" s="624"/>
      <c r="DM6" s="624"/>
      <c r="DN6" s="624"/>
      <c r="DO6" s="624"/>
      <c r="DP6" s="625"/>
      <c r="DQ6" s="629">
        <v>1860679</v>
      </c>
      <c r="DR6" s="624"/>
      <c r="DS6" s="624"/>
      <c r="DT6" s="624"/>
      <c r="DU6" s="624"/>
      <c r="DV6" s="624"/>
      <c r="DW6" s="624"/>
      <c r="DX6" s="624"/>
      <c r="DY6" s="624"/>
      <c r="DZ6" s="624"/>
      <c r="EA6" s="624"/>
      <c r="EB6" s="624"/>
      <c r="EC6" s="660"/>
    </row>
    <row r="7" spans="2:143" ht="11.25" customHeight="1" x14ac:dyDescent="0.15">
      <c r="B7" s="620" t="s">
        <v>237</v>
      </c>
      <c r="C7" s="621"/>
      <c r="D7" s="621"/>
      <c r="E7" s="621"/>
      <c r="F7" s="621"/>
      <c r="G7" s="621"/>
      <c r="H7" s="621"/>
      <c r="I7" s="621"/>
      <c r="J7" s="621"/>
      <c r="K7" s="621"/>
      <c r="L7" s="621"/>
      <c r="M7" s="621"/>
      <c r="N7" s="621"/>
      <c r="O7" s="621"/>
      <c r="P7" s="621"/>
      <c r="Q7" s="622"/>
      <c r="R7" s="623">
        <v>100249</v>
      </c>
      <c r="S7" s="624"/>
      <c r="T7" s="624"/>
      <c r="U7" s="624"/>
      <c r="V7" s="624"/>
      <c r="W7" s="624"/>
      <c r="X7" s="624"/>
      <c r="Y7" s="625"/>
      <c r="Z7" s="661">
        <v>0</v>
      </c>
      <c r="AA7" s="661"/>
      <c r="AB7" s="661"/>
      <c r="AC7" s="661"/>
      <c r="AD7" s="662">
        <v>100249</v>
      </c>
      <c r="AE7" s="662"/>
      <c r="AF7" s="662"/>
      <c r="AG7" s="662"/>
      <c r="AH7" s="662"/>
      <c r="AI7" s="662"/>
      <c r="AJ7" s="662"/>
      <c r="AK7" s="662"/>
      <c r="AL7" s="626">
        <v>0</v>
      </c>
      <c r="AM7" s="627"/>
      <c r="AN7" s="627"/>
      <c r="AO7" s="663"/>
      <c r="AP7" s="620" t="s">
        <v>238</v>
      </c>
      <c r="AQ7" s="621"/>
      <c r="AR7" s="621"/>
      <c r="AS7" s="621"/>
      <c r="AT7" s="621"/>
      <c r="AU7" s="621"/>
      <c r="AV7" s="621"/>
      <c r="AW7" s="621"/>
      <c r="AX7" s="621"/>
      <c r="AY7" s="621"/>
      <c r="AZ7" s="621"/>
      <c r="BA7" s="621"/>
      <c r="BB7" s="621"/>
      <c r="BC7" s="621"/>
      <c r="BD7" s="621"/>
      <c r="BE7" s="621"/>
      <c r="BF7" s="622"/>
      <c r="BG7" s="623">
        <v>171925958</v>
      </c>
      <c r="BH7" s="624"/>
      <c r="BI7" s="624"/>
      <c r="BJ7" s="624"/>
      <c r="BK7" s="624"/>
      <c r="BL7" s="624"/>
      <c r="BM7" s="624"/>
      <c r="BN7" s="625"/>
      <c r="BO7" s="661">
        <v>49.5</v>
      </c>
      <c r="BP7" s="661"/>
      <c r="BQ7" s="661"/>
      <c r="BR7" s="661"/>
      <c r="BS7" s="662">
        <v>4316314</v>
      </c>
      <c r="BT7" s="662"/>
      <c r="BU7" s="662"/>
      <c r="BV7" s="662"/>
      <c r="BW7" s="662"/>
      <c r="BX7" s="662"/>
      <c r="BY7" s="662"/>
      <c r="BZ7" s="662"/>
      <c r="CA7" s="662"/>
      <c r="CB7" s="702"/>
      <c r="CD7" s="620" t="s">
        <v>239</v>
      </c>
      <c r="CE7" s="621"/>
      <c r="CF7" s="621"/>
      <c r="CG7" s="621"/>
      <c r="CH7" s="621"/>
      <c r="CI7" s="621"/>
      <c r="CJ7" s="621"/>
      <c r="CK7" s="621"/>
      <c r="CL7" s="621"/>
      <c r="CM7" s="621"/>
      <c r="CN7" s="621"/>
      <c r="CO7" s="621"/>
      <c r="CP7" s="621"/>
      <c r="CQ7" s="622"/>
      <c r="CR7" s="623">
        <v>63002960</v>
      </c>
      <c r="CS7" s="624"/>
      <c r="CT7" s="624"/>
      <c r="CU7" s="624"/>
      <c r="CV7" s="624"/>
      <c r="CW7" s="624"/>
      <c r="CX7" s="624"/>
      <c r="CY7" s="625"/>
      <c r="CZ7" s="661">
        <v>5.2</v>
      </c>
      <c r="DA7" s="661"/>
      <c r="DB7" s="661"/>
      <c r="DC7" s="661"/>
      <c r="DD7" s="629">
        <v>2925777</v>
      </c>
      <c r="DE7" s="624"/>
      <c r="DF7" s="624"/>
      <c r="DG7" s="624"/>
      <c r="DH7" s="624"/>
      <c r="DI7" s="624"/>
      <c r="DJ7" s="624"/>
      <c r="DK7" s="624"/>
      <c r="DL7" s="624"/>
      <c r="DM7" s="624"/>
      <c r="DN7" s="624"/>
      <c r="DO7" s="624"/>
      <c r="DP7" s="625"/>
      <c r="DQ7" s="629">
        <v>45664808</v>
      </c>
      <c r="DR7" s="624"/>
      <c r="DS7" s="624"/>
      <c r="DT7" s="624"/>
      <c r="DU7" s="624"/>
      <c r="DV7" s="624"/>
      <c r="DW7" s="624"/>
      <c r="DX7" s="624"/>
      <c r="DY7" s="624"/>
      <c r="DZ7" s="624"/>
      <c r="EA7" s="624"/>
      <c r="EB7" s="624"/>
      <c r="EC7" s="660"/>
    </row>
    <row r="8" spans="2:143" ht="11.25" customHeight="1" x14ac:dyDescent="0.15">
      <c r="B8" s="620" t="s">
        <v>240</v>
      </c>
      <c r="C8" s="621"/>
      <c r="D8" s="621"/>
      <c r="E8" s="621"/>
      <c r="F8" s="621"/>
      <c r="G8" s="621"/>
      <c r="H8" s="621"/>
      <c r="I8" s="621"/>
      <c r="J8" s="621"/>
      <c r="K8" s="621"/>
      <c r="L8" s="621"/>
      <c r="M8" s="621"/>
      <c r="N8" s="621"/>
      <c r="O8" s="621"/>
      <c r="P8" s="621"/>
      <c r="Q8" s="622"/>
      <c r="R8" s="623">
        <v>730142</v>
      </c>
      <c r="S8" s="624"/>
      <c r="T8" s="624"/>
      <c r="U8" s="624"/>
      <c r="V8" s="624"/>
      <c r="W8" s="624"/>
      <c r="X8" s="624"/>
      <c r="Y8" s="625"/>
      <c r="Z8" s="661">
        <v>0.1</v>
      </c>
      <c r="AA8" s="661"/>
      <c r="AB8" s="661"/>
      <c r="AC8" s="661"/>
      <c r="AD8" s="662">
        <v>730142</v>
      </c>
      <c r="AE8" s="662"/>
      <c r="AF8" s="662"/>
      <c r="AG8" s="662"/>
      <c r="AH8" s="662"/>
      <c r="AI8" s="662"/>
      <c r="AJ8" s="662"/>
      <c r="AK8" s="662"/>
      <c r="AL8" s="626">
        <v>0.1</v>
      </c>
      <c r="AM8" s="627"/>
      <c r="AN8" s="627"/>
      <c r="AO8" s="663"/>
      <c r="AP8" s="620" t="s">
        <v>241</v>
      </c>
      <c r="AQ8" s="621"/>
      <c r="AR8" s="621"/>
      <c r="AS8" s="621"/>
      <c r="AT8" s="621"/>
      <c r="AU8" s="621"/>
      <c r="AV8" s="621"/>
      <c r="AW8" s="621"/>
      <c r="AX8" s="621"/>
      <c r="AY8" s="621"/>
      <c r="AZ8" s="621"/>
      <c r="BA8" s="621"/>
      <c r="BB8" s="621"/>
      <c r="BC8" s="621"/>
      <c r="BD8" s="621"/>
      <c r="BE8" s="621"/>
      <c r="BF8" s="622"/>
      <c r="BG8" s="623">
        <v>3385162</v>
      </c>
      <c r="BH8" s="624"/>
      <c r="BI8" s="624"/>
      <c r="BJ8" s="624"/>
      <c r="BK8" s="624"/>
      <c r="BL8" s="624"/>
      <c r="BM8" s="624"/>
      <c r="BN8" s="625"/>
      <c r="BO8" s="661">
        <v>1</v>
      </c>
      <c r="BP8" s="661"/>
      <c r="BQ8" s="661"/>
      <c r="BR8" s="661"/>
      <c r="BS8" s="662" t="s">
        <v>186</v>
      </c>
      <c r="BT8" s="662"/>
      <c r="BU8" s="662"/>
      <c r="BV8" s="662"/>
      <c r="BW8" s="662"/>
      <c r="BX8" s="662"/>
      <c r="BY8" s="662"/>
      <c r="BZ8" s="662"/>
      <c r="CA8" s="662"/>
      <c r="CB8" s="702"/>
      <c r="CD8" s="620" t="s">
        <v>242</v>
      </c>
      <c r="CE8" s="621"/>
      <c r="CF8" s="621"/>
      <c r="CG8" s="621"/>
      <c r="CH8" s="621"/>
      <c r="CI8" s="621"/>
      <c r="CJ8" s="621"/>
      <c r="CK8" s="621"/>
      <c r="CL8" s="621"/>
      <c r="CM8" s="621"/>
      <c r="CN8" s="621"/>
      <c r="CO8" s="621"/>
      <c r="CP8" s="621"/>
      <c r="CQ8" s="622"/>
      <c r="CR8" s="623">
        <v>498625431</v>
      </c>
      <c r="CS8" s="624"/>
      <c r="CT8" s="624"/>
      <c r="CU8" s="624"/>
      <c r="CV8" s="624"/>
      <c r="CW8" s="624"/>
      <c r="CX8" s="624"/>
      <c r="CY8" s="625"/>
      <c r="CZ8" s="661">
        <v>41</v>
      </c>
      <c r="DA8" s="661"/>
      <c r="DB8" s="661"/>
      <c r="DC8" s="661"/>
      <c r="DD8" s="629">
        <v>5819999</v>
      </c>
      <c r="DE8" s="624"/>
      <c r="DF8" s="624"/>
      <c r="DG8" s="624"/>
      <c r="DH8" s="624"/>
      <c r="DI8" s="624"/>
      <c r="DJ8" s="624"/>
      <c r="DK8" s="624"/>
      <c r="DL8" s="624"/>
      <c r="DM8" s="624"/>
      <c r="DN8" s="624"/>
      <c r="DO8" s="624"/>
      <c r="DP8" s="625"/>
      <c r="DQ8" s="629">
        <v>205323298</v>
      </c>
      <c r="DR8" s="624"/>
      <c r="DS8" s="624"/>
      <c r="DT8" s="624"/>
      <c r="DU8" s="624"/>
      <c r="DV8" s="624"/>
      <c r="DW8" s="624"/>
      <c r="DX8" s="624"/>
      <c r="DY8" s="624"/>
      <c r="DZ8" s="624"/>
      <c r="EA8" s="624"/>
      <c r="EB8" s="624"/>
      <c r="EC8" s="660"/>
    </row>
    <row r="9" spans="2:143" ht="11.25" customHeight="1" x14ac:dyDescent="0.15">
      <c r="B9" s="620" t="s">
        <v>243</v>
      </c>
      <c r="C9" s="621"/>
      <c r="D9" s="621"/>
      <c r="E9" s="621"/>
      <c r="F9" s="621"/>
      <c r="G9" s="621"/>
      <c r="H9" s="621"/>
      <c r="I9" s="621"/>
      <c r="J9" s="621"/>
      <c r="K9" s="621"/>
      <c r="L9" s="621"/>
      <c r="M9" s="621"/>
      <c r="N9" s="621"/>
      <c r="O9" s="621"/>
      <c r="P9" s="621"/>
      <c r="Q9" s="622"/>
      <c r="R9" s="623">
        <v>588161</v>
      </c>
      <c r="S9" s="624"/>
      <c r="T9" s="624"/>
      <c r="U9" s="624"/>
      <c r="V9" s="624"/>
      <c r="W9" s="624"/>
      <c r="X9" s="624"/>
      <c r="Y9" s="625"/>
      <c r="Z9" s="661">
        <v>0</v>
      </c>
      <c r="AA9" s="661"/>
      <c r="AB9" s="661"/>
      <c r="AC9" s="661"/>
      <c r="AD9" s="662">
        <v>588161</v>
      </c>
      <c r="AE9" s="662"/>
      <c r="AF9" s="662"/>
      <c r="AG9" s="662"/>
      <c r="AH9" s="662"/>
      <c r="AI9" s="662"/>
      <c r="AJ9" s="662"/>
      <c r="AK9" s="662"/>
      <c r="AL9" s="626">
        <v>0.1</v>
      </c>
      <c r="AM9" s="627"/>
      <c r="AN9" s="627"/>
      <c r="AO9" s="663"/>
      <c r="AP9" s="620" t="s">
        <v>244</v>
      </c>
      <c r="AQ9" s="621"/>
      <c r="AR9" s="621"/>
      <c r="AS9" s="621"/>
      <c r="AT9" s="621"/>
      <c r="AU9" s="621"/>
      <c r="AV9" s="621"/>
      <c r="AW9" s="621"/>
      <c r="AX9" s="621"/>
      <c r="AY9" s="621"/>
      <c r="AZ9" s="621"/>
      <c r="BA9" s="621"/>
      <c r="BB9" s="621"/>
      <c r="BC9" s="621"/>
      <c r="BD9" s="621"/>
      <c r="BE9" s="621"/>
      <c r="BF9" s="622"/>
      <c r="BG9" s="623">
        <v>141574275</v>
      </c>
      <c r="BH9" s="624"/>
      <c r="BI9" s="624"/>
      <c r="BJ9" s="624"/>
      <c r="BK9" s="624"/>
      <c r="BL9" s="624"/>
      <c r="BM9" s="624"/>
      <c r="BN9" s="625"/>
      <c r="BO9" s="661">
        <v>40.700000000000003</v>
      </c>
      <c r="BP9" s="661"/>
      <c r="BQ9" s="661"/>
      <c r="BR9" s="661"/>
      <c r="BS9" s="662" t="s">
        <v>186</v>
      </c>
      <c r="BT9" s="662"/>
      <c r="BU9" s="662"/>
      <c r="BV9" s="662"/>
      <c r="BW9" s="662"/>
      <c r="BX9" s="662"/>
      <c r="BY9" s="662"/>
      <c r="BZ9" s="662"/>
      <c r="CA9" s="662"/>
      <c r="CB9" s="702"/>
      <c r="CD9" s="620" t="s">
        <v>245</v>
      </c>
      <c r="CE9" s="621"/>
      <c r="CF9" s="621"/>
      <c r="CG9" s="621"/>
      <c r="CH9" s="621"/>
      <c r="CI9" s="621"/>
      <c r="CJ9" s="621"/>
      <c r="CK9" s="621"/>
      <c r="CL9" s="621"/>
      <c r="CM9" s="621"/>
      <c r="CN9" s="621"/>
      <c r="CO9" s="621"/>
      <c r="CP9" s="621"/>
      <c r="CQ9" s="622"/>
      <c r="CR9" s="623">
        <v>115583557</v>
      </c>
      <c r="CS9" s="624"/>
      <c r="CT9" s="624"/>
      <c r="CU9" s="624"/>
      <c r="CV9" s="624"/>
      <c r="CW9" s="624"/>
      <c r="CX9" s="624"/>
      <c r="CY9" s="625"/>
      <c r="CZ9" s="661">
        <v>9.5</v>
      </c>
      <c r="DA9" s="661"/>
      <c r="DB9" s="661"/>
      <c r="DC9" s="661"/>
      <c r="DD9" s="629">
        <v>8561005</v>
      </c>
      <c r="DE9" s="624"/>
      <c r="DF9" s="624"/>
      <c r="DG9" s="624"/>
      <c r="DH9" s="624"/>
      <c r="DI9" s="624"/>
      <c r="DJ9" s="624"/>
      <c r="DK9" s="624"/>
      <c r="DL9" s="624"/>
      <c r="DM9" s="624"/>
      <c r="DN9" s="624"/>
      <c r="DO9" s="624"/>
      <c r="DP9" s="625"/>
      <c r="DQ9" s="629">
        <v>44107778</v>
      </c>
      <c r="DR9" s="624"/>
      <c r="DS9" s="624"/>
      <c r="DT9" s="624"/>
      <c r="DU9" s="624"/>
      <c r="DV9" s="624"/>
      <c r="DW9" s="624"/>
      <c r="DX9" s="624"/>
      <c r="DY9" s="624"/>
      <c r="DZ9" s="624"/>
      <c r="EA9" s="624"/>
      <c r="EB9" s="624"/>
      <c r="EC9" s="660"/>
    </row>
    <row r="10" spans="2:143" ht="11.25" customHeight="1" x14ac:dyDescent="0.15">
      <c r="B10" s="620" t="s">
        <v>246</v>
      </c>
      <c r="C10" s="621"/>
      <c r="D10" s="621"/>
      <c r="E10" s="621"/>
      <c r="F10" s="621"/>
      <c r="G10" s="621"/>
      <c r="H10" s="621"/>
      <c r="I10" s="621"/>
      <c r="J10" s="621"/>
      <c r="K10" s="621"/>
      <c r="L10" s="621"/>
      <c r="M10" s="621"/>
      <c r="N10" s="621"/>
      <c r="O10" s="621"/>
      <c r="P10" s="621"/>
      <c r="Q10" s="622"/>
      <c r="R10" s="623">
        <v>361077</v>
      </c>
      <c r="S10" s="624"/>
      <c r="T10" s="624"/>
      <c r="U10" s="624"/>
      <c r="V10" s="624"/>
      <c r="W10" s="624"/>
      <c r="X10" s="624"/>
      <c r="Y10" s="625"/>
      <c r="Z10" s="661">
        <v>0</v>
      </c>
      <c r="AA10" s="661"/>
      <c r="AB10" s="661"/>
      <c r="AC10" s="661"/>
      <c r="AD10" s="662">
        <v>361077</v>
      </c>
      <c r="AE10" s="662"/>
      <c r="AF10" s="662"/>
      <c r="AG10" s="662"/>
      <c r="AH10" s="662"/>
      <c r="AI10" s="662"/>
      <c r="AJ10" s="662"/>
      <c r="AK10" s="662"/>
      <c r="AL10" s="626">
        <v>0.1</v>
      </c>
      <c r="AM10" s="627"/>
      <c r="AN10" s="627"/>
      <c r="AO10" s="663"/>
      <c r="AP10" s="620" t="s">
        <v>247</v>
      </c>
      <c r="AQ10" s="621"/>
      <c r="AR10" s="621"/>
      <c r="AS10" s="621"/>
      <c r="AT10" s="621"/>
      <c r="AU10" s="621"/>
      <c r="AV10" s="621"/>
      <c r="AW10" s="621"/>
      <c r="AX10" s="621"/>
      <c r="AY10" s="621"/>
      <c r="AZ10" s="621"/>
      <c r="BA10" s="621"/>
      <c r="BB10" s="621"/>
      <c r="BC10" s="621"/>
      <c r="BD10" s="621"/>
      <c r="BE10" s="621"/>
      <c r="BF10" s="622"/>
      <c r="BG10" s="623">
        <v>7258990</v>
      </c>
      <c r="BH10" s="624"/>
      <c r="BI10" s="624"/>
      <c r="BJ10" s="624"/>
      <c r="BK10" s="624"/>
      <c r="BL10" s="624"/>
      <c r="BM10" s="624"/>
      <c r="BN10" s="625"/>
      <c r="BO10" s="661">
        <v>2.1</v>
      </c>
      <c r="BP10" s="661"/>
      <c r="BQ10" s="661"/>
      <c r="BR10" s="661"/>
      <c r="BS10" s="662" t="s">
        <v>186</v>
      </c>
      <c r="BT10" s="662"/>
      <c r="BU10" s="662"/>
      <c r="BV10" s="662"/>
      <c r="BW10" s="662"/>
      <c r="BX10" s="662"/>
      <c r="BY10" s="662"/>
      <c r="BZ10" s="662"/>
      <c r="CA10" s="662"/>
      <c r="CB10" s="702"/>
      <c r="CD10" s="620" t="s">
        <v>248</v>
      </c>
      <c r="CE10" s="621"/>
      <c r="CF10" s="621"/>
      <c r="CG10" s="621"/>
      <c r="CH10" s="621"/>
      <c r="CI10" s="621"/>
      <c r="CJ10" s="621"/>
      <c r="CK10" s="621"/>
      <c r="CL10" s="621"/>
      <c r="CM10" s="621"/>
      <c r="CN10" s="621"/>
      <c r="CO10" s="621"/>
      <c r="CP10" s="621"/>
      <c r="CQ10" s="622"/>
      <c r="CR10" s="623">
        <v>910648</v>
      </c>
      <c r="CS10" s="624"/>
      <c r="CT10" s="624"/>
      <c r="CU10" s="624"/>
      <c r="CV10" s="624"/>
      <c r="CW10" s="624"/>
      <c r="CX10" s="624"/>
      <c r="CY10" s="625"/>
      <c r="CZ10" s="661">
        <v>0.1</v>
      </c>
      <c r="DA10" s="661"/>
      <c r="DB10" s="661"/>
      <c r="DC10" s="661"/>
      <c r="DD10" s="629" t="s">
        <v>139</v>
      </c>
      <c r="DE10" s="624"/>
      <c r="DF10" s="624"/>
      <c r="DG10" s="624"/>
      <c r="DH10" s="624"/>
      <c r="DI10" s="624"/>
      <c r="DJ10" s="624"/>
      <c r="DK10" s="624"/>
      <c r="DL10" s="624"/>
      <c r="DM10" s="624"/>
      <c r="DN10" s="624"/>
      <c r="DO10" s="624"/>
      <c r="DP10" s="625"/>
      <c r="DQ10" s="629">
        <v>786766</v>
      </c>
      <c r="DR10" s="624"/>
      <c r="DS10" s="624"/>
      <c r="DT10" s="624"/>
      <c r="DU10" s="624"/>
      <c r="DV10" s="624"/>
      <c r="DW10" s="624"/>
      <c r="DX10" s="624"/>
      <c r="DY10" s="624"/>
      <c r="DZ10" s="624"/>
      <c r="EA10" s="624"/>
      <c r="EB10" s="624"/>
      <c r="EC10" s="660"/>
    </row>
    <row r="11" spans="2:143" ht="11.25" customHeight="1" x14ac:dyDescent="0.15">
      <c r="B11" s="620" t="s">
        <v>249</v>
      </c>
      <c r="C11" s="621"/>
      <c r="D11" s="621"/>
      <c r="E11" s="621"/>
      <c r="F11" s="621"/>
      <c r="G11" s="621"/>
      <c r="H11" s="621"/>
      <c r="I11" s="621"/>
      <c r="J11" s="621"/>
      <c r="K11" s="621"/>
      <c r="L11" s="621"/>
      <c r="M11" s="621"/>
      <c r="N11" s="621"/>
      <c r="O11" s="621"/>
      <c r="P11" s="621"/>
      <c r="Q11" s="622"/>
      <c r="R11" s="623">
        <v>52918097</v>
      </c>
      <c r="S11" s="624"/>
      <c r="T11" s="624"/>
      <c r="U11" s="624"/>
      <c r="V11" s="624"/>
      <c r="W11" s="624"/>
      <c r="X11" s="624"/>
      <c r="Y11" s="625"/>
      <c r="Z11" s="626">
        <v>4.3</v>
      </c>
      <c r="AA11" s="627"/>
      <c r="AB11" s="627"/>
      <c r="AC11" s="628"/>
      <c r="AD11" s="629">
        <v>52918097</v>
      </c>
      <c r="AE11" s="624"/>
      <c r="AF11" s="624"/>
      <c r="AG11" s="624"/>
      <c r="AH11" s="624"/>
      <c r="AI11" s="624"/>
      <c r="AJ11" s="624"/>
      <c r="AK11" s="625"/>
      <c r="AL11" s="626">
        <v>10.3</v>
      </c>
      <c r="AM11" s="627"/>
      <c r="AN11" s="627"/>
      <c r="AO11" s="663"/>
      <c r="AP11" s="620" t="s">
        <v>250</v>
      </c>
      <c r="AQ11" s="621"/>
      <c r="AR11" s="621"/>
      <c r="AS11" s="621"/>
      <c r="AT11" s="621"/>
      <c r="AU11" s="621"/>
      <c r="AV11" s="621"/>
      <c r="AW11" s="621"/>
      <c r="AX11" s="621"/>
      <c r="AY11" s="621"/>
      <c r="AZ11" s="621"/>
      <c r="BA11" s="621"/>
      <c r="BB11" s="621"/>
      <c r="BC11" s="621"/>
      <c r="BD11" s="621"/>
      <c r="BE11" s="621"/>
      <c r="BF11" s="622"/>
      <c r="BG11" s="623">
        <v>19707531</v>
      </c>
      <c r="BH11" s="624"/>
      <c r="BI11" s="624"/>
      <c r="BJ11" s="624"/>
      <c r="BK11" s="624"/>
      <c r="BL11" s="624"/>
      <c r="BM11" s="624"/>
      <c r="BN11" s="625"/>
      <c r="BO11" s="661">
        <v>5.7</v>
      </c>
      <c r="BP11" s="661"/>
      <c r="BQ11" s="661"/>
      <c r="BR11" s="661"/>
      <c r="BS11" s="662">
        <v>4316314</v>
      </c>
      <c r="BT11" s="662"/>
      <c r="BU11" s="662"/>
      <c r="BV11" s="662"/>
      <c r="BW11" s="662"/>
      <c r="BX11" s="662"/>
      <c r="BY11" s="662"/>
      <c r="BZ11" s="662"/>
      <c r="CA11" s="662"/>
      <c r="CB11" s="702"/>
      <c r="CD11" s="620" t="s">
        <v>251</v>
      </c>
      <c r="CE11" s="621"/>
      <c r="CF11" s="621"/>
      <c r="CG11" s="621"/>
      <c r="CH11" s="621"/>
      <c r="CI11" s="621"/>
      <c r="CJ11" s="621"/>
      <c r="CK11" s="621"/>
      <c r="CL11" s="621"/>
      <c r="CM11" s="621"/>
      <c r="CN11" s="621"/>
      <c r="CO11" s="621"/>
      <c r="CP11" s="621"/>
      <c r="CQ11" s="622"/>
      <c r="CR11" s="623">
        <v>786317</v>
      </c>
      <c r="CS11" s="624"/>
      <c r="CT11" s="624"/>
      <c r="CU11" s="624"/>
      <c r="CV11" s="624"/>
      <c r="CW11" s="624"/>
      <c r="CX11" s="624"/>
      <c r="CY11" s="625"/>
      <c r="CZ11" s="661">
        <v>0.1</v>
      </c>
      <c r="DA11" s="661"/>
      <c r="DB11" s="661"/>
      <c r="DC11" s="661"/>
      <c r="DD11" s="629">
        <v>146143</v>
      </c>
      <c r="DE11" s="624"/>
      <c r="DF11" s="624"/>
      <c r="DG11" s="624"/>
      <c r="DH11" s="624"/>
      <c r="DI11" s="624"/>
      <c r="DJ11" s="624"/>
      <c r="DK11" s="624"/>
      <c r="DL11" s="624"/>
      <c r="DM11" s="624"/>
      <c r="DN11" s="624"/>
      <c r="DO11" s="624"/>
      <c r="DP11" s="625"/>
      <c r="DQ11" s="629">
        <v>751495</v>
      </c>
      <c r="DR11" s="624"/>
      <c r="DS11" s="624"/>
      <c r="DT11" s="624"/>
      <c r="DU11" s="624"/>
      <c r="DV11" s="624"/>
      <c r="DW11" s="624"/>
      <c r="DX11" s="624"/>
      <c r="DY11" s="624"/>
      <c r="DZ11" s="624"/>
      <c r="EA11" s="624"/>
      <c r="EB11" s="624"/>
      <c r="EC11" s="660"/>
    </row>
    <row r="12" spans="2:143" ht="11.25" customHeight="1" x14ac:dyDescent="0.15">
      <c r="B12" s="620" t="s">
        <v>252</v>
      </c>
      <c r="C12" s="621"/>
      <c r="D12" s="621"/>
      <c r="E12" s="621"/>
      <c r="F12" s="621"/>
      <c r="G12" s="621"/>
      <c r="H12" s="621"/>
      <c r="I12" s="621"/>
      <c r="J12" s="621"/>
      <c r="K12" s="621"/>
      <c r="L12" s="621"/>
      <c r="M12" s="621"/>
      <c r="N12" s="621"/>
      <c r="O12" s="621"/>
      <c r="P12" s="621"/>
      <c r="Q12" s="622"/>
      <c r="R12" s="623">
        <v>94048</v>
      </c>
      <c r="S12" s="624"/>
      <c r="T12" s="624"/>
      <c r="U12" s="624"/>
      <c r="V12" s="624"/>
      <c r="W12" s="624"/>
      <c r="X12" s="624"/>
      <c r="Y12" s="625"/>
      <c r="Z12" s="661">
        <v>0</v>
      </c>
      <c r="AA12" s="661"/>
      <c r="AB12" s="661"/>
      <c r="AC12" s="661"/>
      <c r="AD12" s="662">
        <v>94048</v>
      </c>
      <c r="AE12" s="662"/>
      <c r="AF12" s="662"/>
      <c r="AG12" s="662"/>
      <c r="AH12" s="662"/>
      <c r="AI12" s="662"/>
      <c r="AJ12" s="662"/>
      <c r="AK12" s="662"/>
      <c r="AL12" s="626">
        <v>0</v>
      </c>
      <c r="AM12" s="627"/>
      <c r="AN12" s="627"/>
      <c r="AO12" s="663"/>
      <c r="AP12" s="620" t="s">
        <v>253</v>
      </c>
      <c r="AQ12" s="621"/>
      <c r="AR12" s="621"/>
      <c r="AS12" s="621"/>
      <c r="AT12" s="621"/>
      <c r="AU12" s="621"/>
      <c r="AV12" s="621"/>
      <c r="AW12" s="621"/>
      <c r="AX12" s="621"/>
      <c r="AY12" s="621"/>
      <c r="AZ12" s="621"/>
      <c r="BA12" s="621"/>
      <c r="BB12" s="621"/>
      <c r="BC12" s="621"/>
      <c r="BD12" s="621"/>
      <c r="BE12" s="621"/>
      <c r="BF12" s="622"/>
      <c r="BG12" s="623">
        <v>121376062</v>
      </c>
      <c r="BH12" s="624"/>
      <c r="BI12" s="624"/>
      <c r="BJ12" s="624"/>
      <c r="BK12" s="624"/>
      <c r="BL12" s="624"/>
      <c r="BM12" s="624"/>
      <c r="BN12" s="625"/>
      <c r="BO12" s="661">
        <v>34.9</v>
      </c>
      <c r="BP12" s="661"/>
      <c r="BQ12" s="661"/>
      <c r="BR12" s="661"/>
      <c r="BS12" s="662" t="s">
        <v>186</v>
      </c>
      <c r="BT12" s="662"/>
      <c r="BU12" s="662"/>
      <c r="BV12" s="662"/>
      <c r="BW12" s="662"/>
      <c r="BX12" s="662"/>
      <c r="BY12" s="662"/>
      <c r="BZ12" s="662"/>
      <c r="CA12" s="662"/>
      <c r="CB12" s="702"/>
      <c r="CD12" s="620" t="s">
        <v>254</v>
      </c>
      <c r="CE12" s="621"/>
      <c r="CF12" s="621"/>
      <c r="CG12" s="621"/>
      <c r="CH12" s="621"/>
      <c r="CI12" s="621"/>
      <c r="CJ12" s="621"/>
      <c r="CK12" s="621"/>
      <c r="CL12" s="621"/>
      <c r="CM12" s="621"/>
      <c r="CN12" s="621"/>
      <c r="CO12" s="621"/>
      <c r="CP12" s="621"/>
      <c r="CQ12" s="622"/>
      <c r="CR12" s="623">
        <v>121161597</v>
      </c>
      <c r="CS12" s="624"/>
      <c r="CT12" s="624"/>
      <c r="CU12" s="624"/>
      <c r="CV12" s="624"/>
      <c r="CW12" s="624"/>
      <c r="CX12" s="624"/>
      <c r="CY12" s="625"/>
      <c r="CZ12" s="661">
        <v>10</v>
      </c>
      <c r="DA12" s="661"/>
      <c r="DB12" s="661"/>
      <c r="DC12" s="661"/>
      <c r="DD12" s="629">
        <v>21849</v>
      </c>
      <c r="DE12" s="624"/>
      <c r="DF12" s="624"/>
      <c r="DG12" s="624"/>
      <c r="DH12" s="624"/>
      <c r="DI12" s="624"/>
      <c r="DJ12" s="624"/>
      <c r="DK12" s="624"/>
      <c r="DL12" s="624"/>
      <c r="DM12" s="624"/>
      <c r="DN12" s="624"/>
      <c r="DO12" s="624"/>
      <c r="DP12" s="625"/>
      <c r="DQ12" s="629">
        <v>11247460</v>
      </c>
      <c r="DR12" s="624"/>
      <c r="DS12" s="624"/>
      <c r="DT12" s="624"/>
      <c r="DU12" s="624"/>
      <c r="DV12" s="624"/>
      <c r="DW12" s="624"/>
      <c r="DX12" s="624"/>
      <c r="DY12" s="624"/>
      <c r="DZ12" s="624"/>
      <c r="EA12" s="624"/>
      <c r="EB12" s="624"/>
      <c r="EC12" s="660"/>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61" t="s">
        <v>139</v>
      </c>
      <c r="AA13" s="661"/>
      <c r="AB13" s="661"/>
      <c r="AC13" s="661"/>
      <c r="AD13" s="662" t="s">
        <v>186</v>
      </c>
      <c r="AE13" s="662"/>
      <c r="AF13" s="662"/>
      <c r="AG13" s="662"/>
      <c r="AH13" s="662"/>
      <c r="AI13" s="662"/>
      <c r="AJ13" s="662"/>
      <c r="AK13" s="662"/>
      <c r="AL13" s="626" t="s">
        <v>139</v>
      </c>
      <c r="AM13" s="627"/>
      <c r="AN13" s="627"/>
      <c r="AO13" s="663"/>
      <c r="AP13" s="620" t="s">
        <v>256</v>
      </c>
      <c r="AQ13" s="621"/>
      <c r="AR13" s="621"/>
      <c r="AS13" s="621"/>
      <c r="AT13" s="621"/>
      <c r="AU13" s="621"/>
      <c r="AV13" s="621"/>
      <c r="AW13" s="621"/>
      <c r="AX13" s="621"/>
      <c r="AY13" s="621"/>
      <c r="AZ13" s="621"/>
      <c r="BA13" s="621"/>
      <c r="BB13" s="621"/>
      <c r="BC13" s="621"/>
      <c r="BD13" s="621"/>
      <c r="BE13" s="621"/>
      <c r="BF13" s="622"/>
      <c r="BG13" s="623">
        <v>120996881</v>
      </c>
      <c r="BH13" s="624"/>
      <c r="BI13" s="624"/>
      <c r="BJ13" s="624"/>
      <c r="BK13" s="624"/>
      <c r="BL13" s="624"/>
      <c r="BM13" s="624"/>
      <c r="BN13" s="625"/>
      <c r="BO13" s="661">
        <v>34.799999999999997</v>
      </c>
      <c r="BP13" s="661"/>
      <c r="BQ13" s="661"/>
      <c r="BR13" s="661"/>
      <c r="BS13" s="662" t="s">
        <v>139</v>
      </c>
      <c r="BT13" s="662"/>
      <c r="BU13" s="662"/>
      <c r="BV13" s="662"/>
      <c r="BW13" s="662"/>
      <c r="BX13" s="662"/>
      <c r="BY13" s="662"/>
      <c r="BZ13" s="662"/>
      <c r="CA13" s="662"/>
      <c r="CB13" s="702"/>
      <c r="CD13" s="620" t="s">
        <v>257</v>
      </c>
      <c r="CE13" s="621"/>
      <c r="CF13" s="621"/>
      <c r="CG13" s="621"/>
      <c r="CH13" s="621"/>
      <c r="CI13" s="621"/>
      <c r="CJ13" s="621"/>
      <c r="CK13" s="621"/>
      <c r="CL13" s="621"/>
      <c r="CM13" s="621"/>
      <c r="CN13" s="621"/>
      <c r="CO13" s="621"/>
      <c r="CP13" s="621"/>
      <c r="CQ13" s="622"/>
      <c r="CR13" s="623">
        <v>150236428</v>
      </c>
      <c r="CS13" s="624"/>
      <c r="CT13" s="624"/>
      <c r="CU13" s="624"/>
      <c r="CV13" s="624"/>
      <c r="CW13" s="624"/>
      <c r="CX13" s="624"/>
      <c r="CY13" s="625"/>
      <c r="CZ13" s="661">
        <v>12.4</v>
      </c>
      <c r="DA13" s="661"/>
      <c r="DB13" s="661"/>
      <c r="DC13" s="661"/>
      <c r="DD13" s="629">
        <v>74312416</v>
      </c>
      <c r="DE13" s="624"/>
      <c r="DF13" s="624"/>
      <c r="DG13" s="624"/>
      <c r="DH13" s="624"/>
      <c r="DI13" s="624"/>
      <c r="DJ13" s="624"/>
      <c r="DK13" s="624"/>
      <c r="DL13" s="624"/>
      <c r="DM13" s="624"/>
      <c r="DN13" s="624"/>
      <c r="DO13" s="624"/>
      <c r="DP13" s="625"/>
      <c r="DQ13" s="629">
        <v>100464382</v>
      </c>
      <c r="DR13" s="624"/>
      <c r="DS13" s="624"/>
      <c r="DT13" s="624"/>
      <c r="DU13" s="624"/>
      <c r="DV13" s="624"/>
      <c r="DW13" s="624"/>
      <c r="DX13" s="624"/>
      <c r="DY13" s="624"/>
      <c r="DZ13" s="624"/>
      <c r="EA13" s="624"/>
      <c r="EB13" s="624"/>
      <c r="EC13" s="660"/>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186</v>
      </c>
      <c r="S14" s="624"/>
      <c r="T14" s="624"/>
      <c r="U14" s="624"/>
      <c r="V14" s="624"/>
      <c r="W14" s="624"/>
      <c r="X14" s="624"/>
      <c r="Y14" s="625"/>
      <c r="Z14" s="661" t="s">
        <v>186</v>
      </c>
      <c r="AA14" s="661"/>
      <c r="AB14" s="661"/>
      <c r="AC14" s="661"/>
      <c r="AD14" s="662" t="s">
        <v>186</v>
      </c>
      <c r="AE14" s="662"/>
      <c r="AF14" s="662"/>
      <c r="AG14" s="662"/>
      <c r="AH14" s="662"/>
      <c r="AI14" s="662"/>
      <c r="AJ14" s="662"/>
      <c r="AK14" s="662"/>
      <c r="AL14" s="626" t="s">
        <v>186</v>
      </c>
      <c r="AM14" s="627"/>
      <c r="AN14" s="627"/>
      <c r="AO14" s="663"/>
      <c r="AP14" s="620" t="s">
        <v>259</v>
      </c>
      <c r="AQ14" s="621"/>
      <c r="AR14" s="621"/>
      <c r="AS14" s="621"/>
      <c r="AT14" s="621"/>
      <c r="AU14" s="621"/>
      <c r="AV14" s="621"/>
      <c r="AW14" s="621"/>
      <c r="AX14" s="621"/>
      <c r="AY14" s="621"/>
      <c r="AZ14" s="621"/>
      <c r="BA14" s="621"/>
      <c r="BB14" s="621"/>
      <c r="BC14" s="621"/>
      <c r="BD14" s="621"/>
      <c r="BE14" s="621"/>
      <c r="BF14" s="622"/>
      <c r="BG14" s="623">
        <v>2851309</v>
      </c>
      <c r="BH14" s="624"/>
      <c r="BI14" s="624"/>
      <c r="BJ14" s="624"/>
      <c r="BK14" s="624"/>
      <c r="BL14" s="624"/>
      <c r="BM14" s="624"/>
      <c r="BN14" s="625"/>
      <c r="BO14" s="661">
        <v>0.8</v>
      </c>
      <c r="BP14" s="661"/>
      <c r="BQ14" s="661"/>
      <c r="BR14" s="661"/>
      <c r="BS14" s="662" t="s">
        <v>186</v>
      </c>
      <c r="BT14" s="662"/>
      <c r="BU14" s="662"/>
      <c r="BV14" s="662"/>
      <c r="BW14" s="662"/>
      <c r="BX14" s="662"/>
      <c r="BY14" s="662"/>
      <c r="BZ14" s="662"/>
      <c r="CA14" s="662"/>
      <c r="CB14" s="702"/>
      <c r="CD14" s="620" t="s">
        <v>260</v>
      </c>
      <c r="CE14" s="621"/>
      <c r="CF14" s="621"/>
      <c r="CG14" s="621"/>
      <c r="CH14" s="621"/>
      <c r="CI14" s="621"/>
      <c r="CJ14" s="621"/>
      <c r="CK14" s="621"/>
      <c r="CL14" s="621"/>
      <c r="CM14" s="621"/>
      <c r="CN14" s="621"/>
      <c r="CO14" s="621"/>
      <c r="CP14" s="621"/>
      <c r="CQ14" s="622"/>
      <c r="CR14" s="623">
        <v>16849695</v>
      </c>
      <c r="CS14" s="624"/>
      <c r="CT14" s="624"/>
      <c r="CU14" s="624"/>
      <c r="CV14" s="624"/>
      <c r="CW14" s="624"/>
      <c r="CX14" s="624"/>
      <c r="CY14" s="625"/>
      <c r="CZ14" s="661">
        <v>1.4</v>
      </c>
      <c r="DA14" s="661"/>
      <c r="DB14" s="661"/>
      <c r="DC14" s="661"/>
      <c r="DD14" s="629">
        <v>398617</v>
      </c>
      <c r="DE14" s="624"/>
      <c r="DF14" s="624"/>
      <c r="DG14" s="624"/>
      <c r="DH14" s="624"/>
      <c r="DI14" s="624"/>
      <c r="DJ14" s="624"/>
      <c r="DK14" s="624"/>
      <c r="DL14" s="624"/>
      <c r="DM14" s="624"/>
      <c r="DN14" s="624"/>
      <c r="DO14" s="624"/>
      <c r="DP14" s="625"/>
      <c r="DQ14" s="629">
        <v>16508067</v>
      </c>
      <c r="DR14" s="624"/>
      <c r="DS14" s="624"/>
      <c r="DT14" s="624"/>
      <c r="DU14" s="624"/>
      <c r="DV14" s="624"/>
      <c r="DW14" s="624"/>
      <c r="DX14" s="624"/>
      <c r="DY14" s="624"/>
      <c r="DZ14" s="624"/>
      <c r="EA14" s="624"/>
      <c r="EB14" s="624"/>
      <c r="EC14" s="660"/>
    </row>
    <row r="15" spans="2:143" ht="11.25" customHeight="1" x14ac:dyDescent="0.15">
      <c r="B15" s="620" t="s">
        <v>261</v>
      </c>
      <c r="C15" s="621"/>
      <c r="D15" s="621"/>
      <c r="E15" s="621"/>
      <c r="F15" s="621"/>
      <c r="G15" s="621"/>
      <c r="H15" s="621"/>
      <c r="I15" s="621"/>
      <c r="J15" s="621"/>
      <c r="K15" s="621"/>
      <c r="L15" s="621"/>
      <c r="M15" s="621"/>
      <c r="N15" s="621"/>
      <c r="O15" s="621"/>
      <c r="P15" s="621"/>
      <c r="Q15" s="622"/>
      <c r="R15" s="623">
        <v>7397372</v>
      </c>
      <c r="S15" s="624"/>
      <c r="T15" s="624"/>
      <c r="U15" s="624"/>
      <c r="V15" s="624"/>
      <c r="W15" s="624"/>
      <c r="X15" s="624"/>
      <c r="Y15" s="625"/>
      <c r="Z15" s="661">
        <v>0.6</v>
      </c>
      <c r="AA15" s="661"/>
      <c r="AB15" s="661"/>
      <c r="AC15" s="661"/>
      <c r="AD15" s="662">
        <v>7397372</v>
      </c>
      <c r="AE15" s="662"/>
      <c r="AF15" s="662"/>
      <c r="AG15" s="662"/>
      <c r="AH15" s="662"/>
      <c r="AI15" s="662"/>
      <c r="AJ15" s="662"/>
      <c r="AK15" s="662"/>
      <c r="AL15" s="626">
        <v>1.4</v>
      </c>
      <c r="AM15" s="627"/>
      <c r="AN15" s="627"/>
      <c r="AO15" s="663"/>
      <c r="AP15" s="620" t="s">
        <v>262</v>
      </c>
      <c r="AQ15" s="621"/>
      <c r="AR15" s="621"/>
      <c r="AS15" s="621"/>
      <c r="AT15" s="621"/>
      <c r="AU15" s="621"/>
      <c r="AV15" s="621"/>
      <c r="AW15" s="621"/>
      <c r="AX15" s="621"/>
      <c r="AY15" s="621"/>
      <c r="AZ15" s="621"/>
      <c r="BA15" s="621"/>
      <c r="BB15" s="621"/>
      <c r="BC15" s="621"/>
      <c r="BD15" s="621"/>
      <c r="BE15" s="621"/>
      <c r="BF15" s="622"/>
      <c r="BG15" s="623">
        <v>16151366</v>
      </c>
      <c r="BH15" s="624"/>
      <c r="BI15" s="624"/>
      <c r="BJ15" s="624"/>
      <c r="BK15" s="624"/>
      <c r="BL15" s="624"/>
      <c r="BM15" s="624"/>
      <c r="BN15" s="625"/>
      <c r="BO15" s="661">
        <v>4.5999999999999996</v>
      </c>
      <c r="BP15" s="661"/>
      <c r="BQ15" s="661"/>
      <c r="BR15" s="661"/>
      <c r="BS15" s="662" t="s">
        <v>186</v>
      </c>
      <c r="BT15" s="662"/>
      <c r="BU15" s="662"/>
      <c r="BV15" s="662"/>
      <c r="BW15" s="662"/>
      <c r="BX15" s="662"/>
      <c r="BY15" s="662"/>
      <c r="BZ15" s="662"/>
      <c r="CA15" s="662"/>
      <c r="CB15" s="702"/>
      <c r="CD15" s="620" t="s">
        <v>263</v>
      </c>
      <c r="CE15" s="621"/>
      <c r="CF15" s="621"/>
      <c r="CG15" s="621"/>
      <c r="CH15" s="621"/>
      <c r="CI15" s="621"/>
      <c r="CJ15" s="621"/>
      <c r="CK15" s="621"/>
      <c r="CL15" s="621"/>
      <c r="CM15" s="621"/>
      <c r="CN15" s="621"/>
      <c r="CO15" s="621"/>
      <c r="CP15" s="621"/>
      <c r="CQ15" s="622"/>
      <c r="CR15" s="623">
        <v>151160055</v>
      </c>
      <c r="CS15" s="624"/>
      <c r="CT15" s="624"/>
      <c r="CU15" s="624"/>
      <c r="CV15" s="624"/>
      <c r="CW15" s="624"/>
      <c r="CX15" s="624"/>
      <c r="CY15" s="625"/>
      <c r="CZ15" s="661">
        <v>12.4</v>
      </c>
      <c r="DA15" s="661"/>
      <c r="DB15" s="661"/>
      <c r="DC15" s="661"/>
      <c r="DD15" s="629">
        <v>18309859</v>
      </c>
      <c r="DE15" s="624"/>
      <c r="DF15" s="624"/>
      <c r="DG15" s="624"/>
      <c r="DH15" s="624"/>
      <c r="DI15" s="624"/>
      <c r="DJ15" s="624"/>
      <c r="DK15" s="624"/>
      <c r="DL15" s="624"/>
      <c r="DM15" s="624"/>
      <c r="DN15" s="624"/>
      <c r="DO15" s="624"/>
      <c r="DP15" s="625"/>
      <c r="DQ15" s="629">
        <v>119023902</v>
      </c>
      <c r="DR15" s="624"/>
      <c r="DS15" s="624"/>
      <c r="DT15" s="624"/>
      <c r="DU15" s="624"/>
      <c r="DV15" s="624"/>
      <c r="DW15" s="624"/>
      <c r="DX15" s="624"/>
      <c r="DY15" s="624"/>
      <c r="DZ15" s="624"/>
      <c r="EA15" s="624"/>
      <c r="EB15" s="624"/>
      <c r="EC15" s="660"/>
    </row>
    <row r="16" spans="2:143" ht="11.25" customHeight="1" x14ac:dyDescent="0.15">
      <c r="B16" s="620" t="s">
        <v>264</v>
      </c>
      <c r="C16" s="621"/>
      <c r="D16" s="621"/>
      <c r="E16" s="621"/>
      <c r="F16" s="621"/>
      <c r="G16" s="621"/>
      <c r="H16" s="621"/>
      <c r="I16" s="621"/>
      <c r="J16" s="621"/>
      <c r="K16" s="621"/>
      <c r="L16" s="621"/>
      <c r="M16" s="621"/>
      <c r="N16" s="621"/>
      <c r="O16" s="621"/>
      <c r="P16" s="621"/>
      <c r="Q16" s="622"/>
      <c r="R16" s="623">
        <v>523169</v>
      </c>
      <c r="S16" s="624"/>
      <c r="T16" s="624"/>
      <c r="U16" s="624"/>
      <c r="V16" s="624"/>
      <c r="W16" s="624"/>
      <c r="X16" s="624"/>
      <c r="Y16" s="625"/>
      <c r="Z16" s="661">
        <v>0</v>
      </c>
      <c r="AA16" s="661"/>
      <c r="AB16" s="661"/>
      <c r="AC16" s="661"/>
      <c r="AD16" s="662">
        <v>523169</v>
      </c>
      <c r="AE16" s="662"/>
      <c r="AF16" s="662"/>
      <c r="AG16" s="662"/>
      <c r="AH16" s="662"/>
      <c r="AI16" s="662"/>
      <c r="AJ16" s="662"/>
      <c r="AK16" s="662"/>
      <c r="AL16" s="626">
        <v>0.1</v>
      </c>
      <c r="AM16" s="627"/>
      <c r="AN16" s="627"/>
      <c r="AO16" s="663"/>
      <c r="AP16" s="620" t="s">
        <v>265</v>
      </c>
      <c r="AQ16" s="621"/>
      <c r="AR16" s="621"/>
      <c r="AS16" s="621"/>
      <c r="AT16" s="621"/>
      <c r="AU16" s="621"/>
      <c r="AV16" s="621"/>
      <c r="AW16" s="621"/>
      <c r="AX16" s="621"/>
      <c r="AY16" s="621"/>
      <c r="AZ16" s="621"/>
      <c r="BA16" s="621"/>
      <c r="BB16" s="621"/>
      <c r="BC16" s="621"/>
      <c r="BD16" s="621"/>
      <c r="BE16" s="621"/>
      <c r="BF16" s="622"/>
      <c r="BG16" s="623" t="s">
        <v>186</v>
      </c>
      <c r="BH16" s="624"/>
      <c r="BI16" s="624"/>
      <c r="BJ16" s="624"/>
      <c r="BK16" s="624"/>
      <c r="BL16" s="624"/>
      <c r="BM16" s="624"/>
      <c r="BN16" s="625"/>
      <c r="BO16" s="661" t="s">
        <v>186</v>
      </c>
      <c r="BP16" s="661"/>
      <c r="BQ16" s="661"/>
      <c r="BR16" s="661"/>
      <c r="BS16" s="662" t="s">
        <v>186</v>
      </c>
      <c r="BT16" s="662"/>
      <c r="BU16" s="662"/>
      <c r="BV16" s="662"/>
      <c r="BW16" s="662"/>
      <c r="BX16" s="662"/>
      <c r="BY16" s="662"/>
      <c r="BZ16" s="662"/>
      <c r="CA16" s="662"/>
      <c r="CB16" s="702"/>
      <c r="CD16" s="620" t="s">
        <v>266</v>
      </c>
      <c r="CE16" s="621"/>
      <c r="CF16" s="621"/>
      <c r="CG16" s="621"/>
      <c r="CH16" s="621"/>
      <c r="CI16" s="621"/>
      <c r="CJ16" s="621"/>
      <c r="CK16" s="621"/>
      <c r="CL16" s="621"/>
      <c r="CM16" s="621"/>
      <c r="CN16" s="621"/>
      <c r="CO16" s="621"/>
      <c r="CP16" s="621"/>
      <c r="CQ16" s="622"/>
      <c r="CR16" s="623">
        <v>1126457</v>
      </c>
      <c r="CS16" s="624"/>
      <c r="CT16" s="624"/>
      <c r="CU16" s="624"/>
      <c r="CV16" s="624"/>
      <c r="CW16" s="624"/>
      <c r="CX16" s="624"/>
      <c r="CY16" s="625"/>
      <c r="CZ16" s="661">
        <v>0.1</v>
      </c>
      <c r="DA16" s="661"/>
      <c r="DB16" s="661"/>
      <c r="DC16" s="661"/>
      <c r="DD16" s="629" t="s">
        <v>186</v>
      </c>
      <c r="DE16" s="624"/>
      <c r="DF16" s="624"/>
      <c r="DG16" s="624"/>
      <c r="DH16" s="624"/>
      <c r="DI16" s="624"/>
      <c r="DJ16" s="624"/>
      <c r="DK16" s="624"/>
      <c r="DL16" s="624"/>
      <c r="DM16" s="624"/>
      <c r="DN16" s="624"/>
      <c r="DO16" s="624"/>
      <c r="DP16" s="625"/>
      <c r="DQ16" s="629">
        <v>183447</v>
      </c>
      <c r="DR16" s="624"/>
      <c r="DS16" s="624"/>
      <c r="DT16" s="624"/>
      <c r="DU16" s="624"/>
      <c r="DV16" s="624"/>
      <c r="DW16" s="624"/>
      <c r="DX16" s="624"/>
      <c r="DY16" s="624"/>
      <c r="DZ16" s="624"/>
      <c r="EA16" s="624"/>
      <c r="EB16" s="624"/>
      <c r="EC16" s="660"/>
    </row>
    <row r="17" spans="2:133" ht="11.25" customHeight="1" x14ac:dyDescent="0.15">
      <c r="B17" s="620" t="s">
        <v>267</v>
      </c>
      <c r="C17" s="621"/>
      <c r="D17" s="621"/>
      <c r="E17" s="621"/>
      <c r="F17" s="621"/>
      <c r="G17" s="621"/>
      <c r="H17" s="621"/>
      <c r="I17" s="621"/>
      <c r="J17" s="621"/>
      <c r="K17" s="621"/>
      <c r="L17" s="621"/>
      <c r="M17" s="621"/>
      <c r="N17" s="621"/>
      <c r="O17" s="621"/>
      <c r="P17" s="621"/>
      <c r="Q17" s="622"/>
      <c r="R17" s="623">
        <v>4518888</v>
      </c>
      <c r="S17" s="624"/>
      <c r="T17" s="624"/>
      <c r="U17" s="624"/>
      <c r="V17" s="624"/>
      <c r="W17" s="624"/>
      <c r="X17" s="624"/>
      <c r="Y17" s="625"/>
      <c r="Z17" s="661">
        <v>0.4</v>
      </c>
      <c r="AA17" s="661"/>
      <c r="AB17" s="661"/>
      <c r="AC17" s="661"/>
      <c r="AD17" s="662">
        <v>4518888</v>
      </c>
      <c r="AE17" s="662"/>
      <c r="AF17" s="662"/>
      <c r="AG17" s="662"/>
      <c r="AH17" s="662"/>
      <c r="AI17" s="662"/>
      <c r="AJ17" s="662"/>
      <c r="AK17" s="662"/>
      <c r="AL17" s="626">
        <v>0.9</v>
      </c>
      <c r="AM17" s="627"/>
      <c r="AN17" s="627"/>
      <c r="AO17" s="663"/>
      <c r="AP17" s="620" t="s">
        <v>268</v>
      </c>
      <c r="AQ17" s="621"/>
      <c r="AR17" s="621"/>
      <c r="AS17" s="621"/>
      <c r="AT17" s="621"/>
      <c r="AU17" s="621"/>
      <c r="AV17" s="621"/>
      <c r="AW17" s="621"/>
      <c r="AX17" s="621"/>
      <c r="AY17" s="621"/>
      <c r="AZ17" s="621"/>
      <c r="BA17" s="621"/>
      <c r="BB17" s="621"/>
      <c r="BC17" s="621"/>
      <c r="BD17" s="621"/>
      <c r="BE17" s="621"/>
      <c r="BF17" s="622"/>
      <c r="BG17" s="623" t="s">
        <v>186</v>
      </c>
      <c r="BH17" s="624"/>
      <c r="BI17" s="624"/>
      <c r="BJ17" s="624"/>
      <c r="BK17" s="624"/>
      <c r="BL17" s="624"/>
      <c r="BM17" s="624"/>
      <c r="BN17" s="625"/>
      <c r="BO17" s="661" t="s">
        <v>186</v>
      </c>
      <c r="BP17" s="661"/>
      <c r="BQ17" s="661"/>
      <c r="BR17" s="661"/>
      <c r="BS17" s="662" t="s">
        <v>186</v>
      </c>
      <c r="BT17" s="662"/>
      <c r="BU17" s="662"/>
      <c r="BV17" s="662"/>
      <c r="BW17" s="662"/>
      <c r="BX17" s="662"/>
      <c r="BY17" s="662"/>
      <c r="BZ17" s="662"/>
      <c r="CA17" s="662"/>
      <c r="CB17" s="702"/>
      <c r="CD17" s="620" t="s">
        <v>269</v>
      </c>
      <c r="CE17" s="621"/>
      <c r="CF17" s="621"/>
      <c r="CG17" s="621"/>
      <c r="CH17" s="621"/>
      <c r="CI17" s="621"/>
      <c r="CJ17" s="621"/>
      <c r="CK17" s="621"/>
      <c r="CL17" s="621"/>
      <c r="CM17" s="621"/>
      <c r="CN17" s="621"/>
      <c r="CO17" s="621"/>
      <c r="CP17" s="621"/>
      <c r="CQ17" s="622"/>
      <c r="CR17" s="623">
        <v>89180931</v>
      </c>
      <c r="CS17" s="624"/>
      <c r="CT17" s="624"/>
      <c r="CU17" s="624"/>
      <c r="CV17" s="624"/>
      <c r="CW17" s="624"/>
      <c r="CX17" s="624"/>
      <c r="CY17" s="625"/>
      <c r="CZ17" s="661">
        <v>7.3</v>
      </c>
      <c r="DA17" s="661"/>
      <c r="DB17" s="661"/>
      <c r="DC17" s="661"/>
      <c r="DD17" s="629" t="s">
        <v>186</v>
      </c>
      <c r="DE17" s="624"/>
      <c r="DF17" s="624"/>
      <c r="DG17" s="624"/>
      <c r="DH17" s="624"/>
      <c r="DI17" s="624"/>
      <c r="DJ17" s="624"/>
      <c r="DK17" s="624"/>
      <c r="DL17" s="624"/>
      <c r="DM17" s="624"/>
      <c r="DN17" s="624"/>
      <c r="DO17" s="624"/>
      <c r="DP17" s="625"/>
      <c r="DQ17" s="629">
        <v>86096094</v>
      </c>
      <c r="DR17" s="624"/>
      <c r="DS17" s="624"/>
      <c r="DT17" s="624"/>
      <c r="DU17" s="624"/>
      <c r="DV17" s="624"/>
      <c r="DW17" s="624"/>
      <c r="DX17" s="624"/>
      <c r="DY17" s="624"/>
      <c r="DZ17" s="624"/>
      <c r="EA17" s="624"/>
      <c r="EB17" s="624"/>
      <c r="EC17" s="660"/>
    </row>
    <row r="18" spans="2:133" ht="11.25" customHeight="1" x14ac:dyDescent="0.15">
      <c r="B18" s="620" t="s">
        <v>270</v>
      </c>
      <c r="C18" s="621"/>
      <c r="D18" s="621"/>
      <c r="E18" s="621"/>
      <c r="F18" s="621"/>
      <c r="G18" s="621"/>
      <c r="H18" s="621"/>
      <c r="I18" s="621"/>
      <c r="J18" s="621"/>
      <c r="K18" s="621"/>
      <c r="L18" s="621"/>
      <c r="M18" s="621"/>
      <c r="N18" s="621"/>
      <c r="O18" s="621"/>
      <c r="P18" s="621"/>
      <c r="Q18" s="622"/>
      <c r="R18" s="623">
        <v>2586352</v>
      </c>
      <c r="S18" s="624"/>
      <c r="T18" s="624"/>
      <c r="U18" s="624"/>
      <c r="V18" s="624"/>
      <c r="W18" s="624"/>
      <c r="X18" s="624"/>
      <c r="Y18" s="625"/>
      <c r="Z18" s="661">
        <v>0.2</v>
      </c>
      <c r="AA18" s="661"/>
      <c r="AB18" s="661"/>
      <c r="AC18" s="661"/>
      <c r="AD18" s="662">
        <v>2586352</v>
      </c>
      <c r="AE18" s="662"/>
      <c r="AF18" s="662"/>
      <c r="AG18" s="662"/>
      <c r="AH18" s="662"/>
      <c r="AI18" s="662"/>
      <c r="AJ18" s="662"/>
      <c r="AK18" s="662"/>
      <c r="AL18" s="626">
        <v>0.5</v>
      </c>
      <c r="AM18" s="627"/>
      <c r="AN18" s="627"/>
      <c r="AO18" s="663"/>
      <c r="AP18" s="620" t="s">
        <v>271</v>
      </c>
      <c r="AQ18" s="621"/>
      <c r="AR18" s="621"/>
      <c r="AS18" s="621"/>
      <c r="AT18" s="621"/>
      <c r="AU18" s="621"/>
      <c r="AV18" s="621"/>
      <c r="AW18" s="621"/>
      <c r="AX18" s="621"/>
      <c r="AY18" s="621"/>
      <c r="AZ18" s="621"/>
      <c r="BA18" s="621"/>
      <c r="BB18" s="621"/>
      <c r="BC18" s="621"/>
      <c r="BD18" s="621"/>
      <c r="BE18" s="621"/>
      <c r="BF18" s="622"/>
      <c r="BG18" s="623" t="s">
        <v>186</v>
      </c>
      <c r="BH18" s="624"/>
      <c r="BI18" s="624"/>
      <c r="BJ18" s="624"/>
      <c r="BK18" s="624"/>
      <c r="BL18" s="624"/>
      <c r="BM18" s="624"/>
      <c r="BN18" s="625"/>
      <c r="BO18" s="661" t="s">
        <v>186</v>
      </c>
      <c r="BP18" s="661"/>
      <c r="BQ18" s="661"/>
      <c r="BR18" s="661"/>
      <c r="BS18" s="662" t="s">
        <v>186</v>
      </c>
      <c r="BT18" s="662"/>
      <c r="BU18" s="662"/>
      <c r="BV18" s="662"/>
      <c r="BW18" s="662"/>
      <c r="BX18" s="662"/>
      <c r="BY18" s="662"/>
      <c r="BZ18" s="662"/>
      <c r="CA18" s="662"/>
      <c r="CB18" s="702"/>
      <c r="CD18" s="620" t="s">
        <v>272</v>
      </c>
      <c r="CE18" s="621"/>
      <c r="CF18" s="621"/>
      <c r="CG18" s="621"/>
      <c r="CH18" s="621"/>
      <c r="CI18" s="621"/>
      <c r="CJ18" s="621"/>
      <c r="CK18" s="621"/>
      <c r="CL18" s="621"/>
      <c r="CM18" s="621"/>
      <c r="CN18" s="621"/>
      <c r="CO18" s="621"/>
      <c r="CP18" s="621"/>
      <c r="CQ18" s="622"/>
      <c r="CR18" s="623">
        <v>5353727</v>
      </c>
      <c r="CS18" s="624"/>
      <c r="CT18" s="624"/>
      <c r="CU18" s="624"/>
      <c r="CV18" s="624"/>
      <c r="CW18" s="624"/>
      <c r="CX18" s="624"/>
      <c r="CY18" s="625"/>
      <c r="CZ18" s="661">
        <v>0.4</v>
      </c>
      <c r="DA18" s="661"/>
      <c r="DB18" s="661"/>
      <c r="DC18" s="661"/>
      <c r="DD18" s="629">
        <v>183981</v>
      </c>
      <c r="DE18" s="624"/>
      <c r="DF18" s="624"/>
      <c r="DG18" s="624"/>
      <c r="DH18" s="624"/>
      <c r="DI18" s="624"/>
      <c r="DJ18" s="624"/>
      <c r="DK18" s="624"/>
      <c r="DL18" s="624"/>
      <c r="DM18" s="624"/>
      <c r="DN18" s="624"/>
      <c r="DO18" s="624"/>
      <c r="DP18" s="625"/>
      <c r="DQ18" s="629">
        <v>3491273</v>
      </c>
      <c r="DR18" s="624"/>
      <c r="DS18" s="624"/>
      <c r="DT18" s="624"/>
      <c r="DU18" s="624"/>
      <c r="DV18" s="624"/>
      <c r="DW18" s="624"/>
      <c r="DX18" s="624"/>
      <c r="DY18" s="624"/>
      <c r="DZ18" s="624"/>
      <c r="EA18" s="624"/>
      <c r="EB18" s="624"/>
      <c r="EC18" s="660"/>
    </row>
    <row r="19" spans="2:133" ht="11.25" customHeight="1" x14ac:dyDescent="0.15">
      <c r="B19" s="620" t="s">
        <v>273</v>
      </c>
      <c r="C19" s="621"/>
      <c r="D19" s="621"/>
      <c r="E19" s="621"/>
      <c r="F19" s="621"/>
      <c r="G19" s="621"/>
      <c r="H19" s="621"/>
      <c r="I19" s="621"/>
      <c r="J19" s="621"/>
      <c r="K19" s="621"/>
      <c r="L19" s="621"/>
      <c r="M19" s="621"/>
      <c r="N19" s="621"/>
      <c r="O19" s="621"/>
      <c r="P19" s="621"/>
      <c r="Q19" s="622"/>
      <c r="R19" s="623">
        <v>2530722</v>
      </c>
      <c r="S19" s="624"/>
      <c r="T19" s="624"/>
      <c r="U19" s="624"/>
      <c r="V19" s="624"/>
      <c r="W19" s="624"/>
      <c r="X19" s="624"/>
      <c r="Y19" s="625"/>
      <c r="Z19" s="661">
        <v>0.2</v>
      </c>
      <c r="AA19" s="661"/>
      <c r="AB19" s="661"/>
      <c r="AC19" s="661"/>
      <c r="AD19" s="662">
        <v>2530722</v>
      </c>
      <c r="AE19" s="662"/>
      <c r="AF19" s="662"/>
      <c r="AG19" s="662"/>
      <c r="AH19" s="662"/>
      <c r="AI19" s="662"/>
      <c r="AJ19" s="662"/>
      <c r="AK19" s="662"/>
      <c r="AL19" s="626">
        <v>0.5</v>
      </c>
      <c r="AM19" s="627"/>
      <c r="AN19" s="627"/>
      <c r="AO19" s="663"/>
      <c r="AP19" s="620" t="s">
        <v>274</v>
      </c>
      <c r="AQ19" s="621"/>
      <c r="AR19" s="621"/>
      <c r="AS19" s="621"/>
      <c r="AT19" s="621"/>
      <c r="AU19" s="621"/>
      <c r="AV19" s="621"/>
      <c r="AW19" s="621"/>
      <c r="AX19" s="621"/>
      <c r="AY19" s="621"/>
      <c r="AZ19" s="621"/>
      <c r="BA19" s="621"/>
      <c r="BB19" s="621"/>
      <c r="BC19" s="621"/>
      <c r="BD19" s="621"/>
      <c r="BE19" s="621"/>
      <c r="BF19" s="622"/>
      <c r="BG19" s="623">
        <v>35301666</v>
      </c>
      <c r="BH19" s="624"/>
      <c r="BI19" s="624"/>
      <c r="BJ19" s="624"/>
      <c r="BK19" s="624"/>
      <c r="BL19" s="624"/>
      <c r="BM19" s="624"/>
      <c r="BN19" s="625"/>
      <c r="BO19" s="661">
        <v>10.199999999999999</v>
      </c>
      <c r="BP19" s="661"/>
      <c r="BQ19" s="661"/>
      <c r="BR19" s="661"/>
      <c r="BS19" s="662" t="s">
        <v>186</v>
      </c>
      <c r="BT19" s="662"/>
      <c r="BU19" s="662"/>
      <c r="BV19" s="662"/>
      <c r="BW19" s="662"/>
      <c r="BX19" s="662"/>
      <c r="BY19" s="662"/>
      <c r="BZ19" s="662"/>
      <c r="CA19" s="662"/>
      <c r="CB19" s="702"/>
      <c r="CD19" s="620" t="s">
        <v>275</v>
      </c>
      <c r="CE19" s="621"/>
      <c r="CF19" s="621"/>
      <c r="CG19" s="621"/>
      <c r="CH19" s="621"/>
      <c r="CI19" s="621"/>
      <c r="CJ19" s="621"/>
      <c r="CK19" s="621"/>
      <c r="CL19" s="621"/>
      <c r="CM19" s="621"/>
      <c r="CN19" s="621"/>
      <c r="CO19" s="621"/>
      <c r="CP19" s="621"/>
      <c r="CQ19" s="622"/>
      <c r="CR19" s="623" t="s">
        <v>186</v>
      </c>
      <c r="CS19" s="624"/>
      <c r="CT19" s="624"/>
      <c r="CU19" s="624"/>
      <c r="CV19" s="624"/>
      <c r="CW19" s="624"/>
      <c r="CX19" s="624"/>
      <c r="CY19" s="625"/>
      <c r="CZ19" s="661" t="s">
        <v>139</v>
      </c>
      <c r="DA19" s="661"/>
      <c r="DB19" s="661"/>
      <c r="DC19" s="661"/>
      <c r="DD19" s="629" t="s">
        <v>139</v>
      </c>
      <c r="DE19" s="624"/>
      <c r="DF19" s="624"/>
      <c r="DG19" s="624"/>
      <c r="DH19" s="624"/>
      <c r="DI19" s="624"/>
      <c r="DJ19" s="624"/>
      <c r="DK19" s="624"/>
      <c r="DL19" s="624"/>
      <c r="DM19" s="624"/>
      <c r="DN19" s="624"/>
      <c r="DO19" s="624"/>
      <c r="DP19" s="625"/>
      <c r="DQ19" s="629" t="s">
        <v>186</v>
      </c>
      <c r="DR19" s="624"/>
      <c r="DS19" s="624"/>
      <c r="DT19" s="624"/>
      <c r="DU19" s="624"/>
      <c r="DV19" s="624"/>
      <c r="DW19" s="624"/>
      <c r="DX19" s="624"/>
      <c r="DY19" s="624"/>
      <c r="DZ19" s="624"/>
      <c r="EA19" s="624"/>
      <c r="EB19" s="624"/>
      <c r="EC19" s="660"/>
    </row>
    <row r="20" spans="2:133" ht="11.25" customHeight="1" x14ac:dyDescent="0.15">
      <c r="B20" s="690" t="s">
        <v>276</v>
      </c>
      <c r="C20" s="691"/>
      <c r="D20" s="691"/>
      <c r="E20" s="691"/>
      <c r="F20" s="691"/>
      <c r="G20" s="691"/>
      <c r="H20" s="691"/>
      <c r="I20" s="691"/>
      <c r="J20" s="691"/>
      <c r="K20" s="691"/>
      <c r="L20" s="691"/>
      <c r="M20" s="691"/>
      <c r="N20" s="691"/>
      <c r="O20" s="691"/>
      <c r="P20" s="691"/>
      <c r="Q20" s="692"/>
      <c r="R20" s="623">
        <v>55630</v>
      </c>
      <c r="S20" s="624"/>
      <c r="T20" s="624"/>
      <c r="U20" s="624"/>
      <c r="V20" s="624"/>
      <c r="W20" s="624"/>
      <c r="X20" s="624"/>
      <c r="Y20" s="625"/>
      <c r="Z20" s="661">
        <v>0</v>
      </c>
      <c r="AA20" s="661"/>
      <c r="AB20" s="661"/>
      <c r="AC20" s="661"/>
      <c r="AD20" s="662">
        <v>55630</v>
      </c>
      <c r="AE20" s="662"/>
      <c r="AF20" s="662"/>
      <c r="AG20" s="662"/>
      <c r="AH20" s="662"/>
      <c r="AI20" s="662"/>
      <c r="AJ20" s="662"/>
      <c r="AK20" s="662"/>
      <c r="AL20" s="626">
        <v>0</v>
      </c>
      <c r="AM20" s="627"/>
      <c r="AN20" s="627"/>
      <c r="AO20" s="663"/>
      <c r="AP20" s="620" t="s">
        <v>277</v>
      </c>
      <c r="AQ20" s="621"/>
      <c r="AR20" s="621"/>
      <c r="AS20" s="621"/>
      <c r="AT20" s="621"/>
      <c r="AU20" s="621"/>
      <c r="AV20" s="621"/>
      <c r="AW20" s="621"/>
      <c r="AX20" s="621"/>
      <c r="AY20" s="621"/>
      <c r="AZ20" s="621"/>
      <c r="BA20" s="621"/>
      <c r="BB20" s="621"/>
      <c r="BC20" s="621"/>
      <c r="BD20" s="621"/>
      <c r="BE20" s="621"/>
      <c r="BF20" s="622"/>
      <c r="BG20" s="623">
        <v>35301666</v>
      </c>
      <c r="BH20" s="624"/>
      <c r="BI20" s="624"/>
      <c r="BJ20" s="624"/>
      <c r="BK20" s="624"/>
      <c r="BL20" s="624"/>
      <c r="BM20" s="624"/>
      <c r="BN20" s="625"/>
      <c r="BO20" s="661">
        <v>10.199999999999999</v>
      </c>
      <c r="BP20" s="661"/>
      <c r="BQ20" s="661"/>
      <c r="BR20" s="661"/>
      <c r="BS20" s="662" t="s">
        <v>186</v>
      </c>
      <c r="BT20" s="662"/>
      <c r="BU20" s="662"/>
      <c r="BV20" s="662"/>
      <c r="BW20" s="662"/>
      <c r="BX20" s="662"/>
      <c r="BY20" s="662"/>
      <c r="BZ20" s="662"/>
      <c r="CA20" s="662"/>
      <c r="CB20" s="702"/>
      <c r="CD20" s="620" t="s">
        <v>278</v>
      </c>
      <c r="CE20" s="621"/>
      <c r="CF20" s="621"/>
      <c r="CG20" s="621"/>
      <c r="CH20" s="621"/>
      <c r="CI20" s="621"/>
      <c r="CJ20" s="621"/>
      <c r="CK20" s="621"/>
      <c r="CL20" s="621"/>
      <c r="CM20" s="621"/>
      <c r="CN20" s="621"/>
      <c r="CO20" s="621"/>
      <c r="CP20" s="621"/>
      <c r="CQ20" s="622"/>
      <c r="CR20" s="623">
        <v>1215838738</v>
      </c>
      <c r="CS20" s="624"/>
      <c r="CT20" s="624"/>
      <c r="CU20" s="624"/>
      <c r="CV20" s="624"/>
      <c r="CW20" s="624"/>
      <c r="CX20" s="624"/>
      <c r="CY20" s="625"/>
      <c r="CZ20" s="661">
        <v>100</v>
      </c>
      <c r="DA20" s="661"/>
      <c r="DB20" s="661"/>
      <c r="DC20" s="661"/>
      <c r="DD20" s="629">
        <v>110679646</v>
      </c>
      <c r="DE20" s="624"/>
      <c r="DF20" s="624"/>
      <c r="DG20" s="624"/>
      <c r="DH20" s="624"/>
      <c r="DI20" s="624"/>
      <c r="DJ20" s="624"/>
      <c r="DK20" s="624"/>
      <c r="DL20" s="624"/>
      <c r="DM20" s="624"/>
      <c r="DN20" s="624"/>
      <c r="DO20" s="624"/>
      <c r="DP20" s="625"/>
      <c r="DQ20" s="629">
        <v>635509449</v>
      </c>
      <c r="DR20" s="624"/>
      <c r="DS20" s="624"/>
      <c r="DT20" s="624"/>
      <c r="DU20" s="624"/>
      <c r="DV20" s="624"/>
      <c r="DW20" s="624"/>
      <c r="DX20" s="624"/>
      <c r="DY20" s="624"/>
      <c r="DZ20" s="624"/>
      <c r="EA20" s="624"/>
      <c r="EB20" s="624"/>
      <c r="EC20" s="660"/>
    </row>
    <row r="21" spans="2:133" ht="11.25" customHeight="1" x14ac:dyDescent="0.15">
      <c r="B21" s="620" t="s">
        <v>279</v>
      </c>
      <c r="C21" s="621"/>
      <c r="D21" s="621"/>
      <c r="E21" s="621"/>
      <c r="F21" s="621"/>
      <c r="G21" s="621"/>
      <c r="H21" s="621"/>
      <c r="I21" s="621"/>
      <c r="J21" s="621"/>
      <c r="K21" s="621"/>
      <c r="L21" s="621"/>
      <c r="M21" s="621"/>
      <c r="N21" s="621"/>
      <c r="O21" s="621"/>
      <c r="P21" s="621"/>
      <c r="Q21" s="622"/>
      <c r="R21" s="623">
        <v>124390998</v>
      </c>
      <c r="S21" s="624"/>
      <c r="T21" s="624"/>
      <c r="U21" s="624"/>
      <c r="V21" s="624"/>
      <c r="W21" s="624"/>
      <c r="X21" s="624"/>
      <c r="Y21" s="625"/>
      <c r="Z21" s="661">
        <v>10.1</v>
      </c>
      <c r="AA21" s="661"/>
      <c r="AB21" s="661"/>
      <c r="AC21" s="661"/>
      <c r="AD21" s="662">
        <v>119246587</v>
      </c>
      <c r="AE21" s="662"/>
      <c r="AF21" s="662"/>
      <c r="AG21" s="662"/>
      <c r="AH21" s="662"/>
      <c r="AI21" s="662"/>
      <c r="AJ21" s="662"/>
      <c r="AK21" s="662"/>
      <c r="AL21" s="626">
        <v>23.1</v>
      </c>
      <c r="AM21" s="627"/>
      <c r="AN21" s="627"/>
      <c r="AO21" s="663"/>
      <c r="AP21" s="620" t="s">
        <v>280</v>
      </c>
      <c r="AQ21" s="700"/>
      <c r="AR21" s="700"/>
      <c r="AS21" s="700"/>
      <c r="AT21" s="700"/>
      <c r="AU21" s="700"/>
      <c r="AV21" s="700"/>
      <c r="AW21" s="700"/>
      <c r="AX21" s="700"/>
      <c r="AY21" s="700"/>
      <c r="AZ21" s="700"/>
      <c r="BA21" s="700"/>
      <c r="BB21" s="700"/>
      <c r="BC21" s="700"/>
      <c r="BD21" s="700"/>
      <c r="BE21" s="700"/>
      <c r="BF21" s="701"/>
      <c r="BG21" s="623">
        <v>313214</v>
      </c>
      <c r="BH21" s="624"/>
      <c r="BI21" s="624"/>
      <c r="BJ21" s="624"/>
      <c r="BK21" s="624"/>
      <c r="BL21" s="624"/>
      <c r="BM21" s="624"/>
      <c r="BN21" s="625"/>
      <c r="BO21" s="661">
        <v>0.1</v>
      </c>
      <c r="BP21" s="661"/>
      <c r="BQ21" s="661"/>
      <c r="BR21" s="661"/>
      <c r="BS21" s="662" t="s">
        <v>186</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281</v>
      </c>
      <c r="C22" s="621"/>
      <c r="D22" s="621"/>
      <c r="E22" s="621"/>
      <c r="F22" s="621"/>
      <c r="G22" s="621"/>
      <c r="H22" s="621"/>
      <c r="I22" s="621"/>
      <c r="J22" s="621"/>
      <c r="K22" s="621"/>
      <c r="L22" s="621"/>
      <c r="M22" s="621"/>
      <c r="N22" s="621"/>
      <c r="O22" s="621"/>
      <c r="P22" s="621"/>
      <c r="Q22" s="622"/>
      <c r="R22" s="623">
        <v>119246587</v>
      </c>
      <c r="S22" s="624"/>
      <c r="T22" s="624"/>
      <c r="U22" s="624"/>
      <c r="V22" s="624"/>
      <c r="W22" s="624"/>
      <c r="X22" s="624"/>
      <c r="Y22" s="625"/>
      <c r="Z22" s="661">
        <v>9.6999999999999993</v>
      </c>
      <c r="AA22" s="661"/>
      <c r="AB22" s="661"/>
      <c r="AC22" s="661"/>
      <c r="AD22" s="662">
        <v>119246587</v>
      </c>
      <c r="AE22" s="662"/>
      <c r="AF22" s="662"/>
      <c r="AG22" s="662"/>
      <c r="AH22" s="662"/>
      <c r="AI22" s="662"/>
      <c r="AJ22" s="662"/>
      <c r="AK22" s="662"/>
      <c r="AL22" s="626">
        <v>23.1</v>
      </c>
      <c r="AM22" s="627"/>
      <c r="AN22" s="627"/>
      <c r="AO22" s="663"/>
      <c r="AP22" s="620" t="s">
        <v>282</v>
      </c>
      <c r="AQ22" s="700"/>
      <c r="AR22" s="700"/>
      <c r="AS22" s="700"/>
      <c r="AT22" s="700"/>
      <c r="AU22" s="700"/>
      <c r="AV22" s="700"/>
      <c r="AW22" s="700"/>
      <c r="AX22" s="700"/>
      <c r="AY22" s="700"/>
      <c r="AZ22" s="700"/>
      <c r="BA22" s="700"/>
      <c r="BB22" s="700"/>
      <c r="BC22" s="700"/>
      <c r="BD22" s="700"/>
      <c r="BE22" s="700"/>
      <c r="BF22" s="701"/>
      <c r="BG22" s="623">
        <v>8882611</v>
      </c>
      <c r="BH22" s="624"/>
      <c r="BI22" s="624"/>
      <c r="BJ22" s="624"/>
      <c r="BK22" s="624"/>
      <c r="BL22" s="624"/>
      <c r="BM22" s="624"/>
      <c r="BN22" s="625"/>
      <c r="BO22" s="661">
        <v>2.6</v>
      </c>
      <c r="BP22" s="661"/>
      <c r="BQ22" s="661"/>
      <c r="BR22" s="661"/>
      <c r="BS22" s="662" t="s">
        <v>186</v>
      </c>
      <c r="BT22" s="662"/>
      <c r="BU22" s="662"/>
      <c r="BV22" s="662"/>
      <c r="BW22" s="662"/>
      <c r="BX22" s="662"/>
      <c r="BY22" s="662"/>
      <c r="BZ22" s="662"/>
      <c r="CA22" s="662"/>
      <c r="CB22" s="702"/>
      <c r="CD22" s="675" t="s">
        <v>283</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284</v>
      </c>
      <c r="C23" s="621"/>
      <c r="D23" s="621"/>
      <c r="E23" s="621"/>
      <c r="F23" s="621"/>
      <c r="G23" s="621"/>
      <c r="H23" s="621"/>
      <c r="I23" s="621"/>
      <c r="J23" s="621"/>
      <c r="K23" s="621"/>
      <c r="L23" s="621"/>
      <c r="M23" s="621"/>
      <c r="N23" s="621"/>
      <c r="O23" s="621"/>
      <c r="P23" s="621"/>
      <c r="Q23" s="622"/>
      <c r="R23" s="623">
        <v>5144298</v>
      </c>
      <c r="S23" s="624"/>
      <c r="T23" s="624"/>
      <c r="U23" s="624"/>
      <c r="V23" s="624"/>
      <c r="W23" s="624"/>
      <c r="X23" s="624"/>
      <c r="Y23" s="625"/>
      <c r="Z23" s="661">
        <v>0.4</v>
      </c>
      <c r="AA23" s="661"/>
      <c r="AB23" s="661"/>
      <c r="AC23" s="661"/>
      <c r="AD23" s="662" t="s">
        <v>186</v>
      </c>
      <c r="AE23" s="662"/>
      <c r="AF23" s="662"/>
      <c r="AG23" s="662"/>
      <c r="AH23" s="662"/>
      <c r="AI23" s="662"/>
      <c r="AJ23" s="662"/>
      <c r="AK23" s="662"/>
      <c r="AL23" s="626" t="s">
        <v>186</v>
      </c>
      <c r="AM23" s="627"/>
      <c r="AN23" s="627"/>
      <c r="AO23" s="663"/>
      <c r="AP23" s="620" t="s">
        <v>285</v>
      </c>
      <c r="AQ23" s="700"/>
      <c r="AR23" s="700"/>
      <c r="AS23" s="700"/>
      <c r="AT23" s="700"/>
      <c r="AU23" s="700"/>
      <c r="AV23" s="700"/>
      <c r="AW23" s="700"/>
      <c r="AX23" s="700"/>
      <c r="AY23" s="700"/>
      <c r="AZ23" s="700"/>
      <c r="BA23" s="700"/>
      <c r="BB23" s="700"/>
      <c r="BC23" s="700"/>
      <c r="BD23" s="700"/>
      <c r="BE23" s="700"/>
      <c r="BF23" s="701"/>
      <c r="BG23" s="623">
        <v>26105841</v>
      </c>
      <c r="BH23" s="624"/>
      <c r="BI23" s="624"/>
      <c r="BJ23" s="624"/>
      <c r="BK23" s="624"/>
      <c r="BL23" s="624"/>
      <c r="BM23" s="624"/>
      <c r="BN23" s="625"/>
      <c r="BO23" s="661">
        <v>7.5</v>
      </c>
      <c r="BP23" s="661"/>
      <c r="BQ23" s="661"/>
      <c r="BR23" s="661"/>
      <c r="BS23" s="662" t="s">
        <v>186</v>
      </c>
      <c r="BT23" s="662"/>
      <c r="BU23" s="662"/>
      <c r="BV23" s="662"/>
      <c r="BW23" s="662"/>
      <c r="BX23" s="662"/>
      <c r="BY23" s="662"/>
      <c r="BZ23" s="662"/>
      <c r="CA23" s="662"/>
      <c r="CB23" s="702"/>
      <c r="CD23" s="675" t="s">
        <v>225</v>
      </c>
      <c r="CE23" s="676"/>
      <c r="CF23" s="676"/>
      <c r="CG23" s="676"/>
      <c r="CH23" s="676"/>
      <c r="CI23" s="676"/>
      <c r="CJ23" s="676"/>
      <c r="CK23" s="676"/>
      <c r="CL23" s="676"/>
      <c r="CM23" s="676"/>
      <c r="CN23" s="676"/>
      <c r="CO23" s="676"/>
      <c r="CP23" s="676"/>
      <c r="CQ23" s="677"/>
      <c r="CR23" s="675" t="s">
        <v>286</v>
      </c>
      <c r="CS23" s="676"/>
      <c r="CT23" s="676"/>
      <c r="CU23" s="676"/>
      <c r="CV23" s="676"/>
      <c r="CW23" s="676"/>
      <c r="CX23" s="676"/>
      <c r="CY23" s="677"/>
      <c r="CZ23" s="675" t="s">
        <v>287</v>
      </c>
      <c r="DA23" s="676"/>
      <c r="DB23" s="676"/>
      <c r="DC23" s="677"/>
      <c r="DD23" s="675" t="s">
        <v>288</v>
      </c>
      <c r="DE23" s="676"/>
      <c r="DF23" s="676"/>
      <c r="DG23" s="676"/>
      <c r="DH23" s="676"/>
      <c r="DI23" s="676"/>
      <c r="DJ23" s="676"/>
      <c r="DK23" s="677"/>
      <c r="DL23" s="713" t="s">
        <v>289</v>
      </c>
      <c r="DM23" s="714"/>
      <c r="DN23" s="714"/>
      <c r="DO23" s="714"/>
      <c r="DP23" s="714"/>
      <c r="DQ23" s="714"/>
      <c r="DR23" s="714"/>
      <c r="DS23" s="714"/>
      <c r="DT23" s="714"/>
      <c r="DU23" s="714"/>
      <c r="DV23" s="715"/>
      <c r="DW23" s="675" t="s">
        <v>290</v>
      </c>
      <c r="DX23" s="676"/>
      <c r="DY23" s="676"/>
      <c r="DZ23" s="676"/>
      <c r="EA23" s="676"/>
      <c r="EB23" s="676"/>
      <c r="EC23" s="677"/>
    </row>
    <row r="24" spans="2:133" ht="11.25" customHeight="1" x14ac:dyDescent="0.15">
      <c r="B24" s="620" t="s">
        <v>291</v>
      </c>
      <c r="C24" s="621"/>
      <c r="D24" s="621"/>
      <c r="E24" s="621"/>
      <c r="F24" s="621"/>
      <c r="G24" s="621"/>
      <c r="H24" s="621"/>
      <c r="I24" s="621"/>
      <c r="J24" s="621"/>
      <c r="K24" s="621"/>
      <c r="L24" s="621"/>
      <c r="M24" s="621"/>
      <c r="N24" s="621"/>
      <c r="O24" s="621"/>
      <c r="P24" s="621"/>
      <c r="Q24" s="622"/>
      <c r="R24" s="623">
        <v>113</v>
      </c>
      <c r="S24" s="624"/>
      <c r="T24" s="624"/>
      <c r="U24" s="624"/>
      <c r="V24" s="624"/>
      <c r="W24" s="624"/>
      <c r="X24" s="624"/>
      <c r="Y24" s="625"/>
      <c r="Z24" s="661">
        <v>0</v>
      </c>
      <c r="AA24" s="661"/>
      <c r="AB24" s="661"/>
      <c r="AC24" s="661"/>
      <c r="AD24" s="662" t="s">
        <v>186</v>
      </c>
      <c r="AE24" s="662"/>
      <c r="AF24" s="662"/>
      <c r="AG24" s="662"/>
      <c r="AH24" s="662"/>
      <c r="AI24" s="662"/>
      <c r="AJ24" s="662"/>
      <c r="AK24" s="662"/>
      <c r="AL24" s="626" t="s">
        <v>186</v>
      </c>
      <c r="AM24" s="627"/>
      <c r="AN24" s="627"/>
      <c r="AO24" s="663"/>
      <c r="AP24" s="620" t="s">
        <v>292</v>
      </c>
      <c r="AQ24" s="700"/>
      <c r="AR24" s="700"/>
      <c r="AS24" s="700"/>
      <c r="AT24" s="700"/>
      <c r="AU24" s="700"/>
      <c r="AV24" s="700"/>
      <c r="AW24" s="700"/>
      <c r="AX24" s="700"/>
      <c r="AY24" s="700"/>
      <c r="AZ24" s="700"/>
      <c r="BA24" s="700"/>
      <c r="BB24" s="700"/>
      <c r="BC24" s="700"/>
      <c r="BD24" s="700"/>
      <c r="BE24" s="700"/>
      <c r="BF24" s="701"/>
      <c r="BG24" s="623" t="s">
        <v>186</v>
      </c>
      <c r="BH24" s="624"/>
      <c r="BI24" s="624"/>
      <c r="BJ24" s="624"/>
      <c r="BK24" s="624"/>
      <c r="BL24" s="624"/>
      <c r="BM24" s="624"/>
      <c r="BN24" s="625"/>
      <c r="BO24" s="661" t="s">
        <v>186</v>
      </c>
      <c r="BP24" s="661"/>
      <c r="BQ24" s="661"/>
      <c r="BR24" s="661"/>
      <c r="BS24" s="662" t="s">
        <v>186</v>
      </c>
      <c r="BT24" s="662"/>
      <c r="BU24" s="662"/>
      <c r="BV24" s="662"/>
      <c r="BW24" s="662"/>
      <c r="BX24" s="662"/>
      <c r="BY24" s="662"/>
      <c r="BZ24" s="662"/>
      <c r="CA24" s="662"/>
      <c r="CB24" s="702"/>
      <c r="CD24" s="681" t="s">
        <v>293</v>
      </c>
      <c r="CE24" s="682"/>
      <c r="CF24" s="682"/>
      <c r="CG24" s="682"/>
      <c r="CH24" s="682"/>
      <c r="CI24" s="682"/>
      <c r="CJ24" s="682"/>
      <c r="CK24" s="682"/>
      <c r="CL24" s="682"/>
      <c r="CM24" s="682"/>
      <c r="CN24" s="682"/>
      <c r="CO24" s="682"/>
      <c r="CP24" s="682"/>
      <c r="CQ24" s="683"/>
      <c r="CR24" s="678">
        <v>633862695</v>
      </c>
      <c r="CS24" s="679"/>
      <c r="CT24" s="679"/>
      <c r="CU24" s="679"/>
      <c r="CV24" s="679"/>
      <c r="CW24" s="679"/>
      <c r="CX24" s="679"/>
      <c r="CY24" s="704"/>
      <c r="CZ24" s="705">
        <v>52.1</v>
      </c>
      <c r="DA24" s="687"/>
      <c r="DB24" s="687"/>
      <c r="DC24" s="707"/>
      <c r="DD24" s="703">
        <v>336620364</v>
      </c>
      <c r="DE24" s="679"/>
      <c r="DF24" s="679"/>
      <c r="DG24" s="679"/>
      <c r="DH24" s="679"/>
      <c r="DI24" s="679"/>
      <c r="DJ24" s="679"/>
      <c r="DK24" s="704"/>
      <c r="DL24" s="703">
        <v>326396030</v>
      </c>
      <c r="DM24" s="679"/>
      <c r="DN24" s="679"/>
      <c r="DO24" s="679"/>
      <c r="DP24" s="679"/>
      <c r="DQ24" s="679"/>
      <c r="DR24" s="679"/>
      <c r="DS24" s="679"/>
      <c r="DT24" s="679"/>
      <c r="DU24" s="679"/>
      <c r="DV24" s="704"/>
      <c r="DW24" s="705">
        <v>59.1</v>
      </c>
      <c r="DX24" s="687"/>
      <c r="DY24" s="687"/>
      <c r="DZ24" s="687"/>
      <c r="EA24" s="687"/>
      <c r="EB24" s="687"/>
      <c r="EC24" s="706"/>
    </row>
    <row r="25" spans="2:133" ht="11.25" customHeight="1" x14ac:dyDescent="0.15">
      <c r="B25" s="620" t="s">
        <v>294</v>
      </c>
      <c r="C25" s="621"/>
      <c r="D25" s="621"/>
      <c r="E25" s="621"/>
      <c r="F25" s="621"/>
      <c r="G25" s="621"/>
      <c r="H25" s="621"/>
      <c r="I25" s="621"/>
      <c r="J25" s="621"/>
      <c r="K25" s="621"/>
      <c r="L25" s="621"/>
      <c r="M25" s="621"/>
      <c r="N25" s="621"/>
      <c r="O25" s="621"/>
      <c r="P25" s="621"/>
      <c r="Q25" s="622"/>
      <c r="R25" s="623">
        <v>547232998</v>
      </c>
      <c r="S25" s="624"/>
      <c r="T25" s="624"/>
      <c r="U25" s="624"/>
      <c r="V25" s="624"/>
      <c r="W25" s="624"/>
      <c r="X25" s="624"/>
      <c r="Y25" s="625"/>
      <c r="Z25" s="661">
        <v>44.6</v>
      </c>
      <c r="AA25" s="661"/>
      <c r="AB25" s="661"/>
      <c r="AC25" s="661"/>
      <c r="AD25" s="662">
        <v>511666432</v>
      </c>
      <c r="AE25" s="662"/>
      <c r="AF25" s="662"/>
      <c r="AG25" s="662"/>
      <c r="AH25" s="662"/>
      <c r="AI25" s="662"/>
      <c r="AJ25" s="662"/>
      <c r="AK25" s="662"/>
      <c r="AL25" s="626">
        <v>99.1</v>
      </c>
      <c r="AM25" s="627"/>
      <c r="AN25" s="627"/>
      <c r="AO25" s="663"/>
      <c r="AP25" s="620" t="s">
        <v>295</v>
      </c>
      <c r="AQ25" s="700"/>
      <c r="AR25" s="700"/>
      <c r="AS25" s="700"/>
      <c r="AT25" s="700"/>
      <c r="AU25" s="700"/>
      <c r="AV25" s="700"/>
      <c r="AW25" s="700"/>
      <c r="AX25" s="700"/>
      <c r="AY25" s="700"/>
      <c r="AZ25" s="700"/>
      <c r="BA25" s="700"/>
      <c r="BB25" s="700"/>
      <c r="BC25" s="700"/>
      <c r="BD25" s="700"/>
      <c r="BE25" s="700"/>
      <c r="BF25" s="701"/>
      <c r="BG25" s="623" t="s">
        <v>186</v>
      </c>
      <c r="BH25" s="624"/>
      <c r="BI25" s="624"/>
      <c r="BJ25" s="624"/>
      <c r="BK25" s="624"/>
      <c r="BL25" s="624"/>
      <c r="BM25" s="624"/>
      <c r="BN25" s="625"/>
      <c r="BO25" s="661" t="s">
        <v>139</v>
      </c>
      <c r="BP25" s="661"/>
      <c r="BQ25" s="661"/>
      <c r="BR25" s="661"/>
      <c r="BS25" s="662" t="s">
        <v>186</v>
      </c>
      <c r="BT25" s="662"/>
      <c r="BU25" s="662"/>
      <c r="BV25" s="662"/>
      <c r="BW25" s="662"/>
      <c r="BX25" s="662"/>
      <c r="BY25" s="662"/>
      <c r="BZ25" s="662"/>
      <c r="CA25" s="662"/>
      <c r="CB25" s="702"/>
      <c r="CD25" s="620" t="s">
        <v>296</v>
      </c>
      <c r="CE25" s="621"/>
      <c r="CF25" s="621"/>
      <c r="CG25" s="621"/>
      <c r="CH25" s="621"/>
      <c r="CI25" s="621"/>
      <c r="CJ25" s="621"/>
      <c r="CK25" s="621"/>
      <c r="CL25" s="621"/>
      <c r="CM25" s="621"/>
      <c r="CN25" s="621"/>
      <c r="CO25" s="621"/>
      <c r="CP25" s="621"/>
      <c r="CQ25" s="622"/>
      <c r="CR25" s="623">
        <v>166874654</v>
      </c>
      <c r="CS25" s="636"/>
      <c r="CT25" s="636"/>
      <c r="CU25" s="636"/>
      <c r="CV25" s="636"/>
      <c r="CW25" s="636"/>
      <c r="CX25" s="636"/>
      <c r="CY25" s="637"/>
      <c r="CZ25" s="626">
        <v>13.7</v>
      </c>
      <c r="DA25" s="638"/>
      <c r="DB25" s="638"/>
      <c r="DC25" s="639"/>
      <c r="DD25" s="629">
        <v>142864134</v>
      </c>
      <c r="DE25" s="636"/>
      <c r="DF25" s="636"/>
      <c r="DG25" s="636"/>
      <c r="DH25" s="636"/>
      <c r="DI25" s="636"/>
      <c r="DJ25" s="636"/>
      <c r="DK25" s="637"/>
      <c r="DL25" s="629">
        <v>140049243</v>
      </c>
      <c r="DM25" s="636"/>
      <c r="DN25" s="636"/>
      <c r="DO25" s="636"/>
      <c r="DP25" s="636"/>
      <c r="DQ25" s="636"/>
      <c r="DR25" s="636"/>
      <c r="DS25" s="636"/>
      <c r="DT25" s="636"/>
      <c r="DU25" s="636"/>
      <c r="DV25" s="637"/>
      <c r="DW25" s="626">
        <v>25.3</v>
      </c>
      <c r="DX25" s="638"/>
      <c r="DY25" s="638"/>
      <c r="DZ25" s="638"/>
      <c r="EA25" s="638"/>
      <c r="EB25" s="638"/>
      <c r="EC25" s="650"/>
    </row>
    <row r="26" spans="2:133" ht="11.25" customHeight="1" x14ac:dyDescent="0.15">
      <c r="B26" s="620" t="s">
        <v>297</v>
      </c>
      <c r="C26" s="621"/>
      <c r="D26" s="621"/>
      <c r="E26" s="621"/>
      <c r="F26" s="621"/>
      <c r="G26" s="621"/>
      <c r="H26" s="621"/>
      <c r="I26" s="621"/>
      <c r="J26" s="621"/>
      <c r="K26" s="621"/>
      <c r="L26" s="621"/>
      <c r="M26" s="621"/>
      <c r="N26" s="621"/>
      <c r="O26" s="621"/>
      <c r="P26" s="621"/>
      <c r="Q26" s="622"/>
      <c r="R26" s="623">
        <v>608236</v>
      </c>
      <c r="S26" s="624"/>
      <c r="T26" s="624"/>
      <c r="U26" s="624"/>
      <c r="V26" s="624"/>
      <c r="W26" s="624"/>
      <c r="X26" s="624"/>
      <c r="Y26" s="625"/>
      <c r="Z26" s="661">
        <v>0</v>
      </c>
      <c r="AA26" s="661"/>
      <c r="AB26" s="661"/>
      <c r="AC26" s="661"/>
      <c r="AD26" s="662">
        <v>608236</v>
      </c>
      <c r="AE26" s="662"/>
      <c r="AF26" s="662"/>
      <c r="AG26" s="662"/>
      <c r="AH26" s="662"/>
      <c r="AI26" s="662"/>
      <c r="AJ26" s="662"/>
      <c r="AK26" s="662"/>
      <c r="AL26" s="626">
        <v>0.1</v>
      </c>
      <c r="AM26" s="627"/>
      <c r="AN26" s="627"/>
      <c r="AO26" s="663"/>
      <c r="AP26" s="620" t="s">
        <v>298</v>
      </c>
      <c r="AQ26" s="700"/>
      <c r="AR26" s="700"/>
      <c r="AS26" s="700"/>
      <c r="AT26" s="700"/>
      <c r="AU26" s="700"/>
      <c r="AV26" s="700"/>
      <c r="AW26" s="700"/>
      <c r="AX26" s="700"/>
      <c r="AY26" s="700"/>
      <c r="AZ26" s="700"/>
      <c r="BA26" s="700"/>
      <c r="BB26" s="700"/>
      <c r="BC26" s="700"/>
      <c r="BD26" s="700"/>
      <c r="BE26" s="700"/>
      <c r="BF26" s="701"/>
      <c r="BG26" s="623" t="s">
        <v>186</v>
      </c>
      <c r="BH26" s="624"/>
      <c r="BI26" s="624"/>
      <c r="BJ26" s="624"/>
      <c r="BK26" s="624"/>
      <c r="BL26" s="624"/>
      <c r="BM26" s="624"/>
      <c r="BN26" s="625"/>
      <c r="BO26" s="661" t="s">
        <v>139</v>
      </c>
      <c r="BP26" s="661"/>
      <c r="BQ26" s="661"/>
      <c r="BR26" s="661"/>
      <c r="BS26" s="662" t="s">
        <v>139</v>
      </c>
      <c r="BT26" s="662"/>
      <c r="BU26" s="662"/>
      <c r="BV26" s="662"/>
      <c r="BW26" s="662"/>
      <c r="BX26" s="662"/>
      <c r="BY26" s="662"/>
      <c r="BZ26" s="662"/>
      <c r="CA26" s="662"/>
      <c r="CB26" s="702"/>
      <c r="CD26" s="620" t="s">
        <v>299</v>
      </c>
      <c r="CE26" s="621"/>
      <c r="CF26" s="621"/>
      <c r="CG26" s="621"/>
      <c r="CH26" s="621"/>
      <c r="CI26" s="621"/>
      <c r="CJ26" s="621"/>
      <c r="CK26" s="621"/>
      <c r="CL26" s="621"/>
      <c r="CM26" s="621"/>
      <c r="CN26" s="621"/>
      <c r="CO26" s="621"/>
      <c r="CP26" s="621"/>
      <c r="CQ26" s="622"/>
      <c r="CR26" s="623">
        <v>119690715</v>
      </c>
      <c r="CS26" s="624"/>
      <c r="CT26" s="624"/>
      <c r="CU26" s="624"/>
      <c r="CV26" s="624"/>
      <c r="CW26" s="624"/>
      <c r="CX26" s="624"/>
      <c r="CY26" s="625"/>
      <c r="CZ26" s="626">
        <v>9.8000000000000007</v>
      </c>
      <c r="DA26" s="638"/>
      <c r="DB26" s="638"/>
      <c r="DC26" s="639"/>
      <c r="DD26" s="629">
        <v>101301401</v>
      </c>
      <c r="DE26" s="624"/>
      <c r="DF26" s="624"/>
      <c r="DG26" s="624"/>
      <c r="DH26" s="624"/>
      <c r="DI26" s="624"/>
      <c r="DJ26" s="624"/>
      <c r="DK26" s="625"/>
      <c r="DL26" s="629" t="s">
        <v>186</v>
      </c>
      <c r="DM26" s="624"/>
      <c r="DN26" s="624"/>
      <c r="DO26" s="624"/>
      <c r="DP26" s="624"/>
      <c r="DQ26" s="624"/>
      <c r="DR26" s="624"/>
      <c r="DS26" s="624"/>
      <c r="DT26" s="624"/>
      <c r="DU26" s="624"/>
      <c r="DV26" s="625"/>
      <c r="DW26" s="626" t="s">
        <v>139</v>
      </c>
      <c r="DX26" s="638"/>
      <c r="DY26" s="638"/>
      <c r="DZ26" s="638"/>
      <c r="EA26" s="638"/>
      <c r="EB26" s="638"/>
      <c r="EC26" s="650"/>
    </row>
    <row r="27" spans="2:133" ht="11.25" customHeight="1" x14ac:dyDescent="0.15">
      <c r="B27" s="620" t="s">
        <v>300</v>
      </c>
      <c r="C27" s="621"/>
      <c r="D27" s="621"/>
      <c r="E27" s="621"/>
      <c r="F27" s="621"/>
      <c r="G27" s="621"/>
      <c r="H27" s="621"/>
      <c r="I27" s="621"/>
      <c r="J27" s="621"/>
      <c r="K27" s="621"/>
      <c r="L27" s="621"/>
      <c r="M27" s="621"/>
      <c r="N27" s="621"/>
      <c r="O27" s="621"/>
      <c r="P27" s="621"/>
      <c r="Q27" s="622"/>
      <c r="R27" s="623">
        <v>6254813</v>
      </c>
      <c r="S27" s="624"/>
      <c r="T27" s="624"/>
      <c r="U27" s="624"/>
      <c r="V27" s="624"/>
      <c r="W27" s="624"/>
      <c r="X27" s="624"/>
      <c r="Y27" s="625"/>
      <c r="Z27" s="661">
        <v>0.5</v>
      </c>
      <c r="AA27" s="661"/>
      <c r="AB27" s="661"/>
      <c r="AC27" s="661"/>
      <c r="AD27" s="662" t="s">
        <v>186</v>
      </c>
      <c r="AE27" s="662"/>
      <c r="AF27" s="662"/>
      <c r="AG27" s="662"/>
      <c r="AH27" s="662"/>
      <c r="AI27" s="662"/>
      <c r="AJ27" s="662"/>
      <c r="AK27" s="662"/>
      <c r="AL27" s="626" t="s">
        <v>186</v>
      </c>
      <c r="AM27" s="627"/>
      <c r="AN27" s="627"/>
      <c r="AO27" s="663"/>
      <c r="AP27" s="620" t="s">
        <v>301</v>
      </c>
      <c r="AQ27" s="621"/>
      <c r="AR27" s="621"/>
      <c r="AS27" s="621"/>
      <c r="AT27" s="621"/>
      <c r="AU27" s="621"/>
      <c r="AV27" s="621"/>
      <c r="AW27" s="621"/>
      <c r="AX27" s="621"/>
      <c r="AY27" s="621"/>
      <c r="AZ27" s="621"/>
      <c r="BA27" s="621"/>
      <c r="BB27" s="621"/>
      <c r="BC27" s="621"/>
      <c r="BD27" s="621"/>
      <c r="BE27" s="621"/>
      <c r="BF27" s="622"/>
      <c r="BG27" s="623">
        <v>347606361</v>
      </c>
      <c r="BH27" s="624"/>
      <c r="BI27" s="624"/>
      <c r="BJ27" s="624"/>
      <c r="BK27" s="624"/>
      <c r="BL27" s="624"/>
      <c r="BM27" s="624"/>
      <c r="BN27" s="625"/>
      <c r="BO27" s="661">
        <v>100</v>
      </c>
      <c r="BP27" s="661"/>
      <c r="BQ27" s="661"/>
      <c r="BR27" s="661"/>
      <c r="BS27" s="662">
        <v>4316314</v>
      </c>
      <c r="BT27" s="662"/>
      <c r="BU27" s="662"/>
      <c r="BV27" s="662"/>
      <c r="BW27" s="662"/>
      <c r="BX27" s="662"/>
      <c r="BY27" s="662"/>
      <c r="BZ27" s="662"/>
      <c r="CA27" s="662"/>
      <c r="CB27" s="702"/>
      <c r="CD27" s="620" t="s">
        <v>302</v>
      </c>
      <c r="CE27" s="621"/>
      <c r="CF27" s="621"/>
      <c r="CG27" s="621"/>
      <c r="CH27" s="621"/>
      <c r="CI27" s="621"/>
      <c r="CJ27" s="621"/>
      <c r="CK27" s="621"/>
      <c r="CL27" s="621"/>
      <c r="CM27" s="621"/>
      <c r="CN27" s="621"/>
      <c r="CO27" s="621"/>
      <c r="CP27" s="621"/>
      <c r="CQ27" s="622"/>
      <c r="CR27" s="623">
        <v>378374338</v>
      </c>
      <c r="CS27" s="636"/>
      <c r="CT27" s="636"/>
      <c r="CU27" s="636"/>
      <c r="CV27" s="636"/>
      <c r="CW27" s="636"/>
      <c r="CX27" s="636"/>
      <c r="CY27" s="637"/>
      <c r="CZ27" s="626">
        <v>31.1</v>
      </c>
      <c r="DA27" s="638"/>
      <c r="DB27" s="638"/>
      <c r="DC27" s="639"/>
      <c r="DD27" s="629">
        <v>108227364</v>
      </c>
      <c r="DE27" s="636"/>
      <c r="DF27" s="636"/>
      <c r="DG27" s="636"/>
      <c r="DH27" s="636"/>
      <c r="DI27" s="636"/>
      <c r="DJ27" s="636"/>
      <c r="DK27" s="637"/>
      <c r="DL27" s="629">
        <v>100817921</v>
      </c>
      <c r="DM27" s="636"/>
      <c r="DN27" s="636"/>
      <c r="DO27" s="636"/>
      <c r="DP27" s="636"/>
      <c r="DQ27" s="636"/>
      <c r="DR27" s="636"/>
      <c r="DS27" s="636"/>
      <c r="DT27" s="636"/>
      <c r="DU27" s="636"/>
      <c r="DV27" s="637"/>
      <c r="DW27" s="626">
        <v>18.2</v>
      </c>
      <c r="DX27" s="638"/>
      <c r="DY27" s="638"/>
      <c r="DZ27" s="638"/>
      <c r="EA27" s="638"/>
      <c r="EB27" s="638"/>
      <c r="EC27" s="650"/>
    </row>
    <row r="28" spans="2:133" ht="11.25" customHeight="1" x14ac:dyDescent="0.15">
      <c r="B28" s="620" t="s">
        <v>303</v>
      </c>
      <c r="C28" s="621"/>
      <c r="D28" s="621"/>
      <c r="E28" s="621"/>
      <c r="F28" s="621"/>
      <c r="G28" s="621"/>
      <c r="H28" s="621"/>
      <c r="I28" s="621"/>
      <c r="J28" s="621"/>
      <c r="K28" s="621"/>
      <c r="L28" s="621"/>
      <c r="M28" s="621"/>
      <c r="N28" s="621"/>
      <c r="O28" s="621"/>
      <c r="P28" s="621"/>
      <c r="Q28" s="622"/>
      <c r="R28" s="623">
        <v>11017789</v>
      </c>
      <c r="S28" s="624"/>
      <c r="T28" s="624"/>
      <c r="U28" s="624"/>
      <c r="V28" s="624"/>
      <c r="W28" s="624"/>
      <c r="X28" s="624"/>
      <c r="Y28" s="625"/>
      <c r="Z28" s="661">
        <v>0.9</v>
      </c>
      <c r="AA28" s="661"/>
      <c r="AB28" s="661"/>
      <c r="AC28" s="661"/>
      <c r="AD28" s="662">
        <v>2761896</v>
      </c>
      <c r="AE28" s="662"/>
      <c r="AF28" s="662"/>
      <c r="AG28" s="662"/>
      <c r="AH28" s="662"/>
      <c r="AI28" s="662"/>
      <c r="AJ28" s="662"/>
      <c r="AK28" s="662"/>
      <c r="AL28" s="626">
        <v>0.5</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304</v>
      </c>
      <c r="CE28" s="621"/>
      <c r="CF28" s="621"/>
      <c r="CG28" s="621"/>
      <c r="CH28" s="621"/>
      <c r="CI28" s="621"/>
      <c r="CJ28" s="621"/>
      <c r="CK28" s="621"/>
      <c r="CL28" s="621"/>
      <c r="CM28" s="621"/>
      <c r="CN28" s="621"/>
      <c r="CO28" s="621"/>
      <c r="CP28" s="621"/>
      <c r="CQ28" s="622"/>
      <c r="CR28" s="623">
        <v>88613703</v>
      </c>
      <c r="CS28" s="624"/>
      <c r="CT28" s="624"/>
      <c r="CU28" s="624"/>
      <c r="CV28" s="624"/>
      <c r="CW28" s="624"/>
      <c r="CX28" s="624"/>
      <c r="CY28" s="625"/>
      <c r="CZ28" s="626">
        <v>7.3</v>
      </c>
      <c r="DA28" s="638"/>
      <c r="DB28" s="638"/>
      <c r="DC28" s="639"/>
      <c r="DD28" s="629">
        <v>85528866</v>
      </c>
      <c r="DE28" s="624"/>
      <c r="DF28" s="624"/>
      <c r="DG28" s="624"/>
      <c r="DH28" s="624"/>
      <c r="DI28" s="624"/>
      <c r="DJ28" s="624"/>
      <c r="DK28" s="625"/>
      <c r="DL28" s="629">
        <v>85528866</v>
      </c>
      <c r="DM28" s="624"/>
      <c r="DN28" s="624"/>
      <c r="DO28" s="624"/>
      <c r="DP28" s="624"/>
      <c r="DQ28" s="624"/>
      <c r="DR28" s="624"/>
      <c r="DS28" s="624"/>
      <c r="DT28" s="624"/>
      <c r="DU28" s="624"/>
      <c r="DV28" s="625"/>
      <c r="DW28" s="626">
        <v>15.5</v>
      </c>
      <c r="DX28" s="638"/>
      <c r="DY28" s="638"/>
      <c r="DZ28" s="638"/>
      <c r="EA28" s="638"/>
      <c r="EB28" s="638"/>
      <c r="EC28" s="650"/>
    </row>
    <row r="29" spans="2:133" ht="11.25" customHeight="1" x14ac:dyDescent="0.15">
      <c r="B29" s="620" t="s">
        <v>305</v>
      </c>
      <c r="C29" s="621"/>
      <c r="D29" s="621"/>
      <c r="E29" s="621"/>
      <c r="F29" s="621"/>
      <c r="G29" s="621"/>
      <c r="H29" s="621"/>
      <c r="I29" s="621"/>
      <c r="J29" s="621"/>
      <c r="K29" s="621"/>
      <c r="L29" s="621"/>
      <c r="M29" s="621"/>
      <c r="N29" s="621"/>
      <c r="O29" s="621"/>
      <c r="P29" s="621"/>
      <c r="Q29" s="622"/>
      <c r="R29" s="623">
        <v>8948639</v>
      </c>
      <c r="S29" s="624"/>
      <c r="T29" s="624"/>
      <c r="U29" s="624"/>
      <c r="V29" s="624"/>
      <c r="W29" s="624"/>
      <c r="X29" s="624"/>
      <c r="Y29" s="625"/>
      <c r="Z29" s="661">
        <v>0.7</v>
      </c>
      <c r="AA29" s="661"/>
      <c r="AB29" s="661"/>
      <c r="AC29" s="661"/>
      <c r="AD29" s="662">
        <v>81809</v>
      </c>
      <c r="AE29" s="662"/>
      <c r="AF29" s="662"/>
      <c r="AG29" s="662"/>
      <c r="AH29" s="662"/>
      <c r="AI29" s="662"/>
      <c r="AJ29" s="662"/>
      <c r="AK29" s="662"/>
      <c r="AL29" s="626">
        <v>0</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306</v>
      </c>
      <c r="CE29" s="643"/>
      <c r="CF29" s="620" t="s">
        <v>73</v>
      </c>
      <c r="CG29" s="621"/>
      <c r="CH29" s="621"/>
      <c r="CI29" s="621"/>
      <c r="CJ29" s="621"/>
      <c r="CK29" s="621"/>
      <c r="CL29" s="621"/>
      <c r="CM29" s="621"/>
      <c r="CN29" s="621"/>
      <c r="CO29" s="621"/>
      <c r="CP29" s="621"/>
      <c r="CQ29" s="622"/>
      <c r="CR29" s="623">
        <v>88612400</v>
      </c>
      <c r="CS29" s="636"/>
      <c r="CT29" s="636"/>
      <c r="CU29" s="636"/>
      <c r="CV29" s="636"/>
      <c r="CW29" s="636"/>
      <c r="CX29" s="636"/>
      <c r="CY29" s="637"/>
      <c r="CZ29" s="626">
        <v>7.3</v>
      </c>
      <c r="DA29" s="638"/>
      <c r="DB29" s="638"/>
      <c r="DC29" s="639"/>
      <c r="DD29" s="629">
        <v>85527563</v>
      </c>
      <c r="DE29" s="636"/>
      <c r="DF29" s="636"/>
      <c r="DG29" s="636"/>
      <c r="DH29" s="636"/>
      <c r="DI29" s="636"/>
      <c r="DJ29" s="636"/>
      <c r="DK29" s="637"/>
      <c r="DL29" s="629">
        <v>85527563</v>
      </c>
      <c r="DM29" s="636"/>
      <c r="DN29" s="636"/>
      <c r="DO29" s="636"/>
      <c r="DP29" s="636"/>
      <c r="DQ29" s="636"/>
      <c r="DR29" s="636"/>
      <c r="DS29" s="636"/>
      <c r="DT29" s="636"/>
      <c r="DU29" s="636"/>
      <c r="DV29" s="637"/>
      <c r="DW29" s="626">
        <v>15.5</v>
      </c>
      <c r="DX29" s="638"/>
      <c r="DY29" s="638"/>
      <c r="DZ29" s="638"/>
      <c r="EA29" s="638"/>
      <c r="EB29" s="638"/>
      <c r="EC29" s="650"/>
    </row>
    <row r="30" spans="2:133" ht="11.25" customHeight="1" x14ac:dyDescent="0.15">
      <c r="B30" s="620" t="s">
        <v>307</v>
      </c>
      <c r="C30" s="621"/>
      <c r="D30" s="621"/>
      <c r="E30" s="621"/>
      <c r="F30" s="621"/>
      <c r="G30" s="621"/>
      <c r="H30" s="621"/>
      <c r="I30" s="621"/>
      <c r="J30" s="621"/>
      <c r="K30" s="621"/>
      <c r="L30" s="621"/>
      <c r="M30" s="621"/>
      <c r="N30" s="621"/>
      <c r="O30" s="621"/>
      <c r="P30" s="621"/>
      <c r="Q30" s="622"/>
      <c r="R30" s="623">
        <v>348870199</v>
      </c>
      <c r="S30" s="624"/>
      <c r="T30" s="624"/>
      <c r="U30" s="624"/>
      <c r="V30" s="624"/>
      <c r="W30" s="624"/>
      <c r="X30" s="624"/>
      <c r="Y30" s="625"/>
      <c r="Z30" s="661">
        <v>28.4</v>
      </c>
      <c r="AA30" s="661"/>
      <c r="AB30" s="661"/>
      <c r="AC30" s="661"/>
      <c r="AD30" s="662" t="s">
        <v>186</v>
      </c>
      <c r="AE30" s="662"/>
      <c r="AF30" s="662"/>
      <c r="AG30" s="662"/>
      <c r="AH30" s="662"/>
      <c r="AI30" s="662"/>
      <c r="AJ30" s="662"/>
      <c r="AK30" s="662"/>
      <c r="AL30" s="626" t="s">
        <v>186</v>
      </c>
      <c r="AM30" s="627"/>
      <c r="AN30" s="627"/>
      <c r="AO30" s="663"/>
      <c r="AP30" s="675" t="s">
        <v>225</v>
      </c>
      <c r="AQ30" s="676"/>
      <c r="AR30" s="676"/>
      <c r="AS30" s="676"/>
      <c r="AT30" s="676"/>
      <c r="AU30" s="676"/>
      <c r="AV30" s="676"/>
      <c r="AW30" s="676"/>
      <c r="AX30" s="676"/>
      <c r="AY30" s="676"/>
      <c r="AZ30" s="676"/>
      <c r="BA30" s="676"/>
      <c r="BB30" s="676"/>
      <c r="BC30" s="676"/>
      <c r="BD30" s="676"/>
      <c r="BE30" s="676"/>
      <c r="BF30" s="677"/>
      <c r="BG30" s="675" t="s">
        <v>308</v>
      </c>
      <c r="BH30" s="693"/>
      <c r="BI30" s="693"/>
      <c r="BJ30" s="693"/>
      <c r="BK30" s="693"/>
      <c r="BL30" s="693"/>
      <c r="BM30" s="693"/>
      <c r="BN30" s="693"/>
      <c r="BO30" s="693"/>
      <c r="BP30" s="693"/>
      <c r="BQ30" s="694"/>
      <c r="BR30" s="675" t="s">
        <v>309</v>
      </c>
      <c r="BS30" s="693"/>
      <c r="BT30" s="693"/>
      <c r="BU30" s="693"/>
      <c r="BV30" s="693"/>
      <c r="BW30" s="693"/>
      <c r="BX30" s="693"/>
      <c r="BY30" s="693"/>
      <c r="BZ30" s="693"/>
      <c r="CA30" s="693"/>
      <c r="CB30" s="694"/>
      <c r="CD30" s="644"/>
      <c r="CE30" s="645"/>
      <c r="CF30" s="620" t="s">
        <v>310</v>
      </c>
      <c r="CG30" s="621"/>
      <c r="CH30" s="621"/>
      <c r="CI30" s="621"/>
      <c r="CJ30" s="621"/>
      <c r="CK30" s="621"/>
      <c r="CL30" s="621"/>
      <c r="CM30" s="621"/>
      <c r="CN30" s="621"/>
      <c r="CO30" s="621"/>
      <c r="CP30" s="621"/>
      <c r="CQ30" s="622"/>
      <c r="CR30" s="623">
        <v>80235727</v>
      </c>
      <c r="CS30" s="624"/>
      <c r="CT30" s="624"/>
      <c r="CU30" s="624"/>
      <c r="CV30" s="624"/>
      <c r="CW30" s="624"/>
      <c r="CX30" s="624"/>
      <c r="CY30" s="625"/>
      <c r="CZ30" s="626">
        <v>6.6</v>
      </c>
      <c r="DA30" s="638"/>
      <c r="DB30" s="638"/>
      <c r="DC30" s="639"/>
      <c r="DD30" s="629">
        <v>77627006</v>
      </c>
      <c r="DE30" s="624"/>
      <c r="DF30" s="624"/>
      <c r="DG30" s="624"/>
      <c r="DH30" s="624"/>
      <c r="DI30" s="624"/>
      <c r="DJ30" s="624"/>
      <c r="DK30" s="625"/>
      <c r="DL30" s="629">
        <v>77627006</v>
      </c>
      <c r="DM30" s="624"/>
      <c r="DN30" s="624"/>
      <c r="DO30" s="624"/>
      <c r="DP30" s="624"/>
      <c r="DQ30" s="624"/>
      <c r="DR30" s="624"/>
      <c r="DS30" s="624"/>
      <c r="DT30" s="624"/>
      <c r="DU30" s="624"/>
      <c r="DV30" s="625"/>
      <c r="DW30" s="626">
        <v>14</v>
      </c>
      <c r="DX30" s="638"/>
      <c r="DY30" s="638"/>
      <c r="DZ30" s="638"/>
      <c r="EA30" s="638"/>
      <c r="EB30" s="638"/>
      <c r="EC30" s="650"/>
    </row>
    <row r="31" spans="2:133" ht="11.25" customHeight="1" x14ac:dyDescent="0.15">
      <c r="B31" s="690" t="s">
        <v>311</v>
      </c>
      <c r="C31" s="691"/>
      <c r="D31" s="691"/>
      <c r="E31" s="691"/>
      <c r="F31" s="691"/>
      <c r="G31" s="691"/>
      <c r="H31" s="691"/>
      <c r="I31" s="691"/>
      <c r="J31" s="691"/>
      <c r="K31" s="691"/>
      <c r="L31" s="691"/>
      <c r="M31" s="691"/>
      <c r="N31" s="691"/>
      <c r="O31" s="691"/>
      <c r="P31" s="691"/>
      <c r="Q31" s="692"/>
      <c r="R31" s="623">
        <v>54811</v>
      </c>
      <c r="S31" s="624"/>
      <c r="T31" s="624"/>
      <c r="U31" s="624"/>
      <c r="V31" s="624"/>
      <c r="W31" s="624"/>
      <c r="X31" s="624"/>
      <c r="Y31" s="625"/>
      <c r="Z31" s="661">
        <v>0</v>
      </c>
      <c r="AA31" s="661"/>
      <c r="AB31" s="661"/>
      <c r="AC31" s="661"/>
      <c r="AD31" s="662">
        <v>54811</v>
      </c>
      <c r="AE31" s="662"/>
      <c r="AF31" s="662"/>
      <c r="AG31" s="662"/>
      <c r="AH31" s="662"/>
      <c r="AI31" s="662"/>
      <c r="AJ31" s="662"/>
      <c r="AK31" s="662"/>
      <c r="AL31" s="626">
        <v>0</v>
      </c>
      <c r="AM31" s="627"/>
      <c r="AN31" s="627"/>
      <c r="AO31" s="663"/>
      <c r="AP31" s="695" t="s">
        <v>312</v>
      </c>
      <c r="AQ31" s="696"/>
      <c r="AR31" s="696"/>
      <c r="AS31" s="696"/>
      <c r="AT31" s="697" t="s">
        <v>313</v>
      </c>
      <c r="AU31" s="218"/>
      <c r="AV31" s="218"/>
      <c r="AW31" s="218"/>
      <c r="AX31" s="681" t="s">
        <v>189</v>
      </c>
      <c r="AY31" s="682"/>
      <c r="AZ31" s="682"/>
      <c r="BA31" s="682"/>
      <c r="BB31" s="682"/>
      <c r="BC31" s="682"/>
      <c r="BD31" s="682"/>
      <c r="BE31" s="682"/>
      <c r="BF31" s="683"/>
      <c r="BG31" s="685">
        <v>99.6</v>
      </c>
      <c r="BH31" s="686"/>
      <c r="BI31" s="686"/>
      <c r="BJ31" s="686"/>
      <c r="BK31" s="686"/>
      <c r="BL31" s="686"/>
      <c r="BM31" s="687">
        <v>99</v>
      </c>
      <c r="BN31" s="686"/>
      <c r="BO31" s="686"/>
      <c r="BP31" s="686"/>
      <c r="BQ31" s="688"/>
      <c r="BR31" s="685">
        <v>99.6</v>
      </c>
      <c r="BS31" s="686"/>
      <c r="BT31" s="686"/>
      <c r="BU31" s="686"/>
      <c r="BV31" s="686"/>
      <c r="BW31" s="686"/>
      <c r="BX31" s="687">
        <v>99</v>
      </c>
      <c r="BY31" s="686"/>
      <c r="BZ31" s="686"/>
      <c r="CA31" s="686"/>
      <c r="CB31" s="688"/>
      <c r="CD31" s="644"/>
      <c r="CE31" s="645"/>
      <c r="CF31" s="620" t="s">
        <v>314</v>
      </c>
      <c r="CG31" s="621"/>
      <c r="CH31" s="621"/>
      <c r="CI31" s="621"/>
      <c r="CJ31" s="621"/>
      <c r="CK31" s="621"/>
      <c r="CL31" s="621"/>
      <c r="CM31" s="621"/>
      <c r="CN31" s="621"/>
      <c r="CO31" s="621"/>
      <c r="CP31" s="621"/>
      <c r="CQ31" s="622"/>
      <c r="CR31" s="623">
        <v>8376673</v>
      </c>
      <c r="CS31" s="636"/>
      <c r="CT31" s="636"/>
      <c r="CU31" s="636"/>
      <c r="CV31" s="636"/>
      <c r="CW31" s="636"/>
      <c r="CX31" s="636"/>
      <c r="CY31" s="637"/>
      <c r="CZ31" s="626">
        <v>0.7</v>
      </c>
      <c r="DA31" s="638"/>
      <c r="DB31" s="638"/>
      <c r="DC31" s="639"/>
      <c r="DD31" s="629">
        <v>7900557</v>
      </c>
      <c r="DE31" s="636"/>
      <c r="DF31" s="636"/>
      <c r="DG31" s="636"/>
      <c r="DH31" s="636"/>
      <c r="DI31" s="636"/>
      <c r="DJ31" s="636"/>
      <c r="DK31" s="637"/>
      <c r="DL31" s="629">
        <v>7900557</v>
      </c>
      <c r="DM31" s="636"/>
      <c r="DN31" s="636"/>
      <c r="DO31" s="636"/>
      <c r="DP31" s="636"/>
      <c r="DQ31" s="636"/>
      <c r="DR31" s="636"/>
      <c r="DS31" s="636"/>
      <c r="DT31" s="636"/>
      <c r="DU31" s="636"/>
      <c r="DV31" s="637"/>
      <c r="DW31" s="626">
        <v>1.4</v>
      </c>
      <c r="DX31" s="638"/>
      <c r="DY31" s="638"/>
      <c r="DZ31" s="638"/>
      <c r="EA31" s="638"/>
      <c r="EB31" s="638"/>
      <c r="EC31" s="650"/>
    </row>
    <row r="32" spans="2:133" ht="11.25" customHeight="1" x14ac:dyDescent="0.15">
      <c r="B32" s="620" t="s">
        <v>315</v>
      </c>
      <c r="C32" s="621"/>
      <c r="D32" s="621"/>
      <c r="E32" s="621"/>
      <c r="F32" s="621"/>
      <c r="G32" s="621"/>
      <c r="H32" s="621"/>
      <c r="I32" s="621"/>
      <c r="J32" s="621"/>
      <c r="K32" s="621"/>
      <c r="L32" s="621"/>
      <c r="M32" s="621"/>
      <c r="N32" s="621"/>
      <c r="O32" s="621"/>
      <c r="P32" s="621"/>
      <c r="Q32" s="622"/>
      <c r="R32" s="623">
        <v>72714080</v>
      </c>
      <c r="S32" s="624"/>
      <c r="T32" s="624"/>
      <c r="U32" s="624"/>
      <c r="V32" s="624"/>
      <c r="W32" s="624"/>
      <c r="X32" s="624"/>
      <c r="Y32" s="625"/>
      <c r="Z32" s="661">
        <v>5.9</v>
      </c>
      <c r="AA32" s="661"/>
      <c r="AB32" s="661"/>
      <c r="AC32" s="661"/>
      <c r="AD32" s="662" t="s">
        <v>186</v>
      </c>
      <c r="AE32" s="662"/>
      <c r="AF32" s="662"/>
      <c r="AG32" s="662"/>
      <c r="AH32" s="662"/>
      <c r="AI32" s="662"/>
      <c r="AJ32" s="662"/>
      <c r="AK32" s="662"/>
      <c r="AL32" s="626" t="s">
        <v>186</v>
      </c>
      <c r="AM32" s="627"/>
      <c r="AN32" s="627"/>
      <c r="AO32" s="663"/>
      <c r="AP32" s="664"/>
      <c r="AQ32" s="665"/>
      <c r="AR32" s="665"/>
      <c r="AS32" s="665"/>
      <c r="AT32" s="698"/>
      <c r="AU32" s="214" t="s">
        <v>316</v>
      </c>
      <c r="AX32" s="620" t="s">
        <v>317</v>
      </c>
      <c r="AY32" s="621"/>
      <c r="AZ32" s="621"/>
      <c r="BA32" s="621"/>
      <c r="BB32" s="621"/>
      <c r="BC32" s="621"/>
      <c r="BD32" s="621"/>
      <c r="BE32" s="621"/>
      <c r="BF32" s="622"/>
      <c r="BG32" s="689">
        <v>99.3</v>
      </c>
      <c r="BH32" s="636"/>
      <c r="BI32" s="636"/>
      <c r="BJ32" s="636"/>
      <c r="BK32" s="636"/>
      <c r="BL32" s="636"/>
      <c r="BM32" s="627">
        <v>98.5</v>
      </c>
      <c r="BN32" s="636"/>
      <c r="BO32" s="636"/>
      <c r="BP32" s="636"/>
      <c r="BQ32" s="659"/>
      <c r="BR32" s="689">
        <v>99.3</v>
      </c>
      <c r="BS32" s="636"/>
      <c r="BT32" s="636"/>
      <c r="BU32" s="636"/>
      <c r="BV32" s="636"/>
      <c r="BW32" s="636"/>
      <c r="BX32" s="627">
        <v>98.5</v>
      </c>
      <c r="BY32" s="636"/>
      <c r="BZ32" s="636"/>
      <c r="CA32" s="636"/>
      <c r="CB32" s="659"/>
      <c r="CD32" s="646"/>
      <c r="CE32" s="647"/>
      <c r="CF32" s="620" t="s">
        <v>318</v>
      </c>
      <c r="CG32" s="621"/>
      <c r="CH32" s="621"/>
      <c r="CI32" s="621"/>
      <c r="CJ32" s="621"/>
      <c r="CK32" s="621"/>
      <c r="CL32" s="621"/>
      <c r="CM32" s="621"/>
      <c r="CN32" s="621"/>
      <c r="CO32" s="621"/>
      <c r="CP32" s="621"/>
      <c r="CQ32" s="622"/>
      <c r="CR32" s="623">
        <v>1303</v>
      </c>
      <c r="CS32" s="624"/>
      <c r="CT32" s="624"/>
      <c r="CU32" s="624"/>
      <c r="CV32" s="624"/>
      <c r="CW32" s="624"/>
      <c r="CX32" s="624"/>
      <c r="CY32" s="625"/>
      <c r="CZ32" s="626">
        <v>0</v>
      </c>
      <c r="DA32" s="638"/>
      <c r="DB32" s="638"/>
      <c r="DC32" s="639"/>
      <c r="DD32" s="629">
        <v>1303</v>
      </c>
      <c r="DE32" s="624"/>
      <c r="DF32" s="624"/>
      <c r="DG32" s="624"/>
      <c r="DH32" s="624"/>
      <c r="DI32" s="624"/>
      <c r="DJ32" s="624"/>
      <c r="DK32" s="625"/>
      <c r="DL32" s="629">
        <v>1303</v>
      </c>
      <c r="DM32" s="624"/>
      <c r="DN32" s="624"/>
      <c r="DO32" s="624"/>
      <c r="DP32" s="624"/>
      <c r="DQ32" s="624"/>
      <c r="DR32" s="624"/>
      <c r="DS32" s="624"/>
      <c r="DT32" s="624"/>
      <c r="DU32" s="624"/>
      <c r="DV32" s="625"/>
      <c r="DW32" s="626">
        <v>0</v>
      </c>
      <c r="DX32" s="638"/>
      <c r="DY32" s="638"/>
      <c r="DZ32" s="638"/>
      <c r="EA32" s="638"/>
      <c r="EB32" s="638"/>
      <c r="EC32" s="650"/>
    </row>
    <row r="33" spans="2:133" ht="11.25" customHeight="1" x14ac:dyDescent="0.15">
      <c r="B33" s="620" t="s">
        <v>319</v>
      </c>
      <c r="C33" s="621"/>
      <c r="D33" s="621"/>
      <c r="E33" s="621"/>
      <c r="F33" s="621"/>
      <c r="G33" s="621"/>
      <c r="H33" s="621"/>
      <c r="I33" s="621"/>
      <c r="J33" s="621"/>
      <c r="K33" s="621"/>
      <c r="L33" s="621"/>
      <c r="M33" s="621"/>
      <c r="N33" s="621"/>
      <c r="O33" s="621"/>
      <c r="P33" s="621"/>
      <c r="Q33" s="622"/>
      <c r="R33" s="623">
        <v>20219870</v>
      </c>
      <c r="S33" s="624"/>
      <c r="T33" s="624"/>
      <c r="U33" s="624"/>
      <c r="V33" s="624"/>
      <c r="W33" s="624"/>
      <c r="X33" s="624"/>
      <c r="Y33" s="625"/>
      <c r="Z33" s="661">
        <v>1.6</v>
      </c>
      <c r="AA33" s="661"/>
      <c r="AB33" s="661"/>
      <c r="AC33" s="661"/>
      <c r="AD33" s="662">
        <v>767855</v>
      </c>
      <c r="AE33" s="662"/>
      <c r="AF33" s="662"/>
      <c r="AG33" s="662"/>
      <c r="AH33" s="662"/>
      <c r="AI33" s="662"/>
      <c r="AJ33" s="662"/>
      <c r="AK33" s="662"/>
      <c r="AL33" s="626">
        <v>0.1</v>
      </c>
      <c r="AM33" s="627"/>
      <c r="AN33" s="627"/>
      <c r="AO33" s="663"/>
      <c r="AP33" s="666"/>
      <c r="AQ33" s="667"/>
      <c r="AR33" s="667"/>
      <c r="AS33" s="667"/>
      <c r="AT33" s="699"/>
      <c r="AU33" s="219"/>
      <c r="AV33" s="219"/>
      <c r="AW33" s="219"/>
      <c r="AX33" s="604" t="s">
        <v>320</v>
      </c>
      <c r="AY33" s="605"/>
      <c r="AZ33" s="605"/>
      <c r="BA33" s="605"/>
      <c r="BB33" s="605"/>
      <c r="BC33" s="605"/>
      <c r="BD33" s="605"/>
      <c r="BE33" s="605"/>
      <c r="BF33" s="606"/>
      <c r="BG33" s="684">
        <v>99.9</v>
      </c>
      <c r="BH33" s="608"/>
      <c r="BI33" s="608"/>
      <c r="BJ33" s="608"/>
      <c r="BK33" s="608"/>
      <c r="BL33" s="608"/>
      <c r="BM33" s="654">
        <v>99.5</v>
      </c>
      <c r="BN33" s="608"/>
      <c r="BO33" s="608"/>
      <c r="BP33" s="608"/>
      <c r="BQ33" s="671"/>
      <c r="BR33" s="684">
        <v>99.8</v>
      </c>
      <c r="BS33" s="608"/>
      <c r="BT33" s="608"/>
      <c r="BU33" s="608"/>
      <c r="BV33" s="608"/>
      <c r="BW33" s="608"/>
      <c r="BX33" s="654">
        <v>99.5</v>
      </c>
      <c r="BY33" s="608"/>
      <c r="BZ33" s="608"/>
      <c r="CA33" s="608"/>
      <c r="CB33" s="671"/>
      <c r="CD33" s="620" t="s">
        <v>321</v>
      </c>
      <c r="CE33" s="621"/>
      <c r="CF33" s="621"/>
      <c r="CG33" s="621"/>
      <c r="CH33" s="621"/>
      <c r="CI33" s="621"/>
      <c r="CJ33" s="621"/>
      <c r="CK33" s="621"/>
      <c r="CL33" s="621"/>
      <c r="CM33" s="621"/>
      <c r="CN33" s="621"/>
      <c r="CO33" s="621"/>
      <c r="CP33" s="621"/>
      <c r="CQ33" s="622"/>
      <c r="CR33" s="623">
        <v>470169940</v>
      </c>
      <c r="CS33" s="636"/>
      <c r="CT33" s="636"/>
      <c r="CU33" s="636"/>
      <c r="CV33" s="636"/>
      <c r="CW33" s="636"/>
      <c r="CX33" s="636"/>
      <c r="CY33" s="637"/>
      <c r="CZ33" s="626">
        <v>38.700000000000003</v>
      </c>
      <c r="DA33" s="638"/>
      <c r="DB33" s="638"/>
      <c r="DC33" s="639"/>
      <c r="DD33" s="629">
        <v>248523883</v>
      </c>
      <c r="DE33" s="636"/>
      <c r="DF33" s="636"/>
      <c r="DG33" s="636"/>
      <c r="DH33" s="636"/>
      <c r="DI33" s="636"/>
      <c r="DJ33" s="636"/>
      <c r="DK33" s="637"/>
      <c r="DL33" s="629">
        <v>198161822</v>
      </c>
      <c r="DM33" s="636"/>
      <c r="DN33" s="636"/>
      <c r="DO33" s="636"/>
      <c r="DP33" s="636"/>
      <c r="DQ33" s="636"/>
      <c r="DR33" s="636"/>
      <c r="DS33" s="636"/>
      <c r="DT33" s="636"/>
      <c r="DU33" s="636"/>
      <c r="DV33" s="637"/>
      <c r="DW33" s="626">
        <v>35.9</v>
      </c>
      <c r="DX33" s="638"/>
      <c r="DY33" s="638"/>
      <c r="DZ33" s="638"/>
      <c r="EA33" s="638"/>
      <c r="EB33" s="638"/>
      <c r="EC33" s="650"/>
    </row>
    <row r="34" spans="2:133" ht="11.25" customHeight="1" x14ac:dyDescent="0.15">
      <c r="B34" s="620" t="s">
        <v>322</v>
      </c>
      <c r="C34" s="621"/>
      <c r="D34" s="621"/>
      <c r="E34" s="621"/>
      <c r="F34" s="621"/>
      <c r="G34" s="621"/>
      <c r="H34" s="621"/>
      <c r="I34" s="621"/>
      <c r="J34" s="621"/>
      <c r="K34" s="621"/>
      <c r="L34" s="621"/>
      <c r="M34" s="621"/>
      <c r="N34" s="621"/>
      <c r="O34" s="621"/>
      <c r="P34" s="621"/>
      <c r="Q34" s="622"/>
      <c r="R34" s="623">
        <v>2150878</v>
      </c>
      <c r="S34" s="624"/>
      <c r="T34" s="624"/>
      <c r="U34" s="624"/>
      <c r="V34" s="624"/>
      <c r="W34" s="624"/>
      <c r="X34" s="624"/>
      <c r="Y34" s="625"/>
      <c r="Z34" s="661">
        <v>0.2</v>
      </c>
      <c r="AA34" s="661"/>
      <c r="AB34" s="661"/>
      <c r="AC34" s="661"/>
      <c r="AD34" s="662" t="s">
        <v>186</v>
      </c>
      <c r="AE34" s="662"/>
      <c r="AF34" s="662"/>
      <c r="AG34" s="662"/>
      <c r="AH34" s="662"/>
      <c r="AI34" s="662"/>
      <c r="AJ34" s="662"/>
      <c r="AK34" s="662"/>
      <c r="AL34" s="626" t="s">
        <v>186</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146820999</v>
      </c>
      <c r="CS34" s="624"/>
      <c r="CT34" s="624"/>
      <c r="CU34" s="624"/>
      <c r="CV34" s="624"/>
      <c r="CW34" s="624"/>
      <c r="CX34" s="624"/>
      <c r="CY34" s="625"/>
      <c r="CZ34" s="626">
        <v>12.1</v>
      </c>
      <c r="DA34" s="638"/>
      <c r="DB34" s="638"/>
      <c r="DC34" s="639"/>
      <c r="DD34" s="629">
        <v>79429460</v>
      </c>
      <c r="DE34" s="624"/>
      <c r="DF34" s="624"/>
      <c r="DG34" s="624"/>
      <c r="DH34" s="624"/>
      <c r="DI34" s="624"/>
      <c r="DJ34" s="624"/>
      <c r="DK34" s="625"/>
      <c r="DL34" s="629">
        <v>67150460</v>
      </c>
      <c r="DM34" s="624"/>
      <c r="DN34" s="624"/>
      <c r="DO34" s="624"/>
      <c r="DP34" s="624"/>
      <c r="DQ34" s="624"/>
      <c r="DR34" s="624"/>
      <c r="DS34" s="624"/>
      <c r="DT34" s="624"/>
      <c r="DU34" s="624"/>
      <c r="DV34" s="625"/>
      <c r="DW34" s="626">
        <v>12.2</v>
      </c>
      <c r="DX34" s="638"/>
      <c r="DY34" s="638"/>
      <c r="DZ34" s="638"/>
      <c r="EA34" s="638"/>
      <c r="EB34" s="638"/>
      <c r="EC34" s="650"/>
    </row>
    <row r="35" spans="2:133" ht="11.25" customHeight="1" x14ac:dyDescent="0.15">
      <c r="B35" s="620" t="s">
        <v>324</v>
      </c>
      <c r="C35" s="621"/>
      <c r="D35" s="621"/>
      <c r="E35" s="621"/>
      <c r="F35" s="621"/>
      <c r="G35" s="621"/>
      <c r="H35" s="621"/>
      <c r="I35" s="621"/>
      <c r="J35" s="621"/>
      <c r="K35" s="621"/>
      <c r="L35" s="621"/>
      <c r="M35" s="621"/>
      <c r="N35" s="621"/>
      <c r="O35" s="621"/>
      <c r="P35" s="621"/>
      <c r="Q35" s="622"/>
      <c r="R35" s="623">
        <v>14652376</v>
      </c>
      <c r="S35" s="624"/>
      <c r="T35" s="624"/>
      <c r="U35" s="624"/>
      <c r="V35" s="624"/>
      <c r="W35" s="624"/>
      <c r="X35" s="624"/>
      <c r="Y35" s="625"/>
      <c r="Z35" s="661">
        <v>1.2</v>
      </c>
      <c r="AA35" s="661"/>
      <c r="AB35" s="661"/>
      <c r="AC35" s="661"/>
      <c r="AD35" s="662" t="s">
        <v>139</v>
      </c>
      <c r="AE35" s="662"/>
      <c r="AF35" s="662"/>
      <c r="AG35" s="662"/>
      <c r="AH35" s="662"/>
      <c r="AI35" s="662"/>
      <c r="AJ35" s="662"/>
      <c r="AK35" s="662"/>
      <c r="AL35" s="626" t="s">
        <v>186</v>
      </c>
      <c r="AM35" s="627"/>
      <c r="AN35" s="627"/>
      <c r="AO35" s="663"/>
      <c r="AP35" s="222"/>
      <c r="AQ35" s="675" t="s">
        <v>325</v>
      </c>
      <c r="AR35" s="676"/>
      <c r="AS35" s="676"/>
      <c r="AT35" s="676"/>
      <c r="AU35" s="676"/>
      <c r="AV35" s="676"/>
      <c r="AW35" s="676"/>
      <c r="AX35" s="676"/>
      <c r="AY35" s="676"/>
      <c r="AZ35" s="676"/>
      <c r="BA35" s="676"/>
      <c r="BB35" s="676"/>
      <c r="BC35" s="676"/>
      <c r="BD35" s="676"/>
      <c r="BE35" s="676"/>
      <c r="BF35" s="677"/>
      <c r="BG35" s="675" t="s">
        <v>326</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327</v>
      </c>
      <c r="CE35" s="621"/>
      <c r="CF35" s="621"/>
      <c r="CG35" s="621"/>
      <c r="CH35" s="621"/>
      <c r="CI35" s="621"/>
      <c r="CJ35" s="621"/>
      <c r="CK35" s="621"/>
      <c r="CL35" s="621"/>
      <c r="CM35" s="621"/>
      <c r="CN35" s="621"/>
      <c r="CO35" s="621"/>
      <c r="CP35" s="621"/>
      <c r="CQ35" s="622"/>
      <c r="CR35" s="623">
        <v>33023548</v>
      </c>
      <c r="CS35" s="636"/>
      <c r="CT35" s="636"/>
      <c r="CU35" s="636"/>
      <c r="CV35" s="636"/>
      <c r="CW35" s="636"/>
      <c r="CX35" s="636"/>
      <c r="CY35" s="637"/>
      <c r="CZ35" s="626">
        <v>2.7</v>
      </c>
      <c r="DA35" s="638"/>
      <c r="DB35" s="638"/>
      <c r="DC35" s="639"/>
      <c r="DD35" s="629">
        <v>29185051</v>
      </c>
      <c r="DE35" s="636"/>
      <c r="DF35" s="636"/>
      <c r="DG35" s="636"/>
      <c r="DH35" s="636"/>
      <c r="DI35" s="636"/>
      <c r="DJ35" s="636"/>
      <c r="DK35" s="637"/>
      <c r="DL35" s="629">
        <v>29180561</v>
      </c>
      <c r="DM35" s="636"/>
      <c r="DN35" s="636"/>
      <c r="DO35" s="636"/>
      <c r="DP35" s="636"/>
      <c r="DQ35" s="636"/>
      <c r="DR35" s="636"/>
      <c r="DS35" s="636"/>
      <c r="DT35" s="636"/>
      <c r="DU35" s="636"/>
      <c r="DV35" s="637"/>
      <c r="DW35" s="626">
        <v>5.3</v>
      </c>
      <c r="DX35" s="638"/>
      <c r="DY35" s="638"/>
      <c r="DZ35" s="638"/>
      <c r="EA35" s="638"/>
      <c r="EB35" s="638"/>
      <c r="EC35" s="650"/>
    </row>
    <row r="36" spans="2:133" ht="11.25" customHeight="1" x14ac:dyDescent="0.15">
      <c r="B36" s="620" t="s">
        <v>328</v>
      </c>
      <c r="C36" s="621"/>
      <c r="D36" s="621"/>
      <c r="E36" s="621"/>
      <c r="F36" s="621"/>
      <c r="G36" s="621"/>
      <c r="H36" s="621"/>
      <c r="I36" s="621"/>
      <c r="J36" s="621"/>
      <c r="K36" s="621"/>
      <c r="L36" s="621"/>
      <c r="M36" s="621"/>
      <c r="N36" s="621"/>
      <c r="O36" s="621"/>
      <c r="P36" s="621"/>
      <c r="Q36" s="622"/>
      <c r="R36" s="623">
        <v>9533067</v>
      </c>
      <c r="S36" s="624"/>
      <c r="T36" s="624"/>
      <c r="U36" s="624"/>
      <c r="V36" s="624"/>
      <c r="W36" s="624"/>
      <c r="X36" s="624"/>
      <c r="Y36" s="625"/>
      <c r="Z36" s="661">
        <v>0.8</v>
      </c>
      <c r="AA36" s="661"/>
      <c r="AB36" s="661"/>
      <c r="AC36" s="661"/>
      <c r="AD36" s="662" t="s">
        <v>186</v>
      </c>
      <c r="AE36" s="662"/>
      <c r="AF36" s="662"/>
      <c r="AG36" s="662"/>
      <c r="AH36" s="662"/>
      <c r="AI36" s="662"/>
      <c r="AJ36" s="662"/>
      <c r="AK36" s="662"/>
      <c r="AL36" s="626" t="s">
        <v>139</v>
      </c>
      <c r="AM36" s="627"/>
      <c r="AN36" s="627"/>
      <c r="AO36" s="663"/>
      <c r="AP36" s="222"/>
      <c r="AQ36" s="672" t="s">
        <v>329</v>
      </c>
      <c r="AR36" s="673"/>
      <c r="AS36" s="673"/>
      <c r="AT36" s="673"/>
      <c r="AU36" s="673"/>
      <c r="AV36" s="673"/>
      <c r="AW36" s="673"/>
      <c r="AX36" s="673"/>
      <c r="AY36" s="674"/>
      <c r="AZ36" s="678">
        <v>109553066</v>
      </c>
      <c r="BA36" s="679"/>
      <c r="BB36" s="679"/>
      <c r="BC36" s="679"/>
      <c r="BD36" s="679"/>
      <c r="BE36" s="679"/>
      <c r="BF36" s="680"/>
      <c r="BG36" s="681" t="s">
        <v>330</v>
      </c>
      <c r="BH36" s="682"/>
      <c r="BI36" s="682"/>
      <c r="BJ36" s="682"/>
      <c r="BK36" s="682"/>
      <c r="BL36" s="682"/>
      <c r="BM36" s="682"/>
      <c r="BN36" s="682"/>
      <c r="BO36" s="682"/>
      <c r="BP36" s="682"/>
      <c r="BQ36" s="682"/>
      <c r="BR36" s="682"/>
      <c r="BS36" s="682"/>
      <c r="BT36" s="682"/>
      <c r="BU36" s="683"/>
      <c r="BV36" s="678">
        <v>113407</v>
      </c>
      <c r="BW36" s="679"/>
      <c r="BX36" s="679"/>
      <c r="BY36" s="679"/>
      <c r="BZ36" s="679"/>
      <c r="CA36" s="679"/>
      <c r="CB36" s="680"/>
      <c r="CD36" s="620" t="s">
        <v>331</v>
      </c>
      <c r="CE36" s="621"/>
      <c r="CF36" s="621"/>
      <c r="CG36" s="621"/>
      <c r="CH36" s="621"/>
      <c r="CI36" s="621"/>
      <c r="CJ36" s="621"/>
      <c r="CK36" s="621"/>
      <c r="CL36" s="621"/>
      <c r="CM36" s="621"/>
      <c r="CN36" s="621"/>
      <c r="CO36" s="621"/>
      <c r="CP36" s="621"/>
      <c r="CQ36" s="622"/>
      <c r="CR36" s="623">
        <v>100927242</v>
      </c>
      <c r="CS36" s="624"/>
      <c r="CT36" s="624"/>
      <c r="CU36" s="624"/>
      <c r="CV36" s="624"/>
      <c r="CW36" s="624"/>
      <c r="CX36" s="624"/>
      <c r="CY36" s="625"/>
      <c r="CZ36" s="626">
        <v>8.3000000000000007</v>
      </c>
      <c r="DA36" s="638"/>
      <c r="DB36" s="638"/>
      <c r="DC36" s="639"/>
      <c r="DD36" s="629">
        <v>66340547</v>
      </c>
      <c r="DE36" s="624"/>
      <c r="DF36" s="624"/>
      <c r="DG36" s="624"/>
      <c r="DH36" s="624"/>
      <c r="DI36" s="624"/>
      <c r="DJ36" s="624"/>
      <c r="DK36" s="625"/>
      <c r="DL36" s="629">
        <v>40935966</v>
      </c>
      <c r="DM36" s="624"/>
      <c r="DN36" s="624"/>
      <c r="DO36" s="624"/>
      <c r="DP36" s="624"/>
      <c r="DQ36" s="624"/>
      <c r="DR36" s="624"/>
      <c r="DS36" s="624"/>
      <c r="DT36" s="624"/>
      <c r="DU36" s="624"/>
      <c r="DV36" s="625"/>
      <c r="DW36" s="626">
        <v>7.4</v>
      </c>
      <c r="DX36" s="638"/>
      <c r="DY36" s="638"/>
      <c r="DZ36" s="638"/>
      <c r="EA36" s="638"/>
      <c r="EB36" s="638"/>
      <c r="EC36" s="650"/>
    </row>
    <row r="37" spans="2:133" ht="11.25" customHeight="1" x14ac:dyDescent="0.15">
      <c r="B37" s="620" t="s">
        <v>332</v>
      </c>
      <c r="C37" s="621"/>
      <c r="D37" s="621"/>
      <c r="E37" s="621"/>
      <c r="F37" s="621"/>
      <c r="G37" s="621"/>
      <c r="H37" s="621"/>
      <c r="I37" s="621"/>
      <c r="J37" s="621"/>
      <c r="K37" s="621"/>
      <c r="L37" s="621"/>
      <c r="M37" s="621"/>
      <c r="N37" s="621"/>
      <c r="O37" s="621"/>
      <c r="P37" s="621"/>
      <c r="Q37" s="622"/>
      <c r="R37" s="623">
        <v>107860921</v>
      </c>
      <c r="S37" s="624"/>
      <c r="T37" s="624"/>
      <c r="U37" s="624"/>
      <c r="V37" s="624"/>
      <c r="W37" s="624"/>
      <c r="X37" s="624"/>
      <c r="Y37" s="625"/>
      <c r="Z37" s="661">
        <v>8.8000000000000007</v>
      </c>
      <c r="AA37" s="661"/>
      <c r="AB37" s="661"/>
      <c r="AC37" s="661"/>
      <c r="AD37" s="662">
        <v>247734</v>
      </c>
      <c r="AE37" s="662"/>
      <c r="AF37" s="662"/>
      <c r="AG37" s="662"/>
      <c r="AH37" s="662"/>
      <c r="AI37" s="662"/>
      <c r="AJ37" s="662"/>
      <c r="AK37" s="662"/>
      <c r="AL37" s="626">
        <v>0</v>
      </c>
      <c r="AM37" s="627"/>
      <c r="AN37" s="627"/>
      <c r="AO37" s="663"/>
      <c r="AQ37" s="656" t="s">
        <v>333</v>
      </c>
      <c r="AR37" s="657"/>
      <c r="AS37" s="657"/>
      <c r="AT37" s="657"/>
      <c r="AU37" s="657"/>
      <c r="AV37" s="657"/>
      <c r="AW37" s="657"/>
      <c r="AX37" s="657"/>
      <c r="AY37" s="658"/>
      <c r="AZ37" s="623">
        <v>18052597</v>
      </c>
      <c r="BA37" s="624"/>
      <c r="BB37" s="624"/>
      <c r="BC37" s="624"/>
      <c r="BD37" s="636"/>
      <c r="BE37" s="636"/>
      <c r="BF37" s="659"/>
      <c r="BG37" s="620" t="s">
        <v>334</v>
      </c>
      <c r="BH37" s="621"/>
      <c r="BI37" s="621"/>
      <c r="BJ37" s="621"/>
      <c r="BK37" s="621"/>
      <c r="BL37" s="621"/>
      <c r="BM37" s="621"/>
      <c r="BN37" s="621"/>
      <c r="BO37" s="621"/>
      <c r="BP37" s="621"/>
      <c r="BQ37" s="621"/>
      <c r="BR37" s="621"/>
      <c r="BS37" s="621"/>
      <c r="BT37" s="621"/>
      <c r="BU37" s="622"/>
      <c r="BV37" s="623">
        <v>-4061155</v>
      </c>
      <c r="BW37" s="624"/>
      <c r="BX37" s="624"/>
      <c r="BY37" s="624"/>
      <c r="BZ37" s="624"/>
      <c r="CA37" s="624"/>
      <c r="CB37" s="660"/>
      <c r="CD37" s="620" t="s">
        <v>335</v>
      </c>
      <c r="CE37" s="621"/>
      <c r="CF37" s="621"/>
      <c r="CG37" s="621"/>
      <c r="CH37" s="621"/>
      <c r="CI37" s="621"/>
      <c r="CJ37" s="621"/>
      <c r="CK37" s="621"/>
      <c r="CL37" s="621"/>
      <c r="CM37" s="621"/>
      <c r="CN37" s="621"/>
      <c r="CO37" s="621"/>
      <c r="CP37" s="621"/>
      <c r="CQ37" s="622"/>
      <c r="CR37" s="623">
        <v>66776</v>
      </c>
      <c r="CS37" s="636"/>
      <c r="CT37" s="636"/>
      <c r="CU37" s="636"/>
      <c r="CV37" s="636"/>
      <c r="CW37" s="636"/>
      <c r="CX37" s="636"/>
      <c r="CY37" s="637"/>
      <c r="CZ37" s="626">
        <v>0</v>
      </c>
      <c r="DA37" s="638"/>
      <c r="DB37" s="638"/>
      <c r="DC37" s="639"/>
      <c r="DD37" s="629">
        <v>66776</v>
      </c>
      <c r="DE37" s="636"/>
      <c r="DF37" s="636"/>
      <c r="DG37" s="636"/>
      <c r="DH37" s="636"/>
      <c r="DI37" s="636"/>
      <c r="DJ37" s="636"/>
      <c r="DK37" s="637"/>
      <c r="DL37" s="629">
        <v>66776</v>
      </c>
      <c r="DM37" s="636"/>
      <c r="DN37" s="636"/>
      <c r="DO37" s="636"/>
      <c r="DP37" s="636"/>
      <c r="DQ37" s="636"/>
      <c r="DR37" s="636"/>
      <c r="DS37" s="636"/>
      <c r="DT37" s="636"/>
      <c r="DU37" s="636"/>
      <c r="DV37" s="637"/>
      <c r="DW37" s="626">
        <v>0</v>
      </c>
      <c r="DX37" s="638"/>
      <c r="DY37" s="638"/>
      <c r="DZ37" s="638"/>
      <c r="EA37" s="638"/>
      <c r="EB37" s="638"/>
      <c r="EC37" s="650"/>
    </row>
    <row r="38" spans="2:133" ht="11.25" customHeight="1" x14ac:dyDescent="0.15">
      <c r="B38" s="620" t="s">
        <v>336</v>
      </c>
      <c r="C38" s="621"/>
      <c r="D38" s="621"/>
      <c r="E38" s="621"/>
      <c r="F38" s="621"/>
      <c r="G38" s="621"/>
      <c r="H38" s="621"/>
      <c r="I38" s="621"/>
      <c r="J38" s="621"/>
      <c r="K38" s="621"/>
      <c r="L38" s="621"/>
      <c r="M38" s="621"/>
      <c r="N38" s="621"/>
      <c r="O38" s="621"/>
      <c r="P38" s="621"/>
      <c r="Q38" s="622"/>
      <c r="R38" s="623">
        <v>77721000</v>
      </c>
      <c r="S38" s="624"/>
      <c r="T38" s="624"/>
      <c r="U38" s="624"/>
      <c r="V38" s="624"/>
      <c r="W38" s="624"/>
      <c r="X38" s="624"/>
      <c r="Y38" s="625"/>
      <c r="Z38" s="661">
        <v>6.3</v>
      </c>
      <c r="AA38" s="661"/>
      <c r="AB38" s="661"/>
      <c r="AC38" s="661"/>
      <c r="AD38" s="662" t="s">
        <v>186</v>
      </c>
      <c r="AE38" s="662"/>
      <c r="AF38" s="662"/>
      <c r="AG38" s="662"/>
      <c r="AH38" s="662"/>
      <c r="AI38" s="662"/>
      <c r="AJ38" s="662"/>
      <c r="AK38" s="662"/>
      <c r="AL38" s="626" t="s">
        <v>337</v>
      </c>
      <c r="AM38" s="627"/>
      <c r="AN38" s="627"/>
      <c r="AO38" s="663"/>
      <c r="AQ38" s="656" t="s">
        <v>338</v>
      </c>
      <c r="AR38" s="657"/>
      <c r="AS38" s="657"/>
      <c r="AT38" s="657"/>
      <c r="AU38" s="657"/>
      <c r="AV38" s="657"/>
      <c r="AW38" s="657"/>
      <c r="AX38" s="657"/>
      <c r="AY38" s="658"/>
      <c r="AZ38" s="623">
        <v>5532441</v>
      </c>
      <c r="BA38" s="624"/>
      <c r="BB38" s="624"/>
      <c r="BC38" s="624"/>
      <c r="BD38" s="636"/>
      <c r="BE38" s="636"/>
      <c r="BF38" s="659"/>
      <c r="BG38" s="620" t="s">
        <v>339</v>
      </c>
      <c r="BH38" s="621"/>
      <c r="BI38" s="621"/>
      <c r="BJ38" s="621"/>
      <c r="BK38" s="621"/>
      <c r="BL38" s="621"/>
      <c r="BM38" s="621"/>
      <c r="BN38" s="621"/>
      <c r="BO38" s="621"/>
      <c r="BP38" s="621"/>
      <c r="BQ38" s="621"/>
      <c r="BR38" s="621"/>
      <c r="BS38" s="621"/>
      <c r="BT38" s="621"/>
      <c r="BU38" s="622"/>
      <c r="BV38" s="623">
        <v>249382</v>
      </c>
      <c r="BW38" s="624"/>
      <c r="BX38" s="624"/>
      <c r="BY38" s="624"/>
      <c r="BZ38" s="624"/>
      <c r="CA38" s="624"/>
      <c r="CB38" s="660"/>
      <c r="CD38" s="620" t="s">
        <v>340</v>
      </c>
      <c r="CE38" s="621"/>
      <c r="CF38" s="621"/>
      <c r="CG38" s="621"/>
      <c r="CH38" s="621"/>
      <c r="CI38" s="621"/>
      <c r="CJ38" s="621"/>
      <c r="CK38" s="621"/>
      <c r="CL38" s="621"/>
      <c r="CM38" s="621"/>
      <c r="CN38" s="621"/>
      <c r="CO38" s="621"/>
      <c r="CP38" s="621"/>
      <c r="CQ38" s="622"/>
      <c r="CR38" s="623">
        <v>75834050</v>
      </c>
      <c r="CS38" s="624"/>
      <c r="CT38" s="624"/>
      <c r="CU38" s="624"/>
      <c r="CV38" s="624"/>
      <c r="CW38" s="624"/>
      <c r="CX38" s="624"/>
      <c r="CY38" s="625"/>
      <c r="CZ38" s="626">
        <v>6.2</v>
      </c>
      <c r="DA38" s="638"/>
      <c r="DB38" s="638"/>
      <c r="DC38" s="639"/>
      <c r="DD38" s="629">
        <v>61077960</v>
      </c>
      <c r="DE38" s="624"/>
      <c r="DF38" s="624"/>
      <c r="DG38" s="624"/>
      <c r="DH38" s="624"/>
      <c r="DI38" s="624"/>
      <c r="DJ38" s="624"/>
      <c r="DK38" s="625"/>
      <c r="DL38" s="629">
        <v>60301931</v>
      </c>
      <c r="DM38" s="624"/>
      <c r="DN38" s="624"/>
      <c r="DO38" s="624"/>
      <c r="DP38" s="624"/>
      <c r="DQ38" s="624"/>
      <c r="DR38" s="624"/>
      <c r="DS38" s="624"/>
      <c r="DT38" s="624"/>
      <c r="DU38" s="624"/>
      <c r="DV38" s="625"/>
      <c r="DW38" s="626">
        <v>10.9</v>
      </c>
      <c r="DX38" s="638"/>
      <c r="DY38" s="638"/>
      <c r="DZ38" s="638"/>
      <c r="EA38" s="638"/>
      <c r="EB38" s="638"/>
      <c r="EC38" s="650"/>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186</v>
      </c>
      <c r="S39" s="624"/>
      <c r="T39" s="624"/>
      <c r="U39" s="624"/>
      <c r="V39" s="624"/>
      <c r="W39" s="624"/>
      <c r="X39" s="624"/>
      <c r="Y39" s="625"/>
      <c r="Z39" s="661" t="s">
        <v>186</v>
      </c>
      <c r="AA39" s="661"/>
      <c r="AB39" s="661"/>
      <c r="AC39" s="661"/>
      <c r="AD39" s="662" t="s">
        <v>186</v>
      </c>
      <c r="AE39" s="662"/>
      <c r="AF39" s="662"/>
      <c r="AG39" s="662"/>
      <c r="AH39" s="662"/>
      <c r="AI39" s="662"/>
      <c r="AJ39" s="662"/>
      <c r="AK39" s="662"/>
      <c r="AL39" s="626" t="s">
        <v>186</v>
      </c>
      <c r="AM39" s="627"/>
      <c r="AN39" s="627"/>
      <c r="AO39" s="663"/>
      <c r="AQ39" s="656" t="s">
        <v>342</v>
      </c>
      <c r="AR39" s="657"/>
      <c r="AS39" s="657"/>
      <c r="AT39" s="657"/>
      <c r="AU39" s="657"/>
      <c r="AV39" s="657"/>
      <c r="AW39" s="657"/>
      <c r="AX39" s="657"/>
      <c r="AY39" s="658"/>
      <c r="AZ39" s="623">
        <v>5169596</v>
      </c>
      <c r="BA39" s="624"/>
      <c r="BB39" s="624"/>
      <c r="BC39" s="624"/>
      <c r="BD39" s="636"/>
      <c r="BE39" s="636"/>
      <c r="BF39" s="659"/>
      <c r="BG39" s="620" t="s">
        <v>343</v>
      </c>
      <c r="BH39" s="621"/>
      <c r="BI39" s="621"/>
      <c r="BJ39" s="621"/>
      <c r="BK39" s="621"/>
      <c r="BL39" s="621"/>
      <c r="BM39" s="621"/>
      <c r="BN39" s="621"/>
      <c r="BO39" s="621"/>
      <c r="BP39" s="621"/>
      <c r="BQ39" s="621"/>
      <c r="BR39" s="621"/>
      <c r="BS39" s="621"/>
      <c r="BT39" s="621"/>
      <c r="BU39" s="622"/>
      <c r="BV39" s="623">
        <v>341561</v>
      </c>
      <c r="BW39" s="624"/>
      <c r="BX39" s="624"/>
      <c r="BY39" s="624"/>
      <c r="BZ39" s="624"/>
      <c r="CA39" s="624"/>
      <c r="CB39" s="660"/>
      <c r="CD39" s="620" t="s">
        <v>344</v>
      </c>
      <c r="CE39" s="621"/>
      <c r="CF39" s="621"/>
      <c r="CG39" s="621"/>
      <c r="CH39" s="621"/>
      <c r="CI39" s="621"/>
      <c r="CJ39" s="621"/>
      <c r="CK39" s="621"/>
      <c r="CL39" s="621"/>
      <c r="CM39" s="621"/>
      <c r="CN39" s="621"/>
      <c r="CO39" s="621"/>
      <c r="CP39" s="621"/>
      <c r="CQ39" s="622"/>
      <c r="CR39" s="623">
        <v>18989474</v>
      </c>
      <c r="CS39" s="636"/>
      <c r="CT39" s="636"/>
      <c r="CU39" s="636"/>
      <c r="CV39" s="636"/>
      <c r="CW39" s="636"/>
      <c r="CX39" s="636"/>
      <c r="CY39" s="637"/>
      <c r="CZ39" s="626">
        <v>1.6</v>
      </c>
      <c r="DA39" s="638"/>
      <c r="DB39" s="638"/>
      <c r="DC39" s="639"/>
      <c r="DD39" s="629">
        <v>10633526</v>
      </c>
      <c r="DE39" s="636"/>
      <c r="DF39" s="636"/>
      <c r="DG39" s="636"/>
      <c r="DH39" s="636"/>
      <c r="DI39" s="636"/>
      <c r="DJ39" s="636"/>
      <c r="DK39" s="637"/>
      <c r="DL39" s="629" t="s">
        <v>186</v>
      </c>
      <c r="DM39" s="636"/>
      <c r="DN39" s="636"/>
      <c r="DO39" s="636"/>
      <c r="DP39" s="636"/>
      <c r="DQ39" s="636"/>
      <c r="DR39" s="636"/>
      <c r="DS39" s="636"/>
      <c r="DT39" s="636"/>
      <c r="DU39" s="636"/>
      <c r="DV39" s="637"/>
      <c r="DW39" s="626" t="s">
        <v>186</v>
      </c>
      <c r="DX39" s="638"/>
      <c r="DY39" s="638"/>
      <c r="DZ39" s="638"/>
      <c r="EA39" s="638"/>
      <c r="EB39" s="638"/>
      <c r="EC39" s="650"/>
    </row>
    <row r="40" spans="2:133" ht="11.25" customHeight="1" x14ac:dyDescent="0.15">
      <c r="B40" s="620" t="s">
        <v>345</v>
      </c>
      <c r="C40" s="621"/>
      <c r="D40" s="621"/>
      <c r="E40" s="621"/>
      <c r="F40" s="621"/>
      <c r="G40" s="621"/>
      <c r="H40" s="621"/>
      <c r="I40" s="621"/>
      <c r="J40" s="621"/>
      <c r="K40" s="621"/>
      <c r="L40" s="621"/>
      <c r="M40" s="621"/>
      <c r="N40" s="621"/>
      <c r="O40" s="621"/>
      <c r="P40" s="621"/>
      <c r="Q40" s="622"/>
      <c r="R40" s="623">
        <v>36400000</v>
      </c>
      <c r="S40" s="624"/>
      <c r="T40" s="624"/>
      <c r="U40" s="624"/>
      <c r="V40" s="624"/>
      <c r="W40" s="624"/>
      <c r="X40" s="624"/>
      <c r="Y40" s="625"/>
      <c r="Z40" s="661">
        <v>3</v>
      </c>
      <c r="AA40" s="661"/>
      <c r="AB40" s="661"/>
      <c r="AC40" s="661"/>
      <c r="AD40" s="662" t="s">
        <v>139</v>
      </c>
      <c r="AE40" s="662"/>
      <c r="AF40" s="662"/>
      <c r="AG40" s="662"/>
      <c r="AH40" s="662"/>
      <c r="AI40" s="662"/>
      <c r="AJ40" s="662"/>
      <c r="AK40" s="662"/>
      <c r="AL40" s="626" t="s">
        <v>139</v>
      </c>
      <c r="AM40" s="627"/>
      <c r="AN40" s="627"/>
      <c r="AO40" s="663"/>
      <c r="AQ40" s="656" t="s">
        <v>346</v>
      </c>
      <c r="AR40" s="657"/>
      <c r="AS40" s="657"/>
      <c r="AT40" s="657"/>
      <c r="AU40" s="657"/>
      <c r="AV40" s="657"/>
      <c r="AW40" s="657"/>
      <c r="AX40" s="657"/>
      <c r="AY40" s="658"/>
      <c r="AZ40" s="623">
        <v>4072043</v>
      </c>
      <c r="BA40" s="624"/>
      <c r="BB40" s="624"/>
      <c r="BC40" s="624"/>
      <c r="BD40" s="636"/>
      <c r="BE40" s="636"/>
      <c r="BF40" s="659"/>
      <c r="BG40" s="664" t="s">
        <v>347</v>
      </c>
      <c r="BH40" s="665"/>
      <c r="BI40" s="665"/>
      <c r="BJ40" s="665"/>
      <c r="BK40" s="665"/>
      <c r="BL40" s="223"/>
      <c r="BM40" s="621" t="s">
        <v>348</v>
      </c>
      <c r="BN40" s="621"/>
      <c r="BO40" s="621"/>
      <c r="BP40" s="621"/>
      <c r="BQ40" s="621"/>
      <c r="BR40" s="621"/>
      <c r="BS40" s="621"/>
      <c r="BT40" s="621"/>
      <c r="BU40" s="622"/>
      <c r="BV40" s="623">
        <v>86</v>
      </c>
      <c r="BW40" s="624"/>
      <c r="BX40" s="624"/>
      <c r="BY40" s="624"/>
      <c r="BZ40" s="624"/>
      <c r="CA40" s="624"/>
      <c r="CB40" s="660"/>
      <c r="CD40" s="620" t="s">
        <v>349</v>
      </c>
      <c r="CE40" s="621"/>
      <c r="CF40" s="621"/>
      <c r="CG40" s="621"/>
      <c r="CH40" s="621"/>
      <c r="CI40" s="621"/>
      <c r="CJ40" s="621"/>
      <c r="CK40" s="621"/>
      <c r="CL40" s="621"/>
      <c r="CM40" s="621"/>
      <c r="CN40" s="621"/>
      <c r="CO40" s="621"/>
      <c r="CP40" s="621"/>
      <c r="CQ40" s="622"/>
      <c r="CR40" s="623">
        <v>94574627</v>
      </c>
      <c r="CS40" s="624"/>
      <c r="CT40" s="624"/>
      <c r="CU40" s="624"/>
      <c r="CV40" s="624"/>
      <c r="CW40" s="624"/>
      <c r="CX40" s="624"/>
      <c r="CY40" s="625"/>
      <c r="CZ40" s="626">
        <v>7.8</v>
      </c>
      <c r="DA40" s="638"/>
      <c r="DB40" s="638"/>
      <c r="DC40" s="639"/>
      <c r="DD40" s="629">
        <v>1857339</v>
      </c>
      <c r="DE40" s="624"/>
      <c r="DF40" s="624"/>
      <c r="DG40" s="624"/>
      <c r="DH40" s="624"/>
      <c r="DI40" s="624"/>
      <c r="DJ40" s="624"/>
      <c r="DK40" s="625"/>
      <c r="DL40" s="629">
        <v>592904</v>
      </c>
      <c r="DM40" s="624"/>
      <c r="DN40" s="624"/>
      <c r="DO40" s="624"/>
      <c r="DP40" s="624"/>
      <c r="DQ40" s="624"/>
      <c r="DR40" s="624"/>
      <c r="DS40" s="624"/>
      <c r="DT40" s="624"/>
      <c r="DU40" s="624"/>
      <c r="DV40" s="625"/>
      <c r="DW40" s="626">
        <v>0.1</v>
      </c>
      <c r="DX40" s="638"/>
      <c r="DY40" s="638"/>
      <c r="DZ40" s="638"/>
      <c r="EA40" s="638"/>
      <c r="EB40" s="638"/>
      <c r="EC40" s="650"/>
    </row>
    <row r="41" spans="2:133" ht="11.25" customHeight="1" x14ac:dyDescent="0.15">
      <c r="B41" s="604" t="s">
        <v>350</v>
      </c>
      <c r="C41" s="605"/>
      <c r="D41" s="605"/>
      <c r="E41" s="605"/>
      <c r="F41" s="605"/>
      <c r="G41" s="605"/>
      <c r="H41" s="605"/>
      <c r="I41" s="605"/>
      <c r="J41" s="605"/>
      <c r="K41" s="605"/>
      <c r="L41" s="605"/>
      <c r="M41" s="605"/>
      <c r="N41" s="605"/>
      <c r="O41" s="605"/>
      <c r="P41" s="605"/>
      <c r="Q41" s="606"/>
      <c r="R41" s="607">
        <v>1227839677</v>
      </c>
      <c r="S41" s="648"/>
      <c r="T41" s="648"/>
      <c r="U41" s="648"/>
      <c r="V41" s="648"/>
      <c r="W41" s="648"/>
      <c r="X41" s="648"/>
      <c r="Y41" s="651"/>
      <c r="Z41" s="652">
        <v>100</v>
      </c>
      <c r="AA41" s="652"/>
      <c r="AB41" s="652"/>
      <c r="AC41" s="652"/>
      <c r="AD41" s="653">
        <v>516188773</v>
      </c>
      <c r="AE41" s="653"/>
      <c r="AF41" s="653"/>
      <c r="AG41" s="653"/>
      <c r="AH41" s="653"/>
      <c r="AI41" s="653"/>
      <c r="AJ41" s="653"/>
      <c r="AK41" s="653"/>
      <c r="AL41" s="610">
        <v>100</v>
      </c>
      <c r="AM41" s="654"/>
      <c r="AN41" s="654"/>
      <c r="AO41" s="655"/>
      <c r="AQ41" s="656" t="s">
        <v>351</v>
      </c>
      <c r="AR41" s="657"/>
      <c r="AS41" s="657"/>
      <c r="AT41" s="657"/>
      <c r="AU41" s="657"/>
      <c r="AV41" s="657"/>
      <c r="AW41" s="657"/>
      <c r="AX41" s="657"/>
      <c r="AY41" s="658"/>
      <c r="AZ41" s="623">
        <v>18935779</v>
      </c>
      <c r="BA41" s="624"/>
      <c r="BB41" s="624"/>
      <c r="BC41" s="624"/>
      <c r="BD41" s="636"/>
      <c r="BE41" s="636"/>
      <c r="BF41" s="659"/>
      <c r="BG41" s="664"/>
      <c r="BH41" s="665"/>
      <c r="BI41" s="665"/>
      <c r="BJ41" s="665"/>
      <c r="BK41" s="665"/>
      <c r="BL41" s="223"/>
      <c r="BM41" s="621" t="s">
        <v>352</v>
      </c>
      <c r="BN41" s="621"/>
      <c r="BO41" s="621"/>
      <c r="BP41" s="621"/>
      <c r="BQ41" s="621"/>
      <c r="BR41" s="621"/>
      <c r="BS41" s="621"/>
      <c r="BT41" s="621"/>
      <c r="BU41" s="622"/>
      <c r="BV41" s="623" t="s">
        <v>186</v>
      </c>
      <c r="BW41" s="624"/>
      <c r="BX41" s="624"/>
      <c r="BY41" s="624"/>
      <c r="BZ41" s="624"/>
      <c r="CA41" s="624"/>
      <c r="CB41" s="660"/>
      <c r="CD41" s="620" t="s">
        <v>353</v>
      </c>
      <c r="CE41" s="621"/>
      <c r="CF41" s="621"/>
      <c r="CG41" s="621"/>
      <c r="CH41" s="621"/>
      <c r="CI41" s="621"/>
      <c r="CJ41" s="621"/>
      <c r="CK41" s="621"/>
      <c r="CL41" s="621"/>
      <c r="CM41" s="621"/>
      <c r="CN41" s="621"/>
      <c r="CO41" s="621"/>
      <c r="CP41" s="621"/>
      <c r="CQ41" s="622"/>
      <c r="CR41" s="623" t="s">
        <v>186</v>
      </c>
      <c r="CS41" s="636"/>
      <c r="CT41" s="636"/>
      <c r="CU41" s="636"/>
      <c r="CV41" s="636"/>
      <c r="CW41" s="636"/>
      <c r="CX41" s="636"/>
      <c r="CY41" s="637"/>
      <c r="CZ41" s="626" t="s">
        <v>186</v>
      </c>
      <c r="DA41" s="638"/>
      <c r="DB41" s="638"/>
      <c r="DC41" s="639"/>
      <c r="DD41" s="629" t="s">
        <v>186</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354</v>
      </c>
      <c r="AR42" s="669"/>
      <c r="AS42" s="669"/>
      <c r="AT42" s="669"/>
      <c r="AU42" s="669"/>
      <c r="AV42" s="669"/>
      <c r="AW42" s="669"/>
      <c r="AX42" s="669"/>
      <c r="AY42" s="670"/>
      <c r="AZ42" s="607">
        <v>57790610</v>
      </c>
      <c r="BA42" s="648"/>
      <c r="BB42" s="648"/>
      <c r="BC42" s="648"/>
      <c r="BD42" s="608"/>
      <c r="BE42" s="608"/>
      <c r="BF42" s="671"/>
      <c r="BG42" s="666"/>
      <c r="BH42" s="667"/>
      <c r="BI42" s="667"/>
      <c r="BJ42" s="667"/>
      <c r="BK42" s="667"/>
      <c r="BL42" s="224"/>
      <c r="BM42" s="605" t="s">
        <v>355</v>
      </c>
      <c r="BN42" s="605"/>
      <c r="BO42" s="605"/>
      <c r="BP42" s="605"/>
      <c r="BQ42" s="605"/>
      <c r="BR42" s="605"/>
      <c r="BS42" s="605"/>
      <c r="BT42" s="605"/>
      <c r="BU42" s="606"/>
      <c r="BV42" s="607">
        <v>380</v>
      </c>
      <c r="BW42" s="648"/>
      <c r="BX42" s="648"/>
      <c r="BY42" s="648"/>
      <c r="BZ42" s="648"/>
      <c r="CA42" s="648"/>
      <c r="CB42" s="649"/>
      <c r="CD42" s="620" t="s">
        <v>356</v>
      </c>
      <c r="CE42" s="621"/>
      <c r="CF42" s="621"/>
      <c r="CG42" s="621"/>
      <c r="CH42" s="621"/>
      <c r="CI42" s="621"/>
      <c r="CJ42" s="621"/>
      <c r="CK42" s="621"/>
      <c r="CL42" s="621"/>
      <c r="CM42" s="621"/>
      <c r="CN42" s="621"/>
      <c r="CO42" s="621"/>
      <c r="CP42" s="621"/>
      <c r="CQ42" s="622"/>
      <c r="CR42" s="623">
        <v>111806103</v>
      </c>
      <c r="CS42" s="636"/>
      <c r="CT42" s="636"/>
      <c r="CU42" s="636"/>
      <c r="CV42" s="636"/>
      <c r="CW42" s="636"/>
      <c r="CX42" s="636"/>
      <c r="CY42" s="637"/>
      <c r="CZ42" s="626">
        <v>9.1999999999999993</v>
      </c>
      <c r="DA42" s="638"/>
      <c r="DB42" s="638"/>
      <c r="DC42" s="639"/>
      <c r="DD42" s="629">
        <v>50365202</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1619720</v>
      </c>
      <c r="CS43" s="636"/>
      <c r="CT43" s="636"/>
      <c r="CU43" s="636"/>
      <c r="CV43" s="636"/>
      <c r="CW43" s="636"/>
      <c r="CX43" s="636"/>
      <c r="CY43" s="637"/>
      <c r="CZ43" s="626">
        <v>0.1</v>
      </c>
      <c r="DA43" s="638"/>
      <c r="DB43" s="638"/>
      <c r="DC43" s="639"/>
      <c r="DD43" s="629">
        <v>880903</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359</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306</v>
      </c>
      <c r="CE44" s="643"/>
      <c r="CF44" s="620" t="s">
        <v>360</v>
      </c>
      <c r="CG44" s="621"/>
      <c r="CH44" s="621"/>
      <c r="CI44" s="621"/>
      <c r="CJ44" s="621"/>
      <c r="CK44" s="621"/>
      <c r="CL44" s="621"/>
      <c r="CM44" s="621"/>
      <c r="CN44" s="621"/>
      <c r="CO44" s="621"/>
      <c r="CP44" s="621"/>
      <c r="CQ44" s="622"/>
      <c r="CR44" s="623">
        <v>110679646</v>
      </c>
      <c r="CS44" s="624"/>
      <c r="CT44" s="624"/>
      <c r="CU44" s="624"/>
      <c r="CV44" s="624"/>
      <c r="CW44" s="624"/>
      <c r="CX44" s="624"/>
      <c r="CY44" s="625"/>
      <c r="CZ44" s="626">
        <v>9.1</v>
      </c>
      <c r="DA44" s="627"/>
      <c r="DB44" s="627"/>
      <c r="DC44" s="628"/>
      <c r="DD44" s="629">
        <v>50181755</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361</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362</v>
      </c>
      <c r="CG45" s="621"/>
      <c r="CH45" s="621"/>
      <c r="CI45" s="621"/>
      <c r="CJ45" s="621"/>
      <c r="CK45" s="621"/>
      <c r="CL45" s="621"/>
      <c r="CM45" s="621"/>
      <c r="CN45" s="621"/>
      <c r="CO45" s="621"/>
      <c r="CP45" s="621"/>
      <c r="CQ45" s="622"/>
      <c r="CR45" s="623">
        <v>37928595</v>
      </c>
      <c r="CS45" s="636"/>
      <c r="CT45" s="636"/>
      <c r="CU45" s="636"/>
      <c r="CV45" s="636"/>
      <c r="CW45" s="636"/>
      <c r="CX45" s="636"/>
      <c r="CY45" s="637"/>
      <c r="CZ45" s="626">
        <v>3.1</v>
      </c>
      <c r="DA45" s="638"/>
      <c r="DB45" s="638"/>
      <c r="DC45" s="639"/>
      <c r="DD45" s="629">
        <v>3380617</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363</v>
      </c>
      <c r="CG46" s="621"/>
      <c r="CH46" s="621"/>
      <c r="CI46" s="621"/>
      <c r="CJ46" s="621"/>
      <c r="CK46" s="621"/>
      <c r="CL46" s="621"/>
      <c r="CM46" s="621"/>
      <c r="CN46" s="621"/>
      <c r="CO46" s="621"/>
      <c r="CP46" s="621"/>
      <c r="CQ46" s="622"/>
      <c r="CR46" s="623">
        <v>71444052</v>
      </c>
      <c r="CS46" s="624"/>
      <c r="CT46" s="624"/>
      <c r="CU46" s="624"/>
      <c r="CV46" s="624"/>
      <c r="CW46" s="624"/>
      <c r="CX46" s="624"/>
      <c r="CY46" s="625"/>
      <c r="CZ46" s="626">
        <v>5.9</v>
      </c>
      <c r="DA46" s="627"/>
      <c r="DB46" s="627"/>
      <c r="DC46" s="628"/>
      <c r="DD46" s="629">
        <v>46688139</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364</v>
      </c>
      <c r="CG47" s="621"/>
      <c r="CH47" s="621"/>
      <c r="CI47" s="621"/>
      <c r="CJ47" s="621"/>
      <c r="CK47" s="621"/>
      <c r="CL47" s="621"/>
      <c r="CM47" s="621"/>
      <c r="CN47" s="621"/>
      <c r="CO47" s="621"/>
      <c r="CP47" s="621"/>
      <c r="CQ47" s="622"/>
      <c r="CR47" s="623">
        <v>1126457</v>
      </c>
      <c r="CS47" s="636"/>
      <c r="CT47" s="636"/>
      <c r="CU47" s="636"/>
      <c r="CV47" s="636"/>
      <c r="CW47" s="636"/>
      <c r="CX47" s="636"/>
      <c r="CY47" s="637"/>
      <c r="CZ47" s="626">
        <v>0.1</v>
      </c>
      <c r="DA47" s="638"/>
      <c r="DB47" s="638"/>
      <c r="DC47" s="639"/>
      <c r="DD47" s="629">
        <v>183447</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365</v>
      </c>
      <c r="CG48" s="621"/>
      <c r="CH48" s="621"/>
      <c r="CI48" s="621"/>
      <c r="CJ48" s="621"/>
      <c r="CK48" s="621"/>
      <c r="CL48" s="621"/>
      <c r="CM48" s="621"/>
      <c r="CN48" s="621"/>
      <c r="CO48" s="621"/>
      <c r="CP48" s="621"/>
      <c r="CQ48" s="622"/>
      <c r="CR48" s="623" t="s">
        <v>186</v>
      </c>
      <c r="CS48" s="624"/>
      <c r="CT48" s="624"/>
      <c r="CU48" s="624"/>
      <c r="CV48" s="624"/>
      <c r="CW48" s="624"/>
      <c r="CX48" s="624"/>
      <c r="CY48" s="625"/>
      <c r="CZ48" s="626" t="s">
        <v>337</v>
      </c>
      <c r="DA48" s="627"/>
      <c r="DB48" s="627"/>
      <c r="DC48" s="628"/>
      <c r="DD48" s="629" t="s">
        <v>186</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366</v>
      </c>
      <c r="CE49" s="605"/>
      <c r="CF49" s="605"/>
      <c r="CG49" s="605"/>
      <c r="CH49" s="605"/>
      <c r="CI49" s="605"/>
      <c r="CJ49" s="605"/>
      <c r="CK49" s="605"/>
      <c r="CL49" s="605"/>
      <c r="CM49" s="605"/>
      <c r="CN49" s="605"/>
      <c r="CO49" s="605"/>
      <c r="CP49" s="605"/>
      <c r="CQ49" s="606"/>
      <c r="CR49" s="607">
        <v>1215838738</v>
      </c>
      <c r="CS49" s="608"/>
      <c r="CT49" s="608"/>
      <c r="CU49" s="608"/>
      <c r="CV49" s="608"/>
      <c r="CW49" s="608"/>
      <c r="CX49" s="608"/>
      <c r="CY49" s="609"/>
      <c r="CZ49" s="610">
        <v>100</v>
      </c>
      <c r="DA49" s="611"/>
      <c r="DB49" s="611"/>
      <c r="DC49" s="612"/>
      <c r="DD49" s="613">
        <v>635509449</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BIYuTXr0F20nUFGRJukgtNIy8hGuz356w4QQ9ipvGmOiBzSxDcbWLZwkr0UNqgWnLzcGbM4uEz9D8oHeWme6Qw==" saltValue="TpMlQhZOOAwi28O2IrGb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8" sqref="BG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367</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368</v>
      </c>
      <c r="DK2" s="1094"/>
      <c r="DL2" s="1094"/>
      <c r="DM2" s="1094"/>
      <c r="DN2" s="1094"/>
      <c r="DO2" s="1095"/>
      <c r="DP2" s="228"/>
      <c r="DQ2" s="1093" t="s">
        <v>369</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2" t="s">
        <v>371</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7" t="s">
        <v>372</v>
      </c>
      <c r="B5" s="998"/>
      <c r="C5" s="998"/>
      <c r="D5" s="998"/>
      <c r="E5" s="998"/>
      <c r="F5" s="998"/>
      <c r="G5" s="998"/>
      <c r="H5" s="998"/>
      <c r="I5" s="998"/>
      <c r="J5" s="998"/>
      <c r="K5" s="998"/>
      <c r="L5" s="998"/>
      <c r="M5" s="998"/>
      <c r="N5" s="998"/>
      <c r="O5" s="998"/>
      <c r="P5" s="999"/>
      <c r="Q5" s="1003" t="s">
        <v>373</v>
      </c>
      <c r="R5" s="1004"/>
      <c r="S5" s="1004"/>
      <c r="T5" s="1004"/>
      <c r="U5" s="1005"/>
      <c r="V5" s="1003" t="s">
        <v>374</v>
      </c>
      <c r="W5" s="1004"/>
      <c r="X5" s="1004"/>
      <c r="Y5" s="1004"/>
      <c r="Z5" s="1005"/>
      <c r="AA5" s="1003" t="s">
        <v>375</v>
      </c>
      <c r="AB5" s="1004"/>
      <c r="AC5" s="1004"/>
      <c r="AD5" s="1004"/>
      <c r="AE5" s="1004"/>
      <c r="AF5" s="1096" t="s">
        <v>376</v>
      </c>
      <c r="AG5" s="1004"/>
      <c r="AH5" s="1004"/>
      <c r="AI5" s="1004"/>
      <c r="AJ5" s="1017"/>
      <c r="AK5" s="1004" t="s">
        <v>377</v>
      </c>
      <c r="AL5" s="1004"/>
      <c r="AM5" s="1004"/>
      <c r="AN5" s="1004"/>
      <c r="AO5" s="1005"/>
      <c r="AP5" s="1003" t="s">
        <v>378</v>
      </c>
      <c r="AQ5" s="1004"/>
      <c r="AR5" s="1004"/>
      <c r="AS5" s="1004"/>
      <c r="AT5" s="1005"/>
      <c r="AU5" s="1003" t="s">
        <v>379</v>
      </c>
      <c r="AV5" s="1004"/>
      <c r="AW5" s="1004"/>
      <c r="AX5" s="1004"/>
      <c r="AY5" s="1017"/>
      <c r="AZ5" s="232"/>
      <c r="BA5" s="232"/>
      <c r="BB5" s="232"/>
      <c r="BC5" s="232"/>
      <c r="BD5" s="232"/>
      <c r="BE5" s="233"/>
      <c r="BF5" s="233"/>
      <c r="BG5" s="233"/>
      <c r="BH5" s="233"/>
      <c r="BI5" s="233"/>
      <c r="BJ5" s="233"/>
      <c r="BK5" s="233"/>
      <c r="BL5" s="233"/>
      <c r="BM5" s="233"/>
      <c r="BN5" s="233"/>
      <c r="BO5" s="233"/>
      <c r="BP5" s="233"/>
      <c r="BQ5" s="997" t="s">
        <v>380</v>
      </c>
      <c r="BR5" s="998"/>
      <c r="BS5" s="998"/>
      <c r="BT5" s="998"/>
      <c r="BU5" s="998"/>
      <c r="BV5" s="998"/>
      <c r="BW5" s="998"/>
      <c r="BX5" s="998"/>
      <c r="BY5" s="998"/>
      <c r="BZ5" s="998"/>
      <c r="CA5" s="998"/>
      <c r="CB5" s="998"/>
      <c r="CC5" s="998"/>
      <c r="CD5" s="998"/>
      <c r="CE5" s="998"/>
      <c r="CF5" s="998"/>
      <c r="CG5" s="999"/>
      <c r="CH5" s="1003" t="s">
        <v>381</v>
      </c>
      <c r="CI5" s="1004"/>
      <c r="CJ5" s="1004"/>
      <c r="CK5" s="1004"/>
      <c r="CL5" s="1005"/>
      <c r="CM5" s="1003" t="s">
        <v>382</v>
      </c>
      <c r="CN5" s="1004"/>
      <c r="CO5" s="1004"/>
      <c r="CP5" s="1004"/>
      <c r="CQ5" s="1005"/>
      <c r="CR5" s="1003" t="s">
        <v>383</v>
      </c>
      <c r="CS5" s="1004"/>
      <c r="CT5" s="1004"/>
      <c r="CU5" s="1004"/>
      <c r="CV5" s="1005"/>
      <c r="CW5" s="1003" t="s">
        <v>384</v>
      </c>
      <c r="CX5" s="1004"/>
      <c r="CY5" s="1004"/>
      <c r="CZ5" s="1004"/>
      <c r="DA5" s="1005"/>
      <c r="DB5" s="1003" t="s">
        <v>385</v>
      </c>
      <c r="DC5" s="1004"/>
      <c r="DD5" s="1004"/>
      <c r="DE5" s="1004"/>
      <c r="DF5" s="1005"/>
      <c r="DG5" s="1086" t="s">
        <v>386</v>
      </c>
      <c r="DH5" s="1087"/>
      <c r="DI5" s="1087"/>
      <c r="DJ5" s="1087"/>
      <c r="DK5" s="1088"/>
      <c r="DL5" s="1086" t="s">
        <v>387</v>
      </c>
      <c r="DM5" s="1087"/>
      <c r="DN5" s="1087"/>
      <c r="DO5" s="1087"/>
      <c r="DP5" s="1088"/>
      <c r="DQ5" s="1003" t="s">
        <v>388</v>
      </c>
      <c r="DR5" s="1004"/>
      <c r="DS5" s="1004"/>
      <c r="DT5" s="1004"/>
      <c r="DU5" s="1005"/>
      <c r="DV5" s="1003" t="s">
        <v>379</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389</v>
      </c>
      <c r="C7" s="1050"/>
      <c r="D7" s="1050"/>
      <c r="E7" s="1050"/>
      <c r="F7" s="1050"/>
      <c r="G7" s="1050"/>
      <c r="H7" s="1050"/>
      <c r="I7" s="1050"/>
      <c r="J7" s="1050"/>
      <c r="K7" s="1050"/>
      <c r="L7" s="1050"/>
      <c r="M7" s="1050"/>
      <c r="N7" s="1050"/>
      <c r="O7" s="1050"/>
      <c r="P7" s="1051"/>
      <c r="Q7" s="1104">
        <v>1229752</v>
      </c>
      <c r="R7" s="1105"/>
      <c r="S7" s="1105"/>
      <c r="T7" s="1105"/>
      <c r="U7" s="1105"/>
      <c r="V7" s="1105">
        <v>1218761</v>
      </c>
      <c r="W7" s="1105"/>
      <c r="X7" s="1105"/>
      <c r="Y7" s="1105"/>
      <c r="Z7" s="1105"/>
      <c r="AA7" s="1105">
        <v>10991</v>
      </c>
      <c r="AB7" s="1105"/>
      <c r="AC7" s="1105"/>
      <c r="AD7" s="1105"/>
      <c r="AE7" s="1106"/>
      <c r="AF7" s="1107">
        <v>6822</v>
      </c>
      <c r="AG7" s="1108"/>
      <c r="AH7" s="1108"/>
      <c r="AI7" s="1108"/>
      <c r="AJ7" s="1109"/>
      <c r="AK7" s="1110">
        <v>15077</v>
      </c>
      <c r="AL7" s="1111"/>
      <c r="AM7" s="1111"/>
      <c r="AN7" s="1111"/>
      <c r="AO7" s="1111"/>
      <c r="AP7" s="1111">
        <v>1426878</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592</v>
      </c>
      <c r="BT7" s="1102"/>
      <c r="BU7" s="1102"/>
      <c r="BV7" s="1102"/>
      <c r="BW7" s="1102"/>
      <c r="BX7" s="1102"/>
      <c r="BY7" s="1102"/>
      <c r="BZ7" s="1102"/>
      <c r="CA7" s="1102"/>
      <c r="CB7" s="1102"/>
      <c r="CC7" s="1102"/>
      <c r="CD7" s="1102"/>
      <c r="CE7" s="1102"/>
      <c r="CF7" s="1102"/>
      <c r="CG7" s="1114"/>
      <c r="CH7" s="1098">
        <v>-36.206000000000003</v>
      </c>
      <c r="CI7" s="1099"/>
      <c r="CJ7" s="1099"/>
      <c r="CK7" s="1099"/>
      <c r="CL7" s="1100"/>
      <c r="CM7" s="1098">
        <v>931.69</v>
      </c>
      <c r="CN7" s="1099"/>
      <c r="CO7" s="1099"/>
      <c r="CP7" s="1099"/>
      <c r="CQ7" s="1100"/>
      <c r="CR7" s="1098">
        <v>25</v>
      </c>
      <c r="CS7" s="1099"/>
      <c r="CT7" s="1099"/>
      <c r="CU7" s="1099"/>
      <c r="CV7" s="1100"/>
      <c r="CW7" s="1098" t="s">
        <v>588</v>
      </c>
      <c r="CX7" s="1099"/>
      <c r="CY7" s="1099"/>
      <c r="CZ7" s="1099"/>
      <c r="DA7" s="1100"/>
      <c r="DB7" s="1098" t="s">
        <v>588</v>
      </c>
      <c r="DC7" s="1099"/>
      <c r="DD7" s="1099"/>
      <c r="DE7" s="1099"/>
      <c r="DF7" s="1100"/>
      <c r="DG7" s="1098" t="s">
        <v>588</v>
      </c>
      <c r="DH7" s="1099"/>
      <c r="DI7" s="1099"/>
      <c r="DJ7" s="1099"/>
      <c r="DK7" s="1100"/>
      <c r="DL7" s="1098" t="s">
        <v>588</v>
      </c>
      <c r="DM7" s="1099"/>
      <c r="DN7" s="1099"/>
      <c r="DO7" s="1099"/>
      <c r="DP7" s="1100"/>
      <c r="DQ7" s="1098" t="s">
        <v>588</v>
      </c>
      <c r="DR7" s="1099"/>
      <c r="DS7" s="1099"/>
      <c r="DT7" s="1099"/>
      <c r="DU7" s="1100"/>
      <c r="DV7" s="1101"/>
      <c r="DW7" s="1102"/>
      <c r="DX7" s="1102"/>
      <c r="DY7" s="1102"/>
      <c r="DZ7" s="1103"/>
      <c r="EA7" s="234"/>
    </row>
    <row r="8" spans="1:131" s="235" customFormat="1" ht="26.25" customHeight="1" x14ac:dyDescent="0.15">
      <c r="A8" s="238">
        <v>2</v>
      </c>
      <c r="B8" s="1032" t="s">
        <v>390</v>
      </c>
      <c r="C8" s="1033"/>
      <c r="D8" s="1033"/>
      <c r="E8" s="1033"/>
      <c r="F8" s="1033"/>
      <c r="G8" s="1033"/>
      <c r="H8" s="1033"/>
      <c r="I8" s="1033"/>
      <c r="J8" s="1033"/>
      <c r="K8" s="1033"/>
      <c r="L8" s="1033"/>
      <c r="M8" s="1033"/>
      <c r="N8" s="1033"/>
      <c r="O8" s="1033"/>
      <c r="P8" s="1034"/>
      <c r="Q8" s="1040">
        <v>364</v>
      </c>
      <c r="R8" s="1041"/>
      <c r="S8" s="1041"/>
      <c r="T8" s="1041"/>
      <c r="U8" s="1041"/>
      <c r="V8" s="1041">
        <v>364</v>
      </c>
      <c r="W8" s="1041"/>
      <c r="X8" s="1041"/>
      <c r="Y8" s="1041"/>
      <c r="Z8" s="1041"/>
      <c r="AA8" s="1041" t="s">
        <v>588</v>
      </c>
      <c r="AB8" s="1041"/>
      <c r="AC8" s="1041"/>
      <c r="AD8" s="1041"/>
      <c r="AE8" s="1042"/>
      <c r="AF8" s="1037">
        <v>0</v>
      </c>
      <c r="AG8" s="1038"/>
      <c r="AH8" s="1038"/>
      <c r="AI8" s="1038"/>
      <c r="AJ8" s="1039"/>
      <c r="AK8" s="1082">
        <v>349</v>
      </c>
      <c r="AL8" s="1083"/>
      <c r="AM8" s="1083"/>
      <c r="AN8" s="1083"/>
      <c r="AO8" s="1083"/>
      <c r="AP8" s="1083" t="s">
        <v>588</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593</v>
      </c>
      <c r="BT8" s="995"/>
      <c r="BU8" s="995"/>
      <c r="BV8" s="995"/>
      <c r="BW8" s="995"/>
      <c r="BX8" s="995"/>
      <c r="BY8" s="995"/>
      <c r="BZ8" s="995"/>
      <c r="CA8" s="995"/>
      <c r="CB8" s="995"/>
      <c r="CC8" s="995"/>
      <c r="CD8" s="995"/>
      <c r="CE8" s="995"/>
      <c r="CF8" s="995"/>
      <c r="CG8" s="1016"/>
      <c r="CH8" s="991">
        <v>33.652000000000001</v>
      </c>
      <c r="CI8" s="992"/>
      <c r="CJ8" s="992"/>
      <c r="CK8" s="992"/>
      <c r="CL8" s="993"/>
      <c r="CM8" s="991">
        <v>404.80599999999998</v>
      </c>
      <c r="CN8" s="992"/>
      <c r="CO8" s="992"/>
      <c r="CP8" s="992"/>
      <c r="CQ8" s="993"/>
      <c r="CR8" s="991">
        <v>5</v>
      </c>
      <c r="CS8" s="992"/>
      <c r="CT8" s="992"/>
      <c r="CU8" s="992"/>
      <c r="CV8" s="993"/>
      <c r="CW8" s="991" t="s">
        <v>588</v>
      </c>
      <c r="CX8" s="992"/>
      <c r="CY8" s="992"/>
      <c r="CZ8" s="992"/>
      <c r="DA8" s="993"/>
      <c r="DB8" s="991" t="s">
        <v>588</v>
      </c>
      <c r="DC8" s="992"/>
      <c r="DD8" s="992"/>
      <c r="DE8" s="992"/>
      <c r="DF8" s="993"/>
      <c r="DG8" s="991" t="s">
        <v>588</v>
      </c>
      <c r="DH8" s="992"/>
      <c r="DI8" s="992"/>
      <c r="DJ8" s="992"/>
      <c r="DK8" s="993"/>
      <c r="DL8" s="991" t="s">
        <v>588</v>
      </c>
      <c r="DM8" s="992"/>
      <c r="DN8" s="992"/>
      <c r="DO8" s="992"/>
      <c r="DP8" s="993"/>
      <c r="DQ8" s="991" t="s">
        <v>588</v>
      </c>
      <c r="DR8" s="992"/>
      <c r="DS8" s="992"/>
      <c r="DT8" s="992"/>
      <c r="DU8" s="993"/>
      <c r="DV8" s="994"/>
      <c r="DW8" s="995"/>
      <c r="DX8" s="995"/>
      <c r="DY8" s="995"/>
      <c r="DZ8" s="996"/>
      <c r="EA8" s="234"/>
    </row>
    <row r="9" spans="1:131" s="235" customFormat="1" ht="26.25" customHeight="1" x14ac:dyDescent="0.15">
      <c r="A9" s="238">
        <v>3</v>
      </c>
      <c r="B9" s="1032" t="s">
        <v>391</v>
      </c>
      <c r="C9" s="1033"/>
      <c r="D9" s="1033"/>
      <c r="E9" s="1033"/>
      <c r="F9" s="1033"/>
      <c r="G9" s="1033"/>
      <c r="H9" s="1033"/>
      <c r="I9" s="1033"/>
      <c r="J9" s="1033"/>
      <c r="K9" s="1033"/>
      <c r="L9" s="1033"/>
      <c r="M9" s="1033"/>
      <c r="N9" s="1033"/>
      <c r="O9" s="1033"/>
      <c r="P9" s="1034"/>
      <c r="Q9" s="1040">
        <v>323</v>
      </c>
      <c r="R9" s="1041"/>
      <c r="S9" s="1041"/>
      <c r="T9" s="1041"/>
      <c r="U9" s="1041"/>
      <c r="V9" s="1041">
        <v>269</v>
      </c>
      <c r="W9" s="1041"/>
      <c r="X9" s="1041"/>
      <c r="Y9" s="1041"/>
      <c r="Z9" s="1041"/>
      <c r="AA9" s="1041">
        <v>53</v>
      </c>
      <c r="AB9" s="1041"/>
      <c r="AC9" s="1041"/>
      <c r="AD9" s="1041"/>
      <c r="AE9" s="1042"/>
      <c r="AF9" s="1037">
        <v>43</v>
      </c>
      <c r="AG9" s="1038"/>
      <c r="AH9" s="1038"/>
      <c r="AI9" s="1038"/>
      <c r="AJ9" s="1039"/>
      <c r="AK9" s="1082" t="s">
        <v>588</v>
      </c>
      <c r="AL9" s="1083"/>
      <c r="AM9" s="1083"/>
      <c r="AN9" s="1083"/>
      <c r="AO9" s="1083"/>
      <c r="AP9" s="1083">
        <v>477</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594</v>
      </c>
      <c r="BT9" s="995"/>
      <c r="BU9" s="995"/>
      <c r="BV9" s="995"/>
      <c r="BW9" s="995"/>
      <c r="BX9" s="995"/>
      <c r="BY9" s="995"/>
      <c r="BZ9" s="995"/>
      <c r="CA9" s="995"/>
      <c r="CB9" s="995"/>
      <c r="CC9" s="995"/>
      <c r="CD9" s="995"/>
      <c r="CE9" s="995"/>
      <c r="CF9" s="995"/>
      <c r="CG9" s="1016"/>
      <c r="CH9" s="991">
        <v>76.177999999999997</v>
      </c>
      <c r="CI9" s="992"/>
      <c r="CJ9" s="992"/>
      <c r="CK9" s="992"/>
      <c r="CL9" s="993"/>
      <c r="CM9" s="991">
        <v>984.13900000000001</v>
      </c>
      <c r="CN9" s="992"/>
      <c r="CO9" s="992"/>
      <c r="CP9" s="992"/>
      <c r="CQ9" s="993"/>
      <c r="CR9" s="991">
        <v>5</v>
      </c>
      <c r="CS9" s="992"/>
      <c r="CT9" s="992"/>
      <c r="CU9" s="992"/>
      <c r="CV9" s="993"/>
      <c r="CW9" s="991" t="s">
        <v>588</v>
      </c>
      <c r="CX9" s="992"/>
      <c r="CY9" s="992"/>
      <c r="CZ9" s="992"/>
      <c r="DA9" s="993"/>
      <c r="DB9" s="991" t="s">
        <v>588</v>
      </c>
      <c r="DC9" s="992"/>
      <c r="DD9" s="992"/>
      <c r="DE9" s="992"/>
      <c r="DF9" s="993"/>
      <c r="DG9" s="991" t="s">
        <v>588</v>
      </c>
      <c r="DH9" s="992"/>
      <c r="DI9" s="992"/>
      <c r="DJ9" s="992"/>
      <c r="DK9" s="993"/>
      <c r="DL9" s="991" t="s">
        <v>588</v>
      </c>
      <c r="DM9" s="992"/>
      <c r="DN9" s="992"/>
      <c r="DO9" s="992"/>
      <c r="DP9" s="993"/>
      <c r="DQ9" s="991" t="s">
        <v>588</v>
      </c>
      <c r="DR9" s="992"/>
      <c r="DS9" s="992"/>
      <c r="DT9" s="992"/>
      <c r="DU9" s="993"/>
      <c r="DV9" s="994"/>
      <c r="DW9" s="995"/>
      <c r="DX9" s="995"/>
      <c r="DY9" s="995"/>
      <c r="DZ9" s="996"/>
      <c r="EA9" s="234"/>
    </row>
    <row r="10" spans="1:131" s="235" customFormat="1" ht="26.25" customHeight="1" x14ac:dyDescent="0.15">
      <c r="A10" s="238">
        <v>4</v>
      </c>
      <c r="B10" s="1032" t="s">
        <v>392</v>
      </c>
      <c r="C10" s="1033"/>
      <c r="D10" s="1033"/>
      <c r="E10" s="1033"/>
      <c r="F10" s="1033"/>
      <c r="G10" s="1033"/>
      <c r="H10" s="1033"/>
      <c r="I10" s="1033"/>
      <c r="J10" s="1033"/>
      <c r="K10" s="1033"/>
      <c r="L10" s="1033"/>
      <c r="M10" s="1033"/>
      <c r="N10" s="1033"/>
      <c r="O10" s="1033"/>
      <c r="P10" s="1034"/>
      <c r="Q10" s="1040">
        <v>3035</v>
      </c>
      <c r="R10" s="1041"/>
      <c r="S10" s="1041"/>
      <c r="T10" s="1041"/>
      <c r="U10" s="1041"/>
      <c r="V10" s="1041">
        <v>2078</v>
      </c>
      <c r="W10" s="1041"/>
      <c r="X10" s="1041"/>
      <c r="Y10" s="1041"/>
      <c r="Z10" s="1041"/>
      <c r="AA10" s="1041">
        <v>957</v>
      </c>
      <c r="AB10" s="1041"/>
      <c r="AC10" s="1041"/>
      <c r="AD10" s="1041"/>
      <c r="AE10" s="1042"/>
      <c r="AF10" s="1037">
        <v>957</v>
      </c>
      <c r="AG10" s="1038"/>
      <c r="AH10" s="1038"/>
      <c r="AI10" s="1038"/>
      <c r="AJ10" s="1039"/>
      <c r="AK10" s="1082" t="s">
        <v>588</v>
      </c>
      <c r="AL10" s="1083"/>
      <c r="AM10" s="1083"/>
      <c r="AN10" s="1083"/>
      <c r="AO10" s="1083"/>
      <c r="AP10" s="1083" t="s">
        <v>588</v>
      </c>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595</v>
      </c>
      <c r="BT10" s="995"/>
      <c r="BU10" s="995"/>
      <c r="BV10" s="995"/>
      <c r="BW10" s="995"/>
      <c r="BX10" s="995"/>
      <c r="BY10" s="995"/>
      <c r="BZ10" s="995"/>
      <c r="CA10" s="995"/>
      <c r="CB10" s="995"/>
      <c r="CC10" s="995"/>
      <c r="CD10" s="995"/>
      <c r="CE10" s="995"/>
      <c r="CF10" s="995"/>
      <c r="CG10" s="1016"/>
      <c r="CH10" s="991">
        <v>166.249</v>
      </c>
      <c r="CI10" s="992"/>
      <c r="CJ10" s="992"/>
      <c r="CK10" s="992"/>
      <c r="CL10" s="993"/>
      <c r="CM10" s="991">
        <v>1077.0250000000001</v>
      </c>
      <c r="CN10" s="992"/>
      <c r="CO10" s="992"/>
      <c r="CP10" s="992"/>
      <c r="CQ10" s="993"/>
      <c r="CR10" s="991">
        <v>2.5</v>
      </c>
      <c r="CS10" s="992"/>
      <c r="CT10" s="992"/>
      <c r="CU10" s="992"/>
      <c r="CV10" s="993"/>
      <c r="CW10" s="991" t="s">
        <v>588</v>
      </c>
      <c r="CX10" s="992"/>
      <c r="CY10" s="992"/>
      <c r="CZ10" s="992"/>
      <c r="DA10" s="993"/>
      <c r="DB10" s="991" t="s">
        <v>588</v>
      </c>
      <c r="DC10" s="992"/>
      <c r="DD10" s="992"/>
      <c r="DE10" s="992"/>
      <c r="DF10" s="993"/>
      <c r="DG10" s="991" t="s">
        <v>588</v>
      </c>
      <c r="DH10" s="992"/>
      <c r="DI10" s="992"/>
      <c r="DJ10" s="992"/>
      <c r="DK10" s="993"/>
      <c r="DL10" s="991" t="s">
        <v>588</v>
      </c>
      <c r="DM10" s="992"/>
      <c r="DN10" s="992"/>
      <c r="DO10" s="992"/>
      <c r="DP10" s="993"/>
      <c r="DQ10" s="991" t="s">
        <v>588</v>
      </c>
      <c r="DR10" s="992"/>
      <c r="DS10" s="992"/>
      <c r="DT10" s="992"/>
      <c r="DU10" s="993"/>
      <c r="DV10" s="994"/>
      <c r="DW10" s="995"/>
      <c r="DX10" s="995"/>
      <c r="DY10" s="995"/>
      <c r="DZ10" s="996"/>
      <c r="EA10" s="234"/>
    </row>
    <row r="11" spans="1:131" s="235" customFormat="1" ht="26.25" customHeight="1" x14ac:dyDescent="0.15">
      <c r="A11" s="238">
        <v>5</v>
      </c>
      <c r="B11" s="1032" t="s">
        <v>393</v>
      </c>
      <c r="C11" s="1033"/>
      <c r="D11" s="1033"/>
      <c r="E11" s="1033"/>
      <c r="F11" s="1033"/>
      <c r="G11" s="1033"/>
      <c r="H11" s="1033"/>
      <c r="I11" s="1033"/>
      <c r="J11" s="1033"/>
      <c r="K11" s="1033"/>
      <c r="L11" s="1033"/>
      <c r="M11" s="1033"/>
      <c r="N11" s="1033"/>
      <c r="O11" s="1033"/>
      <c r="P11" s="1034"/>
      <c r="Q11" s="1040">
        <v>355436</v>
      </c>
      <c r="R11" s="1041"/>
      <c r="S11" s="1041"/>
      <c r="T11" s="1041"/>
      <c r="U11" s="1041"/>
      <c r="V11" s="1041">
        <v>355436</v>
      </c>
      <c r="W11" s="1041"/>
      <c r="X11" s="1041"/>
      <c r="Y11" s="1041"/>
      <c r="Z11" s="1041"/>
      <c r="AA11" s="1041" t="s">
        <v>588</v>
      </c>
      <c r="AB11" s="1041"/>
      <c r="AC11" s="1041"/>
      <c r="AD11" s="1041"/>
      <c r="AE11" s="1042"/>
      <c r="AF11" s="1037" t="s">
        <v>394</v>
      </c>
      <c r="AG11" s="1038"/>
      <c r="AH11" s="1038"/>
      <c r="AI11" s="1038"/>
      <c r="AJ11" s="1039"/>
      <c r="AK11" s="1082">
        <v>182686</v>
      </c>
      <c r="AL11" s="1083"/>
      <c r="AM11" s="1083"/>
      <c r="AN11" s="1083"/>
      <c r="AO11" s="1083"/>
      <c r="AP11" s="1083" t="s">
        <v>588</v>
      </c>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t="s">
        <v>596</v>
      </c>
      <c r="BT11" s="995"/>
      <c r="BU11" s="995"/>
      <c r="BV11" s="995"/>
      <c r="BW11" s="995"/>
      <c r="BX11" s="995"/>
      <c r="BY11" s="995"/>
      <c r="BZ11" s="995"/>
      <c r="CA11" s="995"/>
      <c r="CB11" s="995"/>
      <c r="CC11" s="995"/>
      <c r="CD11" s="995"/>
      <c r="CE11" s="995"/>
      <c r="CF11" s="995"/>
      <c r="CG11" s="1016"/>
      <c r="CH11" s="991">
        <v>-63.423999999999999</v>
      </c>
      <c r="CI11" s="992"/>
      <c r="CJ11" s="992"/>
      <c r="CK11" s="992"/>
      <c r="CL11" s="993"/>
      <c r="CM11" s="991">
        <v>1139.2070000000001</v>
      </c>
      <c r="CN11" s="992"/>
      <c r="CO11" s="992"/>
      <c r="CP11" s="992"/>
      <c r="CQ11" s="993"/>
      <c r="CR11" s="991">
        <v>30</v>
      </c>
      <c r="CS11" s="992"/>
      <c r="CT11" s="992"/>
      <c r="CU11" s="992"/>
      <c r="CV11" s="993"/>
      <c r="CW11" s="991" t="s">
        <v>588</v>
      </c>
      <c r="CX11" s="992"/>
      <c r="CY11" s="992"/>
      <c r="CZ11" s="992"/>
      <c r="DA11" s="993"/>
      <c r="DB11" s="991" t="s">
        <v>588</v>
      </c>
      <c r="DC11" s="992"/>
      <c r="DD11" s="992"/>
      <c r="DE11" s="992"/>
      <c r="DF11" s="993"/>
      <c r="DG11" s="991" t="s">
        <v>588</v>
      </c>
      <c r="DH11" s="992"/>
      <c r="DI11" s="992"/>
      <c r="DJ11" s="992"/>
      <c r="DK11" s="993"/>
      <c r="DL11" s="991" t="s">
        <v>588</v>
      </c>
      <c r="DM11" s="992"/>
      <c r="DN11" s="992"/>
      <c r="DO11" s="992"/>
      <c r="DP11" s="993"/>
      <c r="DQ11" s="991" t="s">
        <v>588</v>
      </c>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t="s">
        <v>597</v>
      </c>
      <c r="BT12" s="995"/>
      <c r="BU12" s="995"/>
      <c r="BV12" s="995"/>
      <c r="BW12" s="995"/>
      <c r="BX12" s="995"/>
      <c r="BY12" s="995"/>
      <c r="BZ12" s="995"/>
      <c r="CA12" s="995"/>
      <c r="CB12" s="995"/>
      <c r="CC12" s="995"/>
      <c r="CD12" s="995"/>
      <c r="CE12" s="995"/>
      <c r="CF12" s="995"/>
      <c r="CG12" s="1016"/>
      <c r="CH12" s="991">
        <v>13.988</v>
      </c>
      <c r="CI12" s="992"/>
      <c r="CJ12" s="992"/>
      <c r="CK12" s="992"/>
      <c r="CL12" s="993"/>
      <c r="CM12" s="991">
        <v>301.50200000000001</v>
      </c>
      <c r="CN12" s="992"/>
      <c r="CO12" s="992"/>
      <c r="CP12" s="992"/>
      <c r="CQ12" s="993"/>
      <c r="CR12" s="991">
        <v>10</v>
      </c>
      <c r="CS12" s="992"/>
      <c r="CT12" s="992"/>
      <c r="CU12" s="992"/>
      <c r="CV12" s="993"/>
      <c r="CW12" s="991" t="s">
        <v>588</v>
      </c>
      <c r="CX12" s="992"/>
      <c r="CY12" s="992"/>
      <c r="CZ12" s="992"/>
      <c r="DA12" s="993"/>
      <c r="DB12" s="991" t="s">
        <v>588</v>
      </c>
      <c r="DC12" s="992"/>
      <c r="DD12" s="992"/>
      <c r="DE12" s="992"/>
      <c r="DF12" s="993"/>
      <c r="DG12" s="991" t="s">
        <v>588</v>
      </c>
      <c r="DH12" s="992"/>
      <c r="DI12" s="992"/>
      <c r="DJ12" s="992"/>
      <c r="DK12" s="993"/>
      <c r="DL12" s="991" t="s">
        <v>588</v>
      </c>
      <c r="DM12" s="992"/>
      <c r="DN12" s="992"/>
      <c r="DO12" s="992"/>
      <c r="DP12" s="993"/>
      <c r="DQ12" s="991" t="s">
        <v>588</v>
      </c>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t="s">
        <v>598</v>
      </c>
      <c r="BT13" s="995"/>
      <c r="BU13" s="995"/>
      <c r="BV13" s="995"/>
      <c r="BW13" s="995"/>
      <c r="BX13" s="995"/>
      <c r="BY13" s="995"/>
      <c r="BZ13" s="995"/>
      <c r="CA13" s="995"/>
      <c r="CB13" s="995"/>
      <c r="CC13" s="995"/>
      <c r="CD13" s="995"/>
      <c r="CE13" s="995"/>
      <c r="CF13" s="995"/>
      <c r="CG13" s="1016"/>
      <c r="CH13" s="991">
        <v>-31.016999999999999</v>
      </c>
      <c r="CI13" s="992"/>
      <c r="CJ13" s="992"/>
      <c r="CK13" s="992"/>
      <c r="CL13" s="993"/>
      <c r="CM13" s="991">
        <v>1539.646</v>
      </c>
      <c r="CN13" s="992"/>
      <c r="CO13" s="992"/>
      <c r="CP13" s="992"/>
      <c r="CQ13" s="993"/>
      <c r="CR13" s="991">
        <v>5</v>
      </c>
      <c r="CS13" s="992"/>
      <c r="CT13" s="992"/>
      <c r="CU13" s="992"/>
      <c r="CV13" s="993"/>
      <c r="CW13" s="991">
        <v>107.254</v>
      </c>
      <c r="CX13" s="992"/>
      <c r="CY13" s="992"/>
      <c r="CZ13" s="992"/>
      <c r="DA13" s="993"/>
      <c r="DB13" s="991" t="s">
        <v>588</v>
      </c>
      <c r="DC13" s="992"/>
      <c r="DD13" s="992"/>
      <c r="DE13" s="992"/>
      <c r="DF13" s="993"/>
      <c r="DG13" s="991" t="s">
        <v>588</v>
      </c>
      <c r="DH13" s="992"/>
      <c r="DI13" s="992"/>
      <c r="DJ13" s="992"/>
      <c r="DK13" s="993"/>
      <c r="DL13" s="991" t="s">
        <v>588</v>
      </c>
      <c r="DM13" s="992"/>
      <c r="DN13" s="992"/>
      <c r="DO13" s="992"/>
      <c r="DP13" s="993"/>
      <c r="DQ13" s="991" t="s">
        <v>588</v>
      </c>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t="s">
        <v>599</v>
      </c>
      <c r="BT14" s="995"/>
      <c r="BU14" s="995"/>
      <c r="BV14" s="995"/>
      <c r="BW14" s="995"/>
      <c r="BX14" s="995"/>
      <c r="BY14" s="995"/>
      <c r="BZ14" s="995"/>
      <c r="CA14" s="995"/>
      <c r="CB14" s="995"/>
      <c r="CC14" s="995"/>
      <c r="CD14" s="995"/>
      <c r="CE14" s="995"/>
      <c r="CF14" s="995"/>
      <c r="CG14" s="1016"/>
      <c r="CH14" s="991">
        <v>3.1150000000000002</v>
      </c>
      <c r="CI14" s="992"/>
      <c r="CJ14" s="992"/>
      <c r="CK14" s="992"/>
      <c r="CL14" s="993"/>
      <c r="CM14" s="991">
        <v>68.528999999999996</v>
      </c>
      <c r="CN14" s="992"/>
      <c r="CO14" s="992"/>
      <c r="CP14" s="992"/>
      <c r="CQ14" s="993"/>
      <c r="CR14" s="991">
        <v>10</v>
      </c>
      <c r="CS14" s="992"/>
      <c r="CT14" s="992"/>
      <c r="CU14" s="992"/>
      <c r="CV14" s="993"/>
      <c r="CW14" s="991">
        <v>15.662000000000001</v>
      </c>
      <c r="CX14" s="992"/>
      <c r="CY14" s="992"/>
      <c r="CZ14" s="992"/>
      <c r="DA14" s="993"/>
      <c r="DB14" s="991" t="s">
        <v>588</v>
      </c>
      <c r="DC14" s="992"/>
      <c r="DD14" s="992"/>
      <c r="DE14" s="992"/>
      <c r="DF14" s="993"/>
      <c r="DG14" s="991" t="s">
        <v>588</v>
      </c>
      <c r="DH14" s="992"/>
      <c r="DI14" s="992"/>
      <c r="DJ14" s="992"/>
      <c r="DK14" s="993"/>
      <c r="DL14" s="991" t="s">
        <v>588</v>
      </c>
      <c r="DM14" s="992"/>
      <c r="DN14" s="992"/>
      <c r="DO14" s="992"/>
      <c r="DP14" s="993"/>
      <c r="DQ14" s="991" t="s">
        <v>588</v>
      </c>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t="s">
        <v>600</v>
      </c>
      <c r="BT15" s="995"/>
      <c r="BU15" s="995"/>
      <c r="BV15" s="995"/>
      <c r="BW15" s="995"/>
      <c r="BX15" s="995"/>
      <c r="BY15" s="995"/>
      <c r="BZ15" s="995"/>
      <c r="CA15" s="995"/>
      <c r="CB15" s="995"/>
      <c r="CC15" s="995"/>
      <c r="CD15" s="995"/>
      <c r="CE15" s="995"/>
      <c r="CF15" s="995"/>
      <c r="CG15" s="1016"/>
      <c r="CH15" s="991">
        <v>320.26100000000002</v>
      </c>
      <c r="CI15" s="992"/>
      <c r="CJ15" s="992"/>
      <c r="CK15" s="992"/>
      <c r="CL15" s="993"/>
      <c r="CM15" s="991">
        <v>113.634</v>
      </c>
      <c r="CN15" s="992"/>
      <c r="CO15" s="992"/>
      <c r="CP15" s="992"/>
      <c r="CQ15" s="993"/>
      <c r="CR15" s="991">
        <v>15</v>
      </c>
      <c r="CS15" s="992"/>
      <c r="CT15" s="992"/>
      <c r="CU15" s="992"/>
      <c r="CV15" s="993"/>
      <c r="CW15" s="991">
        <v>336.55700000000002</v>
      </c>
      <c r="CX15" s="992"/>
      <c r="CY15" s="992"/>
      <c r="CZ15" s="992"/>
      <c r="DA15" s="993"/>
      <c r="DB15" s="991">
        <v>129</v>
      </c>
      <c r="DC15" s="992"/>
      <c r="DD15" s="992"/>
      <c r="DE15" s="992"/>
      <c r="DF15" s="993"/>
      <c r="DG15" s="991" t="s">
        <v>588</v>
      </c>
      <c r="DH15" s="992"/>
      <c r="DI15" s="992"/>
      <c r="DJ15" s="992"/>
      <c r="DK15" s="993"/>
      <c r="DL15" s="991" t="s">
        <v>588</v>
      </c>
      <c r="DM15" s="992"/>
      <c r="DN15" s="992"/>
      <c r="DO15" s="992"/>
      <c r="DP15" s="993"/>
      <c r="DQ15" s="991" t="s">
        <v>588</v>
      </c>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t="s">
        <v>601</v>
      </c>
      <c r="BT16" s="995"/>
      <c r="BU16" s="995"/>
      <c r="BV16" s="995"/>
      <c r="BW16" s="995"/>
      <c r="BX16" s="995"/>
      <c r="BY16" s="995"/>
      <c r="BZ16" s="995"/>
      <c r="CA16" s="995"/>
      <c r="CB16" s="995"/>
      <c r="CC16" s="995"/>
      <c r="CD16" s="995"/>
      <c r="CE16" s="995"/>
      <c r="CF16" s="995"/>
      <c r="CG16" s="1016"/>
      <c r="CH16" s="991">
        <v>76.504000000000005</v>
      </c>
      <c r="CI16" s="992"/>
      <c r="CJ16" s="992"/>
      <c r="CK16" s="992"/>
      <c r="CL16" s="993"/>
      <c r="CM16" s="991">
        <v>1920.673</v>
      </c>
      <c r="CN16" s="992"/>
      <c r="CO16" s="992"/>
      <c r="CP16" s="992"/>
      <c r="CQ16" s="993"/>
      <c r="CR16" s="991">
        <v>40.606000000000002</v>
      </c>
      <c r="CS16" s="992"/>
      <c r="CT16" s="992"/>
      <c r="CU16" s="992"/>
      <c r="CV16" s="993"/>
      <c r="CW16" s="991">
        <f>43.04+47.402</f>
        <v>90.442000000000007</v>
      </c>
      <c r="CX16" s="992"/>
      <c r="CY16" s="992"/>
      <c r="CZ16" s="992"/>
      <c r="DA16" s="993"/>
      <c r="DB16" s="991" t="s">
        <v>588</v>
      </c>
      <c r="DC16" s="992"/>
      <c r="DD16" s="992"/>
      <c r="DE16" s="992"/>
      <c r="DF16" s="993"/>
      <c r="DG16" s="991" t="s">
        <v>588</v>
      </c>
      <c r="DH16" s="992"/>
      <c r="DI16" s="992"/>
      <c r="DJ16" s="992"/>
      <c r="DK16" s="993"/>
      <c r="DL16" s="991" t="s">
        <v>588</v>
      </c>
      <c r="DM16" s="992"/>
      <c r="DN16" s="992"/>
      <c r="DO16" s="992"/>
      <c r="DP16" s="993"/>
      <c r="DQ16" s="991" t="s">
        <v>588</v>
      </c>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t="s">
        <v>602</v>
      </c>
      <c r="BT17" s="995"/>
      <c r="BU17" s="995"/>
      <c r="BV17" s="995"/>
      <c r="BW17" s="995"/>
      <c r="BX17" s="995"/>
      <c r="BY17" s="995"/>
      <c r="BZ17" s="995"/>
      <c r="CA17" s="995"/>
      <c r="CB17" s="995"/>
      <c r="CC17" s="995"/>
      <c r="CD17" s="995"/>
      <c r="CE17" s="995"/>
      <c r="CF17" s="995"/>
      <c r="CG17" s="1016"/>
      <c r="CH17" s="991">
        <v>14.885</v>
      </c>
      <c r="CI17" s="992"/>
      <c r="CJ17" s="992"/>
      <c r="CK17" s="992"/>
      <c r="CL17" s="993"/>
      <c r="CM17" s="991">
        <v>329.50099999999998</v>
      </c>
      <c r="CN17" s="992"/>
      <c r="CO17" s="992"/>
      <c r="CP17" s="992"/>
      <c r="CQ17" s="993"/>
      <c r="CR17" s="991">
        <v>15</v>
      </c>
      <c r="CS17" s="992"/>
      <c r="CT17" s="992"/>
      <c r="CU17" s="992"/>
      <c r="CV17" s="993"/>
      <c r="CW17" s="991">
        <v>422.94099999999997</v>
      </c>
      <c r="CX17" s="992"/>
      <c r="CY17" s="992"/>
      <c r="CZ17" s="992"/>
      <c r="DA17" s="993"/>
      <c r="DB17" s="991" t="s">
        <v>588</v>
      </c>
      <c r="DC17" s="992"/>
      <c r="DD17" s="992"/>
      <c r="DE17" s="992"/>
      <c r="DF17" s="993"/>
      <c r="DG17" s="991" t="s">
        <v>588</v>
      </c>
      <c r="DH17" s="992"/>
      <c r="DI17" s="992"/>
      <c r="DJ17" s="992"/>
      <c r="DK17" s="993"/>
      <c r="DL17" s="991" t="s">
        <v>588</v>
      </c>
      <c r="DM17" s="992"/>
      <c r="DN17" s="992"/>
      <c r="DO17" s="992"/>
      <c r="DP17" s="993"/>
      <c r="DQ17" s="991" t="s">
        <v>588</v>
      </c>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t="s">
        <v>603</v>
      </c>
      <c r="BT18" s="995" t="s">
        <v>603</v>
      </c>
      <c r="BU18" s="995" t="s">
        <v>603</v>
      </c>
      <c r="BV18" s="995" t="s">
        <v>603</v>
      </c>
      <c r="BW18" s="995" t="s">
        <v>603</v>
      </c>
      <c r="BX18" s="995" t="s">
        <v>603</v>
      </c>
      <c r="BY18" s="995" t="s">
        <v>603</v>
      </c>
      <c r="BZ18" s="995" t="s">
        <v>603</v>
      </c>
      <c r="CA18" s="995" t="s">
        <v>603</v>
      </c>
      <c r="CB18" s="995" t="s">
        <v>603</v>
      </c>
      <c r="CC18" s="995" t="s">
        <v>603</v>
      </c>
      <c r="CD18" s="995" t="s">
        <v>603</v>
      </c>
      <c r="CE18" s="995" t="s">
        <v>603</v>
      </c>
      <c r="CF18" s="995" t="s">
        <v>603</v>
      </c>
      <c r="CG18" s="1016" t="s">
        <v>603</v>
      </c>
      <c r="CH18" s="991">
        <v>-6.0049999999999999</v>
      </c>
      <c r="CI18" s="992"/>
      <c r="CJ18" s="992"/>
      <c r="CK18" s="992"/>
      <c r="CL18" s="993"/>
      <c r="CM18" s="991">
        <v>510.65</v>
      </c>
      <c r="CN18" s="992"/>
      <c r="CO18" s="992"/>
      <c r="CP18" s="992"/>
      <c r="CQ18" s="993"/>
      <c r="CR18" s="991">
        <v>10</v>
      </c>
      <c r="CS18" s="992"/>
      <c r="CT18" s="992"/>
      <c r="CU18" s="992"/>
      <c r="CV18" s="993"/>
      <c r="CW18" s="991">
        <v>442.13799999999998</v>
      </c>
      <c r="CX18" s="992"/>
      <c r="CY18" s="992"/>
      <c r="CZ18" s="992"/>
      <c r="DA18" s="993"/>
      <c r="DB18" s="991" t="s">
        <v>588</v>
      </c>
      <c r="DC18" s="992"/>
      <c r="DD18" s="992"/>
      <c r="DE18" s="992"/>
      <c r="DF18" s="993"/>
      <c r="DG18" s="991" t="s">
        <v>588</v>
      </c>
      <c r="DH18" s="992"/>
      <c r="DI18" s="992"/>
      <c r="DJ18" s="992"/>
      <c r="DK18" s="993"/>
      <c r="DL18" s="991" t="s">
        <v>588</v>
      </c>
      <c r="DM18" s="992"/>
      <c r="DN18" s="992"/>
      <c r="DO18" s="992"/>
      <c r="DP18" s="993"/>
      <c r="DQ18" s="991" t="s">
        <v>588</v>
      </c>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t="s">
        <v>604</v>
      </c>
      <c r="BT19" s="995" t="s">
        <v>604</v>
      </c>
      <c r="BU19" s="995" t="s">
        <v>604</v>
      </c>
      <c r="BV19" s="995" t="s">
        <v>604</v>
      </c>
      <c r="BW19" s="995" t="s">
        <v>604</v>
      </c>
      <c r="BX19" s="995" t="s">
        <v>604</v>
      </c>
      <c r="BY19" s="995" t="s">
        <v>604</v>
      </c>
      <c r="BZ19" s="995" t="s">
        <v>604</v>
      </c>
      <c r="CA19" s="995" t="s">
        <v>604</v>
      </c>
      <c r="CB19" s="995" t="s">
        <v>604</v>
      </c>
      <c r="CC19" s="995" t="s">
        <v>604</v>
      </c>
      <c r="CD19" s="995" t="s">
        <v>604</v>
      </c>
      <c r="CE19" s="995" t="s">
        <v>604</v>
      </c>
      <c r="CF19" s="995" t="s">
        <v>604</v>
      </c>
      <c r="CG19" s="1016" t="s">
        <v>604</v>
      </c>
      <c r="CH19" s="991">
        <v>285.77800000000002</v>
      </c>
      <c r="CI19" s="992"/>
      <c r="CJ19" s="992"/>
      <c r="CK19" s="992"/>
      <c r="CL19" s="993"/>
      <c r="CM19" s="991">
        <v>2629.53</v>
      </c>
      <c r="CN19" s="992"/>
      <c r="CO19" s="992"/>
      <c r="CP19" s="992"/>
      <c r="CQ19" s="993"/>
      <c r="CR19" s="991">
        <v>20</v>
      </c>
      <c r="CS19" s="992"/>
      <c r="CT19" s="992"/>
      <c r="CU19" s="992"/>
      <c r="CV19" s="993"/>
      <c r="CW19" s="991" t="s">
        <v>588</v>
      </c>
      <c r="CX19" s="992"/>
      <c r="CY19" s="992"/>
      <c r="CZ19" s="992"/>
      <c r="DA19" s="993"/>
      <c r="DB19" s="991" t="s">
        <v>588</v>
      </c>
      <c r="DC19" s="992"/>
      <c r="DD19" s="992"/>
      <c r="DE19" s="992"/>
      <c r="DF19" s="993"/>
      <c r="DG19" s="991" t="s">
        <v>588</v>
      </c>
      <c r="DH19" s="992"/>
      <c r="DI19" s="992"/>
      <c r="DJ19" s="992"/>
      <c r="DK19" s="993"/>
      <c r="DL19" s="991" t="s">
        <v>588</v>
      </c>
      <c r="DM19" s="992"/>
      <c r="DN19" s="992"/>
      <c r="DO19" s="992"/>
      <c r="DP19" s="993"/>
      <c r="DQ19" s="991" t="s">
        <v>588</v>
      </c>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t="s">
        <v>605</v>
      </c>
      <c r="BT20" s="995" t="s">
        <v>605</v>
      </c>
      <c r="BU20" s="995" t="s">
        <v>605</v>
      </c>
      <c r="BV20" s="995" t="s">
        <v>605</v>
      </c>
      <c r="BW20" s="995" t="s">
        <v>605</v>
      </c>
      <c r="BX20" s="995" t="s">
        <v>605</v>
      </c>
      <c r="BY20" s="995" t="s">
        <v>605</v>
      </c>
      <c r="BZ20" s="995" t="s">
        <v>605</v>
      </c>
      <c r="CA20" s="995" t="s">
        <v>605</v>
      </c>
      <c r="CB20" s="995" t="s">
        <v>605</v>
      </c>
      <c r="CC20" s="995" t="s">
        <v>605</v>
      </c>
      <c r="CD20" s="995" t="s">
        <v>605</v>
      </c>
      <c r="CE20" s="995" t="s">
        <v>605</v>
      </c>
      <c r="CF20" s="995" t="s">
        <v>605</v>
      </c>
      <c r="CG20" s="1016" t="s">
        <v>605</v>
      </c>
      <c r="CH20" s="991">
        <v>-2.9769999999999999</v>
      </c>
      <c r="CI20" s="992"/>
      <c r="CJ20" s="992"/>
      <c r="CK20" s="992"/>
      <c r="CL20" s="993"/>
      <c r="CM20" s="991">
        <v>1543.095</v>
      </c>
      <c r="CN20" s="992"/>
      <c r="CO20" s="992"/>
      <c r="CP20" s="992"/>
      <c r="CQ20" s="993"/>
      <c r="CR20" s="991">
        <v>40</v>
      </c>
      <c r="CS20" s="992"/>
      <c r="CT20" s="992"/>
      <c r="CU20" s="992"/>
      <c r="CV20" s="993"/>
      <c r="CW20" s="991">
        <v>285.74400000000003</v>
      </c>
      <c r="CX20" s="992"/>
      <c r="CY20" s="992"/>
      <c r="CZ20" s="992"/>
      <c r="DA20" s="993"/>
      <c r="DB20" s="991" t="s">
        <v>588</v>
      </c>
      <c r="DC20" s="992"/>
      <c r="DD20" s="992"/>
      <c r="DE20" s="992"/>
      <c r="DF20" s="993"/>
      <c r="DG20" s="991" t="s">
        <v>588</v>
      </c>
      <c r="DH20" s="992"/>
      <c r="DI20" s="992"/>
      <c r="DJ20" s="992"/>
      <c r="DK20" s="993"/>
      <c r="DL20" s="991" t="s">
        <v>588</v>
      </c>
      <c r="DM20" s="992"/>
      <c r="DN20" s="992"/>
      <c r="DO20" s="992"/>
      <c r="DP20" s="993"/>
      <c r="DQ20" s="991" t="s">
        <v>588</v>
      </c>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t="s">
        <v>606</v>
      </c>
      <c r="BT21" s="995" t="s">
        <v>607</v>
      </c>
      <c r="BU21" s="995" t="s">
        <v>607</v>
      </c>
      <c r="BV21" s="995" t="s">
        <v>607</v>
      </c>
      <c r="BW21" s="995" t="s">
        <v>607</v>
      </c>
      <c r="BX21" s="995" t="s">
        <v>607</v>
      </c>
      <c r="BY21" s="995" t="s">
        <v>607</v>
      </c>
      <c r="BZ21" s="995" t="s">
        <v>607</v>
      </c>
      <c r="CA21" s="995" t="s">
        <v>607</v>
      </c>
      <c r="CB21" s="995" t="s">
        <v>607</v>
      </c>
      <c r="CC21" s="995" t="s">
        <v>607</v>
      </c>
      <c r="CD21" s="995" t="s">
        <v>607</v>
      </c>
      <c r="CE21" s="995" t="s">
        <v>607</v>
      </c>
      <c r="CF21" s="995" t="s">
        <v>607</v>
      </c>
      <c r="CG21" s="1016" t="s">
        <v>607</v>
      </c>
      <c r="CH21" s="991">
        <v>5.9889999999999999</v>
      </c>
      <c r="CI21" s="992"/>
      <c r="CJ21" s="992"/>
      <c r="CK21" s="992"/>
      <c r="CL21" s="993"/>
      <c r="CM21" s="991">
        <v>69.350999999999999</v>
      </c>
      <c r="CN21" s="992"/>
      <c r="CO21" s="992"/>
      <c r="CP21" s="992"/>
      <c r="CQ21" s="993"/>
      <c r="CR21" s="991">
        <v>7.5</v>
      </c>
      <c r="CS21" s="992"/>
      <c r="CT21" s="992"/>
      <c r="CU21" s="992"/>
      <c r="CV21" s="993"/>
      <c r="CW21" s="991" t="s">
        <v>588</v>
      </c>
      <c r="CX21" s="992"/>
      <c r="CY21" s="992"/>
      <c r="CZ21" s="992"/>
      <c r="DA21" s="993"/>
      <c r="DB21" s="991" t="s">
        <v>588</v>
      </c>
      <c r="DC21" s="992"/>
      <c r="DD21" s="992"/>
      <c r="DE21" s="992"/>
      <c r="DF21" s="993"/>
      <c r="DG21" s="991" t="s">
        <v>588</v>
      </c>
      <c r="DH21" s="992"/>
      <c r="DI21" s="992"/>
      <c r="DJ21" s="992"/>
      <c r="DK21" s="993"/>
      <c r="DL21" s="991" t="s">
        <v>588</v>
      </c>
      <c r="DM21" s="992"/>
      <c r="DN21" s="992"/>
      <c r="DO21" s="992"/>
      <c r="DP21" s="993"/>
      <c r="DQ21" s="991" t="s">
        <v>588</v>
      </c>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395</v>
      </c>
      <c r="BA22" s="1030"/>
      <c r="BB22" s="1030"/>
      <c r="BC22" s="1030"/>
      <c r="BD22" s="1031"/>
      <c r="BE22" s="233"/>
      <c r="BF22" s="233"/>
      <c r="BG22" s="233"/>
      <c r="BH22" s="233"/>
      <c r="BI22" s="233"/>
      <c r="BJ22" s="233"/>
      <c r="BK22" s="233"/>
      <c r="BL22" s="233"/>
      <c r="BM22" s="233"/>
      <c r="BN22" s="233"/>
      <c r="BO22" s="233"/>
      <c r="BP22" s="233"/>
      <c r="BQ22" s="238">
        <v>16</v>
      </c>
      <c r="BR22" s="239"/>
      <c r="BS22" s="994" t="s">
        <v>608</v>
      </c>
      <c r="BT22" s="995" t="s">
        <v>609</v>
      </c>
      <c r="BU22" s="995" t="s">
        <v>609</v>
      </c>
      <c r="BV22" s="995" t="s">
        <v>609</v>
      </c>
      <c r="BW22" s="995" t="s">
        <v>609</v>
      </c>
      <c r="BX22" s="995" t="s">
        <v>609</v>
      </c>
      <c r="BY22" s="995" t="s">
        <v>609</v>
      </c>
      <c r="BZ22" s="995" t="s">
        <v>609</v>
      </c>
      <c r="CA22" s="995" t="s">
        <v>609</v>
      </c>
      <c r="CB22" s="995" t="s">
        <v>609</v>
      </c>
      <c r="CC22" s="995" t="s">
        <v>609</v>
      </c>
      <c r="CD22" s="995" t="s">
        <v>609</v>
      </c>
      <c r="CE22" s="995" t="s">
        <v>609</v>
      </c>
      <c r="CF22" s="995" t="s">
        <v>609</v>
      </c>
      <c r="CG22" s="1016" t="s">
        <v>609</v>
      </c>
      <c r="CH22" s="991">
        <v>23.754000000000001</v>
      </c>
      <c r="CI22" s="992"/>
      <c r="CJ22" s="992"/>
      <c r="CK22" s="992"/>
      <c r="CL22" s="993"/>
      <c r="CM22" s="991">
        <v>319.745</v>
      </c>
      <c r="CN22" s="992"/>
      <c r="CO22" s="992"/>
      <c r="CP22" s="992"/>
      <c r="CQ22" s="993"/>
      <c r="CR22" s="991">
        <v>25</v>
      </c>
      <c r="CS22" s="992"/>
      <c r="CT22" s="992"/>
      <c r="CU22" s="992"/>
      <c r="CV22" s="993"/>
      <c r="CW22" s="991" t="s">
        <v>588</v>
      </c>
      <c r="CX22" s="992"/>
      <c r="CY22" s="992"/>
      <c r="CZ22" s="992"/>
      <c r="DA22" s="993"/>
      <c r="DB22" s="991" t="s">
        <v>588</v>
      </c>
      <c r="DC22" s="992"/>
      <c r="DD22" s="992"/>
      <c r="DE22" s="992"/>
      <c r="DF22" s="993"/>
      <c r="DG22" s="991" t="s">
        <v>588</v>
      </c>
      <c r="DH22" s="992"/>
      <c r="DI22" s="992"/>
      <c r="DJ22" s="992"/>
      <c r="DK22" s="993"/>
      <c r="DL22" s="991" t="s">
        <v>588</v>
      </c>
      <c r="DM22" s="992"/>
      <c r="DN22" s="992"/>
      <c r="DO22" s="992"/>
      <c r="DP22" s="993"/>
      <c r="DQ22" s="991" t="s">
        <v>588</v>
      </c>
      <c r="DR22" s="992"/>
      <c r="DS22" s="992"/>
      <c r="DT22" s="992"/>
      <c r="DU22" s="993"/>
      <c r="DV22" s="994"/>
      <c r="DW22" s="995"/>
      <c r="DX22" s="995"/>
      <c r="DY22" s="995"/>
      <c r="DZ22" s="996"/>
      <c r="EA22" s="234"/>
    </row>
    <row r="23" spans="1:131" s="235" customFormat="1" ht="26.25" customHeight="1" thickBot="1" x14ac:dyDescent="0.2">
      <c r="A23" s="240" t="s">
        <v>396</v>
      </c>
      <c r="B23" s="939" t="s">
        <v>397</v>
      </c>
      <c r="C23" s="940"/>
      <c r="D23" s="940"/>
      <c r="E23" s="940"/>
      <c r="F23" s="940"/>
      <c r="G23" s="940"/>
      <c r="H23" s="940"/>
      <c r="I23" s="940"/>
      <c r="J23" s="940"/>
      <c r="K23" s="940"/>
      <c r="L23" s="940"/>
      <c r="M23" s="940"/>
      <c r="N23" s="940"/>
      <c r="O23" s="940"/>
      <c r="P23" s="950"/>
      <c r="Q23" s="1069">
        <v>1588909</v>
      </c>
      <c r="R23" s="1063"/>
      <c r="S23" s="1063"/>
      <c r="T23" s="1063"/>
      <c r="U23" s="1063"/>
      <c r="V23" s="1063">
        <v>1576908</v>
      </c>
      <c r="W23" s="1063"/>
      <c r="X23" s="1063"/>
      <c r="Y23" s="1063"/>
      <c r="Z23" s="1063"/>
      <c r="AA23" s="1063">
        <v>12001</v>
      </c>
      <c r="AB23" s="1063"/>
      <c r="AC23" s="1063"/>
      <c r="AD23" s="1063"/>
      <c r="AE23" s="1070"/>
      <c r="AF23" s="1071">
        <v>7821</v>
      </c>
      <c r="AG23" s="1063"/>
      <c r="AH23" s="1063"/>
      <c r="AI23" s="1063"/>
      <c r="AJ23" s="1072"/>
      <c r="AK23" s="1073"/>
      <c r="AL23" s="1074"/>
      <c r="AM23" s="1074"/>
      <c r="AN23" s="1074"/>
      <c r="AO23" s="1074"/>
      <c r="AP23" s="1063">
        <f>+AP7+AP9</f>
        <v>1427355</v>
      </c>
      <c r="AQ23" s="1063"/>
      <c r="AR23" s="1063"/>
      <c r="AS23" s="1063"/>
      <c r="AT23" s="1063"/>
      <c r="AU23" s="1064"/>
      <c r="AV23" s="1064"/>
      <c r="AW23" s="1064"/>
      <c r="AX23" s="1064"/>
      <c r="AY23" s="1065"/>
      <c r="AZ23" s="1066" t="s">
        <v>186</v>
      </c>
      <c r="BA23" s="1067"/>
      <c r="BB23" s="1067"/>
      <c r="BC23" s="1067"/>
      <c r="BD23" s="1068"/>
      <c r="BE23" s="233"/>
      <c r="BF23" s="233"/>
      <c r="BG23" s="233"/>
      <c r="BH23" s="233"/>
      <c r="BI23" s="233"/>
      <c r="BJ23" s="233"/>
      <c r="BK23" s="233"/>
      <c r="BL23" s="233"/>
      <c r="BM23" s="233"/>
      <c r="BN23" s="233"/>
      <c r="BO23" s="233"/>
      <c r="BP23" s="233"/>
      <c r="BQ23" s="238">
        <v>17</v>
      </c>
      <c r="BR23" s="239"/>
      <c r="BS23" s="994" t="s">
        <v>610</v>
      </c>
      <c r="BT23" s="995" t="s">
        <v>610</v>
      </c>
      <c r="BU23" s="995" t="s">
        <v>610</v>
      </c>
      <c r="BV23" s="995" t="s">
        <v>610</v>
      </c>
      <c r="BW23" s="995" t="s">
        <v>610</v>
      </c>
      <c r="BX23" s="995" t="s">
        <v>610</v>
      </c>
      <c r="BY23" s="995" t="s">
        <v>610</v>
      </c>
      <c r="BZ23" s="995" t="s">
        <v>610</v>
      </c>
      <c r="CA23" s="995" t="s">
        <v>610</v>
      </c>
      <c r="CB23" s="995" t="s">
        <v>610</v>
      </c>
      <c r="CC23" s="995" t="s">
        <v>610</v>
      </c>
      <c r="CD23" s="995" t="s">
        <v>610</v>
      </c>
      <c r="CE23" s="995" t="s">
        <v>610</v>
      </c>
      <c r="CF23" s="995" t="s">
        <v>610</v>
      </c>
      <c r="CG23" s="1016" t="s">
        <v>610</v>
      </c>
      <c r="CH23" s="991">
        <v>35.249000000000002</v>
      </c>
      <c r="CI23" s="992"/>
      <c r="CJ23" s="992"/>
      <c r="CK23" s="992"/>
      <c r="CL23" s="993"/>
      <c r="CM23" s="991">
        <v>319.98500000000001</v>
      </c>
      <c r="CN23" s="992"/>
      <c r="CO23" s="992"/>
      <c r="CP23" s="992"/>
      <c r="CQ23" s="993"/>
      <c r="CR23" s="991">
        <v>100</v>
      </c>
      <c r="CS23" s="992"/>
      <c r="CT23" s="992"/>
      <c r="CU23" s="992"/>
      <c r="CV23" s="993"/>
      <c r="CW23" s="991">
        <v>300.50400000000002</v>
      </c>
      <c r="CX23" s="992"/>
      <c r="CY23" s="992"/>
      <c r="CZ23" s="992"/>
      <c r="DA23" s="993"/>
      <c r="DB23" s="991" t="s">
        <v>588</v>
      </c>
      <c r="DC23" s="992"/>
      <c r="DD23" s="992"/>
      <c r="DE23" s="992"/>
      <c r="DF23" s="993"/>
      <c r="DG23" s="991" t="s">
        <v>588</v>
      </c>
      <c r="DH23" s="992"/>
      <c r="DI23" s="992"/>
      <c r="DJ23" s="992"/>
      <c r="DK23" s="993"/>
      <c r="DL23" s="991" t="s">
        <v>588</v>
      </c>
      <c r="DM23" s="992"/>
      <c r="DN23" s="992"/>
      <c r="DO23" s="992"/>
      <c r="DP23" s="993"/>
      <c r="DQ23" s="991" t="s">
        <v>588</v>
      </c>
      <c r="DR23" s="992"/>
      <c r="DS23" s="992"/>
      <c r="DT23" s="992"/>
      <c r="DU23" s="993"/>
      <c r="DV23" s="994"/>
      <c r="DW23" s="995"/>
      <c r="DX23" s="995"/>
      <c r="DY23" s="995"/>
      <c r="DZ23" s="996"/>
      <c r="EA23" s="234"/>
    </row>
    <row r="24" spans="1:131" s="235" customFormat="1" ht="26.25" customHeight="1" x14ac:dyDescent="0.15">
      <c r="A24" s="1062" t="s">
        <v>398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t="s">
        <v>611</v>
      </c>
      <c r="BT24" s="995" t="s">
        <v>612</v>
      </c>
      <c r="BU24" s="995" t="s">
        <v>612</v>
      </c>
      <c r="BV24" s="995" t="s">
        <v>612</v>
      </c>
      <c r="BW24" s="995" t="s">
        <v>612</v>
      </c>
      <c r="BX24" s="995" t="s">
        <v>612</v>
      </c>
      <c r="BY24" s="995" t="s">
        <v>612</v>
      </c>
      <c r="BZ24" s="995" t="s">
        <v>612</v>
      </c>
      <c r="CA24" s="995" t="s">
        <v>612</v>
      </c>
      <c r="CB24" s="995" t="s">
        <v>612</v>
      </c>
      <c r="CC24" s="995" t="s">
        <v>612</v>
      </c>
      <c r="CD24" s="995" t="s">
        <v>612</v>
      </c>
      <c r="CE24" s="995" t="s">
        <v>612</v>
      </c>
      <c r="CF24" s="995" t="s">
        <v>612</v>
      </c>
      <c r="CG24" s="1016" t="s">
        <v>612</v>
      </c>
      <c r="CH24" s="991">
        <v>0.56399999999999995</v>
      </c>
      <c r="CI24" s="992"/>
      <c r="CJ24" s="992"/>
      <c r="CK24" s="992"/>
      <c r="CL24" s="993"/>
      <c r="CM24" s="991">
        <v>215.62299999999999</v>
      </c>
      <c r="CN24" s="992"/>
      <c r="CO24" s="992"/>
      <c r="CP24" s="992"/>
      <c r="CQ24" s="993"/>
      <c r="CR24" s="991">
        <v>3</v>
      </c>
      <c r="CS24" s="992"/>
      <c r="CT24" s="992"/>
      <c r="CU24" s="992"/>
      <c r="CV24" s="993"/>
      <c r="CW24" s="991">
        <v>90.63</v>
      </c>
      <c r="CX24" s="992"/>
      <c r="CY24" s="992"/>
      <c r="CZ24" s="992"/>
      <c r="DA24" s="993"/>
      <c r="DB24" s="991" t="s">
        <v>588</v>
      </c>
      <c r="DC24" s="992"/>
      <c r="DD24" s="992"/>
      <c r="DE24" s="992"/>
      <c r="DF24" s="993"/>
      <c r="DG24" s="991" t="s">
        <v>588</v>
      </c>
      <c r="DH24" s="992"/>
      <c r="DI24" s="992"/>
      <c r="DJ24" s="992"/>
      <c r="DK24" s="993"/>
      <c r="DL24" s="991" t="s">
        <v>588</v>
      </c>
      <c r="DM24" s="992"/>
      <c r="DN24" s="992"/>
      <c r="DO24" s="992"/>
      <c r="DP24" s="993"/>
      <c r="DQ24" s="991" t="s">
        <v>588</v>
      </c>
      <c r="DR24" s="992"/>
      <c r="DS24" s="992"/>
      <c r="DT24" s="992"/>
      <c r="DU24" s="993"/>
      <c r="DV24" s="994"/>
      <c r="DW24" s="995"/>
      <c r="DX24" s="995"/>
      <c r="DY24" s="995"/>
      <c r="DZ24" s="996"/>
      <c r="EA24" s="234"/>
    </row>
    <row r="25" spans="1:131" ht="26.25" customHeight="1" thickBot="1" x14ac:dyDescent="0.2">
      <c r="A25" s="1061" t="s">
        <v>399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t="s">
        <v>613</v>
      </c>
      <c r="BT25" s="995" t="s">
        <v>614</v>
      </c>
      <c r="BU25" s="995" t="s">
        <v>614</v>
      </c>
      <c r="BV25" s="995" t="s">
        <v>614</v>
      </c>
      <c r="BW25" s="995" t="s">
        <v>614</v>
      </c>
      <c r="BX25" s="995" t="s">
        <v>614</v>
      </c>
      <c r="BY25" s="995" t="s">
        <v>614</v>
      </c>
      <c r="BZ25" s="995" t="s">
        <v>614</v>
      </c>
      <c r="CA25" s="995" t="s">
        <v>614</v>
      </c>
      <c r="CB25" s="995" t="s">
        <v>614</v>
      </c>
      <c r="CC25" s="995" t="s">
        <v>614</v>
      </c>
      <c r="CD25" s="995" t="s">
        <v>614</v>
      </c>
      <c r="CE25" s="995" t="s">
        <v>614</v>
      </c>
      <c r="CF25" s="995" t="s">
        <v>614</v>
      </c>
      <c r="CG25" s="1016" t="s">
        <v>614</v>
      </c>
      <c r="CH25" s="991">
        <v>-0.59275100000000003</v>
      </c>
      <c r="CI25" s="992"/>
      <c r="CJ25" s="992"/>
      <c r="CK25" s="992"/>
      <c r="CL25" s="993"/>
      <c r="CM25" s="991">
        <v>46.503115000000001</v>
      </c>
      <c r="CN25" s="992"/>
      <c r="CO25" s="992"/>
      <c r="CP25" s="992"/>
      <c r="CQ25" s="993"/>
      <c r="CR25" s="991">
        <v>0.5</v>
      </c>
      <c r="CS25" s="992"/>
      <c r="CT25" s="992"/>
      <c r="CU25" s="992"/>
      <c r="CV25" s="993"/>
      <c r="CW25" s="991">
        <v>22.55</v>
      </c>
      <c r="CX25" s="992"/>
      <c r="CY25" s="992"/>
      <c r="CZ25" s="992"/>
      <c r="DA25" s="993"/>
      <c r="DB25" s="991">
        <v>4.5</v>
      </c>
      <c r="DC25" s="992"/>
      <c r="DD25" s="992"/>
      <c r="DE25" s="992"/>
      <c r="DF25" s="993"/>
      <c r="DG25" s="991" t="s">
        <v>588</v>
      </c>
      <c r="DH25" s="992"/>
      <c r="DI25" s="992"/>
      <c r="DJ25" s="992"/>
      <c r="DK25" s="993"/>
      <c r="DL25" s="991" t="s">
        <v>588</v>
      </c>
      <c r="DM25" s="992"/>
      <c r="DN25" s="992"/>
      <c r="DO25" s="992"/>
      <c r="DP25" s="993"/>
      <c r="DQ25" s="991" t="s">
        <v>588</v>
      </c>
      <c r="DR25" s="992"/>
      <c r="DS25" s="992"/>
      <c r="DT25" s="992"/>
      <c r="DU25" s="993"/>
      <c r="DV25" s="994"/>
      <c r="DW25" s="995"/>
      <c r="DX25" s="995"/>
      <c r="DY25" s="995"/>
      <c r="DZ25" s="996"/>
      <c r="EA25" s="230"/>
    </row>
    <row r="26" spans="1:131" ht="26.25" customHeight="1" x14ac:dyDescent="0.15">
      <c r="A26" s="997" t="s">
        <v>372</v>
      </c>
      <c r="B26" s="998"/>
      <c r="C26" s="998"/>
      <c r="D26" s="998"/>
      <c r="E26" s="998"/>
      <c r="F26" s="998"/>
      <c r="G26" s="998"/>
      <c r="H26" s="998"/>
      <c r="I26" s="998"/>
      <c r="J26" s="998"/>
      <c r="K26" s="998"/>
      <c r="L26" s="998"/>
      <c r="M26" s="998"/>
      <c r="N26" s="998"/>
      <c r="O26" s="998"/>
      <c r="P26" s="999"/>
      <c r="Q26" s="1003" t="s">
        <v>400</v>
      </c>
      <c r="R26" s="1004"/>
      <c r="S26" s="1004"/>
      <c r="T26" s="1004"/>
      <c r="U26" s="1005"/>
      <c r="V26" s="1003" t="s">
        <v>401</v>
      </c>
      <c r="W26" s="1004"/>
      <c r="X26" s="1004"/>
      <c r="Y26" s="1004"/>
      <c r="Z26" s="1005"/>
      <c r="AA26" s="1003" t="s">
        <v>402</v>
      </c>
      <c r="AB26" s="1004"/>
      <c r="AC26" s="1004"/>
      <c r="AD26" s="1004"/>
      <c r="AE26" s="1004"/>
      <c r="AF26" s="1057" t="s">
        <v>403</v>
      </c>
      <c r="AG26" s="1010"/>
      <c r="AH26" s="1010"/>
      <c r="AI26" s="1010"/>
      <c r="AJ26" s="1058"/>
      <c r="AK26" s="1004" t="s">
        <v>404</v>
      </c>
      <c r="AL26" s="1004"/>
      <c r="AM26" s="1004"/>
      <c r="AN26" s="1004"/>
      <c r="AO26" s="1005"/>
      <c r="AP26" s="1003" t="s">
        <v>405</v>
      </c>
      <c r="AQ26" s="1004"/>
      <c r="AR26" s="1004"/>
      <c r="AS26" s="1004"/>
      <c r="AT26" s="1005"/>
      <c r="AU26" s="1003" t="s">
        <v>406</v>
      </c>
      <c r="AV26" s="1004"/>
      <c r="AW26" s="1004"/>
      <c r="AX26" s="1004"/>
      <c r="AY26" s="1005"/>
      <c r="AZ26" s="1003" t="s">
        <v>407</v>
      </c>
      <c r="BA26" s="1004"/>
      <c r="BB26" s="1004"/>
      <c r="BC26" s="1004"/>
      <c r="BD26" s="1005"/>
      <c r="BE26" s="1003" t="s">
        <v>379</v>
      </c>
      <c r="BF26" s="1004"/>
      <c r="BG26" s="1004"/>
      <c r="BH26" s="1004"/>
      <c r="BI26" s="1017"/>
      <c r="BJ26" s="232"/>
      <c r="BK26" s="232"/>
      <c r="BL26" s="232"/>
      <c r="BM26" s="232"/>
      <c r="BN26" s="232"/>
      <c r="BO26" s="241"/>
      <c r="BP26" s="241"/>
      <c r="BQ26" s="238">
        <v>20</v>
      </c>
      <c r="BR26" s="239"/>
      <c r="BS26" s="994" t="s">
        <v>615</v>
      </c>
      <c r="BT26" s="995" t="s">
        <v>615</v>
      </c>
      <c r="BU26" s="995" t="s">
        <v>615</v>
      </c>
      <c r="BV26" s="995" t="s">
        <v>615</v>
      </c>
      <c r="BW26" s="995" t="s">
        <v>615</v>
      </c>
      <c r="BX26" s="995" t="s">
        <v>615</v>
      </c>
      <c r="BY26" s="995" t="s">
        <v>615</v>
      </c>
      <c r="BZ26" s="995" t="s">
        <v>615</v>
      </c>
      <c r="CA26" s="995" t="s">
        <v>615</v>
      </c>
      <c r="CB26" s="995" t="s">
        <v>615</v>
      </c>
      <c r="CC26" s="995" t="s">
        <v>615</v>
      </c>
      <c r="CD26" s="995" t="s">
        <v>615</v>
      </c>
      <c r="CE26" s="995" t="s">
        <v>615</v>
      </c>
      <c r="CF26" s="995" t="s">
        <v>615</v>
      </c>
      <c r="CG26" s="1016" t="s">
        <v>615</v>
      </c>
      <c r="CH26" s="991">
        <v>32.448999999999998</v>
      </c>
      <c r="CI26" s="992"/>
      <c r="CJ26" s="992"/>
      <c r="CK26" s="992"/>
      <c r="CL26" s="993"/>
      <c r="CM26" s="991">
        <v>2321.1849999999999</v>
      </c>
      <c r="CN26" s="992"/>
      <c r="CO26" s="992"/>
      <c r="CP26" s="992"/>
      <c r="CQ26" s="993"/>
      <c r="CR26" s="991">
        <v>477.6</v>
      </c>
      <c r="CS26" s="992"/>
      <c r="CT26" s="992"/>
      <c r="CU26" s="992"/>
      <c r="CV26" s="993"/>
      <c r="CW26" s="991">
        <v>20.359000000000002</v>
      </c>
      <c r="CX26" s="992"/>
      <c r="CY26" s="992"/>
      <c r="CZ26" s="992"/>
      <c r="DA26" s="993"/>
      <c r="DB26" s="991" t="s">
        <v>588</v>
      </c>
      <c r="DC26" s="992"/>
      <c r="DD26" s="992"/>
      <c r="DE26" s="992"/>
      <c r="DF26" s="993"/>
      <c r="DG26" s="991" t="s">
        <v>588</v>
      </c>
      <c r="DH26" s="992"/>
      <c r="DI26" s="992"/>
      <c r="DJ26" s="992"/>
      <c r="DK26" s="993"/>
      <c r="DL26" s="991" t="s">
        <v>588</v>
      </c>
      <c r="DM26" s="992"/>
      <c r="DN26" s="992"/>
      <c r="DO26" s="992"/>
      <c r="DP26" s="993"/>
      <c r="DQ26" s="991" t="s">
        <v>588</v>
      </c>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t="s">
        <v>616</v>
      </c>
      <c r="BT27" s="995" t="s">
        <v>616</v>
      </c>
      <c r="BU27" s="995" t="s">
        <v>616</v>
      </c>
      <c r="BV27" s="995" t="s">
        <v>616</v>
      </c>
      <c r="BW27" s="995" t="s">
        <v>616</v>
      </c>
      <c r="BX27" s="995" t="s">
        <v>616</v>
      </c>
      <c r="BY27" s="995" t="s">
        <v>616</v>
      </c>
      <c r="BZ27" s="995" t="s">
        <v>616</v>
      </c>
      <c r="CA27" s="995" t="s">
        <v>616</v>
      </c>
      <c r="CB27" s="995" t="s">
        <v>616</v>
      </c>
      <c r="CC27" s="995" t="s">
        <v>616</v>
      </c>
      <c r="CD27" s="995" t="s">
        <v>616</v>
      </c>
      <c r="CE27" s="995" t="s">
        <v>616</v>
      </c>
      <c r="CF27" s="995" t="s">
        <v>616</v>
      </c>
      <c r="CG27" s="1016" t="s">
        <v>616</v>
      </c>
      <c r="CH27" s="991">
        <v>2.8439999999999999</v>
      </c>
      <c r="CI27" s="992"/>
      <c r="CJ27" s="992"/>
      <c r="CK27" s="992"/>
      <c r="CL27" s="993"/>
      <c r="CM27" s="991">
        <v>587.22799999999995</v>
      </c>
      <c r="CN27" s="992"/>
      <c r="CO27" s="992"/>
      <c r="CP27" s="992"/>
      <c r="CQ27" s="993"/>
      <c r="CR27" s="991">
        <v>236</v>
      </c>
      <c r="CS27" s="992"/>
      <c r="CT27" s="992"/>
      <c r="CU27" s="992"/>
      <c r="CV27" s="993"/>
      <c r="CW27" s="991" t="s">
        <v>588</v>
      </c>
      <c r="CX27" s="992"/>
      <c r="CY27" s="992"/>
      <c r="CZ27" s="992"/>
      <c r="DA27" s="993"/>
      <c r="DB27" s="991" t="s">
        <v>588</v>
      </c>
      <c r="DC27" s="992"/>
      <c r="DD27" s="992"/>
      <c r="DE27" s="992"/>
      <c r="DF27" s="993"/>
      <c r="DG27" s="991" t="s">
        <v>588</v>
      </c>
      <c r="DH27" s="992"/>
      <c r="DI27" s="992"/>
      <c r="DJ27" s="992"/>
      <c r="DK27" s="993"/>
      <c r="DL27" s="991" t="s">
        <v>588</v>
      </c>
      <c r="DM27" s="992"/>
      <c r="DN27" s="992"/>
      <c r="DO27" s="992"/>
      <c r="DP27" s="993"/>
      <c r="DQ27" s="991" t="s">
        <v>588</v>
      </c>
      <c r="DR27" s="992"/>
      <c r="DS27" s="992"/>
      <c r="DT27" s="992"/>
      <c r="DU27" s="993"/>
      <c r="DV27" s="994"/>
      <c r="DW27" s="995"/>
      <c r="DX27" s="995"/>
      <c r="DY27" s="995"/>
      <c r="DZ27" s="996"/>
      <c r="EA27" s="230"/>
    </row>
    <row r="28" spans="1:131" ht="26.25" customHeight="1" thickTop="1" x14ac:dyDescent="0.15">
      <c r="A28" s="242">
        <v>1</v>
      </c>
      <c r="B28" s="1049" t="s">
        <v>408</v>
      </c>
      <c r="C28" s="1050"/>
      <c r="D28" s="1050"/>
      <c r="E28" s="1050"/>
      <c r="F28" s="1050"/>
      <c r="G28" s="1050"/>
      <c r="H28" s="1050"/>
      <c r="I28" s="1050"/>
      <c r="J28" s="1050"/>
      <c r="K28" s="1050"/>
      <c r="L28" s="1050"/>
      <c r="M28" s="1050"/>
      <c r="N28" s="1050"/>
      <c r="O28" s="1050"/>
      <c r="P28" s="1051"/>
      <c r="Q28" s="1052">
        <v>141</v>
      </c>
      <c r="R28" s="1053"/>
      <c r="S28" s="1053"/>
      <c r="T28" s="1053"/>
      <c r="U28" s="1053"/>
      <c r="V28" s="1053">
        <v>139</v>
      </c>
      <c r="W28" s="1053"/>
      <c r="X28" s="1053"/>
      <c r="Y28" s="1053"/>
      <c r="Z28" s="1053"/>
      <c r="AA28" s="1053">
        <v>2</v>
      </c>
      <c r="AB28" s="1053"/>
      <c r="AC28" s="1053"/>
      <c r="AD28" s="1053"/>
      <c r="AE28" s="1054"/>
      <c r="AF28" s="1055">
        <v>2</v>
      </c>
      <c r="AG28" s="1053"/>
      <c r="AH28" s="1053"/>
      <c r="AI28" s="1053"/>
      <c r="AJ28" s="1056"/>
      <c r="AK28" s="1044">
        <v>17</v>
      </c>
      <c r="AL28" s="1045"/>
      <c r="AM28" s="1045"/>
      <c r="AN28" s="1045"/>
      <c r="AO28" s="1045"/>
      <c r="AP28" s="1045">
        <v>377</v>
      </c>
      <c r="AQ28" s="1045"/>
      <c r="AR28" s="1045"/>
      <c r="AS28" s="1045"/>
      <c r="AT28" s="1045"/>
      <c r="AU28" s="1045" t="s">
        <v>588</v>
      </c>
      <c r="AV28" s="1045"/>
      <c r="AW28" s="1045"/>
      <c r="AX28" s="1045"/>
      <c r="AY28" s="1045"/>
      <c r="AZ28" s="1046"/>
      <c r="BA28" s="1046"/>
      <c r="BB28" s="1046"/>
      <c r="BC28" s="1046"/>
      <c r="BD28" s="1046"/>
      <c r="BE28" s="1047"/>
      <c r="BF28" s="1047"/>
      <c r="BG28" s="1047"/>
      <c r="BH28" s="1047"/>
      <c r="BI28" s="1048"/>
      <c r="BJ28" s="232"/>
      <c r="BK28" s="232"/>
      <c r="BL28" s="232"/>
      <c r="BM28" s="232"/>
      <c r="BN28" s="232"/>
      <c r="BO28" s="241"/>
      <c r="BP28" s="241"/>
      <c r="BQ28" s="238">
        <v>22</v>
      </c>
      <c r="BR28" s="239"/>
      <c r="BS28" s="994" t="s">
        <v>617</v>
      </c>
      <c r="BT28" s="995" t="s">
        <v>617</v>
      </c>
      <c r="BU28" s="995" t="s">
        <v>617</v>
      </c>
      <c r="BV28" s="995" t="s">
        <v>617</v>
      </c>
      <c r="BW28" s="995" t="s">
        <v>617</v>
      </c>
      <c r="BX28" s="995" t="s">
        <v>617</v>
      </c>
      <c r="BY28" s="995" t="s">
        <v>617</v>
      </c>
      <c r="BZ28" s="995" t="s">
        <v>617</v>
      </c>
      <c r="CA28" s="995" t="s">
        <v>617</v>
      </c>
      <c r="CB28" s="995" t="s">
        <v>617</v>
      </c>
      <c r="CC28" s="995" t="s">
        <v>617</v>
      </c>
      <c r="CD28" s="995" t="s">
        <v>617</v>
      </c>
      <c r="CE28" s="995" t="s">
        <v>617</v>
      </c>
      <c r="CF28" s="995" t="s">
        <v>617</v>
      </c>
      <c r="CG28" s="1016" t="s">
        <v>617</v>
      </c>
      <c r="CH28" s="991">
        <v>120.496</v>
      </c>
      <c r="CI28" s="992"/>
      <c r="CJ28" s="992"/>
      <c r="CK28" s="992"/>
      <c r="CL28" s="993"/>
      <c r="CM28" s="991">
        <v>3218.6350000000002</v>
      </c>
      <c r="CN28" s="992"/>
      <c r="CO28" s="992"/>
      <c r="CP28" s="992"/>
      <c r="CQ28" s="993"/>
      <c r="CR28" s="991">
        <v>550</v>
      </c>
      <c r="CS28" s="992"/>
      <c r="CT28" s="992"/>
      <c r="CU28" s="992"/>
      <c r="CV28" s="993"/>
      <c r="CW28" s="991">
        <v>64.497</v>
      </c>
      <c r="CX28" s="992"/>
      <c r="CY28" s="992"/>
      <c r="CZ28" s="992"/>
      <c r="DA28" s="993"/>
      <c r="DB28" s="991" t="s">
        <v>588</v>
      </c>
      <c r="DC28" s="992"/>
      <c r="DD28" s="992"/>
      <c r="DE28" s="992"/>
      <c r="DF28" s="993"/>
      <c r="DG28" s="991" t="s">
        <v>588</v>
      </c>
      <c r="DH28" s="992"/>
      <c r="DI28" s="992"/>
      <c r="DJ28" s="992"/>
      <c r="DK28" s="993"/>
      <c r="DL28" s="991" t="s">
        <v>588</v>
      </c>
      <c r="DM28" s="992"/>
      <c r="DN28" s="992"/>
      <c r="DO28" s="992"/>
      <c r="DP28" s="993"/>
      <c r="DQ28" s="991" t="s">
        <v>588</v>
      </c>
      <c r="DR28" s="992"/>
      <c r="DS28" s="992"/>
      <c r="DT28" s="992"/>
      <c r="DU28" s="993"/>
      <c r="DV28" s="994"/>
      <c r="DW28" s="995"/>
      <c r="DX28" s="995"/>
      <c r="DY28" s="995"/>
      <c r="DZ28" s="996"/>
      <c r="EA28" s="230"/>
    </row>
    <row r="29" spans="1:131" ht="26.25" customHeight="1" x14ac:dyDescent="0.15">
      <c r="A29" s="242">
        <v>2</v>
      </c>
      <c r="B29" s="1032" t="s">
        <v>409</v>
      </c>
      <c r="C29" s="1033"/>
      <c r="D29" s="1033"/>
      <c r="E29" s="1033"/>
      <c r="F29" s="1033"/>
      <c r="G29" s="1033"/>
      <c r="H29" s="1033"/>
      <c r="I29" s="1033"/>
      <c r="J29" s="1033"/>
      <c r="K29" s="1033"/>
      <c r="L29" s="1033"/>
      <c r="M29" s="1033"/>
      <c r="N29" s="1033"/>
      <c r="O29" s="1033"/>
      <c r="P29" s="1034"/>
      <c r="Q29" s="1040">
        <v>181890</v>
      </c>
      <c r="R29" s="1041"/>
      <c r="S29" s="1041"/>
      <c r="T29" s="1041"/>
      <c r="U29" s="1041"/>
      <c r="V29" s="1041">
        <v>181776</v>
      </c>
      <c r="W29" s="1041"/>
      <c r="X29" s="1041"/>
      <c r="Y29" s="1041"/>
      <c r="Z29" s="1041"/>
      <c r="AA29" s="1041">
        <v>113</v>
      </c>
      <c r="AB29" s="1041"/>
      <c r="AC29" s="1041"/>
      <c r="AD29" s="1041"/>
      <c r="AE29" s="1042"/>
      <c r="AF29" s="1037">
        <v>113</v>
      </c>
      <c r="AG29" s="1038"/>
      <c r="AH29" s="1038"/>
      <c r="AI29" s="1038"/>
      <c r="AJ29" s="1039"/>
      <c r="AK29" s="982">
        <v>19598</v>
      </c>
      <c r="AL29" s="973"/>
      <c r="AM29" s="973"/>
      <c r="AN29" s="973"/>
      <c r="AO29" s="973"/>
      <c r="AP29" s="973" t="s">
        <v>588</v>
      </c>
      <c r="AQ29" s="973"/>
      <c r="AR29" s="973"/>
      <c r="AS29" s="973"/>
      <c r="AT29" s="973"/>
      <c r="AU29" s="973" t="s">
        <v>588</v>
      </c>
      <c r="AV29" s="973"/>
      <c r="AW29" s="973"/>
      <c r="AX29" s="973"/>
      <c r="AY29" s="973"/>
      <c r="AZ29" s="1043"/>
      <c r="BA29" s="1043"/>
      <c r="BB29" s="1043"/>
      <c r="BC29" s="1043"/>
      <c r="BD29" s="1043"/>
      <c r="BE29" s="974"/>
      <c r="BF29" s="974"/>
      <c r="BG29" s="974"/>
      <c r="BH29" s="974"/>
      <c r="BI29" s="975"/>
      <c r="BJ29" s="232"/>
      <c r="BK29" s="232"/>
      <c r="BL29" s="232"/>
      <c r="BM29" s="232"/>
      <c r="BN29" s="232"/>
      <c r="BO29" s="241"/>
      <c r="BP29" s="241"/>
      <c r="BQ29" s="238">
        <v>23</v>
      </c>
      <c r="BR29" s="239"/>
      <c r="BS29" s="994" t="s">
        <v>618</v>
      </c>
      <c r="BT29" s="995" t="s">
        <v>618</v>
      </c>
      <c r="BU29" s="995" t="s">
        <v>618</v>
      </c>
      <c r="BV29" s="995" t="s">
        <v>618</v>
      </c>
      <c r="BW29" s="995" t="s">
        <v>618</v>
      </c>
      <c r="BX29" s="995" t="s">
        <v>618</v>
      </c>
      <c r="BY29" s="995" t="s">
        <v>618</v>
      </c>
      <c r="BZ29" s="995" t="s">
        <v>618</v>
      </c>
      <c r="CA29" s="995" t="s">
        <v>618</v>
      </c>
      <c r="CB29" s="995" t="s">
        <v>618</v>
      </c>
      <c r="CC29" s="995" t="s">
        <v>618</v>
      </c>
      <c r="CD29" s="995" t="s">
        <v>618</v>
      </c>
      <c r="CE29" s="995" t="s">
        <v>618</v>
      </c>
      <c r="CF29" s="995" t="s">
        <v>618</v>
      </c>
      <c r="CG29" s="1016" t="s">
        <v>618</v>
      </c>
      <c r="CH29" s="991">
        <v>46.067999999999998</v>
      </c>
      <c r="CI29" s="992"/>
      <c r="CJ29" s="992"/>
      <c r="CK29" s="992"/>
      <c r="CL29" s="993"/>
      <c r="CM29" s="991">
        <v>2044.317</v>
      </c>
      <c r="CN29" s="992"/>
      <c r="CO29" s="992"/>
      <c r="CP29" s="992"/>
      <c r="CQ29" s="993"/>
      <c r="CR29" s="991">
        <v>540</v>
      </c>
      <c r="CS29" s="992"/>
      <c r="CT29" s="992"/>
      <c r="CU29" s="992"/>
      <c r="CV29" s="993"/>
      <c r="CW29" s="991" t="s">
        <v>588</v>
      </c>
      <c r="CX29" s="992"/>
      <c r="CY29" s="992"/>
      <c r="CZ29" s="992"/>
      <c r="DA29" s="993"/>
      <c r="DB29" s="991" t="s">
        <v>588</v>
      </c>
      <c r="DC29" s="992"/>
      <c r="DD29" s="992"/>
      <c r="DE29" s="992"/>
      <c r="DF29" s="993"/>
      <c r="DG29" s="991" t="s">
        <v>588</v>
      </c>
      <c r="DH29" s="992"/>
      <c r="DI29" s="992"/>
      <c r="DJ29" s="992"/>
      <c r="DK29" s="993"/>
      <c r="DL29" s="991" t="s">
        <v>588</v>
      </c>
      <c r="DM29" s="992"/>
      <c r="DN29" s="992"/>
      <c r="DO29" s="992"/>
      <c r="DP29" s="993"/>
      <c r="DQ29" s="991" t="s">
        <v>588</v>
      </c>
      <c r="DR29" s="992"/>
      <c r="DS29" s="992"/>
      <c r="DT29" s="992"/>
      <c r="DU29" s="993"/>
      <c r="DV29" s="994"/>
      <c r="DW29" s="995"/>
      <c r="DX29" s="995"/>
      <c r="DY29" s="995"/>
      <c r="DZ29" s="996"/>
      <c r="EA29" s="230"/>
    </row>
    <row r="30" spans="1:131" ht="26.25" customHeight="1" x14ac:dyDescent="0.15">
      <c r="A30" s="242">
        <v>3</v>
      </c>
      <c r="B30" s="1032" t="s">
        <v>410</v>
      </c>
      <c r="C30" s="1033"/>
      <c r="D30" s="1033"/>
      <c r="E30" s="1033"/>
      <c r="F30" s="1033"/>
      <c r="G30" s="1033"/>
      <c r="H30" s="1033"/>
      <c r="I30" s="1033"/>
      <c r="J30" s="1033"/>
      <c r="K30" s="1033"/>
      <c r="L30" s="1033"/>
      <c r="M30" s="1033"/>
      <c r="N30" s="1033"/>
      <c r="O30" s="1033"/>
      <c r="P30" s="1034"/>
      <c r="Q30" s="1040">
        <v>30660</v>
      </c>
      <c r="R30" s="1041"/>
      <c r="S30" s="1041"/>
      <c r="T30" s="1041"/>
      <c r="U30" s="1041"/>
      <c r="V30" s="1041">
        <v>29409</v>
      </c>
      <c r="W30" s="1041"/>
      <c r="X30" s="1041"/>
      <c r="Y30" s="1041"/>
      <c r="Z30" s="1041"/>
      <c r="AA30" s="1041">
        <v>1251</v>
      </c>
      <c r="AB30" s="1041"/>
      <c r="AC30" s="1041"/>
      <c r="AD30" s="1041"/>
      <c r="AE30" s="1042"/>
      <c r="AF30" s="1037">
        <v>1251</v>
      </c>
      <c r="AG30" s="1038"/>
      <c r="AH30" s="1038"/>
      <c r="AI30" s="1038"/>
      <c r="AJ30" s="1039"/>
      <c r="AK30" s="982">
        <v>6694</v>
      </c>
      <c r="AL30" s="973"/>
      <c r="AM30" s="973"/>
      <c r="AN30" s="973"/>
      <c r="AO30" s="973"/>
      <c r="AP30" s="973" t="s">
        <v>588</v>
      </c>
      <c r="AQ30" s="973"/>
      <c r="AR30" s="973"/>
      <c r="AS30" s="973"/>
      <c r="AT30" s="973"/>
      <c r="AU30" s="973" t="s">
        <v>588</v>
      </c>
      <c r="AV30" s="973"/>
      <c r="AW30" s="973"/>
      <c r="AX30" s="973"/>
      <c r="AY30" s="973"/>
      <c r="AZ30" s="1043"/>
      <c r="BA30" s="1043"/>
      <c r="BB30" s="1043"/>
      <c r="BC30" s="1043"/>
      <c r="BD30" s="1043"/>
      <c r="BE30" s="974"/>
      <c r="BF30" s="974"/>
      <c r="BG30" s="974"/>
      <c r="BH30" s="974"/>
      <c r="BI30" s="975"/>
      <c r="BJ30" s="232"/>
      <c r="BK30" s="232"/>
      <c r="BL30" s="232"/>
      <c r="BM30" s="232"/>
      <c r="BN30" s="232"/>
      <c r="BO30" s="241"/>
      <c r="BP30" s="241"/>
      <c r="BQ30" s="238">
        <v>24</v>
      </c>
      <c r="BR30" s="239"/>
      <c r="BS30" s="994" t="s">
        <v>619</v>
      </c>
      <c r="BT30" s="995" t="s">
        <v>619</v>
      </c>
      <c r="BU30" s="995" t="s">
        <v>619</v>
      </c>
      <c r="BV30" s="995" t="s">
        <v>619</v>
      </c>
      <c r="BW30" s="995" t="s">
        <v>619</v>
      </c>
      <c r="BX30" s="995" t="s">
        <v>619</v>
      </c>
      <c r="BY30" s="995" t="s">
        <v>619</v>
      </c>
      <c r="BZ30" s="995" t="s">
        <v>619</v>
      </c>
      <c r="CA30" s="995" t="s">
        <v>619</v>
      </c>
      <c r="CB30" s="995" t="s">
        <v>619</v>
      </c>
      <c r="CC30" s="995" t="s">
        <v>619</v>
      </c>
      <c r="CD30" s="995" t="s">
        <v>619</v>
      </c>
      <c r="CE30" s="995" t="s">
        <v>619</v>
      </c>
      <c r="CF30" s="995" t="s">
        <v>619</v>
      </c>
      <c r="CG30" s="1016" t="s">
        <v>619</v>
      </c>
      <c r="CH30" s="991">
        <v>120.279</v>
      </c>
      <c r="CI30" s="992"/>
      <c r="CJ30" s="992"/>
      <c r="CK30" s="992"/>
      <c r="CL30" s="993"/>
      <c r="CM30" s="991">
        <v>12591.982</v>
      </c>
      <c r="CN30" s="992"/>
      <c r="CO30" s="992"/>
      <c r="CP30" s="992"/>
      <c r="CQ30" s="993"/>
      <c r="CR30" s="991">
        <v>300</v>
      </c>
      <c r="CS30" s="992"/>
      <c r="CT30" s="992"/>
      <c r="CU30" s="992"/>
      <c r="CV30" s="993"/>
      <c r="CW30" s="991" t="s">
        <v>588</v>
      </c>
      <c r="CX30" s="992"/>
      <c r="CY30" s="992"/>
      <c r="CZ30" s="992"/>
      <c r="DA30" s="993"/>
      <c r="DB30" s="991" t="s">
        <v>588</v>
      </c>
      <c r="DC30" s="992"/>
      <c r="DD30" s="992"/>
      <c r="DE30" s="992"/>
      <c r="DF30" s="993"/>
      <c r="DG30" s="991" t="s">
        <v>588</v>
      </c>
      <c r="DH30" s="992"/>
      <c r="DI30" s="992"/>
      <c r="DJ30" s="992"/>
      <c r="DK30" s="993"/>
      <c r="DL30" s="991" t="s">
        <v>588</v>
      </c>
      <c r="DM30" s="992"/>
      <c r="DN30" s="992"/>
      <c r="DO30" s="992"/>
      <c r="DP30" s="993"/>
      <c r="DQ30" s="991" t="s">
        <v>588</v>
      </c>
      <c r="DR30" s="992"/>
      <c r="DS30" s="992"/>
      <c r="DT30" s="992"/>
      <c r="DU30" s="993"/>
      <c r="DV30" s="994"/>
      <c r="DW30" s="995"/>
      <c r="DX30" s="995"/>
      <c r="DY30" s="995"/>
      <c r="DZ30" s="996"/>
      <c r="EA30" s="230"/>
    </row>
    <row r="31" spans="1:131" ht="26.25" customHeight="1" x14ac:dyDescent="0.15">
      <c r="A31" s="242">
        <v>4</v>
      </c>
      <c r="B31" s="1032" t="s">
        <v>411</v>
      </c>
      <c r="C31" s="1033"/>
      <c r="D31" s="1033"/>
      <c r="E31" s="1033"/>
      <c r="F31" s="1033"/>
      <c r="G31" s="1033"/>
      <c r="H31" s="1033"/>
      <c r="I31" s="1033"/>
      <c r="J31" s="1033"/>
      <c r="K31" s="1033"/>
      <c r="L31" s="1033"/>
      <c r="M31" s="1033"/>
      <c r="N31" s="1033"/>
      <c r="O31" s="1033"/>
      <c r="P31" s="1034"/>
      <c r="Q31" s="1040">
        <v>161531</v>
      </c>
      <c r="R31" s="1041"/>
      <c r="S31" s="1041"/>
      <c r="T31" s="1041"/>
      <c r="U31" s="1041"/>
      <c r="V31" s="1041">
        <v>158838</v>
      </c>
      <c r="W31" s="1041"/>
      <c r="X31" s="1041"/>
      <c r="Y31" s="1041"/>
      <c r="Z31" s="1041"/>
      <c r="AA31" s="1041">
        <v>2693</v>
      </c>
      <c r="AB31" s="1041"/>
      <c r="AC31" s="1041"/>
      <c r="AD31" s="1041"/>
      <c r="AE31" s="1042"/>
      <c r="AF31" s="1037">
        <v>2693</v>
      </c>
      <c r="AG31" s="1038"/>
      <c r="AH31" s="1038"/>
      <c r="AI31" s="1038"/>
      <c r="AJ31" s="1039"/>
      <c r="AK31" s="982">
        <v>27051</v>
      </c>
      <c r="AL31" s="973"/>
      <c r="AM31" s="973"/>
      <c r="AN31" s="973"/>
      <c r="AO31" s="973"/>
      <c r="AP31" s="973" t="s">
        <v>588</v>
      </c>
      <c r="AQ31" s="973"/>
      <c r="AR31" s="973"/>
      <c r="AS31" s="973"/>
      <c r="AT31" s="973"/>
      <c r="AU31" s="973" t="s">
        <v>588</v>
      </c>
      <c r="AV31" s="973"/>
      <c r="AW31" s="973"/>
      <c r="AX31" s="973"/>
      <c r="AY31" s="973"/>
      <c r="AZ31" s="1043"/>
      <c r="BA31" s="1043"/>
      <c r="BB31" s="1043"/>
      <c r="BC31" s="1043"/>
      <c r="BD31" s="1043"/>
      <c r="BE31" s="974"/>
      <c r="BF31" s="974"/>
      <c r="BG31" s="974"/>
      <c r="BH31" s="974"/>
      <c r="BI31" s="975"/>
      <c r="BJ31" s="232"/>
      <c r="BK31" s="232"/>
      <c r="BL31" s="232"/>
      <c r="BM31" s="232"/>
      <c r="BN31" s="232"/>
      <c r="BO31" s="241"/>
      <c r="BP31" s="241"/>
      <c r="BQ31" s="238">
        <v>25</v>
      </c>
      <c r="BR31" s="239"/>
      <c r="BS31" s="994" t="s">
        <v>620</v>
      </c>
      <c r="BT31" s="995" t="s">
        <v>620</v>
      </c>
      <c r="BU31" s="995" t="s">
        <v>620</v>
      </c>
      <c r="BV31" s="995" t="s">
        <v>620</v>
      </c>
      <c r="BW31" s="995" t="s">
        <v>620</v>
      </c>
      <c r="BX31" s="995" t="s">
        <v>620</v>
      </c>
      <c r="BY31" s="995" t="s">
        <v>620</v>
      </c>
      <c r="BZ31" s="995" t="s">
        <v>620</v>
      </c>
      <c r="CA31" s="995" t="s">
        <v>620</v>
      </c>
      <c r="CB31" s="995" t="s">
        <v>620</v>
      </c>
      <c r="CC31" s="995" t="s">
        <v>620</v>
      </c>
      <c r="CD31" s="995" t="s">
        <v>620</v>
      </c>
      <c r="CE31" s="995" t="s">
        <v>620</v>
      </c>
      <c r="CF31" s="995" t="s">
        <v>620</v>
      </c>
      <c r="CG31" s="1016" t="s">
        <v>620</v>
      </c>
      <c r="CH31" s="991">
        <v>11.176</v>
      </c>
      <c r="CI31" s="992"/>
      <c r="CJ31" s="992"/>
      <c r="CK31" s="992"/>
      <c r="CL31" s="993"/>
      <c r="CM31" s="991">
        <v>739.88099999999997</v>
      </c>
      <c r="CN31" s="992"/>
      <c r="CO31" s="992"/>
      <c r="CP31" s="992"/>
      <c r="CQ31" s="993"/>
      <c r="CR31" s="991">
        <v>130</v>
      </c>
      <c r="CS31" s="992"/>
      <c r="CT31" s="992"/>
      <c r="CU31" s="992"/>
      <c r="CV31" s="993"/>
      <c r="CW31" s="991" t="s">
        <v>588</v>
      </c>
      <c r="CX31" s="992"/>
      <c r="CY31" s="992"/>
      <c r="CZ31" s="992"/>
      <c r="DA31" s="993"/>
      <c r="DB31" s="991" t="s">
        <v>588</v>
      </c>
      <c r="DC31" s="992"/>
      <c r="DD31" s="992"/>
      <c r="DE31" s="992"/>
      <c r="DF31" s="993"/>
      <c r="DG31" s="991" t="s">
        <v>588</v>
      </c>
      <c r="DH31" s="992"/>
      <c r="DI31" s="992"/>
      <c r="DJ31" s="992"/>
      <c r="DK31" s="993"/>
      <c r="DL31" s="991" t="s">
        <v>588</v>
      </c>
      <c r="DM31" s="992"/>
      <c r="DN31" s="992"/>
      <c r="DO31" s="992"/>
      <c r="DP31" s="993"/>
      <c r="DQ31" s="991" t="s">
        <v>588</v>
      </c>
      <c r="DR31" s="992"/>
      <c r="DS31" s="992"/>
      <c r="DT31" s="992"/>
      <c r="DU31" s="993"/>
      <c r="DV31" s="994"/>
      <c r="DW31" s="995"/>
      <c r="DX31" s="995"/>
      <c r="DY31" s="995"/>
      <c r="DZ31" s="996"/>
      <c r="EA31" s="230"/>
    </row>
    <row r="32" spans="1:131" ht="26.25" customHeight="1" x14ac:dyDescent="0.15">
      <c r="A32" s="242">
        <v>5</v>
      </c>
      <c r="B32" s="1032" t="s">
        <v>412</v>
      </c>
      <c r="C32" s="1033"/>
      <c r="D32" s="1033"/>
      <c r="E32" s="1033"/>
      <c r="F32" s="1033"/>
      <c r="G32" s="1033"/>
      <c r="H32" s="1033"/>
      <c r="I32" s="1033"/>
      <c r="J32" s="1033"/>
      <c r="K32" s="1033"/>
      <c r="L32" s="1033"/>
      <c r="M32" s="1033"/>
      <c r="N32" s="1033"/>
      <c r="O32" s="1033"/>
      <c r="P32" s="1034"/>
      <c r="Q32" s="1040">
        <v>25124</v>
      </c>
      <c r="R32" s="1041"/>
      <c r="S32" s="1041"/>
      <c r="T32" s="1041"/>
      <c r="U32" s="1041"/>
      <c r="V32" s="1041">
        <v>24966</v>
      </c>
      <c r="W32" s="1041"/>
      <c r="X32" s="1041"/>
      <c r="Y32" s="1041"/>
      <c r="Z32" s="1041"/>
      <c r="AA32" s="1041">
        <v>158</v>
      </c>
      <c r="AB32" s="1041"/>
      <c r="AC32" s="1041"/>
      <c r="AD32" s="1041"/>
      <c r="AE32" s="1042"/>
      <c r="AF32" s="1037">
        <v>2415</v>
      </c>
      <c r="AG32" s="1038"/>
      <c r="AH32" s="1038"/>
      <c r="AI32" s="1038"/>
      <c r="AJ32" s="1039"/>
      <c r="AK32" s="982">
        <v>3032</v>
      </c>
      <c r="AL32" s="973"/>
      <c r="AM32" s="973"/>
      <c r="AN32" s="973"/>
      <c r="AO32" s="973"/>
      <c r="AP32" s="973">
        <v>7401</v>
      </c>
      <c r="AQ32" s="973"/>
      <c r="AR32" s="973"/>
      <c r="AS32" s="973"/>
      <c r="AT32" s="973"/>
      <c r="AU32" s="973">
        <v>4729</v>
      </c>
      <c r="AV32" s="973"/>
      <c r="AW32" s="973"/>
      <c r="AX32" s="973"/>
      <c r="AY32" s="973"/>
      <c r="AZ32" s="1043"/>
      <c r="BA32" s="1043"/>
      <c r="BB32" s="1043"/>
      <c r="BC32" s="1043"/>
      <c r="BD32" s="1043"/>
      <c r="BE32" s="974" t="s">
        <v>413</v>
      </c>
      <c r="BF32" s="974"/>
      <c r="BG32" s="974"/>
      <c r="BH32" s="974"/>
      <c r="BI32" s="975"/>
      <c r="BJ32" s="232"/>
      <c r="BK32" s="232"/>
      <c r="BL32" s="232"/>
      <c r="BM32" s="232"/>
      <c r="BN32" s="232"/>
      <c r="BO32" s="241"/>
      <c r="BP32" s="241"/>
      <c r="BQ32" s="238">
        <v>26</v>
      </c>
      <c r="BR32" s="239"/>
      <c r="BS32" s="994" t="s">
        <v>621</v>
      </c>
      <c r="BT32" s="995" t="s">
        <v>621</v>
      </c>
      <c r="BU32" s="995" t="s">
        <v>621</v>
      </c>
      <c r="BV32" s="995" t="s">
        <v>621</v>
      </c>
      <c r="BW32" s="995" t="s">
        <v>621</v>
      </c>
      <c r="BX32" s="995" t="s">
        <v>621</v>
      </c>
      <c r="BY32" s="995" t="s">
        <v>621</v>
      </c>
      <c r="BZ32" s="995" t="s">
        <v>621</v>
      </c>
      <c r="CA32" s="995" t="s">
        <v>621</v>
      </c>
      <c r="CB32" s="995" t="s">
        <v>621</v>
      </c>
      <c r="CC32" s="995" t="s">
        <v>621</v>
      </c>
      <c r="CD32" s="995" t="s">
        <v>621</v>
      </c>
      <c r="CE32" s="995" t="s">
        <v>621</v>
      </c>
      <c r="CF32" s="995" t="s">
        <v>621</v>
      </c>
      <c r="CG32" s="1016" t="s">
        <v>621</v>
      </c>
      <c r="CH32" s="991">
        <v>-107.774311</v>
      </c>
      <c r="CI32" s="992"/>
      <c r="CJ32" s="992"/>
      <c r="CK32" s="992"/>
      <c r="CL32" s="993"/>
      <c r="CM32" s="991">
        <v>6356.530694</v>
      </c>
      <c r="CN32" s="992"/>
      <c r="CO32" s="992"/>
      <c r="CP32" s="992"/>
      <c r="CQ32" s="993"/>
      <c r="CR32" s="991">
        <v>8210.4</v>
      </c>
      <c r="CS32" s="992"/>
      <c r="CT32" s="992"/>
      <c r="CU32" s="992"/>
      <c r="CV32" s="993"/>
      <c r="CW32" s="991">
        <v>1660.5419999999999</v>
      </c>
      <c r="CX32" s="992"/>
      <c r="CY32" s="992"/>
      <c r="CZ32" s="992"/>
      <c r="DA32" s="993"/>
      <c r="DB32" s="991" t="s">
        <v>588</v>
      </c>
      <c r="DC32" s="992"/>
      <c r="DD32" s="992"/>
      <c r="DE32" s="992"/>
      <c r="DF32" s="993"/>
      <c r="DG32" s="991" t="s">
        <v>588</v>
      </c>
      <c r="DH32" s="992"/>
      <c r="DI32" s="992"/>
      <c r="DJ32" s="992"/>
      <c r="DK32" s="993"/>
      <c r="DL32" s="991" t="s">
        <v>588</v>
      </c>
      <c r="DM32" s="992"/>
      <c r="DN32" s="992"/>
      <c r="DO32" s="992"/>
      <c r="DP32" s="993"/>
      <c r="DQ32" s="991" t="s">
        <v>588</v>
      </c>
      <c r="DR32" s="992"/>
      <c r="DS32" s="992"/>
      <c r="DT32" s="992"/>
      <c r="DU32" s="993"/>
      <c r="DV32" s="994"/>
      <c r="DW32" s="995"/>
      <c r="DX32" s="995"/>
      <c r="DY32" s="995"/>
      <c r="DZ32" s="996"/>
      <c r="EA32" s="230"/>
    </row>
    <row r="33" spans="1:131" ht="26.25" customHeight="1" x14ac:dyDescent="0.15">
      <c r="A33" s="242">
        <v>6</v>
      </c>
      <c r="B33" s="1032" t="s">
        <v>414</v>
      </c>
      <c r="C33" s="1033"/>
      <c r="D33" s="1033"/>
      <c r="E33" s="1033"/>
      <c r="F33" s="1033"/>
      <c r="G33" s="1033"/>
      <c r="H33" s="1033"/>
      <c r="I33" s="1033"/>
      <c r="J33" s="1033"/>
      <c r="K33" s="1033"/>
      <c r="L33" s="1033"/>
      <c r="M33" s="1033"/>
      <c r="N33" s="1033"/>
      <c r="O33" s="1033"/>
      <c r="P33" s="1034"/>
      <c r="Q33" s="1040">
        <v>2327</v>
      </c>
      <c r="R33" s="1041"/>
      <c r="S33" s="1041"/>
      <c r="T33" s="1041"/>
      <c r="U33" s="1041"/>
      <c r="V33" s="1041">
        <v>2252</v>
      </c>
      <c r="W33" s="1041"/>
      <c r="X33" s="1041"/>
      <c r="Y33" s="1041"/>
      <c r="Z33" s="1041"/>
      <c r="AA33" s="1041">
        <v>75</v>
      </c>
      <c r="AB33" s="1041"/>
      <c r="AC33" s="1041"/>
      <c r="AD33" s="1041"/>
      <c r="AE33" s="1042"/>
      <c r="AF33" s="1037">
        <v>1273</v>
      </c>
      <c r="AG33" s="1038"/>
      <c r="AH33" s="1038"/>
      <c r="AI33" s="1038"/>
      <c r="AJ33" s="1039"/>
      <c r="AK33" s="982">
        <v>892</v>
      </c>
      <c r="AL33" s="973"/>
      <c r="AM33" s="973"/>
      <c r="AN33" s="973"/>
      <c r="AO33" s="973"/>
      <c r="AP33" s="973">
        <v>7881</v>
      </c>
      <c r="AQ33" s="973"/>
      <c r="AR33" s="973"/>
      <c r="AS33" s="973"/>
      <c r="AT33" s="973"/>
      <c r="AU33" s="973">
        <v>3940</v>
      </c>
      <c r="AV33" s="973"/>
      <c r="AW33" s="973"/>
      <c r="AX33" s="973"/>
      <c r="AY33" s="973"/>
      <c r="AZ33" s="1043"/>
      <c r="BA33" s="1043"/>
      <c r="BB33" s="1043"/>
      <c r="BC33" s="1043"/>
      <c r="BD33" s="1043"/>
      <c r="BE33" s="974" t="s">
        <v>415</v>
      </c>
      <c r="BF33" s="974"/>
      <c r="BG33" s="974"/>
      <c r="BH33" s="974"/>
      <c r="BI33" s="975"/>
      <c r="BJ33" s="232"/>
      <c r="BK33" s="232"/>
      <c r="BL33" s="232"/>
      <c r="BM33" s="232"/>
      <c r="BN33" s="232"/>
      <c r="BO33" s="241"/>
      <c r="BP33" s="241"/>
      <c r="BQ33" s="238">
        <v>27</v>
      </c>
      <c r="BR33" s="239"/>
      <c r="BS33" s="994" t="s">
        <v>622</v>
      </c>
      <c r="BT33" s="995" t="s">
        <v>622</v>
      </c>
      <c r="BU33" s="995" t="s">
        <v>622</v>
      </c>
      <c r="BV33" s="995" t="s">
        <v>622</v>
      </c>
      <c r="BW33" s="995" t="s">
        <v>622</v>
      </c>
      <c r="BX33" s="995" t="s">
        <v>622</v>
      </c>
      <c r="BY33" s="995" t="s">
        <v>622</v>
      </c>
      <c r="BZ33" s="995" t="s">
        <v>622</v>
      </c>
      <c r="CA33" s="995" t="s">
        <v>622</v>
      </c>
      <c r="CB33" s="995" t="s">
        <v>622</v>
      </c>
      <c r="CC33" s="995" t="s">
        <v>622</v>
      </c>
      <c r="CD33" s="995" t="s">
        <v>622</v>
      </c>
      <c r="CE33" s="995" t="s">
        <v>622</v>
      </c>
      <c r="CF33" s="995" t="s">
        <v>622</v>
      </c>
      <c r="CG33" s="1016" t="s">
        <v>622</v>
      </c>
      <c r="CH33" s="991">
        <v>0.61599999999999999</v>
      </c>
      <c r="CI33" s="992"/>
      <c r="CJ33" s="992"/>
      <c r="CK33" s="992"/>
      <c r="CL33" s="993"/>
      <c r="CM33" s="991">
        <v>62.255000000000003</v>
      </c>
      <c r="CN33" s="992"/>
      <c r="CO33" s="992"/>
      <c r="CP33" s="992"/>
      <c r="CQ33" s="993"/>
      <c r="CR33" s="991">
        <v>3.0310000000000001</v>
      </c>
      <c r="CS33" s="992"/>
      <c r="CT33" s="992"/>
      <c r="CU33" s="992"/>
      <c r="CV33" s="993"/>
      <c r="CW33" s="991" t="s">
        <v>588</v>
      </c>
      <c r="CX33" s="992"/>
      <c r="CY33" s="992"/>
      <c r="CZ33" s="992"/>
      <c r="DA33" s="993"/>
      <c r="DB33" s="991" t="s">
        <v>588</v>
      </c>
      <c r="DC33" s="992"/>
      <c r="DD33" s="992"/>
      <c r="DE33" s="992"/>
      <c r="DF33" s="993"/>
      <c r="DG33" s="991" t="s">
        <v>588</v>
      </c>
      <c r="DH33" s="992"/>
      <c r="DI33" s="992"/>
      <c r="DJ33" s="992"/>
      <c r="DK33" s="993"/>
      <c r="DL33" s="991" t="s">
        <v>588</v>
      </c>
      <c r="DM33" s="992"/>
      <c r="DN33" s="992"/>
      <c r="DO33" s="992"/>
      <c r="DP33" s="993"/>
      <c r="DQ33" s="991" t="s">
        <v>588</v>
      </c>
      <c r="DR33" s="992"/>
      <c r="DS33" s="992"/>
      <c r="DT33" s="992"/>
      <c r="DU33" s="993"/>
      <c r="DV33" s="994"/>
      <c r="DW33" s="995"/>
      <c r="DX33" s="995"/>
      <c r="DY33" s="995"/>
      <c r="DZ33" s="996"/>
      <c r="EA33" s="230"/>
    </row>
    <row r="34" spans="1:131" ht="26.25" customHeight="1" x14ac:dyDescent="0.15">
      <c r="A34" s="242">
        <v>7</v>
      </c>
      <c r="B34" s="1032" t="s">
        <v>416</v>
      </c>
      <c r="C34" s="1033"/>
      <c r="D34" s="1033"/>
      <c r="E34" s="1033"/>
      <c r="F34" s="1033"/>
      <c r="G34" s="1033"/>
      <c r="H34" s="1033"/>
      <c r="I34" s="1033"/>
      <c r="J34" s="1033"/>
      <c r="K34" s="1033"/>
      <c r="L34" s="1033"/>
      <c r="M34" s="1033"/>
      <c r="N34" s="1033"/>
      <c r="O34" s="1033"/>
      <c r="P34" s="1034"/>
      <c r="Q34" s="1040">
        <v>1384</v>
      </c>
      <c r="R34" s="1041"/>
      <c r="S34" s="1041"/>
      <c r="T34" s="1041"/>
      <c r="U34" s="1041"/>
      <c r="V34" s="1041">
        <v>1410</v>
      </c>
      <c r="W34" s="1041"/>
      <c r="X34" s="1041"/>
      <c r="Y34" s="1041"/>
      <c r="Z34" s="1041"/>
      <c r="AA34" s="1041">
        <v>-26</v>
      </c>
      <c r="AB34" s="1041"/>
      <c r="AC34" s="1041"/>
      <c r="AD34" s="1041"/>
      <c r="AE34" s="1042"/>
      <c r="AF34" s="1037">
        <v>591</v>
      </c>
      <c r="AG34" s="1038"/>
      <c r="AH34" s="1038"/>
      <c r="AI34" s="1038"/>
      <c r="AJ34" s="1039"/>
      <c r="AK34" s="982">
        <v>1235</v>
      </c>
      <c r="AL34" s="973"/>
      <c r="AM34" s="973"/>
      <c r="AN34" s="973"/>
      <c r="AO34" s="973"/>
      <c r="AP34" s="973">
        <v>3661</v>
      </c>
      <c r="AQ34" s="973"/>
      <c r="AR34" s="973"/>
      <c r="AS34" s="973"/>
      <c r="AT34" s="973"/>
      <c r="AU34" s="973">
        <v>308</v>
      </c>
      <c r="AV34" s="973"/>
      <c r="AW34" s="973"/>
      <c r="AX34" s="973"/>
      <c r="AY34" s="973"/>
      <c r="AZ34" s="1043"/>
      <c r="BA34" s="1043"/>
      <c r="BB34" s="1043"/>
      <c r="BC34" s="1043"/>
      <c r="BD34" s="1043"/>
      <c r="BE34" s="974" t="s">
        <v>417</v>
      </c>
      <c r="BF34" s="974"/>
      <c r="BG34" s="974"/>
      <c r="BH34" s="974"/>
      <c r="BI34" s="975"/>
      <c r="BJ34" s="232"/>
      <c r="BK34" s="232"/>
      <c r="BL34" s="232"/>
      <c r="BM34" s="232"/>
      <c r="BN34" s="232"/>
      <c r="BO34" s="241"/>
      <c r="BP34" s="241"/>
      <c r="BQ34" s="238">
        <v>28</v>
      </c>
      <c r="BR34" s="239"/>
      <c r="BS34" s="994" t="s">
        <v>623</v>
      </c>
      <c r="BT34" s="995"/>
      <c r="BU34" s="995"/>
      <c r="BV34" s="995"/>
      <c r="BW34" s="995"/>
      <c r="BX34" s="995"/>
      <c r="BY34" s="995"/>
      <c r="BZ34" s="995"/>
      <c r="CA34" s="995"/>
      <c r="CB34" s="995"/>
      <c r="CC34" s="995"/>
      <c r="CD34" s="995"/>
      <c r="CE34" s="995"/>
      <c r="CF34" s="995"/>
      <c r="CG34" s="1016"/>
      <c r="CH34" s="991">
        <v>-717.428</v>
      </c>
      <c r="CI34" s="992"/>
      <c r="CJ34" s="992"/>
      <c r="CK34" s="992"/>
      <c r="CL34" s="993"/>
      <c r="CM34" s="991">
        <v>415.87200000000001</v>
      </c>
      <c r="CN34" s="992"/>
      <c r="CO34" s="992"/>
      <c r="CP34" s="992"/>
      <c r="CQ34" s="993"/>
      <c r="CR34" s="991">
        <v>30</v>
      </c>
      <c r="CS34" s="992"/>
      <c r="CT34" s="992"/>
      <c r="CU34" s="992"/>
      <c r="CV34" s="993"/>
      <c r="CW34" s="991">
        <v>63</v>
      </c>
      <c r="CX34" s="992"/>
      <c r="CY34" s="992"/>
      <c r="CZ34" s="992"/>
      <c r="DA34" s="993"/>
      <c r="DB34" s="991">
        <v>240</v>
      </c>
      <c r="DC34" s="992"/>
      <c r="DD34" s="992"/>
      <c r="DE34" s="992"/>
      <c r="DF34" s="993"/>
      <c r="DG34" s="991" t="s">
        <v>588</v>
      </c>
      <c r="DH34" s="992"/>
      <c r="DI34" s="992"/>
      <c r="DJ34" s="992"/>
      <c r="DK34" s="993"/>
      <c r="DL34" s="991" t="s">
        <v>588</v>
      </c>
      <c r="DM34" s="992"/>
      <c r="DN34" s="992"/>
      <c r="DO34" s="992"/>
      <c r="DP34" s="993"/>
      <c r="DQ34" s="991" t="s">
        <v>588</v>
      </c>
      <c r="DR34" s="992"/>
      <c r="DS34" s="992"/>
      <c r="DT34" s="992"/>
      <c r="DU34" s="993"/>
      <c r="DV34" s="994"/>
      <c r="DW34" s="995"/>
      <c r="DX34" s="995"/>
      <c r="DY34" s="995"/>
      <c r="DZ34" s="996"/>
      <c r="EA34" s="230"/>
    </row>
    <row r="35" spans="1:131" ht="26.25" customHeight="1" x14ac:dyDescent="0.15">
      <c r="A35" s="242">
        <v>8</v>
      </c>
      <c r="B35" s="1032" t="s">
        <v>418</v>
      </c>
      <c r="C35" s="1033"/>
      <c r="D35" s="1033"/>
      <c r="E35" s="1033"/>
      <c r="F35" s="1033"/>
      <c r="G35" s="1033"/>
      <c r="H35" s="1033"/>
      <c r="I35" s="1033"/>
      <c r="J35" s="1033"/>
      <c r="K35" s="1033"/>
      <c r="L35" s="1033"/>
      <c r="M35" s="1033"/>
      <c r="N35" s="1033"/>
      <c r="O35" s="1033"/>
      <c r="P35" s="1034"/>
      <c r="Q35" s="1040">
        <v>43271</v>
      </c>
      <c r="R35" s="1041"/>
      <c r="S35" s="1041"/>
      <c r="T35" s="1041"/>
      <c r="U35" s="1041"/>
      <c r="V35" s="1041">
        <v>37516</v>
      </c>
      <c r="W35" s="1041"/>
      <c r="X35" s="1041"/>
      <c r="Y35" s="1041"/>
      <c r="Z35" s="1041"/>
      <c r="AA35" s="1041">
        <v>5755</v>
      </c>
      <c r="AB35" s="1041"/>
      <c r="AC35" s="1041"/>
      <c r="AD35" s="1041"/>
      <c r="AE35" s="1042"/>
      <c r="AF35" s="1037" t="s">
        <v>186</v>
      </c>
      <c r="AG35" s="1038"/>
      <c r="AH35" s="1038"/>
      <c r="AI35" s="1038"/>
      <c r="AJ35" s="1039"/>
      <c r="AK35" s="982">
        <v>3287</v>
      </c>
      <c r="AL35" s="973"/>
      <c r="AM35" s="973"/>
      <c r="AN35" s="973"/>
      <c r="AO35" s="973"/>
      <c r="AP35" s="973">
        <v>221893</v>
      </c>
      <c r="AQ35" s="973"/>
      <c r="AR35" s="973"/>
      <c r="AS35" s="973"/>
      <c r="AT35" s="973"/>
      <c r="AU35" s="973">
        <v>19083</v>
      </c>
      <c r="AV35" s="973"/>
      <c r="AW35" s="973"/>
      <c r="AX35" s="973"/>
      <c r="AY35" s="973"/>
      <c r="AZ35" s="1043"/>
      <c r="BA35" s="1043"/>
      <c r="BB35" s="1043"/>
      <c r="BC35" s="1043"/>
      <c r="BD35" s="1043"/>
      <c r="BE35" s="974" t="s">
        <v>419</v>
      </c>
      <c r="BF35" s="974"/>
      <c r="BG35" s="974"/>
      <c r="BH35" s="974"/>
      <c r="BI35" s="975"/>
      <c r="BJ35" s="232"/>
      <c r="BK35" s="232"/>
      <c r="BL35" s="232"/>
      <c r="BM35" s="232"/>
      <c r="BN35" s="232"/>
      <c r="BO35" s="241"/>
      <c r="BP35" s="241"/>
      <c r="BQ35" s="238">
        <v>29</v>
      </c>
      <c r="BR35" s="239"/>
      <c r="BS35" s="994" t="s">
        <v>624</v>
      </c>
      <c r="BT35" s="995"/>
      <c r="BU35" s="995"/>
      <c r="BV35" s="995"/>
      <c r="BW35" s="995"/>
      <c r="BX35" s="995"/>
      <c r="BY35" s="995"/>
      <c r="BZ35" s="995"/>
      <c r="CA35" s="995"/>
      <c r="CB35" s="995"/>
      <c r="CC35" s="995"/>
      <c r="CD35" s="995"/>
      <c r="CE35" s="995"/>
      <c r="CF35" s="995"/>
      <c r="CG35" s="1016"/>
      <c r="CH35" s="991">
        <v>59.015000000000001</v>
      </c>
      <c r="CI35" s="992"/>
      <c r="CJ35" s="992"/>
      <c r="CK35" s="992"/>
      <c r="CL35" s="993"/>
      <c r="CM35" s="991">
        <v>1769.2650000000001</v>
      </c>
      <c r="CN35" s="992"/>
      <c r="CO35" s="992"/>
      <c r="CP35" s="992"/>
      <c r="CQ35" s="993"/>
      <c r="CR35" s="991">
        <v>253.4</v>
      </c>
      <c r="CS35" s="992"/>
      <c r="CT35" s="992"/>
      <c r="CU35" s="992"/>
      <c r="CV35" s="993"/>
      <c r="CW35" s="991" t="s">
        <v>588</v>
      </c>
      <c r="CX35" s="992"/>
      <c r="CY35" s="992"/>
      <c r="CZ35" s="992"/>
      <c r="DA35" s="993"/>
      <c r="DB35" s="991" t="s">
        <v>588</v>
      </c>
      <c r="DC35" s="992"/>
      <c r="DD35" s="992"/>
      <c r="DE35" s="992"/>
      <c r="DF35" s="993"/>
      <c r="DG35" s="991" t="s">
        <v>588</v>
      </c>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t="s">
        <v>420</v>
      </c>
      <c r="C36" s="1033"/>
      <c r="D36" s="1033"/>
      <c r="E36" s="1033"/>
      <c r="F36" s="1033"/>
      <c r="G36" s="1033"/>
      <c r="H36" s="1033"/>
      <c r="I36" s="1033"/>
      <c r="J36" s="1033"/>
      <c r="K36" s="1033"/>
      <c r="L36" s="1033"/>
      <c r="M36" s="1033"/>
      <c r="N36" s="1033"/>
      <c r="O36" s="1033"/>
      <c r="P36" s="1034"/>
      <c r="Q36" s="1040">
        <v>42280</v>
      </c>
      <c r="R36" s="1041"/>
      <c r="S36" s="1041"/>
      <c r="T36" s="1041"/>
      <c r="U36" s="1041"/>
      <c r="V36" s="1041">
        <v>33386</v>
      </c>
      <c r="W36" s="1041"/>
      <c r="X36" s="1041"/>
      <c r="Y36" s="1041"/>
      <c r="Z36" s="1041"/>
      <c r="AA36" s="1041">
        <v>8894</v>
      </c>
      <c r="AB36" s="1041"/>
      <c r="AC36" s="1041"/>
      <c r="AD36" s="1041"/>
      <c r="AE36" s="1042"/>
      <c r="AF36" s="1037">
        <v>16437</v>
      </c>
      <c r="AG36" s="1038"/>
      <c r="AH36" s="1038"/>
      <c r="AI36" s="1038"/>
      <c r="AJ36" s="1039"/>
      <c r="AK36" s="982">
        <v>4072</v>
      </c>
      <c r="AL36" s="973"/>
      <c r="AM36" s="973"/>
      <c r="AN36" s="973"/>
      <c r="AO36" s="973"/>
      <c r="AP36" s="973">
        <v>52627</v>
      </c>
      <c r="AQ36" s="973"/>
      <c r="AR36" s="973"/>
      <c r="AS36" s="973"/>
      <c r="AT36" s="973"/>
      <c r="AU36" s="973">
        <v>316</v>
      </c>
      <c r="AV36" s="973"/>
      <c r="AW36" s="973"/>
      <c r="AX36" s="973"/>
      <c r="AY36" s="973"/>
      <c r="AZ36" s="1043"/>
      <c r="BA36" s="1043"/>
      <c r="BB36" s="1043"/>
      <c r="BC36" s="1043"/>
      <c r="BD36" s="1043"/>
      <c r="BE36" s="974" t="s">
        <v>415</v>
      </c>
      <c r="BF36" s="974"/>
      <c r="BG36" s="974"/>
      <c r="BH36" s="974"/>
      <c r="BI36" s="975"/>
      <c r="BJ36" s="232"/>
      <c r="BK36" s="232"/>
      <c r="BL36" s="232"/>
      <c r="BM36" s="232"/>
      <c r="BN36" s="232"/>
      <c r="BO36" s="241"/>
      <c r="BP36" s="241"/>
      <c r="BQ36" s="238">
        <v>30</v>
      </c>
      <c r="BR36" s="239"/>
      <c r="BS36" s="994" t="s">
        <v>625</v>
      </c>
      <c r="BT36" s="995"/>
      <c r="BU36" s="995"/>
      <c r="BV36" s="995"/>
      <c r="BW36" s="995"/>
      <c r="BX36" s="995"/>
      <c r="BY36" s="995"/>
      <c r="BZ36" s="995"/>
      <c r="CA36" s="995"/>
      <c r="CB36" s="995"/>
      <c r="CC36" s="995"/>
      <c r="CD36" s="995"/>
      <c r="CE36" s="995"/>
      <c r="CF36" s="995"/>
      <c r="CG36" s="1016"/>
      <c r="CH36" s="991">
        <v>2.9527730000000001</v>
      </c>
      <c r="CI36" s="992"/>
      <c r="CJ36" s="992"/>
      <c r="CK36" s="992"/>
      <c r="CL36" s="993"/>
      <c r="CM36" s="991">
        <v>46.635590000000001</v>
      </c>
      <c r="CN36" s="992"/>
      <c r="CO36" s="992"/>
      <c r="CP36" s="992"/>
      <c r="CQ36" s="993"/>
      <c r="CR36" s="991">
        <v>0.3</v>
      </c>
      <c r="CS36" s="992"/>
      <c r="CT36" s="992"/>
      <c r="CU36" s="992"/>
      <c r="CV36" s="993"/>
      <c r="CW36" s="991" t="s">
        <v>588</v>
      </c>
      <c r="CX36" s="992"/>
      <c r="CY36" s="992"/>
      <c r="CZ36" s="992"/>
      <c r="DA36" s="993"/>
      <c r="DB36" s="991">
        <v>1.1499999999999999</v>
      </c>
      <c r="DC36" s="992"/>
      <c r="DD36" s="992"/>
      <c r="DE36" s="992"/>
      <c r="DF36" s="993"/>
      <c r="DG36" s="991" t="s">
        <v>588</v>
      </c>
      <c r="DH36" s="992"/>
      <c r="DI36" s="992"/>
      <c r="DJ36" s="992"/>
      <c r="DK36" s="993"/>
      <c r="DL36" s="991" t="s">
        <v>588</v>
      </c>
      <c r="DM36" s="992"/>
      <c r="DN36" s="992"/>
      <c r="DO36" s="992"/>
      <c r="DP36" s="993"/>
      <c r="DQ36" s="991" t="s">
        <v>588</v>
      </c>
      <c r="DR36" s="992"/>
      <c r="DS36" s="992"/>
      <c r="DT36" s="992"/>
      <c r="DU36" s="993"/>
      <c r="DV36" s="994"/>
      <c r="DW36" s="995"/>
      <c r="DX36" s="995"/>
      <c r="DY36" s="995"/>
      <c r="DZ36" s="996"/>
      <c r="EA36" s="230"/>
    </row>
    <row r="37" spans="1:131" ht="26.25" customHeight="1" x14ac:dyDescent="0.15">
      <c r="A37" s="242">
        <v>10</v>
      </c>
      <c r="B37" s="1032" t="s">
        <v>421</v>
      </c>
      <c r="C37" s="1033"/>
      <c r="D37" s="1033"/>
      <c r="E37" s="1033"/>
      <c r="F37" s="1033"/>
      <c r="G37" s="1033"/>
      <c r="H37" s="1033"/>
      <c r="I37" s="1033"/>
      <c r="J37" s="1033"/>
      <c r="K37" s="1033"/>
      <c r="L37" s="1033"/>
      <c r="M37" s="1033"/>
      <c r="N37" s="1033"/>
      <c r="O37" s="1033"/>
      <c r="P37" s="1034"/>
      <c r="Q37" s="1040">
        <v>47612</v>
      </c>
      <c r="R37" s="1041"/>
      <c r="S37" s="1041"/>
      <c r="T37" s="1041"/>
      <c r="U37" s="1041"/>
      <c r="V37" s="1041">
        <v>47461</v>
      </c>
      <c r="W37" s="1041"/>
      <c r="X37" s="1041"/>
      <c r="Y37" s="1041"/>
      <c r="Z37" s="1041"/>
      <c r="AA37" s="1041">
        <v>150</v>
      </c>
      <c r="AB37" s="1041"/>
      <c r="AC37" s="1041"/>
      <c r="AD37" s="1041"/>
      <c r="AE37" s="1042"/>
      <c r="AF37" s="1037">
        <v>6473</v>
      </c>
      <c r="AG37" s="1038"/>
      <c r="AH37" s="1038"/>
      <c r="AI37" s="1038"/>
      <c r="AJ37" s="1039"/>
      <c r="AK37" s="982">
        <v>18050</v>
      </c>
      <c r="AL37" s="973"/>
      <c r="AM37" s="973"/>
      <c r="AN37" s="973"/>
      <c r="AO37" s="973"/>
      <c r="AP37" s="973">
        <v>238058</v>
      </c>
      <c r="AQ37" s="973"/>
      <c r="AR37" s="973"/>
      <c r="AS37" s="973"/>
      <c r="AT37" s="973"/>
      <c r="AU37" s="973">
        <v>138788</v>
      </c>
      <c r="AV37" s="973"/>
      <c r="AW37" s="973"/>
      <c r="AX37" s="973"/>
      <c r="AY37" s="973"/>
      <c r="AZ37" s="1043"/>
      <c r="BA37" s="1043"/>
      <c r="BB37" s="1043"/>
      <c r="BC37" s="1043"/>
      <c r="BD37" s="1043"/>
      <c r="BE37" s="974" t="s">
        <v>419</v>
      </c>
      <c r="BF37" s="974"/>
      <c r="BG37" s="974"/>
      <c r="BH37" s="974"/>
      <c r="BI37" s="975"/>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422</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396</v>
      </c>
      <c r="B63" s="939" t="s">
        <v>423</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31249</v>
      </c>
      <c r="AG63" s="961"/>
      <c r="AH63" s="961"/>
      <c r="AI63" s="961"/>
      <c r="AJ63" s="1024"/>
      <c r="AK63" s="1025"/>
      <c r="AL63" s="965"/>
      <c r="AM63" s="965"/>
      <c r="AN63" s="965"/>
      <c r="AO63" s="965"/>
      <c r="AP63" s="961"/>
      <c r="AQ63" s="961"/>
      <c r="AR63" s="961"/>
      <c r="AS63" s="961"/>
      <c r="AT63" s="961"/>
      <c r="AU63" s="961"/>
      <c r="AV63" s="961"/>
      <c r="AW63" s="961"/>
      <c r="AX63" s="961"/>
      <c r="AY63" s="961"/>
      <c r="AZ63" s="1019"/>
      <c r="BA63" s="1019"/>
      <c r="BB63" s="1019"/>
      <c r="BC63" s="1019"/>
      <c r="BD63" s="1019"/>
      <c r="BE63" s="962"/>
      <c r="BF63" s="962"/>
      <c r="BG63" s="962"/>
      <c r="BH63" s="962"/>
      <c r="BI63" s="963"/>
      <c r="BJ63" s="1020" t="s">
        <v>424</v>
      </c>
      <c r="BK63" s="955"/>
      <c r="BL63" s="955"/>
      <c r="BM63" s="955"/>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426</v>
      </c>
      <c r="B66" s="998"/>
      <c r="C66" s="998"/>
      <c r="D66" s="998"/>
      <c r="E66" s="998"/>
      <c r="F66" s="998"/>
      <c r="G66" s="998"/>
      <c r="H66" s="998"/>
      <c r="I66" s="998"/>
      <c r="J66" s="998"/>
      <c r="K66" s="998"/>
      <c r="L66" s="998"/>
      <c r="M66" s="998"/>
      <c r="N66" s="998"/>
      <c r="O66" s="998"/>
      <c r="P66" s="999"/>
      <c r="Q66" s="1003" t="s">
        <v>427</v>
      </c>
      <c r="R66" s="1004"/>
      <c r="S66" s="1004"/>
      <c r="T66" s="1004"/>
      <c r="U66" s="1005"/>
      <c r="V66" s="1003" t="s">
        <v>428</v>
      </c>
      <c r="W66" s="1004"/>
      <c r="X66" s="1004"/>
      <c r="Y66" s="1004"/>
      <c r="Z66" s="1005"/>
      <c r="AA66" s="1003" t="s">
        <v>402</v>
      </c>
      <c r="AB66" s="1004"/>
      <c r="AC66" s="1004"/>
      <c r="AD66" s="1004"/>
      <c r="AE66" s="1005"/>
      <c r="AF66" s="1009" t="s">
        <v>429</v>
      </c>
      <c r="AG66" s="1010"/>
      <c r="AH66" s="1010"/>
      <c r="AI66" s="1010"/>
      <c r="AJ66" s="1011"/>
      <c r="AK66" s="1003" t="s">
        <v>404</v>
      </c>
      <c r="AL66" s="998"/>
      <c r="AM66" s="998"/>
      <c r="AN66" s="998"/>
      <c r="AO66" s="999"/>
      <c r="AP66" s="1003" t="s">
        <v>405</v>
      </c>
      <c r="AQ66" s="1004"/>
      <c r="AR66" s="1004"/>
      <c r="AS66" s="1004"/>
      <c r="AT66" s="1005"/>
      <c r="AU66" s="1003" t="s">
        <v>430</v>
      </c>
      <c r="AV66" s="1004"/>
      <c r="AW66" s="1004"/>
      <c r="AX66" s="1004"/>
      <c r="AY66" s="1005"/>
      <c r="AZ66" s="1003" t="s">
        <v>379</v>
      </c>
      <c r="BA66" s="1004"/>
      <c r="BB66" s="1004"/>
      <c r="BC66" s="1004"/>
      <c r="BD66" s="1017"/>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15">
      <c r="A68" s="236">
        <v>1</v>
      </c>
      <c r="B68" s="987" t="s">
        <v>589</v>
      </c>
      <c r="C68" s="988"/>
      <c r="D68" s="988"/>
      <c r="E68" s="988"/>
      <c r="F68" s="988"/>
      <c r="G68" s="988"/>
      <c r="H68" s="988"/>
      <c r="I68" s="988"/>
      <c r="J68" s="988"/>
      <c r="K68" s="988"/>
      <c r="L68" s="988"/>
      <c r="M68" s="988"/>
      <c r="N68" s="988"/>
      <c r="O68" s="988"/>
      <c r="P68" s="989"/>
      <c r="Q68" s="990">
        <v>19418</v>
      </c>
      <c r="R68" s="984"/>
      <c r="S68" s="984"/>
      <c r="T68" s="984"/>
      <c r="U68" s="984"/>
      <c r="V68" s="984">
        <v>19414</v>
      </c>
      <c r="W68" s="984"/>
      <c r="X68" s="984"/>
      <c r="Y68" s="984"/>
      <c r="Z68" s="984"/>
      <c r="AA68" s="984">
        <v>4</v>
      </c>
      <c r="AB68" s="984"/>
      <c r="AC68" s="984"/>
      <c r="AD68" s="984"/>
      <c r="AE68" s="984"/>
      <c r="AF68" s="984">
        <v>4</v>
      </c>
      <c r="AG68" s="984"/>
      <c r="AH68" s="984"/>
      <c r="AI68" s="984"/>
      <c r="AJ68" s="984"/>
      <c r="AK68" s="984">
        <v>7098</v>
      </c>
      <c r="AL68" s="984"/>
      <c r="AM68" s="984"/>
      <c r="AN68" s="984"/>
      <c r="AO68" s="984"/>
      <c r="AP68" s="984" t="s">
        <v>588</v>
      </c>
      <c r="AQ68" s="984"/>
      <c r="AR68" s="984"/>
      <c r="AS68" s="984"/>
      <c r="AT68" s="984"/>
      <c r="AU68" s="984" t="s">
        <v>588</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15">
      <c r="A69" s="238">
        <v>2</v>
      </c>
      <c r="B69" s="976" t="s">
        <v>590</v>
      </c>
      <c r="C69" s="977"/>
      <c r="D69" s="977"/>
      <c r="E69" s="977"/>
      <c r="F69" s="977"/>
      <c r="G69" s="977"/>
      <c r="H69" s="977"/>
      <c r="I69" s="977"/>
      <c r="J69" s="977"/>
      <c r="K69" s="977"/>
      <c r="L69" s="977"/>
      <c r="M69" s="977"/>
      <c r="N69" s="977"/>
      <c r="O69" s="977"/>
      <c r="P69" s="978"/>
      <c r="Q69" s="979">
        <v>931386</v>
      </c>
      <c r="R69" s="973"/>
      <c r="S69" s="973"/>
      <c r="T69" s="973"/>
      <c r="U69" s="973"/>
      <c r="V69" s="973">
        <v>898268</v>
      </c>
      <c r="W69" s="973"/>
      <c r="X69" s="973"/>
      <c r="Y69" s="973"/>
      <c r="Z69" s="973"/>
      <c r="AA69" s="973">
        <v>33118</v>
      </c>
      <c r="AB69" s="973"/>
      <c r="AC69" s="973"/>
      <c r="AD69" s="973"/>
      <c r="AE69" s="973"/>
      <c r="AF69" s="973">
        <v>33118</v>
      </c>
      <c r="AG69" s="973"/>
      <c r="AH69" s="973"/>
      <c r="AI69" s="973"/>
      <c r="AJ69" s="973"/>
      <c r="AK69" s="973">
        <v>19201</v>
      </c>
      <c r="AL69" s="973"/>
      <c r="AM69" s="973"/>
      <c r="AN69" s="973"/>
      <c r="AO69" s="973"/>
      <c r="AP69" s="973" t="s">
        <v>588</v>
      </c>
      <c r="AQ69" s="973"/>
      <c r="AR69" s="973"/>
      <c r="AS69" s="973"/>
      <c r="AT69" s="973"/>
      <c r="AU69" s="973" t="s">
        <v>588</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15">
      <c r="A70" s="238">
        <v>3</v>
      </c>
      <c r="B70" s="976" t="s">
        <v>591</v>
      </c>
      <c r="C70" s="977"/>
      <c r="D70" s="977"/>
      <c r="E70" s="977"/>
      <c r="F70" s="977"/>
      <c r="G70" s="977"/>
      <c r="H70" s="977"/>
      <c r="I70" s="977"/>
      <c r="J70" s="977"/>
      <c r="K70" s="977"/>
      <c r="L70" s="977"/>
      <c r="M70" s="977"/>
      <c r="N70" s="977"/>
      <c r="O70" s="977"/>
      <c r="P70" s="978"/>
      <c r="Q70" s="979">
        <v>2078</v>
      </c>
      <c r="R70" s="973"/>
      <c r="S70" s="973"/>
      <c r="T70" s="973"/>
      <c r="U70" s="973"/>
      <c r="V70" s="973">
        <v>1899</v>
      </c>
      <c r="W70" s="973"/>
      <c r="X70" s="973"/>
      <c r="Y70" s="973"/>
      <c r="Z70" s="973"/>
      <c r="AA70" s="973">
        <v>179</v>
      </c>
      <c r="AB70" s="973"/>
      <c r="AC70" s="973"/>
      <c r="AD70" s="973"/>
      <c r="AE70" s="973"/>
      <c r="AF70" s="973">
        <v>179</v>
      </c>
      <c r="AG70" s="973"/>
      <c r="AH70" s="973"/>
      <c r="AI70" s="973"/>
      <c r="AJ70" s="973"/>
      <c r="AK70" s="973" t="s">
        <v>588</v>
      </c>
      <c r="AL70" s="973"/>
      <c r="AM70" s="973"/>
      <c r="AN70" s="973"/>
      <c r="AO70" s="973"/>
      <c r="AP70" s="973">
        <v>14538</v>
      </c>
      <c r="AQ70" s="973"/>
      <c r="AR70" s="973"/>
      <c r="AS70" s="973"/>
      <c r="AT70" s="973"/>
      <c r="AU70" s="973" t="s">
        <v>588</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15">
      <c r="A71" s="238">
        <v>4</v>
      </c>
      <c r="B71" s="976"/>
      <c r="C71" s="977"/>
      <c r="D71" s="977"/>
      <c r="E71" s="977"/>
      <c r="F71" s="977"/>
      <c r="G71" s="977"/>
      <c r="H71" s="977"/>
      <c r="I71" s="977"/>
      <c r="J71" s="977"/>
      <c r="K71" s="977"/>
      <c r="L71" s="977"/>
      <c r="M71" s="977"/>
      <c r="N71" s="977"/>
      <c r="O71" s="977"/>
      <c r="P71" s="978"/>
      <c r="Q71" s="979"/>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15">
      <c r="A72" s="238">
        <v>5</v>
      </c>
      <c r="B72" s="976"/>
      <c r="C72" s="977"/>
      <c r="D72" s="977"/>
      <c r="E72" s="977"/>
      <c r="F72" s="977"/>
      <c r="G72" s="977"/>
      <c r="H72" s="977"/>
      <c r="I72" s="977"/>
      <c r="J72" s="977"/>
      <c r="K72" s="977"/>
      <c r="L72" s="977"/>
      <c r="M72" s="977"/>
      <c r="N72" s="977"/>
      <c r="O72" s="977"/>
      <c r="P72" s="978"/>
      <c r="Q72" s="979"/>
      <c r="R72" s="973"/>
      <c r="S72" s="973"/>
      <c r="T72" s="973"/>
      <c r="U72" s="973"/>
      <c r="V72" s="973"/>
      <c r="W72" s="973"/>
      <c r="X72" s="973"/>
      <c r="Y72" s="973"/>
      <c r="Z72" s="973"/>
      <c r="AA72" s="973"/>
      <c r="AB72" s="973"/>
      <c r="AC72" s="973"/>
      <c r="AD72" s="973"/>
      <c r="AE72" s="973"/>
      <c r="AF72" s="973"/>
      <c r="AG72" s="973"/>
      <c r="AH72" s="973"/>
      <c r="AI72" s="973"/>
      <c r="AJ72" s="973"/>
      <c r="AK72" s="973"/>
      <c r="AL72" s="973"/>
      <c r="AM72" s="973"/>
      <c r="AN72" s="973"/>
      <c r="AO72" s="973"/>
      <c r="AP72" s="973"/>
      <c r="AQ72" s="973"/>
      <c r="AR72" s="973"/>
      <c r="AS72" s="973"/>
      <c r="AT72" s="973"/>
      <c r="AU72" s="973"/>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15">
      <c r="A73" s="238">
        <v>6</v>
      </c>
      <c r="B73" s="976"/>
      <c r="C73" s="977"/>
      <c r="D73" s="977"/>
      <c r="E73" s="977"/>
      <c r="F73" s="977"/>
      <c r="G73" s="977"/>
      <c r="H73" s="977"/>
      <c r="I73" s="977"/>
      <c r="J73" s="977"/>
      <c r="K73" s="977"/>
      <c r="L73" s="977"/>
      <c r="M73" s="977"/>
      <c r="N73" s="977"/>
      <c r="O73" s="977"/>
      <c r="P73" s="978"/>
      <c r="Q73" s="979"/>
      <c r="R73" s="973"/>
      <c r="S73" s="973"/>
      <c r="T73" s="973"/>
      <c r="U73" s="973"/>
      <c r="V73" s="973"/>
      <c r="W73" s="973"/>
      <c r="X73" s="973"/>
      <c r="Y73" s="973"/>
      <c r="Z73" s="973"/>
      <c r="AA73" s="973"/>
      <c r="AB73" s="973"/>
      <c r="AC73" s="973"/>
      <c r="AD73" s="973"/>
      <c r="AE73" s="973"/>
      <c r="AF73" s="973"/>
      <c r="AG73" s="973"/>
      <c r="AH73" s="973"/>
      <c r="AI73" s="973"/>
      <c r="AJ73" s="973"/>
      <c r="AK73" s="973"/>
      <c r="AL73" s="973"/>
      <c r="AM73" s="973"/>
      <c r="AN73" s="973"/>
      <c r="AO73" s="973"/>
      <c r="AP73" s="973"/>
      <c r="AQ73" s="973"/>
      <c r="AR73" s="973"/>
      <c r="AS73" s="973"/>
      <c r="AT73" s="973"/>
      <c r="AU73" s="973"/>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15">
      <c r="A74" s="238">
        <v>7</v>
      </c>
      <c r="B74" s="976"/>
      <c r="C74" s="977"/>
      <c r="D74" s="977"/>
      <c r="E74" s="977"/>
      <c r="F74" s="977"/>
      <c r="G74" s="977"/>
      <c r="H74" s="977"/>
      <c r="I74" s="977"/>
      <c r="J74" s="977"/>
      <c r="K74" s="977"/>
      <c r="L74" s="977"/>
      <c r="M74" s="977"/>
      <c r="N74" s="977"/>
      <c r="O74" s="977"/>
      <c r="P74" s="978"/>
      <c r="Q74" s="979"/>
      <c r="R74" s="973"/>
      <c r="S74" s="973"/>
      <c r="T74" s="973"/>
      <c r="U74" s="973"/>
      <c r="V74" s="973"/>
      <c r="W74" s="973"/>
      <c r="X74" s="973"/>
      <c r="Y74" s="973"/>
      <c r="Z74" s="973"/>
      <c r="AA74" s="973"/>
      <c r="AB74" s="973"/>
      <c r="AC74" s="973"/>
      <c r="AD74" s="973"/>
      <c r="AE74" s="973"/>
      <c r="AF74" s="973"/>
      <c r="AG74" s="973"/>
      <c r="AH74" s="973"/>
      <c r="AI74" s="973"/>
      <c r="AJ74" s="973"/>
      <c r="AK74" s="973"/>
      <c r="AL74" s="973"/>
      <c r="AM74" s="973"/>
      <c r="AN74" s="973"/>
      <c r="AO74" s="973"/>
      <c r="AP74" s="973"/>
      <c r="AQ74" s="973"/>
      <c r="AR74" s="973"/>
      <c r="AS74" s="973"/>
      <c r="AT74" s="973"/>
      <c r="AU74" s="973"/>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15">
      <c r="A75" s="238">
        <v>8</v>
      </c>
      <c r="B75" s="976"/>
      <c r="C75" s="977"/>
      <c r="D75" s="977"/>
      <c r="E75" s="977"/>
      <c r="F75" s="977"/>
      <c r="G75" s="977"/>
      <c r="H75" s="977"/>
      <c r="I75" s="977"/>
      <c r="J75" s="977"/>
      <c r="K75" s="977"/>
      <c r="L75" s="977"/>
      <c r="M75" s="977"/>
      <c r="N75" s="977"/>
      <c r="O75" s="977"/>
      <c r="P75" s="978"/>
      <c r="Q75" s="980"/>
      <c r="R75" s="981"/>
      <c r="S75" s="981"/>
      <c r="T75" s="981"/>
      <c r="U75" s="982"/>
      <c r="V75" s="983"/>
      <c r="W75" s="981"/>
      <c r="X75" s="981"/>
      <c r="Y75" s="981"/>
      <c r="Z75" s="982"/>
      <c r="AA75" s="983"/>
      <c r="AB75" s="981"/>
      <c r="AC75" s="981"/>
      <c r="AD75" s="981"/>
      <c r="AE75" s="982"/>
      <c r="AF75" s="983"/>
      <c r="AG75" s="981"/>
      <c r="AH75" s="981"/>
      <c r="AI75" s="981"/>
      <c r="AJ75" s="982"/>
      <c r="AK75" s="983"/>
      <c r="AL75" s="981"/>
      <c r="AM75" s="981"/>
      <c r="AN75" s="981"/>
      <c r="AO75" s="982"/>
      <c r="AP75" s="983"/>
      <c r="AQ75" s="981"/>
      <c r="AR75" s="981"/>
      <c r="AS75" s="981"/>
      <c r="AT75" s="982"/>
      <c r="AU75" s="983"/>
      <c r="AV75" s="981"/>
      <c r="AW75" s="981"/>
      <c r="AX75" s="981"/>
      <c r="AY75" s="982"/>
      <c r="AZ75" s="974"/>
      <c r="BA75" s="974"/>
      <c r="BB75" s="974"/>
      <c r="BC75" s="974"/>
      <c r="BD75" s="97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15">
      <c r="A76" s="238">
        <v>9</v>
      </c>
      <c r="B76" s="976"/>
      <c r="C76" s="977"/>
      <c r="D76" s="977"/>
      <c r="E76" s="977"/>
      <c r="F76" s="977"/>
      <c r="G76" s="977"/>
      <c r="H76" s="977"/>
      <c r="I76" s="977"/>
      <c r="J76" s="977"/>
      <c r="K76" s="977"/>
      <c r="L76" s="977"/>
      <c r="M76" s="977"/>
      <c r="N76" s="977"/>
      <c r="O76" s="977"/>
      <c r="P76" s="978"/>
      <c r="Q76" s="980"/>
      <c r="R76" s="981"/>
      <c r="S76" s="981"/>
      <c r="T76" s="981"/>
      <c r="U76" s="982"/>
      <c r="V76" s="983"/>
      <c r="W76" s="981"/>
      <c r="X76" s="981"/>
      <c r="Y76" s="981"/>
      <c r="Z76" s="982"/>
      <c r="AA76" s="983"/>
      <c r="AB76" s="981"/>
      <c r="AC76" s="981"/>
      <c r="AD76" s="981"/>
      <c r="AE76" s="982"/>
      <c r="AF76" s="983"/>
      <c r="AG76" s="981"/>
      <c r="AH76" s="981"/>
      <c r="AI76" s="981"/>
      <c r="AJ76" s="982"/>
      <c r="AK76" s="983"/>
      <c r="AL76" s="981"/>
      <c r="AM76" s="981"/>
      <c r="AN76" s="981"/>
      <c r="AO76" s="982"/>
      <c r="AP76" s="983"/>
      <c r="AQ76" s="981"/>
      <c r="AR76" s="981"/>
      <c r="AS76" s="981"/>
      <c r="AT76" s="982"/>
      <c r="AU76" s="983"/>
      <c r="AV76" s="981"/>
      <c r="AW76" s="981"/>
      <c r="AX76" s="981"/>
      <c r="AY76" s="982"/>
      <c r="AZ76" s="974"/>
      <c r="BA76" s="974"/>
      <c r="BB76" s="974"/>
      <c r="BC76" s="974"/>
      <c r="BD76" s="97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15">
      <c r="A77" s="238">
        <v>10</v>
      </c>
      <c r="B77" s="976"/>
      <c r="C77" s="977"/>
      <c r="D77" s="977"/>
      <c r="E77" s="977"/>
      <c r="F77" s="977"/>
      <c r="G77" s="977"/>
      <c r="H77" s="977"/>
      <c r="I77" s="977"/>
      <c r="J77" s="977"/>
      <c r="K77" s="977"/>
      <c r="L77" s="977"/>
      <c r="M77" s="977"/>
      <c r="N77" s="977"/>
      <c r="O77" s="977"/>
      <c r="P77" s="978"/>
      <c r="Q77" s="980"/>
      <c r="R77" s="981"/>
      <c r="S77" s="981"/>
      <c r="T77" s="981"/>
      <c r="U77" s="982"/>
      <c r="V77" s="983"/>
      <c r="W77" s="981"/>
      <c r="X77" s="981"/>
      <c r="Y77" s="981"/>
      <c r="Z77" s="982"/>
      <c r="AA77" s="983"/>
      <c r="AB77" s="981"/>
      <c r="AC77" s="981"/>
      <c r="AD77" s="981"/>
      <c r="AE77" s="982"/>
      <c r="AF77" s="983"/>
      <c r="AG77" s="981"/>
      <c r="AH77" s="981"/>
      <c r="AI77" s="981"/>
      <c r="AJ77" s="982"/>
      <c r="AK77" s="983"/>
      <c r="AL77" s="981"/>
      <c r="AM77" s="981"/>
      <c r="AN77" s="981"/>
      <c r="AO77" s="982"/>
      <c r="AP77" s="983"/>
      <c r="AQ77" s="981"/>
      <c r="AR77" s="981"/>
      <c r="AS77" s="981"/>
      <c r="AT77" s="982"/>
      <c r="AU77" s="983"/>
      <c r="AV77" s="981"/>
      <c r="AW77" s="981"/>
      <c r="AX77" s="981"/>
      <c r="AY77" s="982"/>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15">
      <c r="A78" s="238">
        <v>11</v>
      </c>
      <c r="B78" s="976"/>
      <c r="C78" s="977"/>
      <c r="D78" s="977"/>
      <c r="E78" s="977"/>
      <c r="F78" s="977"/>
      <c r="G78" s="977"/>
      <c r="H78" s="977"/>
      <c r="I78" s="977"/>
      <c r="J78" s="977"/>
      <c r="K78" s="977"/>
      <c r="L78" s="977"/>
      <c r="M78" s="977"/>
      <c r="N78" s="977"/>
      <c r="O78" s="977"/>
      <c r="P78" s="978"/>
      <c r="Q78" s="979"/>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c r="AU78" s="973"/>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15">
      <c r="A79" s="238">
        <v>12</v>
      </c>
      <c r="B79" s="976"/>
      <c r="C79" s="977"/>
      <c r="D79" s="977"/>
      <c r="E79" s="977"/>
      <c r="F79" s="977"/>
      <c r="G79" s="977"/>
      <c r="H79" s="977"/>
      <c r="I79" s="977"/>
      <c r="J79" s="977"/>
      <c r="K79" s="977"/>
      <c r="L79" s="977"/>
      <c r="M79" s="977"/>
      <c r="N79" s="977"/>
      <c r="O79" s="977"/>
      <c r="P79" s="978"/>
      <c r="Q79" s="979"/>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15">
      <c r="A80" s="238">
        <v>13</v>
      </c>
      <c r="B80" s="976"/>
      <c r="C80" s="977"/>
      <c r="D80" s="977"/>
      <c r="E80" s="977"/>
      <c r="F80" s="977"/>
      <c r="G80" s="977"/>
      <c r="H80" s="977"/>
      <c r="I80" s="977"/>
      <c r="J80" s="977"/>
      <c r="K80" s="977"/>
      <c r="L80" s="977"/>
      <c r="M80" s="977"/>
      <c r="N80" s="977"/>
      <c r="O80" s="977"/>
      <c r="P80" s="978"/>
      <c r="Q80" s="979"/>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15">
      <c r="A81" s="238">
        <v>14</v>
      </c>
      <c r="B81" s="976"/>
      <c r="C81" s="977"/>
      <c r="D81" s="977"/>
      <c r="E81" s="977"/>
      <c r="F81" s="977"/>
      <c r="G81" s="977"/>
      <c r="H81" s="977"/>
      <c r="I81" s="977"/>
      <c r="J81" s="977"/>
      <c r="K81" s="977"/>
      <c r="L81" s="977"/>
      <c r="M81" s="977"/>
      <c r="N81" s="977"/>
      <c r="O81" s="977"/>
      <c r="P81" s="978"/>
      <c r="Q81" s="979"/>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15">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15">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
      <c r="A88" s="240" t="s">
        <v>396</v>
      </c>
      <c r="B88" s="939" t="s">
        <v>431</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c r="AG88" s="961"/>
      <c r="AH88" s="961"/>
      <c r="AI88" s="961"/>
      <c r="AJ88" s="961"/>
      <c r="AK88" s="965"/>
      <c r="AL88" s="965"/>
      <c r="AM88" s="965"/>
      <c r="AN88" s="965"/>
      <c r="AO88" s="965"/>
      <c r="AP88" s="961"/>
      <c r="AQ88" s="961"/>
      <c r="AR88" s="961"/>
      <c r="AS88" s="961"/>
      <c r="AT88" s="961"/>
      <c r="AU88" s="961"/>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9" t="s">
        <v>432</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c r="CS102" s="955"/>
      <c r="CT102" s="955"/>
      <c r="CU102" s="955"/>
      <c r="CV102" s="956"/>
      <c r="CW102" s="954"/>
      <c r="CX102" s="955"/>
      <c r="CY102" s="955"/>
      <c r="CZ102" s="955"/>
      <c r="DA102" s="956"/>
      <c r="DB102" s="954"/>
      <c r="DC102" s="955"/>
      <c r="DD102" s="955"/>
      <c r="DE102" s="955"/>
      <c r="DF102" s="956"/>
      <c r="DG102" s="954"/>
      <c r="DH102" s="955"/>
      <c r="DI102" s="955"/>
      <c r="DJ102" s="955"/>
      <c r="DK102" s="956"/>
      <c r="DL102" s="954"/>
      <c r="DM102" s="955"/>
      <c r="DN102" s="955"/>
      <c r="DO102" s="955"/>
      <c r="DP102" s="956"/>
      <c r="DQ102" s="954"/>
      <c r="DR102" s="955"/>
      <c r="DS102" s="955"/>
      <c r="DT102" s="955"/>
      <c r="DU102" s="956"/>
      <c r="DV102" s="939"/>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433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434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437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438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439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440</v>
      </c>
      <c r="AB109" s="898"/>
      <c r="AC109" s="898"/>
      <c r="AD109" s="898"/>
      <c r="AE109" s="899"/>
      <c r="AF109" s="900" t="s">
        <v>441</v>
      </c>
      <c r="AG109" s="898"/>
      <c r="AH109" s="898"/>
      <c r="AI109" s="898"/>
      <c r="AJ109" s="899"/>
      <c r="AK109" s="900" t="s">
        <v>308</v>
      </c>
      <c r="AL109" s="898"/>
      <c r="AM109" s="898"/>
      <c r="AN109" s="898"/>
      <c r="AO109" s="899"/>
      <c r="AP109" s="900" t="s">
        <v>442</v>
      </c>
      <c r="AQ109" s="898"/>
      <c r="AR109" s="898"/>
      <c r="AS109" s="898"/>
      <c r="AT109" s="931"/>
      <c r="AU109" s="897" t="s">
        <v>439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440</v>
      </c>
      <c r="BR109" s="898"/>
      <c r="BS109" s="898"/>
      <c r="BT109" s="898"/>
      <c r="BU109" s="899"/>
      <c r="BV109" s="900" t="s">
        <v>441</v>
      </c>
      <c r="BW109" s="898"/>
      <c r="BX109" s="898"/>
      <c r="BY109" s="898"/>
      <c r="BZ109" s="899"/>
      <c r="CA109" s="900" t="s">
        <v>308</v>
      </c>
      <c r="CB109" s="898"/>
      <c r="CC109" s="898"/>
      <c r="CD109" s="898"/>
      <c r="CE109" s="899"/>
      <c r="CF109" s="938" t="s">
        <v>442</v>
      </c>
      <c r="CG109" s="938"/>
      <c r="CH109" s="938"/>
      <c r="CI109" s="938"/>
      <c r="CJ109" s="938"/>
      <c r="CK109" s="900" t="s">
        <v>443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440</v>
      </c>
      <c r="DH109" s="898"/>
      <c r="DI109" s="898"/>
      <c r="DJ109" s="898"/>
      <c r="DK109" s="899"/>
      <c r="DL109" s="900" t="s">
        <v>441</v>
      </c>
      <c r="DM109" s="898"/>
      <c r="DN109" s="898"/>
      <c r="DO109" s="898"/>
      <c r="DP109" s="899"/>
      <c r="DQ109" s="900" t="s">
        <v>308</v>
      </c>
      <c r="DR109" s="898"/>
      <c r="DS109" s="898"/>
      <c r="DT109" s="898"/>
      <c r="DU109" s="899"/>
      <c r="DV109" s="900" t="s">
        <v>442</v>
      </c>
      <c r="DW109" s="898"/>
      <c r="DX109" s="898"/>
      <c r="DY109" s="898"/>
      <c r="DZ109" s="931"/>
    </row>
    <row r="110" spans="1:131" s="230" customFormat="1" ht="26.25" customHeight="1" x14ac:dyDescent="0.15">
      <c r="A110" s="809" t="s">
        <v>444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30550297</v>
      </c>
      <c r="AB110" s="891"/>
      <c r="AC110" s="891"/>
      <c r="AD110" s="891"/>
      <c r="AE110" s="892"/>
      <c r="AF110" s="893">
        <v>28149168</v>
      </c>
      <c r="AG110" s="891"/>
      <c r="AH110" s="891"/>
      <c r="AI110" s="891"/>
      <c r="AJ110" s="892"/>
      <c r="AK110" s="893">
        <v>26627579</v>
      </c>
      <c r="AL110" s="891"/>
      <c r="AM110" s="891"/>
      <c r="AN110" s="891"/>
      <c r="AO110" s="892"/>
      <c r="AP110" s="894">
        <v>5.5</v>
      </c>
      <c r="AQ110" s="895"/>
      <c r="AR110" s="895"/>
      <c r="AS110" s="895"/>
      <c r="AT110" s="896"/>
      <c r="AU110" s="932" t="s">
        <v>76</v>
      </c>
      <c r="AV110" s="933"/>
      <c r="AW110" s="933"/>
      <c r="AX110" s="933"/>
      <c r="AY110" s="933"/>
      <c r="AZ110" s="862" t="s">
        <v>445</v>
      </c>
      <c r="BA110" s="810"/>
      <c r="BB110" s="810"/>
      <c r="BC110" s="810"/>
      <c r="BD110" s="810"/>
      <c r="BE110" s="810"/>
      <c r="BF110" s="810"/>
      <c r="BG110" s="810"/>
      <c r="BH110" s="810"/>
      <c r="BI110" s="810"/>
      <c r="BJ110" s="810"/>
      <c r="BK110" s="810"/>
      <c r="BL110" s="810"/>
      <c r="BM110" s="810"/>
      <c r="BN110" s="810"/>
      <c r="BO110" s="810"/>
      <c r="BP110" s="811"/>
      <c r="BQ110" s="863">
        <v>1365903527</v>
      </c>
      <c r="BR110" s="844"/>
      <c r="BS110" s="844"/>
      <c r="BT110" s="844"/>
      <c r="BU110" s="844"/>
      <c r="BV110" s="844">
        <v>1410791648</v>
      </c>
      <c r="BW110" s="844"/>
      <c r="BX110" s="844"/>
      <c r="BY110" s="844"/>
      <c r="BZ110" s="844"/>
      <c r="CA110" s="844">
        <v>1427354761</v>
      </c>
      <c r="CB110" s="844"/>
      <c r="CC110" s="844"/>
      <c r="CD110" s="844"/>
      <c r="CE110" s="844"/>
      <c r="CF110" s="868">
        <v>295.10000000000002</v>
      </c>
      <c r="CG110" s="869"/>
      <c r="CH110" s="869"/>
      <c r="CI110" s="869"/>
      <c r="CJ110" s="869"/>
      <c r="CK110" s="928" t="s">
        <v>446</v>
      </c>
      <c r="CL110" s="821"/>
      <c r="CM110" s="862" t="s">
        <v>447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v>728000</v>
      </c>
      <c r="DH110" s="844"/>
      <c r="DI110" s="844"/>
      <c r="DJ110" s="844"/>
      <c r="DK110" s="844"/>
      <c r="DL110" s="844">
        <v>520000</v>
      </c>
      <c r="DM110" s="844"/>
      <c r="DN110" s="844"/>
      <c r="DO110" s="844"/>
      <c r="DP110" s="844"/>
      <c r="DQ110" s="844">
        <v>312000</v>
      </c>
      <c r="DR110" s="844"/>
      <c r="DS110" s="844"/>
      <c r="DT110" s="844"/>
      <c r="DU110" s="844"/>
      <c r="DV110" s="845">
        <v>0.1</v>
      </c>
      <c r="DW110" s="845"/>
      <c r="DX110" s="845"/>
      <c r="DY110" s="845"/>
      <c r="DZ110" s="846"/>
    </row>
    <row r="111" spans="1:131" s="230" customFormat="1" ht="26.25" customHeight="1" x14ac:dyDescent="0.15">
      <c r="A111" s="776" t="s">
        <v>448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449</v>
      </c>
      <c r="AB111" s="921"/>
      <c r="AC111" s="921"/>
      <c r="AD111" s="921"/>
      <c r="AE111" s="922"/>
      <c r="AF111" s="923" t="s">
        <v>449</v>
      </c>
      <c r="AG111" s="921"/>
      <c r="AH111" s="921"/>
      <c r="AI111" s="921"/>
      <c r="AJ111" s="922"/>
      <c r="AK111" s="923" t="s">
        <v>450</v>
      </c>
      <c r="AL111" s="921"/>
      <c r="AM111" s="921"/>
      <c r="AN111" s="921"/>
      <c r="AO111" s="922"/>
      <c r="AP111" s="924" t="s">
        <v>451</v>
      </c>
      <c r="AQ111" s="925"/>
      <c r="AR111" s="925"/>
      <c r="AS111" s="925"/>
      <c r="AT111" s="926"/>
      <c r="AU111" s="934"/>
      <c r="AV111" s="935"/>
      <c r="AW111" s="935"/>
      <c r="AX111" s="935"/>
      <c r="AY111" s="935"/>
      <c r="AZ111" s="817" t="s">
        <v>452</v>
      </c>
      <c r="BA111" s="754"/>
      <c r="BB111" s="754"/>
      <c r="BC111" s="754"/>
      <c r="BD111" s="754"/>
      <c r="BE111" s="754"/>
      <c r="BF111" s="754"/>
      <c r="BG111" s="754"/>
      <c r="BH111" s="754"/>
      <c r="BI111" s="754"/>
      <c r="BJ111" s="754"/>
      <c r="BK111" s="754"/>
      <c r="BL111" s="754"/>
      <c r="BM111" s="754"/>
      <c r="BN111" s="754"/>
      <c r="BO111" s="754"/>
      <c r="BP111" s="755"/>
      <c r="BQ111" s="818">
        <v>728000</v>
      </c>
      <c r="BR111" s="819"/>
      <c r="BS111" s="819"/>
      <c r="BT111" s="819"/>
      <c r="BU111" s="819"/>
      <c r="BV111" s="819">
        <v>520000</v>
      </c>
      <c r="BW111" s="819"/>
      <c r="BX111" s="819"/>
      <c r="BY111" s="819"/>
      <c r="BZ111" s="819"/>
      <c r="CA111" s="819">
        <v>312000</v>
      </c>
      <c r="CB111" s="819"/>
      <c r="CC111" s="819"/>
      <c r="CD111" s="819"/>
      <c r="CE111" s="819"/>
      <c r="CF111" s="877">
        <v>0.1</v>
      </c>
      <c r="CG111" s="878"/>
      <c r="CH111" s="878"/>
      <c r="CI111" s="878"/>
      <c r="CJ111" s="878"/>
      <c r="CK111" s="929"/>
      <c r="CL111" s="823"/>
      <c r="CM111" s="817" t="s">
        <v>453</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449</v>
      </c>
      <c r="DH111" s="819"/>
      <c r="DI111" s="819"/>
      <c r="DJ111" s="819"/>
      <c r="DK111" s="819"/>
      <c r="DL111" s="819" t="s">
        <v>454</v>
      </c>
      <c r="DM111" s="819"/>
      <c r="DN111" s="819"/>
      <c r="DO111" s="819"/>
      <c r="DP111" s="819"/>
      <c r="DQ111" s="819" t="s">
        <v>450</v>
      </c>
      <c r="DR111" s="819"/>
      <c r="DS111" s="819"/>
      <c r="DT111" s="819"/>
      <c r="DU111" s="819"/>
      <c r="DV111" s="796" t="s">
        <v>449</v>
      </c>
      <c r="DW111" s="796"/>
      <c r="DX111" s="796"/>
      <c r="DY111" s="796"/>
      <c r="DZ111" s="797"/>
    </row>
    <row r="112" spans="1:131" s="230" customFormat="1" ht="26.25" customHeight="1" x14ac:dyDescent="0.15">
      <c r="A112" s="914" t="s">
        <v>455</v>
      </c>
      <c r="B112" s="915"/>
      <c r="C112" s="754" t="s">
        <v>456</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v>45367787</v>
      </c>
      <c r="AB112" s="782"/>
      <c r="AC112" s="782"/>
      <c r="AD112" s="782"/>
      <c r="AE112" s="783"/>
      <c r="AF112" s="784">
        <v>46560181</v>
      </c>
      <c r="AG112" s="782"/>
      <c r="AH112" s="782"/>
      <c r="AI112" s="782"/>
      <c r="AJ112" s="783"/>
      <c r="AK112" s="784">
        <v>48753248</v>
      </c>
      <c r="AL112" s="782"/>
      <c r="AM112" s="782"/>
      <c r="AN112" s="782"/>
      <c r="AO112" s="783"/>
      <c r="AP112" s="826">
        <v>10.1</v>
      </c>
      <c r="AQ112" s="827"/>
      <c r="AR112" s="827"/>
      <c r="AS112" s="827"/>
      <c r="AT112" s="828"/>
      <c r="AU112" s="934"/>
      <c r="AV112" s="935"/>
      <c r="AW112" s="935"/>
      <c r="AX112" s="935"/>
      <c r="AY112" s="935"/>
      <c r="AZ112" s="817" t="s">
        <v>457</v>
      </c>
      <c r="BA112" s="754"/>
      <c r="BB112" s="754"/>
      <c r="BC112" s="754"/>
      <c r="BD112" s="754"/>
      <c r="BE112" s="754"/>
      <c r="BF112" s="754"/>
      <c r="BG112" s="754"/>
      <c r="BH112" s="754"/>
      <c r="BI112" s="754"/>
      <c r="BJ112" s="754"/>
      <c r="BK112" s="754"/>
      <c r="BL112" s="754"/>
      <c r="BM112" s="754"/>
      <c r="BN112" s="754"/>
      <c r="BO112" s="754"/>
      <c r="BP112" s="755"/>
      <c r="BQ112" s="818">
        <v>180068419</v>
      </c>
      <c r="BR112" s="819"/>
      <c r="BS112" s="819"/>
      <c r="BT112" s="819"/>
      <c r="BU112" s="819"/>
      <c r="BV112" s="819">
        <v>172353821</v>
      </c>
      <c r="BW112" s="819"/>
      <c r="BX112" s="819"/>
      <c r="BY112" s="819"/>
      <c r="BZ112" s="819"/>
      <c r="CA112" s="819">
        <v>167163560</v>
      </c>
      <c r="CB112" s="819"/>
      <c r="CC112" s="819"/>
      <c r="CD112" s="819"/>
      <c r="CE112" s="819"/>
      <c r="CF112" s="877">
        <v>34.6</v>
      </c>
      <c r="CG112" s="878"/>
      <c r="CH112" s="878"/>
      <c r="CI112" s="878"/>
      <c r="CJ112" s="878"/>
      <c r="CK112" s="929"/>
      <c r="CL112" s="823"/>
      <c r="CM112" s="817" t="s">
        <v>458</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424</v>
      </c>
      <c r="DH112" s="819"/>
      <c r="DI112" s="819"/>
      <c r="DJ112" s="819"/>
      <c r="DK112" s="819"/>
      <c r="DL112" s="819" t="s">
        <v>186</v>
      </c>
      <c r="DM112" s="819"/>
      <c r="DN112" s="819"/>
      <c r="DO112" s="819"/>
      <c r="DP112" s="819"/>
      <c r="DQ112" s="819" t="s">
        <v>450</v>
      </c>
      <c r="DR112" s="819"/>
      <c r="DS112" s="819"/>
      <c r="DT112" s="819"/>
      <c r="DU112" s="819"/>
      <c r="DV112" s="796" t="s">
        <v>450</v>
      </c>
      <c r="DW112" s="796"/>
      <c r="DX112" s="796"/>
      <c r="DY112" s="796"/>
      <c r="DZ112" s="797"/>
    </row>
    <row r="113" spans="1:130" s="230" customFormat="1" ht="26.25" customHeight="1" x14ac:dyDescent="0.15">
      <c r="A113" s="916"/>
      <c r="B113" s="917"/>
      <c r="C113" s="754" t="s">
        <v>459</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16080903</v>
      </c>
      <c r="AB113" s="921"/>
      <c r="AC113" s="921"/>
      <c r="AD113" s="921"/>
      <c r="AE113" s="922"/>
      <c r="AF113" s="923">
        <v>16033034</v>
      </c>
      <c r="AG113" s="921"/>
      <c r="AH113" s="921"/>
      <c r="AI113" s="921"/>
      <c r="AJ113" s="922"/>
      <c r="AK113" s="923">
        <v>15103177</v>
      </c>
      <c r="AL113" s="921"/>
      <c r="AM113" s="921"/>
      <c r="AN113" s="921"/>
      <c r="AO113" s="922"/>
      <c r="AP113" s="924">
        <v>3.1</v>
      </c>
      <c r="AQ113" s="925"/>
      <c r="AR113" s="925"/>
      <c r="AS113" s="925"/>
      <c r="AT113" s="926"/>
      <c r="AU113" s="934"/>
      <c r="AV113" s="935"/>
      <c r="AW113" s="935"/>
      <c r="AX113" s="935"/>
      <c r="AY113" s="935"/>
      <c r="AZ113" s="817" t="s">
        <v>460</v>
      </c>
      <c r="BA113" s="754"/>
      <c r="BB113" s="754"/>
      <c r="BC113" s="754"/>
      <c r="BD113" s="754"/>
      <c r="BE113" s="754"/>
      <c r="BF113" s="754"/>
      <c r="BG113" s="754"/>
      <c r="BH113" s="754"/>
      <c r="BI113" s="754"/>
      <c r="BJ113" s="754"/>
      <c r="BK113" s="754"/>
      <c r="BL113" s="754"/>
      <c r="BM113" s="754"/>
      <c r="BN113" s="754"/>
      <c r="BO113" s="754"/>
      <c r="BP113" s="755"/>
      <c r="BQ113" s="818" t="s">
        <v>450</v>
      </c>
      <c r="BR113" s="819"/>
      <c r="BS113" s="819"/>
      <c r="BT113" s="819"/>
      <c r="BU113" s="819"/>
      <c r="BV113" s="819" t="s">
        <v>424</v>
      </c>
      <c r="BW113" s="819"/>
      <c r="BX113" s="819"/>
      <c r="BY113" s="819"/>
      <c r="BZ113" s="819"/>
      <c r="CA113" s="819" t="s">
        <v>449</v>
      </c>
      <c r="CB113" s="819"/>
      <c r="CC113" s="819"/>
      <c r="CD113" s="819"/>
      <c r="CE113" s="819"/>
      <c r="CF113" s="877" t="s">
        <v>449</v>
      </c>
      <c r="CG113" s="878"/>
      <c r="CH113" s="878"/>
      <c r="CI113" s="878"/>
      <c r="CJ113" s="878"/>
      <c r="CK113" s="929"/>
      <c r="CL113" s="823"/>
      <c r="CM113" s="817" t="s">
        <v>461</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450</v>
      </c>
      <c r="DH113" s="782"/>
      <c r="DI113" s="782"/>
      <c r="DJ113" s="782"/>
      <c r="DK113" s="783"/>
      <c r="DL113" s="784" t="s">
        <v>449</v>
      </c>
      <c r="DM113" s="782"/>
      <c r="DN113" s="782"/>
      <c r="DO113" s="782"/>
      <c r="DP113" s="783"/>
      <c r="DQ113" s="784" t="s">
        <v>449</v>
      </c>
      <c r="DR113" s="782"/>
      <c r="DS113" s="782"/>
      <c r="DT113" s="782"/>
      <c r="DU113" s="783"/>
      <c r="DV113" s="826" t="s">
        <v>424</v>
      </c>
      <c r="DW113" s="827"/>
      <c r="DX113" s="827"/>
      <c r="DY113" s="827"/>
      <c r="DZ113" s="828"/>
    </row>
    <row r="114" spans="1:130" s="230" customFormat="1" ht="26.25" customHeight="1" x14ac:dyDescent="0.15">
      <c r="A114" s="916"/>
      <c r="B114" s="917"/>
      <c r="C114" s="754" t="s">
        <v>462</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t="s">
        <v>449</v>
      </c>
      <c r="AB114" s="782"/>
      <c r="AC114" s="782"/>
      <c r="AD114" s="782"/>
      <c r="AE114" s="783"/>
      <c r="AF114" s="784" t="s">
        <v>451</v>
      </c>
      <c r="AG114" s="782"/>
      <c r="AH114" s="782"/>
      <c r="AI114" s="782"/>
      <c r="AJ114" s="783"/>
      <c r="AK114" s="784" t="s">
        <v>424</v>
      </c>
      <c r="AL114" s="782"/>
      <c r="AM114" s="782"/>
      <c r="AN114" s="782"/>
      <c r="AO114" s="783"/>
      <c r="AP114" s="826" t="s">
        <v>449</v>
      </c>
      <c r="AQ114" s="827"/>
      <c r="AR114" s="827"/>
      <c r="AS114" s="827"/>
      <c r="AT114" s="828"/>
      <c r="AU114" s="934"/>
      <c r="AV114" s="935"/>
      <c r="AW114" s="935"/>
      <c r="AX114" s="935"/>
      <c r="AY114" s="935"/>
      <c r="AZ114" s="817" t="s">
        <v>463</v>
      </c>
      <c r="BA114" s="754"/>
      <c r="BB114" s="754"/>
      <c r="BC114" s="754"/>
      <c r="BD114" s="754"/>
      <c r="BE114" s="754"/>
      <c r="BF114" s="754"/>
      <c r="BG114" s="754"/>
      <c r="BH114" s="754"/>
      <c r="BI114" s="754"/>
      <c r="BJ114" s="754"/>
      <c r="BK114" s="754"/>
      <c r="BL114" s="754"/>
      <c r="BM114" s="754"/>
      <c r="BN114" s="754"/>
      <c r="BO114" s="754"/>
      <c r="BP114" s="755"/>
      <c r="BQ114" s="818">
        <v>118498574</v>
      </c>
      <c r="BR114" s="819"/>
      <c r="BS114" s="819"/>
      <c r="BT114" s="819"/>
      <c r="BU114" s="819"/>
      <c r="BV114" s="819">
        <v>116418373</v>
      </c>
      <c r="BW114" s="819"/>
      <c r="BX114" s="819"/>
      <c r="BY114" s="819"/>
      <c r="BZ114" s="819"/>
      <c r="CA114" s="819">
        <v>113987336</v>
      </c>
      <c r="CB114" s="819"/>
      <c r="CC114" s="819"/>
      <c r="CD114" s="819"/>
      <c r="CE114" s="819"/>
      <c r="CF114" s="877">
        <v>23.6</v>
      </c>
      <c r="CG114" s="878"/>
      <c r="CH114" s="878"/>
      <c r="CI114" s="878"/>
      <c r="CJ114" s="878"/>
      <c r="CK114" s="929"/>
      <c r="CL114" s="823"/>
      <c r="CM114" s="817" t="s">
        <v>464</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424</v>
      </c>
      <c r="DH114" s="782"/>
      <c r="DI114" s="782"/>
      <c r="DJ114" s="782"/>
      <c r="DK114" s="783"/>
      <c r="DL114" s="784" t="s">
        <v>449</v>
      </c>
      <c r="DM114" s="782"/>
      <c r="DN114" s="782"/>
      <c r="DO114" s="782"/>
      <c r="DP114" s="783"/>
      <c r="DQ114" s="784" t="s">
        <v>424</v>
      </c>
      <c r="DR114" s="782"/>
      <c r="DS114" s="782"/>
      <c r="DT114" s="782"/>
      <c r="DU114" s="783"/>
      <c r="DV114" s="826" t="s">
        <v>449</v>
      </c>
      <c r="DW114" s="827"/>
      <c r="DX114" s="827"/>
      <c r="DY114" s="827"/>
      <c r="DZ114" s="828"/>
    </row>
    <row r="115" spans="1:130" s="230" customFormat="1" ht="26.25" customHeight="1" x14ac:dyDescent="0.15">
      <c r="A115" s="916"/>
      <c r="B115" s="917"/>
      <c r="C115" s="754" t="s">
        <v>465</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v>278427</v>
      </c>
      <c r="AB115" s="921"/>
      <c r="AC115" s="921"/>
      <c r="AD115" s="921"/>
      <c r="AE115" s="922"/>
      <c r="AF115" s="923">
        <v>291896</v>
      </c>
      <c r="AG115" s="921"/>
      <c r="AH115" s="921"/>
      <c r="AI115" s="921"/>
      <c r="AJ115" s="922"/>
      <c r="AK115" s="923">
        <v>284334</v>
      </c>
      <c r="AL115" s="921"/>
      <c r="AM115" s="921"/>
      <c r="AN115" s="921"/>
      <c r="AO115" s="922"/>
      <c r="AP115" s="924">
        <v>0.1</v>
      </c>
      <c r="AQ115" s="925"/>
      <c r="AR115" s="925"/>
      <c r="AS115" s="925"/>
      <c r="AT115" s="926"/>
      <c r="AU115" s="934"/>
      <c r="AV115" s="935"/>
      <c r="AW115" s="935"/>
      <c r="AX115" s="935"/>
      <c r="AY115" s="935"/>
      <c r="AZ115" s="817" t="s">
        <v>466</v>
      </c>
      <c r="BA115" s="754"/>
      <c r="BB115" s="754"/>
      <c r="BC115" s="754"/>
      <c r="BD115" s="754"/>
      <c r="BE115" s="754"/>
      <c r="BF115" s="754"/>
      <c r="BG115" s="754"/>
      <c r="BH115" s="754"/>
      <c r="BI115" s="754"/>
      <c r="BJ115" s="754"/>
      <c r="BK115" s="754"/>
      <c r="BL115" s="754"/>
      <c r="BM115" s="754"/>
      <c r="BN115" s="754"/>
      <c r="BO115" s="754"/>
      <c r="BP115" s="755"/>
      <c r="BQ115" s="818">
        <v>1611193</v>
      </c>
      <c r="BR115" s="819"/>
      <c r="BS115" s="819"/>
      <c r="BT115" s="819"/>
      <c r="BU115" s="819"/>
      <c r="BV115" s="819">
        <v>951179</v>
      </c>
      <c r="BW115" s="819"/>
      <c r="BX115" s="819"/>
      <c r="BY115" s="819"/>
      <c r="BZ115" s="819"/>
      <c r="CA115" s="819">
        <v>1355227</v>
      </c>
      <c r="CB115" s="819"/>
      <c r="CC115" s="819"/>
      <c r="CD115" s="819"/>
      <c r="CE115" s="819"/>
      <c r="CF115" s="877">
        <v>0.3</v>
      </c>
      <c r="CG115" s="878"/>
      <c r="CH115" s="878"/>
      <c r="CI115" s="878"/>
      <c r="CJ115" s="878"/>
      <c r="CK115" s="929"/>
      <c r="CL115" s="823"/>
      <c r="CM115" s="817" t="s">
        <v>467</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449</v>
      </c>
      <c r="DH115" s="782"/>
      <c r="DI115" s="782"/>
      <c r="DJ115" s="782"/>
      <c r="DK115" s="783"/>
      <c r="DL115" s="784" t="s">
        <v>449</v>
      </c>
      <c r="DM115" s="782"/>
      <c r="DN115" s="782"/>
      <c r="DO115" s="782"/>
      <c r="DP115" s="783"/>
      <c r="DQ115" s="784" t="s">
        <v>186</v>
      </c>
      <c r="DR115" s="782"/>
      <c r="DS115" s="782"/>
      <c r="DT115" s="782"/>
      <c r="DU115" s="783"/>
      <c r="DV115" s="826" t="s">
        <v>449</v>
      </c>
      <c r="DW115" s="827"/>
      <c r="DX115" s="827"/>
      <c r="DY115" s="827"/>
      <c r="DZ115" s="828"/>
    </row>
    <row r="116" spans="1:130" s="230" customFormat="1" ht="26.25" customHeight="1" x14ac:dyDescent="0.15">
      <c r="A116" s="918"/>
      <c r="B116" s="919"/>
      <c r="C116" s="841" t="s">
        <v>468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v>781</v>
      </c>
      <c r="AB116" s="782"/>
      <c r="AC116" s="782"/>
      <c r="AD116" s="782"/>
      <c r="AE116" s="783"/>
      <c r="AF116" s="784">
        <v>27</v>
      </c>
      <c r="AG116" s="782"/>
      <c r="AH116" s="782"/>
      <c r="AI116" s="782"/>
      <c r="AJ116" s="783"/>
      <c r="AK116" s="784">
        <v>87</v>
      </c>
      <c r="AL116" s="782"/>
      <c r="AM116" s="782"/>
      <c r="AN116" s="782"/>
      <c r="AO116" s="783"/>
      <c r="AP116" s="826">
        <v>0</v>
      </c>
      <c r="AQ116" s="827"/>
      <c r="AR116" s="827"/>
      <c r="AS116" s="827"/>
      <c r="AT116" s="828"/>
      <c r="AU116" s="934"/>
      <c r="AV116" s="935"/>
      <c r="AW116" s="935"/>
      <c r="AX116" s="935"/>
      <c r="AY116" s="935"/>
      <c r="AZ116" s="911" t="s">
        <v>469</v>
      </c>
      <c r="BA116" s="912"/>
      <c r="BB116" s="912"/>
      <c r="BC116" s="912"/>
      <c r="BD116" s="912"/>
      <c r="BE116" s="912"/>
      <c r="BF116" s="912"/>
      <c r="BG116" s="912"/>
      <c r="BH116" s="912"/>
      <c r="BI116" s="912"/>
      <c r="BJ116" s="912"/>
      <c r="BK116" s="912"/>
      <c r="BL116" s="912"/>
      <c r="BM116" s="912"/>
      <c r="BN116" s="912"/>
      <c r="BO116" s="912"/>
      <c r="BP116" s="913"/>
      <c r="BQ116" s="818" t="s">
        <v>424</v>
      </c>
      <c r="BR116" s="819"/>
      <c r="BS116" s="819"/>
      <c r="BT116" s="819"/>
      <c r="BU116" s="819"/>
      <c r="BV116" s="819" t="s">
        <v>450</v>
      </c>
      <c r="BW116" s="819"/>
      <c r="BX116" s="819"/>
      <c r="BY116" s="819"/>
      <c r="BZ116" s="819"/>
      <c r="CA116" s="819" t="s">
        <v>424</v>
      </c>
      <c r="CB116" s="819"/>
      <c r="CC116" s="819"/>
      <c r="CD116" s="819"/>
      <c r="CE116" s="819"/>
      <c r="CF116" s="877" t="s">
        <v>450</v>
      </c>
      <c r="CG116" s="878"/>
      <c r="CH116" s="878"/>
      <c r="CI116" s="878"/>
      <c r="CJ116" s="878"/>
      <c r="CK116" s="929"/>
      <c r="CL116" s="823"/>
      <c r="CM116" s="817" t="s">
        <v>470</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449</v>
      </c>
      <c r="DH116" s="782"/>
      <c r="DI116" s="782"/>
      <c r="DJ116" s="782"/>
      <c r="DK116" s="783"/>
      <c r="DL116" s="784" t="s">
        <v>424</v>
      </c>
      <c r="DM116" s="782"/>
      <c r="DN116" s="782"/>
      <c r="DO116" s="782"/>
      <c r="DP116" s="783"/>
      <c r="DQ116" s="784" t="s">
        <v>450</v>
      </c>
      <c r="DR116" s="782"/>
      <c r="DS116" s="782"/>
      <c r="DT116" s="782"/>
      <c r="DU116" s="783"/>
      <c r="DV116" s="826" t="s">
        <v>449</v>
      </c>
      <c r="DW116" s="827"/>
      <c r="DX116" s="827"/>
      <c r="DY116" s="827"/>
      <c r="DZ116" s="828"/>
    </row>
    <row r="117" spans="1:130" s="230" customFormat="1" ht="26.25" customHeight="1" x14ac:dyDescent="0.15">
      <c r="A117" s="897" t="s">
        <v>189</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471</v>
      </c>
      <c r="Z117" s="899"/>
      <c r="AA117" s="904">
        <v>92278195</v>
      </c>
      <c r="AB117" s="905"/>
      <c r="AC117" s="905"/>
      <c r="AD117" s="905"/>
      <c r="AE117" s="906"/>
      <c r="AF117" s="907">
        <v>91034306</v>
      </c>
      <c r="AG117" s="905"/>
      <c r="AH117" s="905"/>
      <c r="AI117" s="905"/>
      <c r="AJ117" s="906"/>
      <c r="AK117" s="907">
        <v>90768425</v>
      </c>
      <c r="AL117" s="905"/>
      <c r="AM117" s="905"/>
      <c r="AN117" s="905"/>
      <c r="AO117" s="906"/>
      <c r="AP117" s="908"/>
      <c r="AQ117" s="909"/>
      <c r="AR117" s="909"/>
      <c r="AS117" s="909"/>
      <c r="AT117" s="910"/>
      <c r="AU117" s="934"/>
      <c r="AV117" s="935"/>
      <c r="AW117" s="935"/>
      <c r="AX117" s="935"/>
      <c r="AY117" s="935"/>
      <c r="AZ117" s="865" t="s">
        <v>472</v>
      </c>
      <c r="BA117" s="866"/>
      <c r="BB117" s="866"/>
      <c r="BC117" s="866"/>
      <c r="BD117" s="866"/>
      <c r="BE117" s="866"/>
      <c r="BF117" s="866"/>
      <c r="BG117" s="866"/>
      <c r="BH117" s="866"/>
      <c r="BI117" s="866"/>
      <c r="BJ117" s="866"/>
      <c r="BK117" s="866"/>
      <c r="BL117" s="866"/>
      <c r="BM117" s="866"/>
      <c r="BN117" s="866"/>
      <c r="BO117" s="866"/>
      <c r="BP117" s="867"/>
      <c r="BQ117" s="818" t="s">
        <v>186</v>
      </c>
      <c r="BR117" s="819"/>
      <c r="BS117" s="819"/>
      <c r="BT117" s="819"/>
      <c r="BU117" s="819"/>
      <c r="BV117" s="819" t="s">
        <v>454</v>
      </c>
      <c r="BW117" s="819"/>
      <c r="BX117" s="819"/>
      <c r="BY117" s="819"/>
      <c r="BZ117" s="819"/>
      <c r="CA117" s="819" t="s">
        <v>449</v>
      </c>
      <c r="CB117" s="819"/>
      <c r="CC117" s="819"/>
      <c r="CD117" s="819"/>
      <c r="CE117" s="819"/>
      <c r="CF117" s="877" t="s">
        <v>454</v>
      </c>
      <c r="CG117" s="878"/>
      <c r="CH117" s="878"/>
      <c r="CI117" s="878"/>
      <c r="CJ117" s="878"/>
      <c r="CK117" s="929"/>
      <c r="CL117" s="823"/>
      <c r="CM117" s="817" t="s">
        <v>473</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424</v>
      </c>
      <c r="DH117" s="782"/>
      <c r="DI117" s="782"/>
      <c r="DJ117" s="782"/>
      <c r="DK117" s="783"/>
      <c r="DL117" s="784" t="s">
        <v>186</v>
      </c>
      <c r="DM117" s="782"/>
      <c r="DN117" s="782"/>
      <c r="DO117" s="782"/>
      <c r="DP117" s="783"/>
      <c r="DQ117" s="784" t="s">
        <v>424</v>
      </c>
      <c r="DR117" s="782"/>
      <c r="DS117" s="782"/>
      <c r="DT117" s="782"/>
      <c r="DU117" s="783"/>
      <c r="DV117" s="826" t="s">
        <v>424</v>
      </c>
      <c r="DW117" s="827"/>
      <c r="DX117" s="827"/>
      <c r="DY117" s="827"/>
      <c r="DZ117" s="828"/>
    </row>
    <row r="118" spans="1:130" s="230" customFormat="1" ht="26.25" customHeight="1" x14ac:dyDescent="0.15">
      <c r="A118" s="897" t="s">
        <v>443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440</v>
      </c>
      <c r="AB118" s="898"/>
      <c r="AC118" s="898"/>
      <c r="AD118" s="898"/>
      <c r="AE118" s="899"/>
      <c r="AF118" s="900" t="s">
        <v>441</v>
      </c>
      <c r="AG118" s="898"/>
      <c r="AH118" s="898"/>
      <c r="AI118" s="898"/>
      <c r="AJ118" s="899"/>
      <c r="AK118" s="900" t="s">
        <v>308</v>
      </c>
      <c r="AL118" s="898"/>
      <c r="AM118" s="898"/>
      <c r="AN118" s="898"/>
      <c r="AO118" s="899"/>
      <c r="AP118" s="901" t="s">
        <v>442</v>
      </c>
      <c r="AQ118" s="902"/>
      <c r="AR118" s="902"/>
      <c r="AS118" s="902"/>
      <c r="AT118" s="903"/>
      <c r="AU118" s="934"/>
      <c r="AV118" s="935"/>
      <c r="AW118" s="935"/>
      <c r="AX118" s="935"/>
      <c r="AY118" s="935"/>
      <c r="AZ118" s="840" t="s">
        <v>474</v>
      </c>
      <c r="BA118" s="841"/>
      <c r="BB118" s="841"/>
      <c r="BC118" s="841"/>
      <c r="BD118" s="841"/>
      <c r="BE118" s="841"/>
      <c r="BF118" s="841"/>
      <c r="BG118" s="841"/>
      <c r="BH118" s="841"/>
      <c r="BI118" s="841"/>
      <c r="BJ118" s="841"/>
      <c r="BK118" s="841"/>
      <c r="BL118" s="841"/>
      <c r="BM118" s="841"/>
      <c r="BN118" s="841"/>
      <c r="BO118" s="841"/>
      <c r="BP118" s="842"/>
      <c r="BQ118" s="881" t="s">
        <v>186</v>
      </c>
      <c r="BR118" s="847"/>
      <c r="BS118" s="847"/>
      <c r="BT118" s="847"/>
      <c r="BU118" s="847"/>
      <c r="BV118" s="847" t="s">
        <v>449</v>
      </c>
      <c r="BW118" s="847"/>
      <c r="BX118" s="847"/>
      <c r="BY118" s="847"/>
      <c r="BZ118" s="847"/>
      <c r="CA118" s="847" t="s">
        <v>424</v>
      </c>
      <c r="CB118" s="847"/>
      <c r="CC118" s="847"/>
      <c r="CD118" s="847"/>
      <c r="CE118" s="847"/>
      <c r="CF118" s="877" t="s">
        <v>424</v>
      </c>
      <c r="CG118" s="878"/>
      <c r="CH118" s="878"/>
      <c r="CI118" s="878"/>
      <c r="CJ118" s="878"/>
      <c r="CK118" s="929"/>
      <c r="CL118" s="823"/>
      <c r="CM118" s="817" t="s">
        <v>475</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186</v>
      </c>
      <c r="DH118" s="782"/>
      <c r="DI118" s="782"/>
      <c r="DJ118" s="782"/>
      <c r="DK118" s="783"/>
      <c r="DL118" s="784" t="s">
        <v>186</v>
      </c>
      <c r="DM118" s="782"/>
      <c r="DN118" s="782"/>
      <c r="DO118" s="782"/>
      <c r="DP118" s="783"/>
      <c r="DQ118" s="784" t="s">
        <v>186</v>
      </c>
      <c r="DR118" s="782"/>
      <c r="DS118" s="782"/>
      <c r="DT118" s="782"/>
      <c r="DU118" s="783"/>
      <c r="DV118" s="826" t="s">
        <v>186</v>
      </c>
      <c r="DW118" s="827"/>
      <c r="DX118" s="827"/>
      <c r="DY118" s="827"/>
      <c r="DZ118" s="828"/>
    </row>
    <row r="119" spans="1:130" s="230" customFormat="1" ht="26.25" customHeight="1" x14ac:dyDescent="0.15">
      <c r="A119" s="820" t="s">
        <v>446</v>
      </c>
      <c r="B119" s="821"/>
      <c r="C119" s="862" t="s">
        <v>447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v>278427</v>
      </c>
      <c r="AB119" s="891"/>
      <c r="AC119" s="891"/>
      <c r="AD119" s="891"/>
      <c r="AE119" s="892"/>
      <c r="AF119" s="893">
        <v>291896</v>
      </c>
      <c r="AG119" s="891"/>
      <c r="AH119" s="891"/>
      <c r="AI119" s="891"/>
      <c r="AJ119" s="892"/>
      <c r="AK119" s="893">
        <v>284334</v>
      </c>
      <c r="AL119" s="891"/>
      <c r="AM119" s="891"/>
      <c r="AN119" s="891"/>
      <c r="AO119" s="892"/>
      <c r="AP119" s="894">
        <v>0.1</v>
      </c>
      <c r="AQ119" s="895"/>
      <c r="AR119" s="895"/>
      <c r="AS119" s="895"/>
      <c r="AT119" s="896"/>
      <c r="AU119" s="936"/>
      <c r="AV119" s="937"/>
      <c r="AW119" s="937"/>
      <c r="AX119" s="937"/>
      <c r="AY119" s="937"/>
      <c r="AZ119" s="251" t="s">
        <v>189</v>
      </c>
      <c r="BA119" s="251"/>
      <c r="BB119" s="251"/>
      <c r="BC119" s="251"/>
      <c r="BD119" s="251"/>
      <c r="BE119" s="251"/>
      <c r="BF119" s="251"/>
      <c r="BG119" s="251"/>
      <c r="BH119" s="251"/>
      <c r="BI119" s="251"/>
      <c r="BJ119" s="251"/>
      <c r="BK119" s="251"/>
      <c r="BL119" s="251"/>
      <c r="BM119" s="251"/>
      <c r="BN119" s="251"/>
      <c r="BO119" s="879" t="s">
        <v>476</v>
      </c>
      <c r="BP119" s="880"/>
      <c r="BQ119" s="881">
        <v>1666809713</v>
      </c>
      <c r="BR119" s="847"/>
      <c r="BS119" s="847"/>
      <c r="BT119" s="847"/>
      <c r="BU119" s="847"/>
      <c r="BV119" s="847">
        <v>1701035021</v>
      </c>
      <c r="BW119" s="847"/>
      <c r="BX119" s="847"/>
      <c r="BY119" s="847"/>
      <c r="BZ119" s="847"/>
      <c r="CA119" s="847">
        <v>1710172884</v>
      </c>
      <c r="CB119" s="847"/>
      <c r="CC119" s="847"/>
      <c r="CD119" s="847"/>
      <c r="CE119" s="847"/>
      <c r="CF119" s="750"/>
      <c r="CG119" s="751"/>
      <c r="CH119" s="751"/>
      <c r="CI119" s="751"/>
      <c r="CJ119" s="836"/>
      <c r="CK119" s="930"/>
      <c r="CL119" s="825"/>
      <c r="CM119" s="840" t="s">
        <v>477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186</v>
      </c>
      <c r="DH119" s="766"/>
      <c r="DI119" s="766"/>
      <c r="DJ119" s="766"/>
      <c r="DK119" s="767"/>
      <c r="DL119" s="768" t="s">
        <v>186</v>
      </c>
      <c r="DM119" s="766"/>
      <c r="DN119" s="766"/>
      <c r="DO119" s="766"/>
      <c r="DP119" s="767"/>
      <c r="DQ119" s="768" t="s">
        <v>186</v>
      </c>
      <c r="DR119" s="766"/>
      <c r="DS119" s="766"/>
      <c r="DT119" s="766"/>
      <c r="DU119" s="767"/>
      <c r="DV119" s="850" t="s">
        <v>424</v>
      </c>
      <c r="DW119" s="851"/>
      <c r="DX119" s="851"/>
      <c r="DY119" s="851"/>
      <c r="DZ119" s="852"/>
    </row>
    <row r="120" spans="1:130" s="230" customFormat="1" ht="26.25" customHeight="1" x14ac:dyDescent="0.15">
      <c r="A120" s="822"/>
      <c r="B120" s="823"/>
      <c r="C120" s="817" t="s">
        <v>453</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424</v>
      </c>
      <c r="AB120" s="782"/>
      <c r="AC120" s="782"/>
      <c r="AD120" s="782"/>
      <c r="AE120" s="783"/>
      <c r="AF120" s="784" t="s">
        <v>451</v>
      </c>
      <c r="AG120" s="782"/>
      <c r="AH120" s="782"/>
      <c r="AI120" s="782"/>
      <c r="AJ120" s="783"/>
      <c r="AK120" s="784" t="s">
        <v>424</v>
      </c>
      <c r="AL120" s="782"/>
      <c r="AM120" s="782"/>
      <c r="AN120" s="782"/>
      <c r="AO120" s="783"/>
      <c r="AP120" s="826" t="s">
        <v>186</v>
      </c>
      <c r="AQ120" s="827"/>
      <c r="AR120" s="827"/>
      <c r="AS120" s="827"/>
      <c r="AT120" s="828"/>
      <c r="AU120" s="882" t="s">
        <v>478</v>
      </c>
      <c r="AV120" s="883"/>
      <c r="AW120" s="883"/>
      <c r="AX120" s="883"/>
      <c r="AY120" s="884"/>
      <c r="AZ120" s="862" t="s">
        <v>479</v>
      </c>
      <c r="BA120" s="810"/>
      <c r="BB120" s="810"/>
      <c r="BC120" s="810"/>
      <c r="BD120" s="810"/>
      <c r="BE120" s="810"/>
      <c r="BF120" s="810"/>
      <c r="BG120" s="810"/>
      <c r="BH120" s="810"/>
      <c r="BI120" s="810"/>
      <c r="BJ120" s="810"/>
      <c r="BK120" s="810"/>
      <c r="BL120" s="810"/>
      <c r="BM120" s="810"/>
      <c r="BN120" s="810"/>
      <c r="BO120" s="810"/>
      <c r="BP120" s="811"/>
      <c r="BQ120" s="863">
        <v>366879147</v>
      </c>
      <c r="BR120" s="844"/>
      <c r="BS120" s="844"/>
      <c r="BT120" s="844"/>
      <c r="BU120" s="844"/>
      <c r="BV120" s="844">
        <v>431885361</v>
      </c>
      <c r="BW120" s="844"/>
      <c r="BX120" s="844"/>
      <c r="BY120" s="844"/>
      <c r="BZ120" s="844"/>
      <c r="CA120" s="844">
        <v>471674683</v>
      </c>
      <c r="CB120" s="844"/>
      <c r="CC120" s="844"/>
      <c r="CD120" s="844"/>
      <c r="CE120" s="844"/>
      <c r="CF120" s="868">
        <v>97.5</v>
      </c>
      <c r="CG120" s="869"/>
      <c r="CH120" s="869"/>
      <c r="CI120" s="869"/>
      <c r="CJ120" s="869"/>
      <c r="CK120" s="870" t="s">
        <v>480</v>
      </c>
      <c r="CL120" s="854"/>
      <c r="CM120" s="854"/>
      <c r="CN120" s="854"/>
      <c r="CO120" s="855"/>
      <c r="CP120" s="874" t="s">
        <v>421</v>
      </c>
      <c r="CQ120" s="875"/>
      <c r="CR120" s="875"/>
      <c r="CS120" s="875"/>
      <c r="CT120" s="875"/>
      <c r="CU120" s="875"/>
      <c r="CV120" s="875"/>
      <c r="CW120" s="875"/>
      <c r="CX120" s="875"/>
      <c r="CY120" s="875"/>
      <c r="CZ120" s="875"/>
      <c r="DA120" s="875"/>
      <c r="DB120" s="875"/>
      <c r="DC120" s="875"/>
      <c r="DD120" s="875"/>
      <c r="DE120" s="875"/>
      <c r="DF120" s="876"/>
      <c r="DG120" s="863">
        <v>145519794</v>
      </c>
      <c r="DH120" s="844"/>
      <c r="DI120" s="844"/>
      <c r="DJ120" s="844"/>
      <c r="DK120" s="844"/>
      <c r="DL120" s="844">
        <v>141833470</v>
      </c>
      <c r="DM120" s="844"/>
      <c r="DN120" s="844"/>
      <c r="DO120" s="844"/>
      <c r="DP120" s="844"/>
      <c r="DQ120" s="844">
        <v>138787638</v>
      </c>
      <c r="DR120" s="844"/>
      <c r="DS120" s="844"/>
      <c r="DT120" s="844"/>
      <c r="DU120" s="844"/>
      <c r="DV120" s="845">
        <v>28.7</v>
      </c>
      <c r="DW120" s="845"/>
      <c r="DX120" s="845"/>
      <c r="DY120" s="845"/>
      <c r="DZ120" s="846"/>
    </row>
    <row r="121" spans="1:130" s="230" customFormat="1" ht="26.25" customHeight="1" x14ac:dyDescent="0.15">
      <c r="A121" s="822"/>
      <c r="B121" s="823"/>
      <c r="C121" s="865" t="s">
        <v>481</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186</v>
      </c>
      <c r="AB121" s="782"/>
      <c r="AC121" s="782"/>
      <c r="AD121" s="782"/>
      <c r="AE121" s="783"/>
      <c r="AF121" s="784" t="s">
        <v>424</v>
      </c>
      <c r="AG121" s="782"/>
      <c r="AH121" s="782"/>
      <c r="AI121" s="782"/>
      <c r="AJ121" s="783"/>
      <c r="AK121" s="784" t="s">
        <v>186</v>
      </c>
      <c r="AL121" s="782"/>
      <c r="AM121" s="782"/>
      <c r="AN121" s="782"/>
      <c r="AO121" s="783"/>
      <c r="AP121" s="826" t="s">
        <v>454</v>
      </c>
      <c r="AQ121" s="827"/>
      <c r="AR121" s="827"/>
      <c r="AS121" s="827"/>
      <c r="AT121" s="828"/>
      <c r="AU121" s="885"/>
      <c r="AV121" s="886"/>
      <c r="AW121" s="886"/>
      <c r="AX121" s="886"/>
      <c r="AY121" s="887"/>
      <c r="AZ121" s="817" t="s">
        <v>482</v>
      </c>
      <c r="BA121" s="754"/>
      <c r="BB121" s="754"/>
      <c r="BC121" s="754"/>
      <c r="BD121" s="754"/>
      <c r="BE121" s="754"/>
      <c r="BF121" s="754"/>
      <c r="BG121" s="754"/>
      <c r="BH121" s="754"/>
      <c r="BI121" s="754"/>
      <c r="BJ121" s="754"/>
      <c r="BK121" s="754"/>
      <c r="BL121" s="754"/>
      <c r="BM121" s="754"/>
      <c r="BN121" s="754"/>
      <c r="BO121" s="754"/>
      <c r="BP121" s="755"/>
      <c r="BQ121" s="818">
        <v>236039089</v>
      </c>
      <c r="BR121" s="819"/>
      <c r="BS121" s="819"/>
      <c r="BT121" s="819"/>
      <c r="BU121" s="819"/>
      <c r="BV121" s="819">
        <v>247119737</v>
      </c>
      <c r="BW121" s="819"/>
      <c r="BX121" s="819"/>
      <c r="BY121" s="819"/>
      <c r="BZ121" s="819"/>
      <c r="CA121" s="819">
        <v>253348708</v>
      </c>
      <c r="CB121" s="819"/>
      <c r="CC121" s="819"/>
      <c r="CD121" s="819"/>
      <c r="CE121" s="819"/>
      <c r="CF121" s="877">
        <v>52.4</v>
      </c>
      <c r="CG121" s="878"/>
      <c r="CH121" s="878"/>
      <c r="CI121" s="878"/>
      <c r="CJ121" s="878"/>
      <c r="CK121" s="871"/>
      <c r="CL121" s="857"/>
      <c r="CM121" s="857"/>
      <c r="CN121" s="857"/>
      <c r="CO121" s="858"/>
      <c r="CP121" s="837" t="s">
        <v>418</v>
      </c>
      <c r="CQ121" s="838"/>
      <c r="CR121" s="838"/>
      <c r="CS121" s="838"/>
      <c r="CT121" s="838"/>
      <c r="CU121" s="838"/>
      <c r="CV121" s="838"/>
      <c r="CW121" s="838"/>
      <c r="CX121" s="838"/>
      <c r="CY121" s="838"/>
      <c r="CZ121" s="838"/>
      <c r="DA121" s="838"/>
      <c r="DB121" s="838"/>
      <c r="DC121" s="838"/>
      <c r="DD121" s="838"/>
      <c r="DE121" s="838"/>
      <c r="DF121" s="839"/>
      <c r="DG121" s="818">
        <v>20557059</v>
      </c>
      <c r="DH121" s="819"/>
      <c r="DI121" s="819"/>
      <c r="DJ121" s="819"/>
      <c r="DK121" s="819"/>
      <c r="DL121" s="819">
        <v>18995564</v>
      </c>
      <c r="DM121" s="819"/>
      <c r="DN121" s="819"/>
      <c r="DO121" s="819"/>
      <c r="DP121" s="819"/>
      <c r="DQ121" s="819">
        <v>19082803</v>
      </c>
      <c r="DR121" s="819"/>
      <c r="DS121" s="819"/>
      <c r="DT121" s="819"/>
      <c r="DU121" s="819"/>
      <c r="DV121" s="796">
        <v>3.9</v>
      </c>
      <c r="DW121" s="796"/>
      <c r="DX121" s="796"/>
      <c r="DY121" s="796"/>
      <c r="DZ121" s="797"/>
    </row>
    <row r="122" spans="1:130" s="230" customFormat="1" ht="26.25" customHeight="1" x14ac:dyDescent="0.15">
      <c r="A122" s="822"/>
      <c r="B122" s="823"/>
      <c r="C122" s="817" t="s">
        <v>464</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186</v>
      </c>
      <c r="AB122" s="782"/>
      <c r="AC122" s="782"/>
      <c r="AD122" s="782"/>
      <c r="AE122" s="783"/>
      <c r="AF122" s="784" t="s">
        <v>424</v>
      </c>
      <c r="AG122" s="782"/>
      <c r="AH122" s="782"/>
      <c r="AI122" s="782"/>
      <c r="AJ122" s="783"/>
      <c r="AK122" s="784" t="s">
        <v>424</v>
      </c>
      <c r="AL122" s="782"/>
      <c r="AM122" s="782"/>
      <c r="AN122" s="782"/>
      <c r="AO122" s="783"/>
      <c r="AP122" s="826" t="s">
        <v>424</v>
      </c>
      <c r="AQ122" s="827"/>
      <c r="AR122" s="827"/>
      <c r="AS122" s="827"/>
      <c r="AT122" s="828"/>
      <c r="AU122" s="885"/>
      <c r="AV122" s="886"/>
      <c r="AW122" s="886"/>
      <c r="AX122" s="886"/>
      <c r="AY122" s="887"/>
      <c r="AZ122" s="840" t="s">
        <v>483</v>
      </c>
      <c r="BA122" s="841"/>
      <c r="BB122" s="841"/>
      <c r="BC122" s="841"/>
      <c r="BD122" s="841"/>
      <c r="BE122" s="841"/>
      <c r="BF122" s="841"/>
      <c r="BG122" s="841"/>
      <c r="BH122" s="841"/>
      <c r="BI122" s="841"/>
      <c r="BJ122" s="841"/>
      <c r="BK122" s="841"/>
      <c r="BL122" s="841"/>
      <c r="BM122" s="841"/>
      <c r="BN122" s="841"/>
      <c r="BO122" s="841"/>
      <c r="BP122" s="842"/>
      <c r="BQ122" s="881">
        <v>861475161</v>
      </c>
      <c r="BR122" s="847"/>
      <c r="BS122" s="847"/>
      <c r="BT122" s="847"/>
      <c r="BU122" s="847"/>
      <c r="BV122" s="847">
        <v>875361944</v>
      </c>
      <c r="BW122" s="847"/>
      <c r="BX122" s="847"/>
      <c r="BY122" s="847"/>
      <c r="BZ122" s="847"/>
      <c r="CA122" s="847">
        <v>879567935</v>
      </c>
      <c r="CB122" s="847"/>
      <c r="CC122" s="847"/>
      <c r="CD122" s="847"/>
      <c r="CE122" s="847"/>
      <c r="CF122" s="848">
        <v>181.8</v>
      </c>
      <c r="CG122" s="849"/>
      <c r="CH122" s="849"/>
      <c r="CI122" s="849"/>
      <c r="CJ122" s="849"/>
      <c r="CK122" s="871"/>
      <c r="CL122" s="857"/>
      <c r="CM122" s="857"/>
      <c r="CN122" s="857"/>
      <c r="CO122" s="858"/>
      <c r="CP122" s="837" t="s">
        <v>484</v>
      </c>
      <c r="CQ122" s="838"/>
      <c r="CR122" s="838"/>
      <c r="CS122" s="838"/>
      <c r="CT122" s="838"/>
      <c r="CU122" s="838"/>
      <c r="CV122" s="838"/>
      <c r="CW122" s="838"/>
      <c r="CX122" s="838"/>
      <c r="CY122" s="838"/>
      <c r="CZ122" s="838"/>
      <c r="DA122" s="838"/>
      <c r="DB122" s="838"/>
      <c r="DC122" s="838"/>
      <c r="DD122" s="838"/>
      <c r="DE122" s="838"/>
      <c r="DF122" s="839"/>
      <c r="DG122" s="818">
        <v>7258204</v>
      </c>
      <c r="DH122" s="819"/>
      <c r="DI122" s="819"/>
      <c r="DJ122" s="819"/>
      <c r="DK122" s="819"/>
      <c r="DL122" s="819">
        <v>6005847</v>
      </c>
      <c r="DM122" s="819"/>
      <c r="DN122" s="819"/>
      <c r="DO122" s="819"/>
      <c r="DP122" s="819"/>
      <c r="DQ122" s="819">
        <v>4729448</v>
      </c>
      <c r="DR122" s="819"/>
      <c r="DS122" s="819"/>
      <c r="DT122" s="819"/>
      <c r="DU122" s="819"/>
      <c r="DV122" s="796">
        <v>1</v>
      </c>
      <c r="DW122" s="796"/>
      <c r="DX122" s="796"/>
      <c r="DY122" s="796"/>
      <c r="DZ122" s="797"/>
    </row>
    <row r="123" spans="1:130" s="230" customFormat="1" ht="26.25" customHeight="1" x14ac:dyDescent="0.15">
      <c r="A123" s="822"/>
      <c r="B123" s="823"/>
      <c r="C123" s="817" t="s">
        <v>470</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424</v>
      </c>
      <c r="AB123" s="782"/>
      <c r="AC123" s="782"/>
      <c r="AD123" s="782"/>
      <c r="AE123" s="783"/>
      <c r="AF123" s="784" t="s">
        <v>186</v>
      </c>
      <c r="AG123" s="782"/>
      <c r="AH123" s="782"/>
      <c r="AI123" s="782"/>
      <c r="AJ123" s="783"/>
      <c r="AK123" s="784" t="s">
        <v>424</v>
      </c>
      <c r="AL123" s="782"/>
      <c r="AM123" s="782"/>
      <c r="AN123" s="782"/>
      <c r="AO123" s="783"/>
      <c r="AP123" s="826" t="s">
        <v>424</v>
      </c>
      <c r="AQ123" s="827"/>
      <c r="AR123" s="827"/>
      <c r="AS123" s="827"/>
      <c r="AT123" s="828"/>
      <c r="AU123" s="888"/>
      <c r="AV123" s="889"/>
      <c r="AW123" s="889"/>
      <c r="AX123" s="889"/>
      <c r="AY123" s="889"/>
      <c r="AZ123" s="251" t="s">
        <v>189</v>
      </c>
      <c r="BA123" s="251"/>
      <c r="BB123" s="251"/>
      <c r="BC123" s="251"/>
      <c r="BD123" s="251"/>
      <c r="BE123" s="251"/>
      <c r="BF123" s="251"/>
      <c r="BG123" s="251"/>
      <c r="BH123" s="251"/>
      <c r="BI123" s="251"/>
      <c r="BJ123" s="251"/>
      <c r="BK123" s="251"/>
      <c r="BL123" s="251"/>
      <c r="BM123" s="251"/>
      <c r="BN123" s="251"/>
      <c r="BO123" s="879" t="s">
        <v>485</v>
      </c>
      <c r="BP123" s="880"/>
      <c r="BQ123" s="834">
        <v>1464393397</v>
      </c>
      <c r="BR123" s="835"/>
      <c r="BS123" s="835"/>
      <c r="BT123" s="835"/>
      <c r="BU123" s="835"/>
      <c r="BV123" s="835">
        <v>1554367042</v>
      </c>
      <c r="BW123" s="835"/>
      <c r="BX123" s="835"/>
      <c r="BY123" s="835"/>
      <c r="BZ123" s="835"/>
      <c r="CA123" s="835">
        <v>1604591326</v>
      </c>
      <c r="CB123" s="835"/>
      <c r="CC123" s="835"/>
      <c r="CD123" s="835"/>
      <c r="CE123" s="835"/>
      <c r="CF123" s="750"/>
      <c r="CG123" s="751"/>
      <c r="CH123" s="751"/>
      <c r="CI123" s="751"/>
      <c r="CJ123" s="836"/>
      <c r="CK123" s="871"/>
      <c r="CL123" s="857"/>
      <c r="CM123" s="857"/>
      <c r="CN123" s="857"/>
      <c r="CO123" s="858"/>
      <c r="CP123" s="837" t="s">
        <v>486</v>
      </c>
      <c r="CQ123" s="838"/>
      <c r="CR123" s="838"/>
      <c r="CS123" s="838"/>
      <c r="CT123" s="838"/>
      <c r="CU123" s="838"/>
      <c r="CV123" s="838"/>
      <c r="CW123" s="838"/>
      <c r="CX123" s="838"/>
      <c r="CY123" s="838"/>
      <c r="CZ123" s="838"/>
      <c r="DA123" s="838"/>
      <c r="DB123" s="838"/>
      <c r="DC123" s="838"/>
      <c r="DD123" s="838"/>
      <c r="DE123" s="838"/>
      <c r="DF123" s="839"/>
      <c r="DG123" s="781">
        <v>4500326</v>
      </c>
      <c r="DH123" s="782"/>
      <c r="DI123" s="782"/>
      <c r="DJ123" s="782"/>
      <c r="DK123" s="783"/>
      <c r="DL123" s="784">
        <v>4148191</v>
      </c>
      <c r="DM123" s="782"/>
      <c r="DN123" s="782"/>
      <c r="DO123" s="782"/>
      <c r="DP123" s="783"/>
      <c r="DQ123" s="784">
        <v>3940369</v>
      </c>
      <c r="DR123" s="782"/>
      <c r="DS123" s="782"/>
      <c r="DT123" s="782"/>
      <c r="DU123" s="783"/>
      <c r="DV123" s="826">
        <v>0.8</v>
      </c>
      <c r="DW123" s="827"/>
      <c r="DX123" s="827"/>
      <c r="DY123" s="827"/>
      <c r="DZ123" s="828"/>
    </row>
    <row r="124" spans="1:130" s="230" customFormat="1" ht="26.25" customHeight="1" thickBot="1" x14ac:dyDescent="0.2">
      <c r="A124" s="822"/>
      <c r="B124" s="823"/>
      <c r="C124" s="817" t="s">
        <v>473</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186</v>
      </c>
      <c r="AB124" s="782"/>
      <c r="AC124" s="782"/>
      <c r="AD124" s="782"/>
      <c r="AE124" s="783"/>
      <c r="AF124" s="784" t="s">
        <v>454</v>
      </c>
      <c r="AG124" s="782"/>
      <c r="AH124" s="782"/>
      <c r="AI124" s="782"/>
      <c r="AJ124" s="783"/>
      <c r="AK124" s="784" t="s">
        <v>186</v>
      </c>
      <c r="AL124" s="782"/>
      <c r="AM124" s="782"/>
      <c r="AN124" s="782"/>
      <c r="AO124" s="783"/>
      <c r="AP124" s="826" t="s">
        <v>186</v>
      </c>
      <c r="AQ124" s="827"/>
      <c r="AR124" s="827"/>
      <c r="AS124" s="827"/>
      <c r="AT124" s="828"/>
      <c r="AU124" s="829" t="s">
        <v>487</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43</v>
      </c>
      <c r="BR124" s="833"/>
      <c r="BS124" s="833"/>
      <c r="BT124" s="833"/>
      <c r="BU124" s="833"/>
      <c r="BV124" s="833">
        <v>29.3</v>
      </c>
      <c r="BW124" s="833"/>
      <c r="BX124" s="833"/>
      <c r="BY124" s="833"/>
      <c r="BZ124" s="833"/>
      <c r="CA124" s="833">
        <v>21.8</v>
      </c>
      <c r="CB124" s="833"/>
      <c r="CC124" s="833"/>
      <c r="CD124" s="833"/>
      <c r="CE124" s="833"/>
      <c r="CF124" s="728"/>
      <c r="CG124" s="729"/>
      <c r="CH124" s="729"/>
      <c r="CI124" s="729"/>
      <c r="CJ124" s="864"/>
      <c r="CK124" s="872"/>
      <c r="CL124" s="872"/>
      <c r="CM124" s="872"/>
      <c r="CN124" s="872"/>
      <c r="CO124" s="873"/>
      <c r="CP124" s="837" t="s">
        <v>488</v>
      </c>
      <c r="CQ124" s="838"/>
      <c r="CR124" s="838"/>
      <c r="CS124" s="838"/>
      <c r="CT124" s="838"/>
      <c r="CU124" s="838"/>
      <c r="CV124" s="838"/>
      <c r="CW124" s="838"/>
      <c r="CX124" s="838"/>
      <c r="CY124" s="838"/>
      <c r="CZ124" s="838"/>
      <c r="DA124" s="838"/>
      <c r="DB124" s="838"/>
      <c r="DC124" s="838"/>
      <c r="DD124" s="838"/>
      <c r="DE124" s="838"/>
      <c r="DF124" s="839"/>
      <c r="DG124" s="765">
        <v>2233036</v>
      </c>
      <c r="DH124" s="766"/>
      <c r="DI124" s="766"/>
      <c r="DJ124" s="766"/>
      <c r="DK124" s="767"/>
      <c r="DL124" s="768">
        <v>1370749</v>
      </c>
      <c r="DM124" s="766"/>
      <c r="DN124" s="766"/>
      <c r="DO124" s="766"/>
      <c r="DP124" s="767"/>
      <c r="DQ124" s="768">
        <v>623302</v>
      </c>
      <c r="DR124" s="766"/>
      <c r="DS124" s="766"/>
      <c r="DT124" s="766"/>
      <c r="DU124" s="767"/>
      <c r="DV124" s="850">
        <v>0.1</v>
      </c>
      <c r="DW124" s="851"/>
      <c r="DX124" s="851"/>
      <c r="DY124" s="851"/>
      <c r="DZ124" s="852"/>
    </row>
    <row r="125" spans="1:130" s="230" customFormat="1" ht="26.25" customHeight="1" x14ac:dyDescent="0.15">
      <c r="A125" s="822"/>
      <c r="B125" s="823"/>
      <c r="C125" s="817" t="s">
        <v>475</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186</v>
      </c>
      <c r="AB125" s="782"/>
      <c r="AC125" s="782"/>
      <c r="AD125" s="782"/>
      <c r="AE125" s="783"/>
      <c r="AF125" s="784" t="s">
        <v>186</v>
      </c>
      <c r="AG125" s="782"/>
      <c r="AH125" s="782"/>
      <c r="AI125" s="782"/>
      <c r="AJ125" s="783"/>
      <c r="AK125" s="784" t="s">
        <v>186</v>
      </c>
      <c r="AL125" s="782"/>
      <c r="AM125" s="782"/>
      <c r="AN125" s="782"/>
      <c r="AO125" s="783"/>
      <c r="AP125" s="826" t="s">
        <v>186</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489</v>
      </c>
      <c r="CL125" s="854"/>
      <c r="CM125" s="854"/>
      <c r="CN125" s="854"/>
      <c r="CO125" s="855"/>
      <c r="CP125" s="862" t="s">
        <v>490</v>
      </c>
      <c r="CQ125" s="810"/>
      <c r="CR125" s="810"/>
      <c r="CS125" s="810"/>
      <c r="CT125" s="810"/>
      <c r="CU125" s="810"/>
      <c r="CV125" s="810"/>
      <c r="CW125" s="810"/>
      <c r="CX125" s="810"/>
      <c r="CY125" s="810"/>
      <c r="CZ125" s="810"/>
      <c r="DA125" s="810"/>
      <c r="DB125" s="810"/>
      <c r="DC125" s="810"/>
      <c r="DD125" s="810"/>
      <c r="DE125" s="810"/>
      <c r="DF125" s="811"/>
      <c r="DG125" s="863" t="s">
        <v>186</v>
      </c>
      <c r="DH125" s="844"/>
      <c r="DI125" s="844"/>
      <c r="DJ125" s="844"/>
      <c r="DK125" s="844"/>
      <c r="DL125" s="844" t="s">
        <v>186</v>
      </c>
      <c r="DM125" s="844"/>
      <c r="DN125" s="844"/>
      <c r="DO125" s="844"/>
      <c r="DP125" s="844"/>
      <c r="DQ125" s="844" t="s">
        <v>186</v>
      </c>
      <c r="DR125" s="844"/>
      <c r="DS125" s="844"/>
      <c r="DT125" s="844"/>
      <c r="DU125" s="844"/>
      <c r="DV125" s="845" t="s">
        <v>186</v>
      </c>
      <c r="DW125" s="845"/>
      <c r="DX125" s="845"/>
      <c r="DY125" s="845"/>
      <c r="DZ125" s="846"/>
    </row>
    <row r="126" spans="1:130" s="230" customFormat="1" ht="26.25" customHeight="1" thickBot="1" x14ac:dyDescent="0.2">
      <c r="A126" s="822"/>
      <c r="B126" s="823"/>
      <c r="C126" s="817" t="s">
        <v>477</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186</v>
      </c>
      <c r="AB126" s="782"/>
      <c r="AC126" s="782"/>
      <c r="AD126" s="782"/>
      <c r="AE126" s="783"/>
      <c r="AF126" s="784" t="s">
        <v>186</v>
      </c>
      <c r="AG126" s="782"/>
      <c r="AH126" s="782"/>
      <c r="AI126" s="782"/>
      <c r="AJ126" s="783"/>
      <c r="AK126" s="784" t="s">
        <v>186</v>
      </c>
      <c r="AL126" s="782"/>
      <c r="AM126" s="782"/>
      <c r="AN126" s="782"/>
      <c r="AO126" s="783"/>
      <c r="AP126" s="826" t="s">
        <v>186</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491</v>
      </c>
      <c r="CQ126" s="754"/>
      <c r="CR126" s="754"/>
      <c r="CS126" s="754"/>
      <c r="CT126" s="754"/>
      <c r="CU126" s="754"/>
      <c r="CV126" s="754"/>
      <c r="CW126" s="754"/>
      <c r="CX126" s="754"/>
      <c r="CY126" s="754"/>
      <c r="CZ126" s="754"/>
      <c r="DA126" s="754"/>
      <c r="DB126" s="754"/>
      <c r="DC126" s="754"/>
      <c r="DD126" s="754"/>
      <c r="DE126" s="754"/>
      <c r="DF126" s="755"/>
      <c r="DG126" s="818" t="s">
        <v>186</v>
      </c>
      <c r="DH126" s="819"/>
      <c r="DI126" s="819"/>
      <c r="DJ126" s="819"/>
      <c r="DK126" s="819"/>
      <c r="DL126" s="819" t="s">
        <v>186</v>
      </c>
      <c r="DM126" s="819"/>
      <c r="DN126" s="819"/>
      <c r="DO126" s="819"/>
      <c r="DP126" s="819"/>
      <c r="DQ126" s="819" t="s">
        <v>186</v>
      </c>
      <c r="DR126" s="819"/>
      <c r="DS126" s="819"/>
      <c r="DT126" s="819"/>
      <c r="DU126" s="819"/>
      <c r="DV126" s="796" t="s">
        <v>186</v>
      </c>
      <c r="DW126" s="796"/>
      <c r="DX126" s="796"/>
      <c r="DY126" s="796"/>
      <c r="DZ126" s="797"/>
    </row>
    <row r="127" spans="1:130" s="230" customFormat="1" ht="26.25" customHeight="1" x14ac:dyDescent="0.15">
      <c r="A127" s="824"/>
      <c r="B127" s="825"/>
      <c r="C127" s="840" t="s">
        <v>492</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186</v>
      </c>
      <c r="AB127" s="782"/>
      <c r="AC127" s="782"/>
      <c r="AD127" s="782"/>
      <c r="AE127" s="783"/>
      <c r="AF127" s="784" t="s">
        <v>186</v>
      </c>
      <c r="AG127" s="782"/>
      <c r="AH127" s="782"/>
      <c r="AI127" s="782"/>
      <c r="AJ127" s="783"/>
      <c r="AK127" s="784" t="s">
        <v>186</v>
      </c>
      <c r="AL127" s="782"/>
      <c r="AM127" s="782"/>
      <c r="AN127" s="782"/>
      <c r="AO127" s="783"/>
      <c r="AP127" s="826" t="s">
        <v>186</v>
      </c>
      <c r="AQ127" s="827"/>
      <c r="AR127" s="827"/>
      <c r="AS127" s="827"/>
      <c r="AT127" s="828"/>
      <c r="AU127" s="232"/>
      <c r="AV127" s="232"/>
      <c r="AW127" s="232"/>
      <c r="AX127" s="843" t="s">
        <v>493</v>
      </c>
      <c r="AY127" s="814"/>
      <c r="AZ127" s="814"/>
      <c r="BA127" s="814"/>
      <c r="BB127" s="814"/>
      <c r="BC127" s="814"/>
      <c r="BD127" s="814"/>
      <c r="BE127" s="815"/>
      <c r="BF127" s="813" t="s">
        <v>494</v>
      </c>
      <c r="BG127" s="814"/>
      <c r="BH127" s="814"/>
      <c r="BI127" s="814"/>
      <c r="BJ127" s="814"/>
      <c r="BK127" s="814"/>
      <c r="BL127" s="815"/>
      <c r="BM127" s="813" t="s">
        <v>495</v>
      </c>
      <c r="BN127" s="814"/>
      <c r="BO127" s="814"/>
      <c r="BP127" s="814"/>
      <c r="BQ127" s="814"/>
      <c r="BR127" s="814"/>
      <c r="BS127" s="815"/>
      <c r="BT127" s="813" t="s">
        <v>496</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497</v>
      </c>
      <c r="CQ127" s="754"/>
      <c r="CR127" s="754"/>
      <c r="CS127" s="754"/>
      <c r="CT127" s="754"/>
      <c r="CU127" s="754"/>
      <c r="CV127" s="754"/>
      <c r="CW127" s="754"/>
      <c r="CX127" s="754"/>
      <c r="CY127" s="754"/>
      <c r="CZ127" s="754"/>
      <c r="DA127" s="754"/>
      <c r="DB127" s="754"/>
      <c r="DC127" s="754"/>
      <c r="DD127" s="754"/>
      <c r="DE127" s="754"/>
      <c r="DF127" s="755"/>
      <c r="DG127" s="818" t="s">
        <v>186</v>
      </c>
      <c r="DH127" s="819"/>
      <c r="DI127" s="819"/>
      <c r="DJ127" s="819"/>
      <c r="DK127" s="819"/>
      <c r="DL127" s="819" t="s">
        <v>186</v>
      </c>
      <c r="DM127" s="819"/>
      <c r="DN127" s="819"/>
      <c r="DO127" s="819"/>
      <c r="DP127" s="819"/>
      <c r="DQ127" s="819" t="s">
        <v>186</v>
      </c>
      <c r="DR127" s="819"/>
      <c r="DS127" s="819"/>
      <c r="DT127" s="819"/>
      <c r="DU127" s="819"/>
      <c r="DV127" s="796" t="s">
        <v>186</v>
      </c>
      <c r="DW127" s="796"/>
      <c r="DX127" s="796"/>
      <c r="DY127" s="796"/>
      <c r="DZ127" s="797"/>
    </row>
    <row r="128" spans="1:130" s="230" customFormat="1" ht="26.25" customHeight="1" thickBot="1" x14ac:dyDescent="0.2">
      <c r="A128" s="798" t="s">
        <v>498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499</v>
      </c>
      <c r="X128" s="800"/>
      <c r="Y128" s="800"/>
      <c r="Z128" s="801"/>
      <c r="AA128" s="802">
        <v>20624542</v>
      </c>
      <c r="AB128" s="803"/>
      <c r="AC128" s="803"/>
      <c r="AD128" s="803"/>
      <c r="AE128" s="804"/>
      <c r="AF128" s="805">
        <v>20002116</v>
      </c>
      <c r="AG128" s="803"/>
      <c r="AH128" s="803"/>
      <c r="AI128" s="803"/>
      <c r="AJ128" s="804"/>
      <c r="AK128" s="805">
        <v>18386586</v>
      </c>
      <c r="AL128" s="803"/>
      <c r="AM128" s="803"/>
      <c r="AN128" s="803"/>
      <c r="AO128" s="804"/>
      <c r="AP128" s="806"/>
      <c r="AQ128" s="807"/>
      <c r="AR128" s="807"/>
      <c r="AS128" s="807"/>
      <c r="AT128" s="808"/>
      <c r="AU128" s="232"/>
      <c r="AV128" s="232"/>
      <c r="AW128" s="232"/>
      <c r="AX128" s="809" t="s">
        <v>500</v>
      </c>
      <c r="AY128" s="810"/>
      <c r="AZ128" s="810"/>
      <c r="BA128" s="810"/>
      <c r="BB128" s="810"/>
      <c r="BC128" s="810"/>
      <c r="BD128" s="810"/>
      <c r="BE128" s="811"/>
      <c r="BF128" s="788" t="s">
        <v>186</v>
      </c>
      <c r="BG128" s="789"/>
      <c r="BH128" s="789"/>
      <c r="BI128" s="789"/>
      <c r="BJ128" s="789"/>
      <c r="BK128" s="789"/>
      <c r="BL128" s="812"/>
      <c r="BM128" s="788">
        <v>11.25</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501</v>
      </c>
      <c r="CQ128" s="732"/>
      <c r="CR128" s="732"/>
      <c r="CS128" s="732"/>
      <c r="CT128" s="732"/>
      <c r="CU128" s="732"/>
      <c r="CV128" s="732"/>
      <c r="CW128" s="732"/>
      <c r="CX128" s="732"/>
      <c r="CY128" s="732"/>
      <c r="CZ128" s="732"/>
      <c r="DA128" s="732"/>
      <c r="DB128" s="732"/>
      <c r="DC128" s="732"/>
      <c r="DD128" s="732"/>
      <c r="DE128" s="732"/>
      <c r="DF128" s="733"/>
      <c r="DG128" s="792">
        <v>1611193</v>
      </c>
      <c r="DH128" s="793"/>
      <c r="DI128" s="793"/>
      <c r="DJ128" s="793"/>
      <c r="DK128" s="793"/>
      <c r="DL128" s="793">
        <v>951179</v>
      </c>
      <c r="DM128" s="793"/>
      <c r="DN128" s="793"/>
      <c r="DO128" s="793"/>
      <c r="DP128" s="793"/>
      <c r="DQ128" s="793">
        <v>1355227</v>
      </c>
      <c r="DR128" s="793"/>
      <c r="DS128" s="793"/>
      <c r="DT128" s="793"/>
      <c r="DU128" s="793"/>
      <c r="DV128" s="794">
        <v>0.3</v>
      </c>
      <c r="DW128" s="794"/>
      <c r="DX128" s="794"/>
      <c r="DY128" s="794"/>
      <c r="DZ128" s="795"/>
    </row>
    <row r="129" spans="1:131" s="230" customFormat="1" ht="26.25" customHeight="1" x14ac:dyDescent="0.15">
      <c r="A129" s="776" t="s">
        <v>109</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502</v>
      </c>
      <c r="X129" s="779"/>
      <c r="Y129" s="779"/>
      <c r="Z129" s="780"/>
      <c r="AA129" s="781">
        <v>526342157</v>
      </c>
      <c r="AB129" s="782"/>
      <c r="AC129" s="782"/>
      <c r="AD129" s="782"/>
      <c r="AE129" s="783"/>
      <c r="AF129" s="784">
        <v>556234732</v>
      </c>
      <c r="AG129" s="782"/>
      <c r="AH129" s="782"/>
      <c r="AI129" s="782"/>
      <c r="AJ129" s="783"/>
      <c r="AK129" s="784">
        <v>541516226</v>
      </c>
      <c r="AL129" s="782"/>
      <c r="AM129" s="782"/>
      <c r="AN129" s="782"/>
      <c r="AO129" s="783"/>
      <c r="AP129" s="785"/>
      <c r="AQ129" s="786"/>
      <c r="AR129" s="786"/>
      <c r="AS129" s="786"/>
      <c r="AT129" s="787"/>
      <c r="AU129" s="233"/>
      <c r="AV129" s="233"/>
      <c r="AW129" s="233"/>
      <c r="AX129" s="753" t="s">
        <v>503</v>
      </c>
      <c r="AY129" s="754"/>
      <c r="AZ129" s="754"/>
      <c r="BA129" s="754"/>
      <c r="BB129" s="754"/>
      <c r="BC129" s="754"/>
      <c r="BD129" s="754"/>
      <c r="BE129" s="755"/>
      <c r="BF129" s="772" t="s">
        <v>337</v>
      </c>
      <c r="BG129" s="773"/>
      <c r="BH129" s="773"/>
      <c r="BI129" s="773"/>
      <c r="BJ129" s="773"/>
      <c r="BK129" s="773"/>
      <c r="BL129" s="774"/>
      <c r="BM129" s="772">
        <v>16.25</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504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505</v>
      </c>
      <c r="X130" s="779"/>
      <c r="Y130" s="779"/>
      <c r="Z130" s="780"/>
      <c r="AA130" s="781">
        <v>56679905</v>
      </c>
      <c r="AB130" s="782"/>
      <c r="AC130" s="782"/>
      <c r="AD130" s="782"/>
      <c r="AE130" s="783"/>
      <c r="AF130" s="784">
        <v>57190913</v>
      </c>
      <c r="AG130" s="782"/>
      <c r="AH130" s="782"/>
      <c r="AI130" s="782"/>
      <c r="AJ130" s="783"/>
      <c r="AK130" s="784">
        <v>57755270</v>
      </c>
      <c r="AL130" s="782"/>
      <c r="AM130" s="782"/>
      <c r="AN130" s="782"/>
      <c r="AO130" s="783"/>
      <c r="AP130" s="785"/>
      <c r="AQ130" s="786"/>
      <c r="AR130" s="786"/>
      <c r="AS130" s="786"/>
      <c r="AT130" s="787"/>
      <c r="AU130" s="233"/>
      <c r="AV130" s="233"/>
      <c r="AW130" s="233"/>
      <c r="AX130" s="753" t="s">
        <v>506</v>
      </c>
      <c r="AY130" s="754"/>
      <c r="AZ130" s="754"/>
      <c r="BA130" s="754"/>
      <c r="BB130" s="754"/>
      <c r="BC130" s="754"/>
      <c r="BD130" s="754"/>
      <c r="BE130" s="755"/>
      <c r="BF130" s="756">
        <v>2.9</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507</v>
      </c>
      <c r="X131" s="763"/>
      <c r="Y131" s="763"/>
      <c r="Z131" s="764"/>
      <c r="AA131" s="765">
        <v>469662252</v>
      </c>
      <c r="AB131" s="766"/>
      <c r="AC131" s="766"/>
      <c r="AD131" s="766"/>
      <c r="AE131" s="767"/>
      <c r="AF131" s="768">
        <v>499043819</v>
      </c>
      <c r="AG131" s="766"/>
      <c r="AH131" s="766"/>
      <c r="AI131" s="766"/>
      <c r="AJ131" s="767"/>
      <c r="AK131" s="768">
        <v>483760956</v>
      </c>
      <c r="AL131" s="766"/>
      <c r="AM131" s="766"/>
      <c r="AN131" s="766"/>
      <c r="AO131" s="767"/>
      <c r="AP131" s="769"/>
      <c r="AQ131" s="770"/>
      <c r="AR131" s="770"/>
      <c r="AS131" s="770"/>
      <c r="AT131" s="771"/>
      <c r="AU131" s="233"/>
      <c r="AV131" s="233"/>
      <c r="AW131" s="233"/>
      <c r="AX131" s="731" t="s">
        <v>508</v>
      </c>
      <c r="AY131" s="732"/>
      <c r="AZ131" s="732"/>
      <c r="BA131" s="732"/>
      <c r="BB131" s="732"/>
      <c r="BC131" s="732"/>
      <c r="BD131" s="732"/>
      <c r="BE131" s="733"/>
      <c r="BF131" s="734">
        <v>21.8</v>
      </c>
      <c r="BG131" s="735"/>
      <c r="BH131" s="735"/>
      <c r="BI131" s="735"/>
      <c r="BJ131" s="735"/>
      <c r="BK131" s="735"/>
      <c r="BL131" s="736"/>
      <c r="BM131" s="734">
        <v>400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509</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510</v>
      </c>
      <c r="W132" s="744"/>
      <c r="X132" s="744"/>
      <c r="Y132" s="744"/>
      <c r="Z132" s="745"/>
      <c r="AA132" s="746">
        <v>3.1881949070000002</v>
      </c>
      <c r="AB132" s="747"/>
      <c r="AC132" s="747"/>
      <c r="AD132" s="747"/>
      <c r="AE132" s="748"/>
      <c r="AF132" s="749">
        <v>2.77355945</v>
      </c>
      <c r="AG132" s="747"/>
      <c r="AH132" s="747"/>
      <c r="AI132" s="747"/>
      <c r="AJ132" s="748"/>
      <c r="AK132" s="749">
        <v>3.0235116780000002</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511</v>
      </c>
      <c r="W133" s="723"/>
      <c r="X133" s="723"/>
      <c r="Y133" s="723"/>
      <c r="Z133" s="724"/>
      <c r="AA133" s="725">
        <v>2.6</v>
      </c>
      <c r="AB133" s="726"/>
      <c r="AC133" s="726"/>
      <c r="AD133" s="726"/>
      <c r="AE133" s="727"/>
      <c r="AF133" s="725">
        <v>2.7</v>
      </c>
      <c r="AG133" s="726"/>
      <c r="AH133" s="726"/>
      <c r="AI133" s="726"/>
      <c r="AJ133" s="727"/>
      <c r="AK133" s="725">
        <v>2.9</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l4P1zkH4+GdPQ7ijtq5I3oYrTurmNv2mZS7/Z8yUqZfO+eNnDkR9oheJbZehsEIHBe0HJog7DwralpHDMtBg==" saltValue="zYp0I9N3Hgl+RsBxml2v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249C-189F-45FB-BF8D-B4F4B13A6AA0}">
  <sheetPr>
    <pageSetUpPr fitToPage="1"/>
  </sheetPr>
  <dimension ref="A1:DQ105"/>
  <sheetViews>
    <sheetView showGridLines="0" view="pageBreakPreview" topLeftCell="H1" zoomScale="80" zoomScaleNormal="85" zoomScaleSheetLayoutView="80" workbookViewId="0">
      <selection activeCell="BB28" sqref="BB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w/3cBe4jUj1gYKa69CdvnRjKcvubwuYDKmZCmkVz6FhXptSW7FH0P1NNORjH7QbrMnqe8NQ3Ga/SvZ8LGVp8g==" saltValue="RiyDhF5li6wAderlUGb08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Q1" zoomScale="96" zoomScaleNormal="96"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Gr6lYdwk2CbH3hJRBCGCKbN5Gb9wtFuqkwExkq7G3E94M8ZehINoMuP7HI62tXiJm8m9Qal74oeQIq77EtA==" saltValue="haNuJ7c7NAI0ahrakzrA0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V47" sqref="V4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520</v>
      </c>
      <c r="AL9" s="1133"/>
      <c r="AM9" s="1133"/>
      <c r="AN9" s="1134"/>
      <c r="AO9" s="281">
        <v>166874654</v>
      </c>
      <c r="AP9" s="281">
        <v>85161</v>
      </c>
      <c r="AQ9" s="282">
        <v>106216</v>
      </c>
      <c r="AR9" s="283">
        <v>-19.8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521</v>
      </c>
      <c r="AL10" s="1133"/>
      <c r="AM10" s="1133"/>
      <c r="AN10" s="1134"/>
      <c r="AO10" s="284">
        <v>1854</v>
      </c>
      <c r="AP10" s="284">
        <v>1</v>
      </c>
      <c r="AQ10" s="285">
        <v>93</v>
      </c>
      <c r="AR10" s="286">
        <v>-98.9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522</v>
      </c>
      <c r="AL11" s="1133"/>
      <c r="AM11" s="1133"/>
      <c r="AN11" s="1134"/>
      <c r="AO11" s="284">
        <v>1985821</v>
      </c>
      <c r="AP11" s="284">
        <v>1013</v>
      </c>
      <c r="AQ11" s="285">
        <v>1081</v>
      </c>
      <c r="AR11" s="286">
        <v>-6.3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523</v>
      </c>
      <c r="AL12" s="1133"/>
      <c r="AM12" s="1133"/>
      <c r="AN12" s="1134"/>
      <c r="AO12" s="284">
        <v>23827</v>
      </c>
      <c r="AP12" s="284">
        <v>12</v>
      </c>
      <c r="AQ12" s="285">
        <v>5</v>
      </c>
      <c r="AR12" s="286">
        <v>140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524</v>
      </c>
      <c r="AL13" s="1133"/>
      <c r="AM13" s="1133"/>
      <c r="AN13" s="1134"/>
      <c r="AO13" s="284">
        <v>4148816</v>
      </c>
      <c r="AP13" s="284">
        <v>2117</v>
      </c>
      <c r="AQ13" s="285">
        <v>1912</v>
      </c>
      <c r="AR13" s="286">
        <v>10.7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525</v>
      </c>
      <c r="AL14" s="1133"/>
      <c r="AM14" s="1133"/>
      <c r="AN14" s="1134"/>
      <c r="AO14" s="284">
        <v>1619720</v>
      </c>
      <c r="AP14" s="284">
        <v>827</v>
      </c>
      <c r="AQ14" s="285">
        <v>1291</v>
      </c>
      <c r="AR14" s="286">
        <v>-35.9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526</v>
      </c>
      <c r="AL15" s="1136"/>
      <c r="AM15" s="1136"/>
      <c r="AN15" s="1137"/>
      <c r="AO15" s="284">
        <v>-14147087</v>
      </c>
      <c r="AP15" s="284">
        <v>-7220</v>
      </c>
      <c r="AQ15" s="285">
        <v>-7284</v>
      </c>
      <c r="AR15" s="286">
        <v>-0.9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189</v>
      </c>
      <c r="AL16" s="1136"/>
      <c r="AM16" s="1136"/>
      <c r="AN16" s="1137"/>
      <c r="AO16" s="284">
        <v>160507605</v>
      </c>
      <c r="AP16" s="284">
        <v>81912</v>
      </c>
      <c r="AQ16" s="285">
        <v>103314</v>
      </c>
      <c r="AR16" s="286">
        <v>-20.7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531</v>
      </c>
      <c r="AL21" s="1139"/>
      <c r="AM21" s="1139"/>
      <c r="AN21" s="1140"/>
      <c r="AO21" s="297">
        <v>9.92</v>
      </c>
      <c r="AP21" s="298">
        <v>11.33</v>
      </c>
      <c r="AQ21" s="299">
        <v>-1.41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532</v>
      </c>
      <c r="AL22" s="1139"/>
      <c r="AM22" s="1139"/>
      <c r="AN22" s="1140"/>
      <c r="AO22" s="302">
        <v>99.6</v>
      </c>
      <c r="AP22" s="303">
        <v>99.7</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533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536</v>
      </c>
      <c r="AL32" s="1123"/>
      <c r="AM32" s="1123"/>
      <c r="AN32" s="1124"/>
      <c r="AO32" s="312">
        <v>26627579</v>
      </c>
      <c r="AP32" s="312">
        <v>13589</v>
      </c>
      <c r="AQ32" s="313">
        <v>30951</v>
      </c>
      <c r="AR32" s="314">
        <v>-56.1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537</v>
      </c>
      <c r="AL33" s="1123"/>
      <c r="AM33" s="1123"/>
      <c r="AN33" s="1124"/>
      <c r="AO33" s="312" t="s">
        <v>538</v>
      </c>
      <c r="AP33" s="312" t="s">
        <v>538</v>
      </c>
      <c r="AQ33" s="313">
        <v>1792</v>
      </c>
      <c r="AR33" s="314" t="s">
        <v>538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539</v>
      </c>
      <c r="AL34" s="1123"/>
      <c r="AM34" s="1123"/>
      <c r="AN34" s="1124"/>
      <c r="AO34" s="312">
        <v>48753248</v>
      </c>
      <c r="AP34" s="312">
        <v>24880</v>
      </c>
      <c r="AQ34" s="313">
        <v>21367</v>
      </c>
      <c r="AR34" s="314">
        <v>16.399999999999999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540</v>
      </c>
      <c r="AL35" s="1123"/>
      <c r="AM35" s="1123"/>
      <c r="AN35" s="1124"/>
      <c r="AO35" s="312">
        <v>15103177</v>
      </c>
      <c r="AP35" s="312">
        <v>7708</v>
      </c>
      <c r="AQ35" s="313">
        <v>9606</v>
      </c>
      <c r="AR35" s="314">
        <v>-19.8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541</v>
      </c>
      <c r="AL36" s="1123"/>
      <c r="AM36" s="1123"/>
      <c r="AN36" s="1124"/>
      <c r="AO36" s="312" t="s">
        <v>538</v>
      </c>
      <c r="AP36" s="312" t="s">
        <v>538</v>
      </c>
      <c r="AQ36" s="313">
        <v>129</v>
      </c>
      <c r="AR36" s="314" t="s">
        <v>538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542</v>
      </c>
      <c r="AL37" s="1123"/>
      <c r="AM37" s="1123"/>
      <c r="AN37" s="1124"/>
      <c r="AO37" s="312">
        <v>284334</v>
      </c>
      <c r="AP37" s="312">
        <v>145</v>
      </c>
      <c r="AQ37" s="313">
        <v>1458</v>
      </c>
      <c r="AR37" s="314">
        <v>-90.1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543</v>
      </c>
      <c r="AL38" s="1126"/>
      <c r="AM38" s="1126"/>
      <c r="AN38" s="1127"/>
      <c r="AO38" s="315">
        <v>87</v>
      </c>
      <c r="AP38" s="315">
        <v>0</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544</v>
      </c>
      <c r="AL39" s="1126"/>
      <c r="AM39" s="1126"/>
      <c r="AN39" s="1127"/>
      <c r="AO39" s="312">
        <v>-18386586</v>
      </c>
      <c r="AP39" s="312">
        <v>-9383</v>
      </c>
      <c r="AQ39" s="313">
        <v>-17360</v>
      </c>
      <c r="AR39" s="314">
        <v>-46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545</v>
      </c>
      <c r="AL40" s="1123"/>
      <c r="AM40" s="1123"/>
      <c r="AN40" s="1124"/>
      <c r="AO40" s="312">
        <v>-57755270</v>
      </c>
      <c r="AP40" s="312">
        <v>-29474</v>
      </c>
      <c r="AQ40" s="313">
        <v>-31639</v>
      </c>
      <c r="AR40" s="314">
        <v>-6.8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301</v>
      </c>
      <c r="AL41" s="1129"/>
      <c r="AM41" s="1129"/>
      <c r="AN41" s="1130"/>
      <c r="AO41" s="312">
        <v>14626569</v>
      </c>
      <c r="AP41" s="312">
        <v>7464</v>
      </c>
      <c r="AQ41" s="313">
        <v>16304</v>
      </c>
      <c r="AR41" s="314">
        <v>-54.2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515</v>
      </c>
      <c r="AN49" s="1117" t="s">
        <v>549</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107444550</v>
      </c>
      <c r="AN51" s="334">
        <v>54946</v>
      </c>
      <c r="AO51" s="335">
        <v>-1.4</v>
      </c>
      <c r="AP51" s="336">
        <v>54945</v>
      </c>
      <c r="AQ51" s="337">
        <v>3.9</v>
      </c>
      <c r="AR51" s="338">
        <v>-5.3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69583153</v>
      </c>
      <c r="AN52" s="342">
        <v>35584</v>
      </c>
      <c r="AO52" s="343">
        <v>0.1</v>
      </c>
      <c r="AP52" s="344">
        <v>29293</v>
      </c>
      <c r="AQ52" s="345">
        <v>8.4</v>
      </c>
      <c r="AR52" s="346">
        <v>-8.3000000000000007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93969877</v>
      </c>
      <c r="AN53" s="334">
        <v>47961</v>
      </c>
      <c r="AO53" s="335">
        <v>-12.7</v>
      </c>
      <c r="AP53" s="336">
        <v>57132</v>
      </c>
      <c r="AQ53" s="337">
        <v>4</v>
      </c>
      <c r="AR53" s="338">
        <v>-16.7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54802297</v>
      </c>
      <c r="AN54" s="342">
        <v>27970</v>
      </c>
      <c r="AO54" s="343">
        <v>-21.4</v>
      </c>
      <c r="AP54" s="344">
        <v>30126</v>
      </c>
      <c r="AQ54" s="345">
        <v>2.8</v>
      </c>
      <c r="AR54" s="346">
        <v>-24.2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99964828</v>
      </c>
      <c r="AN55" s="334">
        <v>50962</v>
      </c>
      <c r="AO55" s="335">
        <v>6.3</v>
      </c>
      <c r="AP55" s="336">
        <v>58766</v>
      </c>
      <c r="AQ55" s="337">
        <v>2.9</v>
      </c>
      <c r="AR55" s="338">
        <v>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60088853</v>
      </c>
      <c r="AN56" s="342">
        <v>30633</v>
      </c>
      <c r="AO56" s="343">
        <v>9.5</v>
      </c>
      <c r="AP56" s="344">
        <v>29363</v>
      </c>
      <c r="AQ56" s="345">
        <v>-2.5</v>
      </c>
      <c r="AR56" s="346">
        <v>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102730229</v>
      </c>
      <c r="AN57" s="334">
        <v>52396</v>
      </c>
      <c r="AO57" s="335">
        <v>2.8</v>
      </c>
      <c r="AP57" s="336">
        <v>62482</v>
      </c>
      <c r="AQ57" s="337">
        <v>6.3</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57611190</v>
      </c>
      <c r="AN58" s="342">
        <v>29383</v>
      </c>
      <c r="AO58" s="343">
        <v>-4.0999999999999996</v>
      </c>
      <c r="AP58" s="344">
        <v>34626</v>
      </c>
      <c r="AQ58" s="345">
        <v>17.899999999999999</v>
      </c>
      <c r="AR58" s="346">
        <v>-22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110679646</v>
      </c>
      <c r="AN59" s="334">
        <v>56483</v>
      </c>
      <c r="AO59" s="335">
        <v>7.8</v>
      </c>
      <c r="AP59" s="336">
        <v>59288</v>
      </c>
      <c r="AQ59" s="337">
        <v>-5.0999999999999996</v>
      </c>
      <c r="AR59" s="338">
        <v>12.9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71444052</v>
      </c>
      <c r="AN60" s="342">
        <v>36460</v>
      </c>
      <c r="AO60" s="343">
        <v>24.1</v>
      </c>
      <c r="AP60" s="344">
        <v>32670</v>
      </c>
      <c r="AQ60" s="345">
        <v>-5.6</v>
      </c>
      <c r="AR60" s="346">
        <v>29.7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102957826</v>
      </c>
      <c r="AN61" s="349">
        <v>52550</v>
      </c>
      <c r="AO61" s="350">
        <v>0.6</v>
      </c>
      <c r="AP61" s="351">
        <v>58523</v>
      </c>
      <c r="AQ61" s="352">
        <v>2.4</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62705909</v>
      </c>
      <c r="AN62" s="342">
        <v>32006</v>
      </c>
      <c r="AO62" s="343">
        <v>1.6</v>
      </c>
      <c r="AP62" s="344">
        <v>31216</v>
      </c>
      <c r="AQ62" s="345">
        <v>4.2</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4KQ0ISmZAQkkal/jqLp46+2cmehDSuIc5eop1ZqUmpDKmqVuXIAgwRFTqHkluiSAWZBXZVOCM4IEj8UjwJLMQ==" saltValue="S8QpLIZoYlQPV/gV4p09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6" zoomScaleNormal="86" zoomScaleSheetLayoutView="55" workbookViewId="0">
      <selection activeCell="AD85" sqref="AD8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fdGc7oRyAde4Yk/RkWnzbwyK3nCWl/0/o7w1RrP40xgDpjmF8YH2rCk1PKJIb4zNfS21EEAQgtCh11LiQmlRQQ==" saltValue="mgV0KdL3oJ5A5KbCWneR7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8" zoomScale="87" zoomScaleNormal="87" zoomScaleSheetLayoutView="55" workbookViewId="0">
      <selection activeCell="CW94" sqref="CW9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o641P45dK6RZDWHieUl+W8SEfWuVjgLOKFEiRFkTFGGO62S04l5ilaVGzPtNxo16IlSAGfAICAV9zeFCl5ulhA==" saltValue="Jq57guvpQbNUyXJgjJlpx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41" t="s">
        <v>3</v>
      </c>
      <c r="D47" s="1141"/>
      <c r="E47" s="1142"/>
      <c r="F47" s="11">
        <v>3.91</v>
      </c>
      <c r="G47" s="12">
        <v>4.34</v>
      </c>
      <c r="H47" s="12">
        <v>4.92</v>
      </c>
      <c r="I47" s="12">
        <v>4.71</v>
      </c>
      <c r="J47" s="13">
        <v>5.15</v>
      </c>
    </row>
    <row r="48" spans="2:10" ht="57.75" customHeight="1" x14ac:dyDescent="0.15">
      <c r="B48" s="14"/>
      <c r="C48" s="1143" t="s">
        <v>4</v>
      </c>
      <c r="D48" s="1143"/>
      <c r="E48" s="1144"/>
      <c r="F48" s="15">
        <v>0.96</v>
      </c>
      <c r="G48" s="16">
        <v>1.46</v>
      </c>
      <c r="H48" s="16">
        <v>2.3199999999999998</v>
      </c>
      <c r="I48" s="16">
        <v>1.79</v>
      </c>
      <c r="J48" s="17">
        <v>1.44</v>
      </c>
    </row>
    <row r="49" spans="2:10" ht="57.75" customHeight="1" thickBot="1" x14ac:dyDescent="0.2">
      <c r="B49" s="18"/>
      <c r="C49" s="1145" t="s">
        <v>5</v>
      </c>
      <c r="D49" s="1145"/>
      <c r="E49" s="1146"/>
      <c r="F49" s="19" t="s">
        <v>570</v>
      </c>
      <c r="G49" s="20">
        <v>0.5</v>
      </c>
      <c r="H49" s="20">
        <v>0.89</v>
      </c>
      <c r="I49" s="20" t="s">
        <v>571</v>
      </c>
      <c r="J49" s="21" t="s">
        <v>572</v>
      </c>
    </row>
    <row r="50" spans="2:10" x14ac:dyDescent="0.15"/>
  </sheetData>
  <sheetProtection algorithmName="SHA-512" hashValue="ak1yYeul5GSeX9TQ22MBONCAvjjBq9XcLnlVvHtvgh+Yo8gn6PvwiM6sqmz5kpzHdjQUtMX+XkIZhi3UN4xh0w==" saltValue="zcyr2VDIeb95r7YbPg5U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7" zoomScaleSheetLayoutView="100" workbookViewId="0">
      <selection activeCell="I36" sqref="I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3" t="s">
        <v>573</v>
      </c>
      <c r="D34" s="1153"/>
      <c r="E34" s="1154"/>
      <c r="F34" s="32">
        <v>2.84</v>
      </c>
      <c r="G34" s="33">
        <v>2.97</v>
      </c>
      <c r="H34" s="33">
        <v>3.2</v>
      </c>
      <c r="I34" s="33">
        <v>3.05</v>
      </c>
      <c r="J34" s="34">
        <v>3.03</v>
      </c>
      <c r="K34" s="22"/>
      <c r="L34" s="22"/>
      <c r="M34" s="22"/>
      <c r="N34" s="22"/>
      <c r="O34" s="22"/>
      <c r="P34" s="22"/>
    </row>
    <row r="35" spans="1:16" ht="39" customHeight="1" x14ac:dyDescent="0.15">
      <c r="A35" s="22"/>
      <c r="B35" s="35"/>
      <c r="C35" s="1147" t="s">
        <v>574</v>
      </c>
      <c r="D35" s="1148"/>
      <c r="E35" s="1149"/>
      <c r="F35" s="36">
        <v>0.87</v>
      </c>
      <c r="G35" s="37">
        <v>1.32</v>
      </c>
      <c r="H35" s="37">
        <v>2.2400000000000002</v>
      </c>
      <c r="I35" s="37">
        <v>1.75</v>
      </c>
      <c r="J35" s="38">
        <v>1.25</v>
      </c>
      <c r="K35" s="22"/>
      <c r="L35" s="22"/>
      <c r="M35" s="22"/>
      <c r="N35" s="22"/>
      <c r="O35" s="22"/>
      <c r="P35" s="22"/>
    </row>
    <row r="36" spans="1:16" ht="39" customHeight="1" x14ac:dyDescent="0.15">
      <c r="A36" s="22"/>
      <c r="B36" s="35"/>
      <c r="C36" s="1147" t="s">
        <v>575</v>
      </c>
      <c r="D36" s="1148"/>
      <c r="E36" s="1149"/>
      <c r="F36" s="36">
        <v>1.39</v>
      </c>
      <c r="G36" s="37">
        <v>1.4</v>
      </c>
      <c r="H36" s="37">
        <v>1.3</v>
      </c>
      <c r="I36" s="37">
        <v>1.28</v>
      </c>
      <c r="J36" s="38">
        <v>1.19</v>
      </c>
      <c r="K36" s="22"/>
      <c r="L36" s="22"/>
      <c r="M36" s="22"/>
      <c r="N36" s="22"/>
      <c r="O36" s="22"/>
      <c r="P36" s="22"/>
    </row>
    <row r="37" spans="1:16" ht="39" customHeight="1" x14ac:dyDescent="0.15">
      <c r="A37" s="22"/>
      <c r="B37" s="35"/>
      <c r="C37" s="1147" t="s">
        <v>576</v>
      </c>
      <c r="D37" s="1148"/>
      <c r="E37" s="1149"/>
      <c r="F37" s="36">
        <v>0.67</v>
      </c>
      <c r="G37" s="37">
        <v>0.28999999999999998</v>
      </c>
      <c r="H37" s="37">
        <v>0.73</v>
      </c>
      <c r="I37" s="37">
        <v>0.52</v>
      </c>
      <c r="J37" s="38">
        <v>0.49</v>
      </c>
      <c r="K37" s="22"/>
      <c r="L37" s="22"/>
      <c r="M37" s="22"/>
      <c r="N37" s="22"/>
      <c r="O37" s="22"/>
      <c r="P37" s="22"/>
    </row>
    <row r="38" spans="1:16" ht="39" customHeight="1" x14ac:dyDescent="0.15">
      <c r="A38" s="22"/>
      <c r="B38" s="35"/>
      <c r="C38" s="1147" t="s">
        <v>577</v>
      </c>
      <c r="D38" s="1148"/>
      <c r="E38" s="1149"/>
      <c r="F38" s="36">
        <v>0.1</v>
      </c>
      <c r="G38" s="37">
        <v>0.11</v>
      </c>
      <c r="H38" s="37">
        <v>0.65</v>
      </c>
      <c r="I38" s="37">
        <v>0.93</v>
      </c>
      <c r="J38" s="38">
        <v>0.44</v>
      </c>
      <c r="K38" s="22"/>
      <c r="L38" s="22"/>
      <c r="M38" s="22"/>
      <c r="N38" s="22"/>
      <c r="O38" s="22"/>
      <c r="P38" s="22"/>
    </row>
    <row r="39" spans="1:16" ht="39" customHeight="1" x14ac:dyDescent="0.15">
      <c r="A39" s="22"/>
      <c r="B39" s="35"/>
      <c r="C39" s="1147" t="s">
        <v>578</v>
      </c>
      <c r="D39" s="1148"/>
      <c r="E39" s="1149"/>
      <c r="F39" s="36">
        <v>0.2</v>
      </c>
      <c r="G39" s="37">
        <v>0.19</v>
      </c>
      <c r="H39" s="37">
        <v>0.17</v>
      </c>
      <c r="I39" s="37">
        <v>0.17</v>
      </c>
      <c r="J39" s="38">
        <v>0.23</v>
      </c>
      <c r="K39" s="22"/>
      <c r="L39" s="22"/>
      <c r="M39" s="22"/>
      <c r="N39" s="22"/>
      <c r="O39" s="22"/>
      <c r="P39" s="22"/>
    </row>
    <row r="40" spans="1:16" ht="39" customHeight="1" x14ac:dyDescent="0.15">
      <c r="A40" s="22"/>
      <c r="B40" s="35"/>
      <c r="C40" s="1147" t="s">
        <v>579</v>
      </c>
      <c r="D40" s="1148"/>
      <c r="E40" s="1149"/>
      <c r="F40" s="36">
        <v>0.19</v>
      </c>
      <c r="G40" s="37">
        <v>0.2</v>
      </c>
      <c r="H40" s="37">
        <v>0.21</v>
      </c>
      <c r="I40" s="37">
        <v>0.21</v>
      </c>
      <c r="J40" s="38">
        <v>0.23</v>
      </c>
      <c r="K40" s="22"/>
      <c r="L40" s="22"/>
      <c r="M40" s="22"/>
      <c r="N40" s="22"/>
      <c r="O40" s="22"/>
      <c r="P40" s="22"/>
    </row>
    <row r="41" spans="1:16" ht="39" customHeight="1" x14ac:dyDescent="0.15">
      <c r="A41" s="22"/>
      <c r="B41" s="35"/>
      <c r="C41" s="1147" t="s">
        <v>580</v>
      </c>
      <c r="D41" s="1148"/>
      <c r="E41" s="1149"/>
      <c r="F41" s="36">
        <v>0.02</v>
      </c>
      <c r="G41" s="37">
        <v>0.05</v>
      </c>
      <c r="H41" s="37">
        <v>0</v>
      </c>
      <c r="I41" s="37">
        <v>0</v>
      </c>
      <c r="J41" s="38">
        <v>0.17</v>
      </c>
      <c r="K41" s="22"/>
      <c r="L41" s="22"/>
      <c r="M41" s="22"/>
      <c r="N41" s="22"/>
      <c r="O41" s="22"/>
      <c r="P41" s="22"/>
    </row>
    <row r="42" spans="1:16" ht="39" customHeight="1" x14ac:dyDescent="0.15">
      <c r="A42" s="22"/>
      <c r="B42" s="39"/>
      <c r="C42" s="1147" t="s">
        <v>581</v>
      </c>
      <c r="D42" s="1148"/>
      <c r="E42" s="1149"/>
      <c r="F42" s="36" t="s">
        <v>538</v>
      </c>
      <c r="G42" s="37" t="s">
        <v>538</v>
      </c>
      <c r="H42" s="37" t="s">
        <v>538</v>
      </c>
      <c r="I42" s="37" t="s">
        <v>538</v>
      </c>
      <c r="J42" s="38" t="s">
        <v>538</v>
      </c>
      <c r="K42" s="22"/>
      <c r="L42" s="22"/>
      <c r="M42" s="22"/>
      <c r="N42" s="22"/>
      <c r="O42" s="22"/>
      <c r="P42" s="22"/>
    </row>
    <row r="43" spans="1:16" ht="39" customHeight="1" thickBot="1" x14ac:dyDescent="0.2">
      <c r="A43" s="22"/>
      <c r="B43" s="40"/>
      <c r="C43" s="1150" t="s">
        <v>582</v>
      </c>
      <c r="D43" s="1151"/>
      <c r="E43" s="1152"/>
      <c r="F43" s="41">
        <v>0.49</v>
      </c>
      <c r="G43" s="42">
        <v>0.83</v>
      </c>
      <c r="H43" s="42">
        <v>0.71</v>
      </c>
      <c r="I43" s="42">
        <v>0.46</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XAmCnsUbOFpwY443k0XiGdm1yHNDjWQuU/aF3K+hn9hEn/39nLrVasSviM2ZY37qy0ogzqKgj9DBNNMGXjA==" saltValue="tdeGamYeigigOJeJpCiN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topLeftCell="A25" zoomScale="70" zoomScaleNormal="7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27387</v>
      </c>
      <c r="L45" s="60">
        <v>27362</v>
      </c>
      <c r="M45" s="60">
        <v>30550</v>
      </c>
      <c r="N45" s="60">
        <v>28149</v>
      </c>
      <c r="O45" s="61">
        <v>26628</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538</v>
      </c>
      <c r="L46" s="64" t="s">
        <v>538</v>
      </c>
      <c r="M46" s="64" t="s">
        <v>538</v>
      </c>
      <c r="N46" s="64" t="s">
        <v>538</v>
      </c>
      <c r="O46" s="65" t="s">
        <v>538</v>
      </c>
      <c r="P46" s="48"/>
      <c r="Q46" s="48"/>
      <c r="R46" s="48"/>
      <c r="S46" s="48"/>
      <c r="T46" s="48"/>
      <c r="U46" s="48"/>
    </row>
    <row r="47" spans="1:21" ht="30.75" customHeight="1" x14ac:dyDescent="0.15">
      <c r="A47" s="48"/>
      <c r="B47" s="1180"/>
      <c r="C47" s="1181"/>
      <c r="D47" s="62"/>
      <c r="E47" s="1157" t="s">
        <v>14</v>
      </c>
      <c r="F47" s="1157"/>
      <c r="G47" s="1157"/>
      <c r="H47" s="1157"/>
      <c r="I47" s="1157"/>
      <c r="J47" s="1158"/>
      <c r="K47" s="63">
        <v>43689</v>
      </c>
      <c r="L47" s="64">
        <v>44227</v>
      </c>
      <c r="M47" s="64">
        <v>45368</v>
      </c>
      <c r="N47" s="64">
        <v>46560</v>
      </c>
      <c r="O47" s="65">
        <v>48753</v>
      </c>
      <c r="P47" s="48"/>
      <c r="Q47" s="48"/>
      <c r="R47" s="48"/>
      <c r="S47" s="48"/>
      <c r="T47" s="48"/>
      <c r="U47" s="48"/>
    </row>
    <row r="48" spans="1:21" ht="30.75" customHeight="1" x14ac:dyDescent="0.15">
      <c r="A48" s="48"/>
      <c r="B48" s="1180"/>
      <c r="C48" s="1181"/>
      <c r="D48" s="62"/>
      <c r="E48" s="1157" t="s">
        <v>15</v>
      </c>
      <c r="F48" s="1157"/>
      <c r="G48" s="1157"/>
      <c r="H48" s="1157"/>
      <c r="I48" s="1157"/>
      <c r="J48" s="1158"/>
      <c r="K48" s="63">
        <v>18778</v>
      </c>
      <c r="L48" s="64">
        <v>17336</v>
      </c>
      <c r="M48" s="64">
        <v>16081</v>
      </c>
      <c r="N48" s="64">
        <v>16033</v>
      </c>
      <c r="O48" s="65">
        <v>15103</v>
      </c>
      <c r="P48" s="48"/>
      <c r="Q48" s="48"/>
      <c r="R48" s="48"/>
      <c r="S48" s="48"/>
      <c r="T48" s="48"/>
      <c r="U48" s="48"/>
    </row>
    <row r="49" spans="1:21" ht="30.75" customHeight="1" x14ac:dyDescent="0.15">
      <c r="A49" s="48"/>
      <c r="B49" s="1180"/>
      <c r="C49" s="1181"/>
      <c r="D49" s="62"/>
      <c r="E49" s="1157" t="s">
        <v>16</v>
      </c>
      <c r="F49" s="1157"/>
      <c r="G49" s="1157"/>
      <c r="H49" s="1157"/>
      <c r="I49" s="1157"/>
      <c r="J49" s="1158"/>
      <c r="K49" s="63" t="s">
        <v>538</v>
      </c>
      <c r="L49" s="64" t="s">
        <v>538</v>
      </c>
      <c r="M49" s="64" t="s">
        <v>538</v>
      </c>
      <c r="N49" s="64" t="s">
        <v>538</v>
      </c>
      <c r="O49" s="65" t="s">
        <v>538</v>
      </c>
      <c r="P49" s="48"/>
      <c r="Q49" s="48"/>
      <c r="R49" s="48"/>
      <c r="S49" s="48"/>
      <c r="T49" s="48"/>
      <c r="U49" s="48"/>
    </row>
    <row r="50" spans="1:21" ht="30.75" customHeight="1" x14ac:dyDescent="0.15">
      <c r="A50" s="48"/>
      <c r="B50" s="1180"/>
      <c r="C50" s="1181"/>
      <c r="D50" s="62"/>
      <c r="E50" s="1157" t="s">
        <v>17</v>
      </c>
      <c r="F50" s="1157"/>
      <c r="G50" s="1157"/>
      <c r="H50" s="1157"/>
      <c r="I50" s="1157"/>
      <c r="J50" s="1158"/>
      <c r="K50" s="63">
        <v>277</v>
      </c>
      <c r="L50" s="64">
        <v>278</v>
      </c>
      <c r="M50" s="64">
        <v>278</v>
      </c>
      <c r="N50" s="64">
        <v>292</v>
      </c>
      <c r="O50" s="65">
        <v>284</v>
      </c>
      <c r="P50" s="48"/>
      <c r="Q50" s="48"/>
      <c r="R50" s="48"/>
      <c r="S50" s="48"/>
      <c r="T50" s="48"/>
      <c r="U50" s="48"/>
    </row>
    <row r="51" spans="1:21" ht="30.75" customHeight="1" x14ac:dyDescent="0.15">
      <c r="A51" s="48"/>
      <c r="B51" s="1182"/>
      <c r="C51" s="1183"/>
      <c r="D51" s="66"/>
      <c r="E51" s="1157" t="s">
        <v>18</v>
      </c>
      <c r="F51" s="1157"/>
      <c r="G51" s="1157"/>
      <c r="H51" s="1157"/>
      <c r="I51" s="1157"/>
      <c r="J51" s="1158"/>
      <c r="K51" s="63" t="s">
        <v>538</v>
      </c>
      <c r="L51" s="64" t="s">
        <v>538</v>
      </c>
      <c r="M51" s="64">
        <v>1</v>
      </c>
      <c r="N51" s="64">
        <v>0</v>
      </c>
      <c r="O51" s="65">
        <v>0</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79286</v>
      </c>
      <c r="L52" s="64">
        <v>78312</v>
      </c>
      <c r="M52" s="64">
        <v>77306</v>
      </c>
      <c r="N52" s="64">
        <v>77192</v>
      </c>
      <c r="O52" s="65">
        <v>76142</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10845</v>
      </c>
      <c r="L53" s="69">
        <v>10891</v>
      </c>
      <c r="M53" s="69">
        <v>14972</v>
      </c>
      <c r="N53" s="69">
        <v>13842</v>
      </c>
      <c r="O53" s="70">
        <v>14626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63" t="s">
        <v>27</v>
      </c>
      <c r="C58" s="1164"/>
      <c r="D58" s="1169" t="s">
        <v>28</v>
      </c>
      <c r="E58" s="1170"/>
      <c r="F58" s="1170"/>
      <c r="G58" s="1170"/>
      <c r="H58" s="1170"/>
      <c r="I58" s="1170"/>
      <c r="J58" s="1171"/>
      <c r="K58" s="83">
        <v>0</v>
      </c>
      <c r="L58" s="84">
        <v>2626.386</v>
      </c>
      <c r="M58" s="84">
        <v>830.48599999999999</v>
      </c>
      <c r="N58" s="84">
        <v>1667.5740000000001</v>
      </c>
      <c r="O58" s="85">
        <v>5258.29</v>
      </c>
    </row>
    <row r="59" spans="1:21" ht="31.5" customHeight="1" x14ac:dyDescent="0.15">
      <c r="B59" s="1165"/>
      <c r="C59" s="1166"/>
      <c r="D59" s="1172" t="s">
        <v>29</v>
      </c>
      <c r="E59" s="1173"/>
      <c r="F59" s="1173"/>
      <c r="G59" s="1173"/>
      <c r="H59" s="1173"/>
      <c r="I59" s="1173"/>
      <c r="J59" s="1174"/>
      <c r="K59" s="86">
        <v>200283</v>
      </c>
      <c r="L59" s="87">
        <v>214325</v>
      </c>
      <c r="M59" s="87">
        <v>241375</v>
      </c>
      <c r="N59" s="87">
        <v>267218</v>
      </c>
      <c r="O59" s="88">
        <v>309435</v>
      </c>
    </row>
    <row r="60" spans="1:21" ht="31.5" customHeight="1" thickBot="1" x14ac:dyDescent="0.2">
      <c r="B60" s="1167"/>
      <c r="C60" s="1168"/>
      <c r="D60" s="1175" t="s">
        <v>30</v>
      </c>
      <c r="E60" s="1176"/>
      <c r="F60" s="1176"/>
      <c r="G60" s="1176"/>
      <c r="H60" s="1176"/>
      <c r="I60" s="1176"/>
      <c r="J60" s="1177"/>
      <c r="K60" s="89">
        <v>185973</v>
      </c>
      <c r="L60" s="90">
        <v>196650</v>
      </c>
      <c r="M60" s="90">
        <v>216655</v>
      </c>
      <c r="N60" s="90">
        <v>235301</v>
      </c>
      <c r="O60" s="91">
        <v>257159</v>
      </c>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sheetData>
  <sheetProtection algorithmName="SHA-512" hashValue="s1qkbw5OXnRiFndFnVCyqV2rKepBjAfDpsF29ioW1Hl9jnSU7Zh25eVW2IVfzBHCX1nbXajm3bupI2MCkL/RTw==" saltValue="LpyFG5gg/+qcPfMjWZ+12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L50" sqref="L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8" t="s">
        <v>33</v>
      </c>
      <c r="C41" s="1199"/>
      <c r="D41" s="105"/>
      <c r="E41" s="1200" t="s">
        <v>34</v>
      </c>
      <c r="F41" s="1200"/>
      <c r="G41" s="1200"/>
      <c r="H41" s="1201"/>
      <c r="I41" s="355">
        <v>1288253</v>
      </c>
      <c r="J41" s="356">
        <v>1326761</v>
      </c>
      <c r="K41" s="356">
        <v>1365904</v>
      </c>
      <c r="L41" s="356">
        <v>1410792</v>
      </c>
      <c r="M41" s="357">
        <v>1427355</v>
      </c>
    </row>
    <row r="42" spans="2:13" ht="27.75" customHeight="1" x14ac:dyDescent="0.15">
      <c r="B42" s="1188"/>
      <c r="C42" s="1189"/>
      <c r="D42" s="106"/>
      <c r="E42" s="1192" t="s">
        <v>35</v>
      </c>
      <c r="F42" s="1192"/>
      <c r="G42" s="1192"/>
      <c r="H42" s="1193"/>
      <c r="I42" s="358">
        <v>1144</v>
      </c>
      <c r="J42" s="359">
        <v>936</v>
      </c>
      <c r="K42" s="359">
        <v>728</v>
      </c>
      <c r="L42" s="359">
        <v>520</v>
      </c>
      <c r="M42" s="360">
        <v>312</v>
      </c>
    </row>
    <row r="43" spans="2:13" ht="27.75" customHeight="1" x14ac:dyDescent="0.15">
      <c r="B43" s="1188"/>
      <c r="C43" s="1189"/>
      <c r="D43" s="106"/>
      <c r="E43" s="1192" t="s">
        <v>36</v>
      </c>
      <c r="F43" s="1192"/>
      <c r="G43" s="1192"/>
      <c r="H43" s="1193"/>
      <c r="I43" s="358">
        <v>199669</v>
      </c>
      <c r="J43" s="359">
        <v>188420</v>
      </c>
      <c r="K43" s="359">
        <v>180068</v>
      </c>
      <c r="L43" s="359">
        <v>172354</v>
      </c>
      <c r="M43" s="360">
        <v>167164</v>
      </c>
    </row>
    <row r="44" spans="2:13" ht="27.75" customHeight="1" x14ac:dyDescent="0.15">
      <c r="B44" s="1188"/>
      <c r="C44" s="1189"/>
      <c r="D44" s="106"/>
      <c r="E44" s="1192" t="s">
        <v>37</v>
      </c>
      <c r="F44" s="1192"/>
      <c r="G44" s="1192"/>
      <c r="H44" s="1193"/>
      <c r="I44" s="358" t="s">
        <v>538</v>
      </c>
      <c r="J44" s="359" t="s">
        <v>538</v>
      </c>
      <c r="K44" s="359" t="s">
        <v>538</v>
      </c>
      <c r="L44" s="359" t="s">
        <v>538</v>
      </c>
      <c r="M44" s="360" t="s">
        <v>538</v>
      </c>
    </row>
    <row r="45" spans="2:13" ht="27.75" customHeight="1" x14ac:dyDescent="0.15">
      <c r="B45" s="1188"/>
      <c r="C45" s="1189"/>
      <c r="D45" s="106"/>
      <c r="E45" s="1192" t="s">
        <v>38</v>
      </c>
      <c r="F45" s="1192"/>
      <c r="G45" s="1192"/>
      <c r="H45" s="1193"/>
      <c r="I45" s="358">
        <v>128609</v>
      </c>
      <c r="J45" s="359">
        <v>125973</v>
      </c>
      <c r="K45" s="359">
        <v>118499</v>
      </c>
      <c r="L45" s="359">
        <v>116418</v>
      </c>
      <c r="M45" s="360">
        <v>113987</v>
      </c>
    </row>
    <row r="46" spans="2:13" ht="27.75" customHeight="1" x14ac:dyDescent="0.15">
      <c r="B46" s="1188"/>
      <c r="C46" s="1189"/>
      <c r="D46" s="107"/>
      <c r="E46" s="1192" t="s">
        <v>39</v>
      </c>
      <c r="F46" s="1192"/>
      <c r="G46" s="1192"/>
      <c r="H46" s="1193"/>
      <c r="I46" s="358">
        <v>1678</v>
      </c>
      <c r="J46" s="359">
        <v>1507</v>
      </c>
      <c r="K46" s="359">
        <v>1611</v>
      </c>
      <c r="L46" s="359">
        <v>951</v>
      </c>
      <c r="M46" s="360">
        <v>1355</v>
      </c>
    </row>
    <row r="47" spans="2:13" ht="27.75" customHeight="1" x14ac:dyDescent="0.15">
      <c r="B47" s="1188"/>
      <c r="C47" s="1189"/>
      <c r="D47" s="108"/>
      <c r="E47" s="1202" t="s">
        <v>40</v>
      </c>
      <c r="F47" s="1203"/>
      <c r="G47" s="1203"/>
      <c r="H47" s="1204"/>
      <c r="I47" s="358" t="s">
        <v>538</v>
      </c>
      <c r="J47" s="359" t="s">
        <v>538</v>
      </c>
      <c r="K47" s="359" t="s">
        <v>538</v>
      </c>
      <c r="L47" s="359" t="s">
        <v>538</v>
      </c>
      <c r="M47" s="360" t="s">
        <v>538</v>
      </c>
    </row>
    <row r="48" spans="2:13" ht="27.75" customHeight="1" x14ac:dyDescent="0.15">
      <c r="B48" s="1188"/>
      <c r="C48" s="1189"/>
      <c r="D48" s="106"/>
      <c r="E48" s="1192" t="s">
        <v>41</v>
      </c>
      <c r="F48" s="1192"/>
      <c r="G48" s="1192"/>
      <c r="H48" s="1193"/>
      <c r="I48" s="358" t="s">
        <v>538</v>
      </c>
      <c r="J48" s="359" t="s">
        <v>538</v>
      </c>
      <c r="K48" s="359" t="s">
        <v>538</v>
      </c>
      <c r="L48" s="359" t="s">
        <v>538</v>
      </c>
      <c r="M48" s="360" t="s">
        <v>538</v>
      </c>
    </row>
    <row r="49" spans="2:13" ht="27.75" customHeight="1" x14ac:dyDescent="0.15">
      <c r="B49" s="1190"/>
      <c r="C49" s="1191"/>
      <c r="D49" s="106"/>
      <c r="E49" s="1192" t="s">
        <v>42</v>
      </c>
      <c r="F49" s="1192"/>
      <c r="G49" s="1192"/>
      <c r="H49" s="1193"/>
      <c r="I49" s="358" t="s">
        <v>538</v>
      </c>
      <c r="J49" s="359" t="s">
        <v>538</v>
      </c>
      <c r="K49" s="359" t="s">
        <v>538</v>
      </c>
      <c r="L49" s="359" t="s">
        <v>538</v>
      </c>
      <c r="M49" s="360" t="s">
        <v>538</v>
      </c>
    </row>
    <row r="50" spans="2:13" ht="27.75" customHeight="1" x14ac:dyDescent="0.15">
      <c r="B50" s="1186" t="s">
        <v>43</v>
      </c>
      <c r="C50" s="1187"/>
      <c r="D50" s="109"/>
      <c r="E50" s="1192" t="s">
        <v>44</v>
      </c>
      <c r="F50" s="1192"/>
      <c r="G50" s="1192"/>
      <c r="H50" s="1193"/>
      <c r="I50" s="358">
        <v>308211</v>
      </c>
      <c r="J50" s="359">
        <v>339292</v>
      </c>
      <c r="K50" s="359">
        <v>366879</v>
      </c>
      <c r="L50" s="359">
        <v>431885</v>
      </c>
      <c r="M50" s="360">
        <v>471675</v>
      </c>
    </row>
    <row r="51" spans="2:13" ht="27.75" customHeight="1" x14ac:dyDescent="0.15">
      <c r="B51" s="1188"/>
      <c r="C51" s="1189"/>
      <c r="D51" s="106"/>
      <c r="E51" s="1192" t="s">
        <v>45</v>
      </c>
      <c r="F51" s="1192"/>
      <c r="G51" s="1192"/>
      <c r="H51" s="1193"/>
      <c r="I51" s="358">
        <v>218671</v>
      </c>
      <c r="J51" s="359">
        <v>229157</v>
      </c>
      <c r="K51" s="359">
        <v>236039</v>
      </c>
      <c r="L51" s="359">
        <v>247120</v>
      </c>
      <c r="M51" s="360">
        <v>253349</v>
      </c>
    </row>
    <row r="52" spans="2:13" ht="27.75" customHeight="1" x14ac:dyDescent="0.15">
      <c r="B52" s="1190"/>
      <c r="C52" s="1191"/>
      <c r="D52" s="106"/>
      <c r="E52" s="1192" t="s">
        <v>46</v>
      </c>
      <c r="F52" s="1192"/>
      <c r="G52" s="1192"/>
      <c r="H52" s="1193"/>
      <c r="I52" s="358">
        <v>831126</v>
      </c>
      <c r="J52" s="359">
        <v>846513</v>
      </c>
      <c r="K52" s="359">
        <v>861475</v>
      </c>
      <c r="L52" s="359">
        <v>875362</v>
      </c>
      <c r="M52" s="360">
        <v>879568</v>
      </c>
    </row>
    <row r="53" spans="2:13" ht="27.75" customHeight="1" thickBot="1" x14ac:dyDescent="0.2">
      <c r="B53" s="1194" t="s">
        <v>47</v>
      </c>
      <c r="C53" s="1195"/>
      <c r="D53" s="110"/>
      <c r="E53" s="1196" t="s">
        <v>48</v>
      </c>
      <c r="F53" s="1196"/>
      <c r="G53" s="1196"/>
      <c r="H53" s="1197"/>
      <c r="I53" s="361">
        <v>261344</v>
      </c>
      <c r="J53" s="362">
        <v>228636</v>
      </c>
      <c r="K53" s="362">
        <v>202416</v>
      </c>
      <c r="L53" s="362">
        <v>146668</v>
      </c>
      <c r="M53" s="363">
        <v>105582</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eVXB+7633dej9Yj4H3w/w9BtrgGnO60pLnD556Li4UhkqV8M/JVSpLXubYTK7zRuCS5l+dw4hSgeIBRnd0HXIw==" saltValue="EcuUKzKySZFTkKMyP6Jk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1" zoomScale="55" zoomScaleNormal="55" zoomScaleSheetLayoutView="100" workbookViewId="0">
      <selection activeCell="O61" sqref="O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07" t="s">
        <v>51</v>
      </c>
      <c r="D55" s="1207"/>
      <c r="E55" s="1208"/>
      <c r="F55" s="122">
        <v>25891</v>
      </c>
      <c r="G55" s="122">
        <v>26192</v>
      </c>
      <c r="H55" s="123">
        <v>27893</v>
      </c>
    </row>
    <row r="56" spans="2:8" ht="52.5" customHeight="1" x14ac:dyDescent="0.15">
      <c r="B56" s="124"/>
      <c r="C56" s="1209" t="s">
        <v>52</v>
      </c>
      <c r="D56" s="1209"/>
      <c r="E56" s="1210"/>
      <c r="F56" s="125">
        <v>776</v>
      </c>
      <c r="G56" s="125">
        <v>579</v>
      </c>
      <c r="H56" s="126">
        <v>390</v>
      </c>
    </row>
    <row r="57" spans="2:8" ht="53.25" customHeight="1" x14ac:dyDescent="0.15">
      <c r="B57" s="124"/>
      <c r="C57" s="1211" t="s">
        <v>53</v>
      </c>
      <c r="D57" s="1211"/>
      <c r="E57" s="1212"/>
      <c r="F57" s="127">
        <v>42133</v>
      </c>
      <c r="G57" s="127">
        <v>55495</v>
      </c>
      <c r="H57" s="128">
        <v>71584</v>
      </c>
    </row>
    <row r="58" spans="2:8" ht="45.75" customHeight="1" x14ac:dyDescent="0.15">
      <c r="B58" s="129"/>
      <c r="C58" s="1213" t="s">
        <v>583</v>
      </c>
      <c r="D58" s="1214"/>
      <c r="E58" s="1215"/>
      <c r="F58" s="364">
        <v>22014</v>
      </c>
      <c r="G58" s="130">
        <v>35426</v>
      </c>
      <c r="H58" s="131">
        <v>50909</v>
      </c>
    </row>
    <row r="59" spans="2:8" ht="45.75" customHeight="1" x14ac:dyDescent="0.15">
      <c r="B59" s="129"/>
      <c r="C59" s="1213" t="s">
        <v>584</v>
      </c>
      <c r="D59" s="1214"/>
      <c r="E59" s="1215"/>
      <c r="F59" s="364">
        <v>5013</v>
      </c>
      <c r="G59" s="130">
        <v>5038</v>
      </c>
      <c r="H59" s="131">
        <v>5199</v>
      </c>
    </row>
    <row r="60" spans="2:8" ht="45.75" customHeight="1" x14ac:dyDescent="0.15">
      <c r="B60" s="129"/>
      <c r="C60" s="1213" t="s">
        <v>585</v>
      </c>
      <c r="D60" s="1214"/>
      <c r="E60" s="1215"/>
      <c r="F60" s="364">
        <v>2962</v>
      </c>
      <c r="G60" s="130">
        <v>2483</v>
      </c>
      <c r="H60" s="131">
        <v>2441</v>
      </c>
    </row>
    <row r="61" spans="2:8" ht="45.75" customHeight="1" x14ac:dyDescent="0.15">
      <c r="B61" s="129"/>
      <c r="C61" s="1213" t="s">
        <v>586</v>
      </c>
      <c r="D61" s="1214"/>
      <c r="E61" s="1215"/>
      <c r="F61" s="364">
        <v>2189</v>
      </c>
      <c r="G61" s="130">
        <v>2247</v>
      </c>
      <c r="H61" s="131">
        <v>2390</v>
      </c>
    </row>
    <row r="62" spans="2:8" ht="45.75" customHeight="1" thickBot="1" x14ac:dyDescent="0.2">
      <c r="B62" s="132"/>
      <c r="C62" s="1216" t="s">
        <v>587</v>
      </c>
      <c r="D62" s="1217"/>
      <c r="E62" s="1218"/>
      <c r="F62" s="365">
        <v>2082</v>
      </c>
      <c r="G62" s="133">
        <v>1997</v>
      </c>
      <c r="H62" s="134">
        <v>1873</v>
      </c>
    </row>
    <row r="63" spans="2:8" ht="52.5" customHeight="1" thickBot="1" x14ac:dyDescent="0.2">
      <c r="B63" s="135"/>
      <c r="C63" s="1205" t="s">
        <v>54</v>
      </c>
      <c r="D63" s="1205"/>
      <c r="E63" s="1206"/>
      <c r="F63" s="136">
        <v>68800</v>
      </c>
      <c r="G63" s="136">
        <v>82266</v>
      </c>
      <c r="H63" s="137">
        <v>99867</v>
      </c>
    </row>
    <row r="64" spans="2:8" x14ac:dyDescent="0.15"/>
  </sheetData>
  <sheetProtection algorithmName="SHA-512" hashValue="4O/q+Ma9ravQSANAaI53tv6JBOocKjwojVtd94AC6ABr7XHICLT6KBtybmGSXNMXODrrdZdT3yt2sxFllAb52g==" saltValue="TFYiYm9/WCwbiIFEMzbs7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AFB9-FDD2-40C4-9B47-6740C397B95E}">
  <sheetPr>
    <pageSetUpPr fitToPage="1"/>
  </sheetPr>
  <dimension ref="A1:DE85"/>
  <sheetViews>
    <sheetView showGridLines="0" tabSelected="1" topLeftCell="A40" zoomScale="80" zoomScaleNormal="80" zoomScaleSheetLayoutView="55" workbookViewId="0">
      <selection activeCell="CC39" sqref="CC39"/>
    </sheetView>
  </sheetViews>
  <sheetFormatPr defaultColWidth="0" defaultRowHeight="0" customHeight="1" zeroHeight="1" x14ac:dyDescent="0.15"/>
  <cols>
    <col min="1" max="1" width="6.375" style="1219" customWidth="1"/>
    <col min="2" max="107" width="2.5" style="1219" customWidth="1"/>
    <col min="108" max="108" width="6.125" style="1221" customWidth="1"/>
    <col min="109" max="109" width="5.875" style="1220" customWidth="1"/>
    <col min="110" max="16384" width="8.625" style="1219" hidden="1"/>
  </cols>
  <sheetData>
    <row r="1" spans="1:109" ht="42.75" customHeight="1" x14ac:dyDescent="0.15">
      <c r="A1" s="1276"/>
      <c r="B1" s="1275"/>
      <c r="DD1" s="1219"/>
      <c r="DE1" s="1219"/>
    </row>
    <row r="2" spans="1:109"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9"/>
      <c r="DE2" s="1219"/>
    </row>
    <row r="3" spans="1:109"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9"/>
      <c r="DE3" s="1219"/>
    </row>
    <row r="4" spans="1:109" s="259" customFormat="1" ht="13.5"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5"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5"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5"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5"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5"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5"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5"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5"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5"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5"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5" x14ac:dyDescent="0.15">
      <c r="A15" s="1219"/>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5" x14ac:dyDescent="0.15">
      <c r="A16" s="1219"/>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5" x14ac:dyDescent="0.15">
      <c r="A17" s="1219"/>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5" x14ac:dyDescent="0.15">
      <c r="A18" s="1219"/>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5" x14ac:dyDescent="0.15">
      <c r="DD19" s="1219"/>
      <c r="DE19" s="1219"/>
    </row>
    <row r="20" spans="1:109" ht="13.5" x14ac:dyDescent="0.15">
      <c r="DD20" s="1219"/>
      <c r="DE20" s="1219"/>
    </row>
    <row r="21" spans="1:109" ht="17.25" customHeight="1" x14ac:dyDescent="0.15">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9"/>
    </row>
    <row r="22" spans="1:109" ht="17.25" customHeight="1" x14ac:dyDescent="0.15">
      <c r="B22" s="1220"/>
    </row>
    <row r="23" spans="1:109" ht="13.5" x14ac:dyDescent="0.15">
      <c r="B23" s="1220"/>
    </row>
    <row r="24" spans="1:109" ht="13.5" x14ac:dyDescent="0.15">
      <c r="B24" s="1220"/>
    </row>
    <row r="25" spans="1:109" ht="13.5" x14ac:dyDescent="0.15">
      <c r="B25" s="1220"/>
    </row>
    <row r="26" spans="1:109" ht="13.5" x14ac:dyDescent="0.15">
      <c r="B26" s="1220"/>
    </row>
    <row r="27" spans="1:109" ht="13.5" x14ac:dyDescent="0.15">
      <c r="B27" s="1220"/>
    </row>
    <row r="28" spans="1:109" ht="13.5" x14ac:dyDescent="0.15">
      <c r="B28" s="1220"/>
    </row>
    <row r="29" spans="1:109" ht="13.5" x14ac:dyDescent="0.15">
      <c r="B29" s="1220"/>
    </row>
    <row r="30" spans="1:109" ht="13.5" x14ac:dyDescent="0.15">
      <c r="B30" s="1220"/>
    </row>
    <row r="31" spans="1:109" ht="13.5" x14ac:dyDescent="0.15">
      <c r="B31" s="1220"/>
    </row>
    <row r="32" spans="1:109" ht="13.5" x14ac:dyDescent="0.15">
      <c r="B32" s="1220"/>
    </row>
    <row r="33" spans="2:109" ht="13.5" x14ac:dyDescent="0.15">
      <c r="B33" s="1220"/>
    </row>
    <row r="34" spans="2:109" ht="13.5" x14ac:dyDescent="0.15">
      <c r="B34" s="1220"/>
    </row>
    <row r="35" spans="2:109" ht="13.5" x14ac:dyDescent="0.15">
      <c r="B35" s="1220"/>
    </row>
    <row r="36" spans="2:109" ht="13.5" x14ac:dyDescent="0.15">
      <c r="B36" s="1220"/>
    </row>
    <row r="37" spans="2:109" ht="13.5" x14ac:dyDescent="0.15">
      <c r="B37" s="1220"/>
    </row>
    <row r="38" spans="2:109" ht="13.5" x14ac:dyDescent="0.15">
      <c r="B38" s="1220"/>
    </row>
    <row r="39" spans="2:109" ht="13.5" x14ac:dyDescent="0.15">
      <c r="B39" s="1224"/>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U39" s="1223"/>
      <c r="AV39" s="1223"/>
      <c r="AW39" s="1223"/>
      <c r="AX39" s="1223"/>
      <c r="AY39" s="1223"/>
      <c r="AZ39" s="1223"/>
      <c r="BA39" s="1223"/>
      <c r="BB39" s="1223"/>
      <c r="BC39" s="1223"/>
      <c r="BD39" s="1223"/>
      <c r="BE39" s="1223"/>
      <c r="BF39" s="1223"/>
      <c r="BG39" s="1223"/>
      <c r="BH39" s="1223"/>
      <c r="BI39" s="1223"/>
      <c r="BJ39" s="1223"/>
      <c r="BK39" s="1223"/>
      <c r="BL39" s="1223"/>
      <c r="BM39" s="1223"/>
      <c r="BN39" s="1223"/>
      <c r="BO39" s="1223"/>
      <c r="BP39" s="1223"/>
      <c r="BQ39" s="1223"/>
      <c r="BR39" s="1223"/>
      <c r="BS39" s="1223"/>
      <c r="BT39" s="1223"/>
      <c r="BU39" s="1223"/>
      <c r="BV39" s="1223"/>
      <c r="BW39" s="1223"/>
      <c r="BX39" s="1223"/>
      <c r="BY39" s="1223"/>
      <c r="BZ39" s="1223"/>
      <c r="CA39" s="1223"/>
      <c r="CB39" s="1223"/>
      <c r="CC39" s="1223"/>
      <c r="CD39" s="1223"/>
      <c r="CE39" s="1223"/>
      <c r="CF39" s="1223"/>
      <c r="CG39" s="1223"/>
      <c r="CH39" s="1223"/>
      <c r="CI39" s="1223"/>
      <c r="CJ39" s="1223"/>
      <c r="CK39" s="1223"/>
      <c r="CL39" s="1223"/>
      <c r="CM39" s="1223"/>
      <c r="CN39" s="1223"/>
      <c r="CO39" s="1223"/>
      <c r="CP39" s="1223"/>
      <c r="CQ39" s="1223"/>
      <c r="CR39" s="1223"/>
      <c r="CS39" s="1223"/>
      <c r="CT39" s="1223"/>
      <c r="CU39" s="1223"/>
      <c r="CV39" s="1223"/>
      <c r="CW39" s="1223"/>
      <c r="CX39" s="1223"/>
      <c r="CY39" s="1223"/>
      <c r="CZ39" s="1223"/>
      <c r="DA39" s="1223"/>
      <c r="DB39" s="1223"/>
      <c r="DC39" s="1223"/>
      <c r="DD39" s="1222"/>
    </row>
    <row r="40" spans="2:109" ht="13.5" x14ac:dyDescent="0.15">
      <c r="B40" s="1260"/>
      <c r="DD40" s="1260"/>
      <c r="DE40" s="1219"/>
    </row>
    <row r="41" spans="2:109" ht="17.25" x14ac:dyDescent="0.15">
      <c r="B41" s="1271" t="s">
        <v>636</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5" x14ac:dyDescent="0.15">
      <c r="B42" s="1220"/>
      <c r="G42" s="1256"/>
      <c r="I42" s="1255"/>
      <c r="J42" s="1255"/>
      <c r="K42" s="1255"/>
      <c r="AM42" s="1256"/>
      <c r="AN42" s="1256" t="s">
        <v>632</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15">
      <c r="B43" s="1220"/>
      <c r="AN43" s="1254" t="s">
        <v>635</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5" x14ac:dyDescent="0.15">
      <c r="B44" s="1220"/>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5" x14ac:dyDescent="0.15">
      <c r="B45" s="1220"/>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5" x14ac:dyDescent="0.15">
      <c r="B46" s="1220"/>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5" x14ac:dyDescent="0.15">
      <c r="B47" s="1220"/>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5" x14ac:dyDescent="0.15">
      <c r="B48" s="1220"/>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5" x14ac:dyDescent="0.15">
      <c r="B49" s="1220"/>
      <c r="AN49" s="1219" t="s">
        <v>630</v>
      </c>
    </row>
    <row r="50" spans="1:109" ht="13.5" x14ac:dyDescent="0.15">
      <c r="B50" s="1220"/>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565</v>
      </c>
      <c r="BQ50" s="1228"/>
      <c r="BR50" s="1228"/>
      <c r="BS50" s="1228"/>
      <c r="BT50" s="1228"/>
      <c r="BU50" s="1228"/>
      <c r="BV50" s="1228"/>
      <c r="BW50" s="1228"/>
      <c r="BX50" s="1228" t="s">
        <v>566</v>
      </c>
      <c r="BY50" s="1228"/>
      <c r="BZ50" s="1228"/>
      <c r="CA50" s="1228"/>
      <c r="CB50" s="1228"/>
      <c r="CC50" s="1228"/>
      <c r="CD50" s="1228"/>
      <c r="CE50" s="1228"/>
      <c r="CF50" s="1228" t="s">
        <v>567</v>
      </c>
      <c r="CG50" s="1228"/>
      <c r="CH50" s="1228"/>
      <c r="CI50" s="1228"/>
      <c r="CJ50" s="1228"/>
      <c r="CK50" s="1228"/>
      <c r="CL50" s="1228"/>
      <c r="CM50" s="1228"/>
      <c r="CN50" s="1228" t="s">
        <v>568</v>
      </c>
      <c r="CO50" s="1228"/>
      <c r="CP50" s="1228"/>
      <c r="CQ50" s="1228"/>
      <c r="CR50" s="1228"/>
      <c r="CS50" s="1228"/>
      <c r="CT50" s="1228"/>
      <c r="CU50" s="1228"/>
      <c r="CV50" s="1228" t="s">
        <v>569</v>
      </c>
      <c r="CW50" s="1228"/>
      <c r="CX50" s="1228"/>
      <c r="CY50" s="1228"/>
      <c r="CZ50" s="1228"/>
      <c r="DA50" s="1228"/>
      <c r="DB50" s="1228"/>
      <c r="DC50" s="1228"/>
    </row>
    <row r="51" spans="1:109" ht="13.5" customHeight="1" x14ac:dyDescent="0.15">
      <c r="B51" s="1220"/>
      <c r="G51" s="1235"/>
      <c r="H51" s="1235"/>
      <c r="I51" s="1268"/>
      <c r="J51" s="1268"/>
      <c r="K51" s="1234"/>
      <c r="L51" s="1234"/>
      <c r="M51" s="1234"/>
      <c r="N51" s="1234"/>
      <c r="AM51" s="1233"/>
      <c r="AN51" s="1227" t="s">
        <v>629</v>
      </c>
      <c r="AO51" s="1227"/>
      <c r="AP51" s="1227"/>
      <c r="AQ51" s="1227"/>
      <c r="AR51" s="1227"/>
      <c r="AS51" s="1227"/>
      <c r="AT51" s="1227"/>
      <c r="AU51" s="1227"/>
      <c r="AV51" s="1227"/>
      <c r="AW51" s="1227"/>
      <c r="AX51" s="1227"/>
      <c r="AY51" s="1227"/>
      <c r="AZ51" s="1227"/>
      <c r="BA51" s="1227"/>
      <c r="BB51" s="1227" t="s">
        <v>627</v>
      </c>
      <c r="BC51" s="1227"/>
      <c r="BD51" s="1227"/>
      <c r="BE51" s="1227"/>
      <c r="BF51" s="1227"/>
      <c r="BG51" s="1227"/>
      <c r="BH51" s="1227"/>
      <c r="BI51" s="1227"/>
      <c r="BJ51" s="1227"/>
      <c r="BK51" s="1227"/>
      <c r="BL51" s="1227"/>
      <c r="BM51" s="1227"/>
      <c r="BN51" s="1227"/>
      <c r="BO51" s="1227"/>
      <c r="BP51" s="1226">
        <v>57.3</v>
      </c>
      <c r="BQ51" s="1226"/>
      <c r="BR51" s="1226"/>
      <c r="BS51" s="1226"/>
      <c r="BT51" s="1226"/>
      <c r="BU51" s="1226"/>
      <c r="BV51" s="1226"/>
      <c r="BW51" s="1226"/>
      <c r="BX51" s="1226">
        <v>49.7</v>
      </c>
      <c r="BY51" s="1226"/>
      <c r="BZ51" s="1226"/>
      <c r="CA51" s="1226"/>
      <c r="CB51" s="1226"/>
      <c r="CC51" s="1226"/>
      <c r="CD51" s="1226"/>
      <c r="CE51" s="1226"/>
      <c r="CF51" s="1226">
        <v>43</v>
      </c>
      <c r="CG51" s="1226"/>
      <c r="CH51" s="1226"/>
      <c r="CI51" s="1226"/>
      <c r="CJ51" s="1226"/>
      <c r="CK51" s="1226"/>
      <c r="CL51" s="1226"/>
      <c r="CM51" s="1226"/>
      <c r="CN51" s="1226">
        <v>29.3</v>
      </c>
      <c r="CO51" s="1226"/>
      <c r="CP51" s="1226"/>
      <c r="CQ51" s="1226"/>
      <c r="CR51" s="1226"/>
      <c r="CS51" s="1226"/>
      <c r="CT51" s="1226"/>
      <c r="CU51" s="1226"/>
      <c r="CV51" s="1226">
        <v>21.8</v>
      </c>
      <c r="CW51" s="1226"/>
      <c r="CX51" s="1226"/>
      <c r="CY51" s="1226"/>
      <c r="CZ51" s="1226"/>
      <c r="DA51" s="1226"/>
      <c r="DB51" s="1226"/>
      <c r="DC51" s="1226"/>
    </row>
    <row r="52" spans="1:109" ht="13.5" x14ac:dyDescent="0.15">
      <c r="B52" s="1220"/>
      <c r="G52" s="1235"/>
      <c r="H52" s="1235"/>
      <c r="I52" s="1268"/>
      <c r="J52" s="1268"/>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5" x14ac:dyDescent="0.15">
      <c r="A53" s="1255"/>
      <c r="B53" s="1220"/>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634</v>
      </c>
      <c r="BC53" s="1227"/>
      <c r="BD53" s="1227"/>
      <c r="BE53" s="1227"/>
      <c r="BF53" s="1227"/>
      <c r="BG53" s="1227"/>
      <c r="BH53" s="1227"/>
      <c r="BI53" s="1227"/>
      <c r="BJ53" s="1227"/>
      <c r="BK53" s="1227"/>
      <c r="BL53" s="1227"/>
      <c r="BM53" s="1227"/>
      <c r="BN53" s="1227"/>
      <c r="BO53" s="1227"/>
      <c r="BP53" s="1226">
        <v>66.900000000000006</v>
      </c>
      <c r="BQ53" s="1226"/>
      <c r="BR53" s="1226"/>
      <c r="BS53" s="1226"/>
      <c r="BT53" s="1226"/>
      <c r="BU53" s="1226"/>
      <c r="BV53" s="1226"/>
      <c r="BW53" s="1226"/>
      <c r="BX53" s="1226">
        <v>67.900000000000006</v>
      </c>
      <c r="BY53" s="1226"/>
      <c r="BZ53" s="1226"/>
      <c r="CA53" s="1226"/>
      <c r="CB53" s="1226"/>
      <c r="CC53" s="1226"/>
      <c r="CD53" s="1226"/>
      <c r="CE53" s="1226"/>
      <c r="CF53" s="1226">
        <v>69.2</v>
      </c>
      <c r="CG53" s="1226"/>
      <c r="CH53" s="1226"/>
      <c r="CI53" s="1226"/>
      <c r="CJ53" s="1226"/>
      <c r="CK53" s="1226"/>
      <c r="CL53" s="1226"/>
      <c r="CM53" s="1226"/>
      <c r="CN53" s="1226">
        <v>70</v>
      </c>
      <c r="CO53" s="1226"/>
      <c r="CP53" s="1226"/>
      <c r="CQ53" s="1226"/>
      <c r="CR53" s="1226"/>
      <c r="CS53" s="1226"/>
      <c r="CT53" s="1226"/>
      <c r="CU53" s="1226"/>
      <c r="CV53" s="1226">
        <v>70.8</v>
      </c>
      <c r="CW53" s="1226"/>
      <c r="CX53" s="1226"/>
      <c r="CY53" s="1226"/>
      <c r="CZ53" s="1226"/>
      <c r="DA53" s="1226"/>
      <c r="DB53" s="1226"/>
      <c r="DC53" s="1226"/>
    </row>
    <row r="54" spans="1:109" ht="13.5" x14ac:dyDescent="0.15">
      <c r="A54" s="1255"/>
      <c r="B54" s="1220"/>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5" x14ac:dyDescent="0.15">
      <c r="A55" s="1255"/>
      <c r="B55" s="1220"/>
      <c r="G55" s="1231"/>
      <c r="H55" s="1231"/>
      <c r="I55" s="1231"/>
      <c r="J55" s="1231"/>
      <c r="K55" s="1234"/>
      <c r="L55" s="1234"/>
      <c r="M55" s="1234"/>
      <c r="N55" s="1234"/>
      <c r="AN55" s="1228" t="s">
        <v>628</v>
      </c>
      <c r="AO55" s="1228"/>
      <c r="AP55" s="1228"/>
      <c r="AQ55" s="1228"/>
      <c r="AR55" s="1228"/>
      <c r="AS55" s="1228"/>
      <c r="AT55" s="1228"/>
      <c r="AU55" s="1228"/>
      <c r="AV55" s="1228"/>
      <c r="AW55" s="1228"/>
      <c r="AX55" s="1228"/>
      <c r="AY55" s="1228"/>
      <c r="AZ55" s="1228"/>
      <c r="BA55" s="1228"/>
      <c r="BB55" s="1227" t="s">
        <v>627</v>
      </c>
      <c r="BC55" s="1227"/>
      <c r="BD55" s="1227"/>
      <c r="BE55" s="1227"/>
      <c r="BF55" s="1227"/>
      <c r="BG55" s="1227"/>
      <c r="BH55" s="1227"/>
      <c r="BI55" s="1227"/>
      <c r="BJ55" s="1227"/>
      <c r="BK55" s="1227"/>
      <c r="BL55" s="1227"/>
      <c r="BM55" s="1227"/>
      <c r="BN55" s="1227"/>
      <c r="BO55" s="1227"/>
      <c r="BP55" s="1226">
        <v>97.6</v>
      </c>
      <c r="BQ55" s="1226"/>
      <c r="BR55" s="1226"/>
      <c r="BS55" s="1226"/>
      <c r="BT55" s="1226"/>
      <c r="BU55" s="1226"/>
      <c r="BV55" s="1226"/>
      <c r="BW55" s="1226"/>
      <c r="BX55" s="1226">
        <v>91.9</v>
      </c>
      <c r="BY55" s="1226"/>
      <c r="BZ55" s="1226"/>
      <c r="CA55" s="1226"/>
      <c r="CB55" s="1226"/>
      <c r="CC55" s="1226"/>
      <c r="CD55" s="1226"/>
      <c r="CE55" s="1226"/>
      <c r="CF55" s="1226">
        <v>86.1</v>
      </c>
      <c r="CG55" s="1226"/>
      <c r="CH55" s="1226"/>
      <c r="CI55" s="1226"/>
      <c r="CJ55" s="1226"/>
      <c r="CK55" s="1226"/>
      <c r="CL55" s="1226"/>
      <c r="CM55" s="1226"/>
      <c r="CN55" s="1226">
        <v>72.8</v>
      </c>
      <c r="CO55" s="1226"/>
      <c r="CP55" s="1226"/>
      <c r="CQ55" s="1226"/>
      <c r="CR55" s="1226"/>
      <c r="CS55" s="1226"/>
      <c r="CT55" s="1226"/>
      <c r="CU55" s="1226"/>
      <c r="CV55" s="1226">
        <v>67.599999999999994</v>
      </c>
      <c r="CW55" s="1226"/>
      <c r="CX55" s="1226"/>
      <c r="CY55" s="1226"/>
      <c r="CZ55" s="1226"/>
      <c r="DA55" s="1226"/>
      <c r="DB55" s="1226"/>
      <c r="DC55" s="1226"/>
    </row>
    <row r="56" spans="1:109" ht="13.5" x14ac:dyDescent="0.15">
      <c r="A56" s="1255"/>
      <c r="B56" s="1220"/>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5" x14ac:dyDescent="0.15">
      <c r="B57" s="1261"/>
      <c r="G57" s="1231"/>
      <c r="H57" s="1231"/>
      <c r="I57" s="1230"/>
      <c r="J57" s="1230"/>
      <c r="K57" s="1234"/>
      <c r="L57" s="1234"/>
      <c r="M57" s="1234"/>
      <c r="N57" s="1234"/>
      <c r="AM57" s="1219"/>
      <c r="AN57" s="1228"/>
      <c r="AO57" s="1228"/>
      <c r="AP57" s="1228"/>
      <c r="AQ57" s="1228"/>
      <c r="AR57" s="1228"/>
      <c r="AS57" s="1228"/>
      <c r="AT57" s="1228"/>
      <c r="AU57" s="1228"/>
      <c r="AV57" s="1228"/>
      <c r="AW57" s="1228"/>
      <c r="AX57" s="1228"/>
      <c r="AY57" s="1228"/>
      <c r="AZ57" s="1228"/>
      <c r="BA57" s="1228"/>
      <c r="BB57" s="1227" t="s">
        <v>634</v>
      </c>
      <c r="BC57" s="1227"/>
      <c r="BD57" s="1227"/>
      <c r="BE57" s="1227"/>
      <c r="BF57" s="1227"/>
      <c r="BG57" s="1227"/>
      <c r="BH57" s="1227"/>
      <c r="BI57" s="1227"/>
      <c r="BJ57" s="1227"/>
      <c r="BK57" s="1227"/>
      <c r="BL57" s="1227"/>
      <c r="BM57" s="1227"/>
      <c r="BN57" s="1227"/>
      <c r="BO57" s="1227"/>
      <c r="BP57" s="1226">
        <v>62.9</v>
      </c>
      <c r="BQ57" s="1226"/>
      <c r="BR57" s="1226"/>
      <c r="BS57" s="1226"/>
      <c r="BT57" s="1226"/>
      <c r="BU57" s="1226"/>
      <c r="BV57" s="1226"/>
      <c r="BW57" s="1226"/>
      <c r="BX57" s="1226">
        <v>63.4</v>
      </c>
      <c r="BY57" s="1226"/>
      <c r="BZ57" s="1226"/>
      <c r="CA57" s="1226"/>
      <c r="CB57" s="1226"/>
      <c r="CC57" s="1226"/>
      <c r="CD57" s="1226"/>
      <c r="CE57" s="1226"/>
      <c r="CF57" s="1226">
        <v>64.3</v>
      </c>
      <c r="CG57" s="1226"/>
      <c r="CH57" s="1226"/>
      <c r="CI57" s="1226"/>
      <c r="CJ57" s="1226"/>
      <c r="CK57" s="1226"/>
      <c r="CL57" s="1226"/>
      <c r="CM57" s="1226"/>
      <c r="CN57" s="1226">
        <v>65.2</v>
      </c>
      <c r="CO57" s="1226"/>
      <c r="CP57" s="1226"/>
      <c r="CQ57" s="1226"/>
      <c r="CR57" s="1226"/>
      <c r="CS57" s="1226"/>
      <c r="CT57" s="1226"/>
      <c r="CU57" s="1226"/>
      <c r="CV57" s="1226">
        <v>66.2</v>
      </c>
      <c r="CW57" s="1226"/>
      <c r="CX57" s="1226"/>
      <c r="CY57" s="1226"/>
      <c r="CZ57" s="1226"/>
      <c r="DA57" s="1226"/>
      <c r="DB57" s="1226"/>
      <c r="DC57" s="1226"/>
      <c r="DD57" s="1266"/>
      <c r="DE57" s="1261"/>
    </row>
    <row r="58" spans="1:109" s="1255" customFormat="1" ht="13.5" x14ac:dyDescent="0.15">
      <c r="A58" s="1219"/>
      <c r="B58" s="1261"/>
      <c r="G58" s="1231"/>
      <c r="H58" s="1231"/>
      <c r="I58" s="1230"/>
      <c r="J58" s="1230"/>
      <c r="K58" s="1234"/>
      <c r="L58" s="1234"/>
      <c r="M58" s="1234"/>
      <c r="N58" s="1234"/>
      <c r="AM58" s="1219"/>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6"/>
      <c r="DE58" s="1261"/>
    </row>
    <row r="59" spans="1:109" s="1255" customFormat="1" ht="13.5" x14ac:dyDescent="0.15">
      <c r="A59" s="1219"/>
      <c r="B59" s="1261"/>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1"/>
    </row>
    <row r="60" spans="1:109" s="1255" customFormat="1" ht="13.5" x14ac:dyDescent="0.15">
      <c r="A60" s="1219"/>
      <c r="B60" s="1261"/>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1"/>
    </row>
    <row r="61" spans="1:109" s="1255" customFormat="1" ht="13.5" x14ac:dyDescent="0.15">
      <c r="A61" s="1219"/>
      <c r="B61" s="1265"/>
      <c r="C61" s="1264"/>
      <c r="D61" s="1264"/>
      <c r="E61" s="1264"/>
      <c r="F61" s="1264"/>
      <c r="G61" s="1264"/>
      <c r="H61" s="1264"/>
      <c r="I61" s="1264"/>
      <c r="J61" s="1264"/>
      <c r="K61" s="1264"/>
      <c r="L61" s="1264"/>
      <c r="M61" s="1263"/>
      <c r="N61" s="1263"/>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3"/>
      <c r="AT61" s="1263"/>
      <c r="AU61" s="1264"/>
      <c r="AV61" s="1264"/>
      <c r="AW61" s="1264"/>
      <c r="AX61" s="1264"/>
      <c r="AY61" s="1264"/>
      <c r="AZ61" s="1264"/>
      <c r="BA61" s="1264"/>
      <c r="BB61" s="1264"/>
      <c r="BC61" s="1264"/>
      <c r="BD61" s="1264"/>
      <c r="BE61" s="1263"/>
      <c r="BF61" s="1263"/>
      <c r="BG61" s="1264"/>
      <c r="BH61" s="1264"/>
      <c r="BI61" s="1264"/>
      <c r="BJ61" s="1264"/>
      <c r="BK61" s="1264"/>
      <c r="BL61" s="1264"/>
      <c r="BM61" s="1264"/>
      <c r="BN61" s="1264"/>
      <c r="BO61" s="1264"/>
      <c r="BP61" s="1264"/>
      <c r="BQ61" s="1263"/>
      <c r="BR61" s="1263"/>
      <c r="BS61" s="1264"/>
      <c r="BT61" s="1264"/>
      <c r="BU61" s="1264"/>
      <c r="BV61" s="1264"/>
      <c r="BW61" s="1264"/>
      <c r="BX61" s="1264"/>
      <c r="BY61" s="1264"/>
      <c r="BZ61" s="1264"/>
      <c r="CA61" s="1264"/>
      <c r="CB61" s="1264"/>
      <c r="CC61" s="1263"/>
      <c r="CD61" s="1263"/>
      <c r="CE61" s="1264"/>
      <c r="CF61" s="1264"/>
      <c r="CG61" s="1264"/>
      <c r="CH61" s="1264"/>
      <c r="CI61" s="1264"/>
      <c r="CJ61" s="1264"/>
      <c r="CK61" s="1264"/>
      <c r="CL61" s="1264"/>
      <c r="CM61" s="1264"/>
      <c r="CN61" s="1264"/>
      <c r="CO61" s="1263"/>
      <c r="CP61" s="1263"/>
      <c r="CQ61" s="1264"/>
      <c r="CR61" s="1264"/>
      <c r="CS61" s="1264"/>
      <c r="CT61" s="1264"/>
      <c r="CU61" s="1264"/>
      <c r="CV61" s="1264"/>
      <c r="CW61" s="1264"/>
      <c r="CX61" s="1264"/>
      <c r="CY61" s="1264"/>
      <c r="CZ61" s="1264"/>
      <c r="DA61" s="1263"/>
      <c r="DB61" s="1263"/>
      <c r="DC61" s="1263"/>
      <c r="DD61" s="1262"/>
      <c r="DE61" s="1261"/>
    </row>
    <row r="62" spans="1:109" ht="13.5" x14ac:dyDescent="0.15">
      <c r="B62" s="1260"/>
      <c r="C62" s="1260"/>
      <c r="D62" s="1260"/>
      <c r="E62" s="1260"/>
      <c r="F62" s="1260"/>
      <c r="G62" s="1260"/>
      <c r="H62" s="1260"/>
      <c r="I62" s="1260"/>
      <c r="J62" s="1260"/>
      <c r="K62" s="1260"/>
      <c r="L62" s="1260"/>
      <c r="M62" s="1260"/>
      <c r="N62" s="1260"/>
      <c r="O62" s="1260"/>
      <c r="P62" s="1260"/>
      <c r="Q62" s="1260"/>
      <c r="R62" s="1260"/>
      <c r="S62" s="1260"/>
      <c r="T62" s="1260"/>
      <c r="U62" s="1260"/>
      <c r="V62" s="1260"/>
      <c r="W62" s="1260"/>
      <c r="X62" s="1260"/>
      <c r="Y62" s="1260"/>
      <c r="Z62" s="1260"/>
      <c r="AA62" s="1260"/>
      <c r="AB62" s="1260"/>
      <c r="AC62" s="1260"/>
      <c r="AD62" s="1260"/>
      <c r="AE62" s="1260"/>
      <c r="AF62" s="1260"/>
      <c r="AG62" s="1260"/>
      <c r="AH62" s="1260"/>
      <c r="AI62" s="1260"/>
      <c r="AJ62" s="1260"/>
      <c r="AK62" s="1260"/>
      <c r="AL62" s="1260"/>
      <c r="AM62" s="1260"/>
      <c r="AN62" s="1260"/>
      <c r="AO62" s="1260"/>
      <c r="AP62" s="1260"/>
      <c r="AQ62" s="1260"/>
      <c r="AR62" s="1260"/>
      <c r="AS62" s="1260"/>
      <c r="AT62" s="1260"/>
      <c r="AU62" s="1260"/>
      <c r="AV62" s="1260"/>
      <c r="AW62" s="1260"/>
      <c r="AX62" s="1260"/>
      <c r="AY62" s="1260"/>
      <c r="AZ62" s="1260"/>
      <c r="BA62" s="1260"/>
      <c r="BB62" s="1260"/>
      <c r="BC62" s="1260"/>
      <c r="BD62" s="1260"/>
      <c r="BE62" s="1260"/>
      <c r="BF62" s="1260"/>
      <c r="BG62" s="1260"/>
      <c r="BH62" s="1260"/>
      <c r="BI62" s="1260"/>
      <c r="BJ62" s="1260"/>
      <c r="BK62" s="1260"/>
      <c r="BL62" s="1260"/>
      <c r="BM62" s="1260"/>
      <c r="BN62" s="1260"/>
      <c r="BO62" s="1260"/>
      <c r="BP62" s="1260"/>
      <c r="BQ62" s="1260"/>
      <c r="BR62" s="1260"/>
      <c r="BS62" s="1260"/>
      <c r="BT62" s="1260"/>
      <c r="BU62" s="1260"/>
      <c r="BV62" s="1260"/>
      <c r="BW62" s="1260"/>
      <c r="BX62" s="1260"/>
      <c r="BY62" s="1260"/>
      <c r="BZ62" s="1260"/>
      <c r="CA62" s="1260"/>
      <c r="CB62" s="1260"/>
      <c r="CC62" s="1260"/>
      <c r="CD62" s="1260"/>
      <c r="CE62" s="1260"/>
      <c r="CF62" s="1260"/>
      <c r="CG62" s="1260"/>
      <c r="CH62" s="1260"/>
      <c r="CI62" s="1260"/>
      <c r="CJ62" s="1260"/>
      <c r="CK62" s="1260"/>
      <c r="CL62" s="1260"/>
      <c r="CM62" s="1260"/>
      <c r="CN62" s="1260"/>
      <c r="CO62" s="1260"/>
      <c r="CP62" s="1260"/>
      <c r="CQ62" s="1260"/>
      <c r="CR62" s="1260"/>
      <c r="CS62" s="1260"/>
      <c r="CT62" s="1260"/>
      <c r="CU62" s="1260"/>
      <c r="CV62" s="1260"/>
      <c r="CW62" s="1260"/>
      <c r="CX62" s="1260"/>
      <c r="CY62" s="1260"/>
      <c r="CZ62" s="1260"/>
      <c r="DA62" s="1260"/>
      <c r="DB62" s="1260"/>
      <c r="DC62" s="1260"/>
      <c r="DD62" s="1260"/>
      <c r="DE62" s="1219"/>
    </row>
    <row r="63" spans="1:109" ht="17.25" x14ac:dyDescent="0.15">
      <c r="B63" s="1259" t="s">
        <v>633</v>
      </c>
    </row>
    <row r="64" spans="1:109" ht="13.5" x14ac:dyDescent="0.15">
      <c r="B64" s="1220"/>
      <c r="G64" s="1256"/>
      <c r="I64" s="1258"/>
      <c r="J64" s="1258"/>
      <c r="K64" s="1258"/>
      <c r="L64" s="1258"/>
      <c r="M64" s="1258"/>
      <c r="N64" s="1257"/>
      <c r="AM64" s="1256"/>
      <c r="AN64" s="1256" t="s">
        <v>632</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5" x14ac:dyDescent="0.15">
      <c r="B65" s="1220"/>
      <c r="AN65" s="1254" t="s">
        <v>631</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5" x14ac:dyDescent="0.15">
      <c r="B66" s="1220"/>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5" x14ac:dyDescent="0.15">
      <c r="B67" s="1220"/>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5" x14ac:dyDescent="0.15">
      <c r="B68" s="1220"/>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5" x14ac:dyDescent="0.15">
      <c r="B69" s="1220"/>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5" x14ac:dyDescent="0.15">
      <c r="B70" s="1220"/>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5" x14ac:dyDescent="0.15">
      <c r="B71" s="1220"/>
      <c r="G71" s="1241"/>
      <c r="I71" s="1244"/>
      <c r="J71" s="1243"/>
      <c r="K71" s="1243"/>
      <c r="L71" s="1242"/>
      <c r="M71" s="1243"/>
      <c r="N71" s="1242"/>
      <c r="AM71" s="1241"/>
      <c r="AN71" s="1219" t="s">
        <v>630</v>
      </c>
    </row>
    <row r="72" spans="2:107" ht="13.5" x14ac:dyDescent="0.15">
      <c r="B72" s="1220"/>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565</v>
      </c>
      <c r="BQ72" s="1228"/>
      <c r="BR72" s="1228"/>
      <c r="BS72" s="1228"/>
      <c r="BT72" s="1228"/>
      <c r="BU72" s="1228"/>
      <c r="BV72" s="1228"/>
      <c r="BW72" s="1228"/>
      <c r="BX72" s="1228" t="s">
        <v>566</v>
      </c>
      <c r="BY72" s="1228"/>
      <c r="BZ72" s="1228"/>
      <c r="CA72" s="1228"/>
      <c r="CB72" s="1228"/>
      <c r="CC72" s="1228"/>
      <c r="CD72" s="1228"/>
      <c r="CE72" s="1228"/>
      <c r="CF72" s="1228" t="s">
        <v>567</v>
      </c>
      <c r="CG72" s="1228"/>
      <c r="CH72" s="1228"/>
      <c r="CI72" s="1228"/>
      <c r="CJ72" s="1228"/>
      <c r="CK72" s="1228"/>
      <c r="CL72" s="1228"/>
      <c r="CM72" s="1228"/>
      <c r="CN72" s="1228" t="s">
        <v>568</v>
      </c>
      <c r="CO72" s="1228"/>
      <c r="CP72" s="1228"/>
      <c r="CQ72" s="1228"/>
      <c r="CR72" s="1228"/>
      <c r="CS72" s="1228"/>
      <c r="CT72" s="1228"/>
      <c r="CU72" s="1228"/>
      <c r="CV72" s="1228" t="s">
        <v>569</v>
      </c>
      <c r="CW72" s="1228"/>
      <c r="CX72" s="1228"/>
      <c r="CY72" s="1228"/>
      <c r="CZ72" s="1228"/>
      <c r="DA72" s="1228"/>
      <c r="DB72" s="1228"/>
      <c r="DC72" s="1228"/>
    </row>
    <row r="73" spans="2:107" ht="13.5" x14ac:dyDescent="0.15">
      <c r="B73" s="1220"/>
      <c r="G73" s="1235"/>
      <c r="H73" s="1235"/>
      <c r="I73" s="1235"/>
      <c r="J73" s="1235"/>
      <c r="K73" s="1232"/>
      <c r="L73" s="1232"/>
      <c r="M73" s="1232"/>
      <c r="N73" s="1232"/>
      <c r="AM73" s="1233"/>
      <c r="AN73" s="1227" t="s">
        <v>629</v>
      </c>
      <c r="AO73" s="1227"/>
      <c r="AP73" s="1227"/>
      <c r="AQ73" s="1227"/>
      <c r="AR73" s="1227"/>
      <c r="AS73" s="1227"/>
      <c r="AT73" s="1227"/>
      <c r="AU73" s="1227"/>
      <c r="AV73" s="1227"/>
      <c r="AW73" s="1227"/>
      <c r="AX73" s="1227"/>
      <c r="AY73" s="1227"/>
      <c r="AZ73" s="1227"/>
      <c r="BA73" s="1227"/>
      <c r="BB73" s="1227" t="s">
        <v>627</v>
      </c>
      <c r="BC73" s="1227"/>
      <c r="BD73" s="1227"/>
      <c r="BE73" s="1227"/>
      <c r="BF73" s="1227"/>
      <c r="BG73" s="1227"/>
      <c r="BH73" s="1227"/>
      <c r="BI73" s="1227"/>
      <c r="BJ73" s="1227"/>
      <c r="BK73" s="1227"/>
      <c r="BL73" s="1227"/>
      <c r="BM73" s="1227"/>
      <c r="BN73" s="1227"/>
      <c r="BO73" s="1227"/>
      <c r="BP73" s="1226">
        <v>57.3</v>
      </c>
      <c r="BQ73" s="1226"/>
      <c r="BR73" s="1226"/>
      <c r="BS73" s="1226"/>
      <c r="BT73" s="1226"/>
      <c r="BU73" s="1226"/>
      <c r="BV73" s="1226"/>
      <c r="BW73" s="1226"/>
      <c r="BX73" s="1226">
        <v>49.7</v>
      </c>
      <c r="BY73" s="1226"/>
      <c r="BZ73" s="1226"/>
      <c r="CA73" s="1226"/>
      <c r="CB73" s="1226"/>
      <c r="CC73" s="1226"/>
      <c r="CD73" s="1226"/>
      <c r="CE73" s="1226"/>
      <c r="CF73" s="1226">
        <v>43</v>
      </c>
      <c r="CG73" s="1226"/>
      <c r="CH73" s="1226"/>
      <c r="CI73" s="1226"/>
      <c r="CJ73" s="1226"/>
      <c r="CK73" s="1226"/>
      <c r="CL73" s="1226"/>
      <c r="CM73" s="1226"/>
      <c r="CN73" s="1226">
        <v>29.3</v>
      </c>
      <c r="CO73" s="1226"/>
      <c r="CP73" s="1226"/>
      <c r="CQ73" s="1226"/>
      <c r="CR73" s="1226"/>
      <c r="CS73" s="1226"/>
      <c r="CT73" s="1226"/>
      <c r="CU73" s="1226"/>
      <c r="CV73" s="1226">
        <v>21.8</v>
      </c>
      <c r="CW73" s="1226"/>
      <c r="CX73" s="1226"/>
      <c r="CY73" s="1226"/>
      <c r="CZ73" s="1226"/>
      <c r="DA73" s="1226"/>
      <c r="DB73" s="1226"/>
      <c r="DC73" s="1226"/>
    </row>
    <row r="74" spans="2:107" ht="13.5" x14ac:dyDescent="0.15">
      <c r="B74" s="1220"/>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5" x14ac:dyDescent="0.15">
      <c r="B75" s="1220"/>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626</v>
      </c>
      <c r="BC75" s="1227"/>
      <c r="BD75" s="1227"/>
      <c r="BE75" s="1227"/>
      <c r="BF75" s="1227"/>
      <c r="BG75" s="1227"/>
      <c r="BH75" s="1227"/>
      <c r="BI75" s="1227"/>
      <c r="BJ75" s="1227"/>
      <c r="BK75" s="1227"/>
      <c r="BL75" s="1227"/>
      <c r="BM75" s="1227"/>
      <c r="BN75" s="1227"/>
      <c r="BO75" s="1227"/>
      <c r="BP75" s="1226">
        <v>2.2000000000000002</v>
      </c>
      <c r="BQ75" s="1226"/>
      <c r="BR75" s="1226"/>
      <c r="BS75" s="1226"/>
      <c r="BT75" s="1226"/>
      <c r="BU75" s="1226"/>
      <c r="BV75" s="1226"/>
      <c r="BW75" s="1226"/>
      <c r="BX75" s="1226">
        <v>2.1</v>
      </c>
      <c r="BY75" s="1226"/>
      <c r="BZ75" s="1226"/>
      <c r="CA75" s="1226"/>
      <c r="CB75" s="1226"/>
      <c r="CC75" s="1226"/>
      <c r="CD75" s="1226"/>
      <c r="CE75" s="1226"/>
      <c r="CF75" s="1226">
        <v>2.6</v>
      </c>
      <c r="CG75" s="1226"/>
      <c r="CH75" s="1226"/>
      <c r="CI75" s="1226"/>
      <c r="CJ75" s="1226"/>
      <c r="CK75" s="1226"/>
      <c r="CL75" s="1226"/>
      <c r="CM75" s="1226"/>
      <c r="CN75" s="1226">
        <v>2.7</v>
      </c>
      <c r="CO75" s="1226"/>
      <c r="CP75" s="1226"/>
      <c r="CQ75" s="1226"/>
      <c r="CR75" s="1226"/>
      <c r="CS75" s="1226"/>
      <c r="CT75" s="1226"/>
      <c r="CU75" s="1226"/>
      <c r="CV75" s="1226">
        <v>2.9</v>
      </c>
      <c r="CW75" s="1226"/>
      <c r="CX75" s="1226"/>
      <c r="CY75" s="1226"/>
      <c r="CZ75" s="1226"/>
      <c r="DA75" s="1226"/>
      <c r="DB75" s="1226"/>
      <c r="DC75" s="1226"/>
    </row>
    <row r="76" spans="2:107" ht="13.5" x14ac:dyDescent="0.15">
      <c r="B76" s="1220"/>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5" x14ac:dyDescent="0.15">
      <c r="B77" s="1220"/>
      <c r="G77" s="1231"/>
      <c r="H77" s="1231"/>
      <c r="I77" s="1231"/>
      <c r="J77" s="1231"/>
      <c r="K77" s="1232"/>
      <c r="L77" s="1232"/>
      <c r="M77" s="1232"/>
      <c r="N77" s="1232"/>
      <c r="AN77" s="1228" t="s">
        <v>628</v>
      </c>
      <c r="AO77" s="1228"/>
      <c r="AP77" s="1228"/>
      <c r="AQ77" s="1228"/>
      <c r="AR77" s="1228"/>
      <c r="AS77" s="1228"/>
      <c r="AT77" s="1228"/>
      <c r="AU77" s="1228"/>
      <c r="AV77" s="1228"/>
      <c r="AW77" s="1228"/>
      <c r="AX77" s="1228"/>
      <c r="AY77" s="1228"/>
      <c r="AZ77" s="1228"/>
      <c r="BA77" s="1228"/>
      <c r="BB77" s="1227" t="s">
        <v>627</v>
      </c>
      <c r="BC77" s="1227"/>
      <c r="BD77" s="1227"/>
      <c r="BE77" s="1227"/>
      <c r="BF77" s="1227"/>
      <c r="BG77" s="1227"/>
      <c r="BH77" s="1227"/>
      <c r="BI77" s="1227"/>
      <c r="BJ77" s="1227"/>
      <c r="BK77" s="1227"/>
      <c r="BL77" s="1227"/>
      <c r="BM77" s="1227"/>
      <c r="BN77" s="1227"/>
      <c r="BO77" s="1227"/>
      <c r="BP77" s="1226">
        <v>97.6</v>
      </c>
      <c r="BQ77" s="1226"/>
      <c r="BR77" s="1226"/>
      <c r="BS77" s="1226"/>
      <c r="BT77" s="1226"/>
      <c r="BU77" s="1226"/>
      <c r="BV77" s="1226"/>
      <c r="BW77" s="1226"/>
      <c r="BX77" s="1226">
        <v>91.9</v>
      </c>
      <c r="BY77" s="1226"/>
      <c r="BZ77" s="1226"/>
      <c r="CA77" s="1226"/>
      <c r="CB77" s="1226"/>
      <c r="CC77" s="1226"/>
      <c r="CD77" s="1226"/>
      <c r="CE77" s="1226"/>
      <c r="CF77" s="1226">
        <v>86.1</v>
      </c>
      <c r="CG77" s="1226"/>
      <c r="CH77" s="1226"/>
      <c r="CI77" s="1226"/>
      <c r="CJ77" s="1226"/>
      <c r="CK77" s="1226"/>
      <c r="CL77" s="1226"/>
      <c r="CM77" s="1226"/>
      <c r="CN77" s="1226">
        <v>72.8</v>
      </c>
      <c r="CO77" s="1226"/>
      <c r="CP77" s="1226"/>
      <c r="CQ77" s="1226"/>
      <c r="CR77" s="1226"/>
      <c r="CS77" s="1226"/>
      <c r="CT77" s="1226"/>
      <c r="CU77" s="1226"/>
      <c r="CV77" s="1226">
        <v>67.599999999999994</v>
      </c>
      <c r="CW77" s="1226"/>
      <c r="CX77" s="1226"/>
      <c r="CY77" s="1226"/>
      <c r="CZ77" s="1226"/>
      <c r="DA77" s="1226"/>
      <c r="DB77" s="1226"/>
      <c r="DC77" s="1226"/>
    </row>
    <row r="78" spans="2:107" ht="13.5" x14ac:dyDescent="0.15">
      <c r="B78" s="1220"/>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5" x14ac:dyDescent="0.15">
      <c r="B79" s="1220"/>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626</v>
      </c>
      <c r="BC79" s="1227"/>
      <c r="BD79" s="1227"/>
      <c r="BE79" s="1227"/>
      <c r="BF79" s="1227"/>
      <c r="BG79" s="1227"/>
      <c r="BH79" s="1227"/>
      <c r="BI79" s="1227"/>
      <c r="BJ79" s="1227"/>
      <c r="BK79" s="1227"/>
      <c r="BL79" s="1227"/>
      <c r="BM79" s="1227"/>
      <c r="BN79" s="1227"/>
      <c r="BO79" s="1227"/>
      <c r="BP79" s="1226">
        <v>8</v>
      </c>
      <c r="BQ79" s="1226"/>
      <c r="BR79" s="1226"/>
      <c r="BS79" s="1226"/>
      <c r="BT79" s="1226"/>
      <c r="BU79" s="1226"/>
      <c r="BV79" s="1226"/>
      <c r="BW79" s="1226"/>
      <c r="BX79" s="1226">
        <v>7.3</v>
      </c>
      <c r="BY79" s="1226"/>
      <c r="BZ79" s="1226"/>
      <c r="CA79" s="1226"/>
      <c r="CB79" s="1226"/>
      <c r="CC79" s="1226"/>
      <c r="CD79" s="1226"/>
      <c r="CE79" s="1226"/>
      <c r="CF79" s="1226">
        <v>7.3</v>
      </c>
      <c r="CG79" s="1226"/>
      <c r="CH79" s="1226"/>
      <c r="CI79" s="1226"/>
      <c r="CJ79" s="1226"/>
      <c r="CK79" s="1226"/>
      <c r="CL79" s="1226"/>
      <c r="CM79" s="1226"/>
      <c r="CN79" s="1226">
        <v>7.1</v>
      </c>
      <c r="CO79" s="1226"/>
      <c r="CP79" s="1226"/>
      <c r="CQ79" s="1226"/>
      <c r="CR79" s="1226"/>
      <c r="CS79" s="1226"/>
      <c r="CT79" s="1226"/>
      <c r="CU79" s="1226"/>
      <c r="CV79" s="1226">
        <v>6.8</v>
      </c>
      <c r="CW79" s="1226"/>
      <c r="CX79" s="1226"/>
      <c r="CY79" s="1226"/>
      <c r="CZ79" s="1226"/>
      <c r="DA79" s="1226"/>
      <c r="DB79" s="1226"/>
      <c r="DC79" s="1226"/>
    </row>
    <row r="80" spans="2:107" ht="13.5" x14ac:dyDescent="0.15">
      <c r="B80" s="1220"/>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5" x14ac:dyDescent="0.15">
      <c r="B81" s="1220"/>
    </row>
    <row r="82" spans="2:109" ht="17.25" x14ac:dyDescent="0.15">
      <c r="B82" s="1220"/>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5" x14ac:dyDescent="0.15">
      <c r="B83" s="1224"/>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223"/>
      <c r="AV83" s="1223"/>
      <c r="AW83" s="1223"/>
      <c r="AX83" s="1223"/>
      <c r="AY83" s="1223"/>
      <c r="AZ83" s="1223"/>
      <c r="BA83" s="1223"/>
      <c r="BB83" s="1223"/>
      <c r="BC83" s="1223"/>
      <c r="BD83" s="1223"/>
      <c r="BE83" s="1223"/>
      <c r="BF83" s="1223"/>
      <c r="BG83" s="1223"/>
      <c r="BH83" s="1223"/>
      <c r="BI83" s="1223"/>
      <c r="BJ83" s="1223"/>
      <c r="BK83" s="1223"/>
      <c r="BL83" s="1223"/>
      <c r="BM83" s="1223"/>
      <c r="BN83" s="1223"/>
      <c r="BO83" s="1223"/>
      <c r="BP83" s="1223"/>
      <c r="BQ83" s="1223"/>
      <c r="BR83" s="1223"/>
      <c r="BS83" s="1223"/>
      <c r="BT83" s="1223"/>
      <c r="BU83" s="1223"/>
      <c r="BV83" s="1223"/>
      <c r="BW83" s="1223"/>
      <c r="BX83" s="1223"/>
      <c r="BY83" s="1223"/>
      <c r="BZ83" s="1223"/>
      <c r="CA83" s="1223"/>
      <c r="CB83" s="1223"/>
      <c r="CC83" s="1223"/>
      <c r="CD83" s="1223"/>
      <c r="CE83" s="1223"/>
      <c r="CF83" s="1223"/>
      <c r="CG83" s="1223"/>
      <c r="CH83" s="1223"/>
      <c r="CI83" s="1223"/>
      <c r="CJ83" s="1223"/>
      <c r="CK83" s="1223"/>
      <c r="CL83" s="1223"/>
      <c r="CM83" s="1223"/>
      <c r="CN83" s="1223"/>
      <c r="CO83" s="1223"/>
      <c r="CP83" s="1223"/>
      <c r="CQ83" s="1223"/>
      <c r="CR83" s="1223"/>
      <c r="CS83" s="1223"/>
      <c r="CT83" s="1223"/>
      <c r="CU83" s="1223"/>
      <c r="CV83" s="1223"/>
      <c r="CW83" s="1223"/>
      <c r="CX83" s="1223"/>
      <c r="CY83" s="1223"/>
      <c r="CZ83" s="1223"/>
      <c r="DA83" s="1223"/>
      <c r="DB83" s="1223"/>
      <c r="DC83" s="1223"/>
      <c r="DD83" s="1222"/>
    </row>
    <row r="84" spans="2:109" ht="13.5" x14ac:dyDescent="0.15">
      <c r="DD84" s="1219"/>
      <c r="DE84" s="1219"/>
    </row>
    <row r="85" spans="2:109" ht="13.5" x14ac:dyDescent="0.15">
      <c r="DD85" s="1219"/>
      <c r="DE85" s="1219"/>
    </row>
  </sheetData>
  <sheetProtection algorithmName="SHA-512" hashValue="7/1RKHER+IUQ7uPlDC8XouYDY0BNutcJ/XbbZ1Y8pEgZas8VKGvnluSSOnGLrA9GJyQiHuC7dEthkIgs0SLvjw==" saltValue="O73r4ggoA2EMPU1mcMpc7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8FB92-27C0-43F6-B30A-698E33913E1F}">
  <sheetPr>
    <pageSetUpPr fitToPage="1"/>
  </sheetPr>
  <dimension ref="A1:DR125"/>
  <sheetViews>
    <sheetView showGridLines="0" topLeftCell="A82" zoomScale="80" zoomScaleNormal="80" zoomScaleSheetLayoutView="70" workbookViewId="0">
      <selection activeCell="CC39" sqref="CC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9XgOxDJQsysamWbmacC+byyFJ5gvumBCKkJr0/HR7ZrRYbsZ8WiH9eTK7w5irCEzoAgbeCxUesm+UIyQXXMDfw==" saltValue="rgjtg6FiJoabciz+fh/v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EE87-EEB5-4E9F-9EED-185D3FD5D1C6}">
  <sheetPr>
    <pageSetUpPr fitToPage="1"/>
  </sheetPr>
  <dimension ref="A1:DR125"/>
  <sheetViews>
    <sheetView showGridLines="0" topLeftCell="A28" zoomScale="80" zoomScaleNormal="80" zoomScaleSheetLayoutView="55" workbookViewId="0">
      <selection activeCell="CC39" sqref="CC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d160yFwqeA425oebECo64qWm78ce5XiBJuJ75FjnQNRGHfgt35KRTgY04H5gpe2iOHB/GW/Zy1CxbgJ3R8tsnQ==" saltValue="hAv/XzHoRF2Nkb0Ytan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562</v>
      </c>
      <c r="G2" s="151"/>
      <c r="H2" s="152"/>
    </row>
    <row r="3" spans="1:8" x14ac:dyDescent="0.15">
      <c r="A3" s="148" t="s">
        <v>555</v>
      </c>
      <c r="B3" s="153"/>
      <c r="C3" s="154"/>
      <c r="D3" s="155">
        <v>54946</v>
      </c>
      <c r="E3" s="156"/>
      <c r="F3" s="157">
        <v>54945</v>
      </c>
      <c r="G3" s="158"/>
      <c r="H3" s="159"/>
    </row>
    <row r="4" spans="1:8" x14ac:dyDescent="0.15">
      <c r="A4" s="160"/>
      <c r="B4" s="161"/>
      <c r="C4" s="162"/>
      <c r="D4" s="163">
        <v>35584</v>
      </c>
      <c r="E4" s="164"/>
      <c r="F4" s="165">
        <v>29293</v>
      </c>
      <c r="G4" s="166"/>
      <c r="H4" s="167"/>
    </row>
    <row r="5" spans="1:8" x14ac:dyDescent="0.15">
      <c r="A5" s="148" t="s">
        <v>557</v>
      </c>
      <c r="B5" s="153"/>
      <c r="C5" s="154"/>
      <c r="D5" s="155">
        <v>47961</v>
      </c>
      <c r="E5" s="156"/>
      <c r="F5" s="157">
        <v>57132</v>
      </c>
      <c r="G5" s="158"/>
      <c r="H5" s="159"/>
    </row>
    <row r="6" spans="1:8" x14ac:dyDescent="0.15">
      <c r="A6" s="160"/>
      <c r="B6" s="161"/>
      <c r="C6" s="162"/>
      <c r="D6" s="163">
        <v>27970</v>
      </c>
      <c r="E6" s="164"/>
      <c r="F6" s="165">
        <v>30126</v>
      </c>
      <c r="G6" s="166"/>
      <c r="H6" s="167"/>
    </row>
    <row r="7" spans="1:8" x14ac:dyDescent="0.15">
      <c r="A7" s="148" t="s">
        <v>558</v>
      </c>
      <c r="B7" s="153"/>
      <c r="C7" s="154"/>
      <c r="D7" s="155">
        <v>50962</v>
      </c>
      <c r="E7" s="156"/>
      <c r="F7" s="157">
        <v>58766</v>
      </c>
      <c r="G7" s="158"/>
      <c r="H7" s="159"/>
    </row>
    <row r="8" spans="1:8" x14ac:dyDescent="0.15">
      <c r="A8" s="160"/>
      <c r="B8" s="161"/>
      <c r="C8" s="162"/>
      <c r="D8" s="163">
        <v>30633</v>
      </c>
      <c r="E8" s="164"/>
      <c r="F8" s="165">
        <v>29363</v>
      </c>
      <c r="G8" s="166"/>
      <c r="H8" s="167"/>
    </row>
    <row r="9" spans="1:8" x14ac:dyDescent="0.15">
      <c r="A9" s="148" t="s">
        <v>559</v>
      </c>
      <c r="B9" s="153"/>
      <c r="C9" s="154"/>
      <c r="D9" s="155">
        <v>52396</v>
      </c>
      <c r="E9" s="156"/>
      <c r="F9" s="157">
        <v>62482</v>
      </c>
      <c r="G9" s="158"/>
      <c r="H9" s="159"/>
    </row>
    <row r="10" spans="1:8" x14ac:dyDescent="0.15">
      <c r="A10" s="160"/>
      <c r="B10" s="161"/>
      <c r="C10" s="162"/>
      <c r="D10" s="163">
        <v>29383</v>
      </c>
      <c r="E10" s="164"/>
      <c r="F10" s="165">
        <v>34626</v>
      </c>
      <c r="G10" s="166"/>
      <c r="H10" s="167"/>
    </row>
    <row r="11" spans="1:8" x14ac:dyDescent="0.15">
      <c r="A11" s="148" t="s">
        <v>560</v>
      </c>
      <c r="B11" s="153"/>
      <c r="C11" s="154"/>
      <c r="D11" s="155">
        <v>56483</v>
      </c>
      <c r="E11" s="156"/>
      <c r="F11" s="157">
        <v>59288</v>
      </c>
      <c r="G11" s="158"/>
      <c r="H11" s="159"/>
    </row>
    <row r="12" spans="1:8" x14ac:dyDescent="0.15">
      <c r="A12" s="160"/>
      <c r="B12" s="161"/>
      <c r="C12" s="168"/>
      <c r="D12" s="163">
        <v>36460</v>
      </c>
      <c r="E12" s="164"/>
      <c r="F12" s="165">
        <v>32670</v>
      </c>
      <c r="G12" s="166"/>
      <c r="H12" s="167"/>
    </row>
    <row r="13" spans="1:8" x14ac:dyDescent="0.15">
      <c r="A13" s="148"/>
      <c r="B13" s="153"/>
      <c r="C13" s="169"/>
      <c r="D13" s="170">
        <v>52550</v>
      </c>
      <c r="E13" s="171"/>
      <c r="F13" s="172">
        <v>58523</v>
      </c>
      <c r="G13" s="173"/>
      <c r="H13" s="159"/>
    </row>
    <row r="14" spans="1:8" x14ac:dyDescent="0.15">
      <c r="A14" s="160"/>
      <c r="B14" s="161"/>
      <c r="C14" s="162"/>
      <c r="D14" s="163">
        <v>32006</v>
      </c>
      <c r="E14" s="164"/>
      <c r="F14" s="165">
        <v>31216</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0.96</v>
      </c>
      <c r="C19" s="174">
        <f>ROUND(VALUE(SUBSTITUTE(実質収支比率等に係る経年分析!G$48,"▲","-")),2)</f>
        <v>1.46</v>
      </c>
      <c r="D19" s="174">
        <f>ROUND(VALUE(SUBSTITUTE(実質収支比率等に係る経年分析!H$48,"▲","-")),2)</f>
        <v>2.3199999999999998</v>
      </c>
      <c r="E19" s="174">
        <f>ROUND(VALUE(SUBSTITUTE(実質収支比率等に係る経年分析!I$48,"▲","-")),2)</f>
        <v>1.79</v>
      </c>
      <c r="F19" s="174">
        <f>ROUND(VALUE(SUBSTITUTE(実質収支比率等に係る経年分析!J$48,"▲","-")),2)</f>
        <v>1.44</v>
      </c>
    </row>
    <row r="20" spans="1:11" x14ac:dyDescent="0.15">
      <c r="A20" s="174" t="s">
        <v>58</v>
      </c>
      <c r="B20" s="174">
        <f>ROUND(VALUE(SUBSTITUTE(実質収支比率等に係る経年分析!F$47,"▲","-")),2)</f>
        <v>3.91</v>
      </c>
      <c r="C20" s="174">
        <f>ROUND(VALUE(SUBSTITUTE(実質収支比率等に係る経年分析!G$47,"▲","-")),2)</f>
        <v>4.34</v>
      </c>
      <c r="D20" s="174">
        <f>ROUND(VALUE(SUBSTITUTE(実質収支比率等に係る経年分析!H$47,"▲","-")),2)</f>
        <v>4.92</v>
      </c>
      <c r="E20" s="174">
        <f>ROUND(VALUE(SUBSTITUTE(実質収支比率等に係る経年分析!I$47,"▲","-")),2)</f>
        <v>4.71</v>
      </c>
      <c r="F20" s="174">
        <f>ROUND(VALUE(SUBSTITUTE(実質収支比率等に係る経年分析!J$47,"▲","-")),2)</f>
        <v>5.15</v>
      </c>
    </row>
    <row r="21" spans="1:11" x14ac:dyDescent="0.15">
      <c r="A21" s="174" t="s">
        <v>59</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0.89</v>
      </c>
      <c r="E21" s="174">
        <f>IF(ISNUMBER(VALUE(SUBSTITUTE(実質収支比率等に係る経年分析!I$49,"▲","-"))),ROUND(VALUE(SUBSTITUTE(実質収支比率等に係る経年分析!I$49,"▲","-")),2),NA())</f>
        <v>-1.43</v>
      </c>
      <c r="F21" s="174">
        <f>IF(ISNUMBER(VALUE(SUBSTITUTE(実質収支比率等に係る経年分析!J$49,"▲","-"))),ROUND(VALUE(SUBSTITUTE(実質収支比率等に係る経年分析!J$49,"▲","-")),2),NA())</f>
        <v>-0.99</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0.71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基金会計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0.17</v>
      </c>
    </row>
    <row r="30" spans="1:11" x14ac:dyDescent="0.15">
      <c r="A30" s="175" t="str">
        <f>IF(連結実質赤字比率に係る赤字・黒字の構成分析!C$40="",NA(),連結実質赤字比率に係る赤字・黒字の構成分析!C$40)</f>
        <v>後期高齢者医療会計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15">
      <c r="A31" s="175" t="str">
        <f>IF(連結実質赤字比率に係る赤字・黒字の構成分析!C$39="",NA(),連結実質赤字比率に係る赤字・黒字の構成分析!C$39)</f>
        <v>中央卸売市場事業会計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2.2400000000000002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3.03</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79286</v>
      </c>
      <c r="E42" s="176"/>
      <c r="F42" s="176"/>
      <c r="G42" s="176">
        <f>'実質公債費比率（分子）の構造'!L$52</f>
        <v>78312</v>
      </c>
      <c r="H42" s="176"/>
      <c r="I42" s="176"/>
      <c r="J42" s="176">
        <f>'実質公債費比率（分子）の構造'!M$52</f>
        <v>77306</v>
      </c>
      <c r="K42" s="176"/>
      <c r="L42" s="176"/>
      <c r="M42" s="176">
        <f>'実質公債費比率（分子）の構造'!N$52</f>
        <v>77192</v>
      </c>
      <c r="N42" s="176"/>
      <c r="O42" s="176"/>
      <c r="P42" s="176">
        <f>'実質公債費比率（分子）の構造'!O$52</f>
        <v>76142</v>
      </c>
    </row>
    <row r="43" spans="1:16" x14ac:dyDescent="0.15">
      <c r="A43" s="176" t="s">
        <v>67</v>
      </c>
      <c r="B43" s="176" t="str">
        <f>'実質公債費比率（分子）の構造'!K$51</f>
        <v>-</v>
      </c>
      <c r="C43" s="176"/>
      <c r="D43" s="176"/>
      <c r="E43" s="176" t="str">
        <f>'実質公債費比率（分子）の構造'!L$51</f>
        <v>-</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68</v>
      </c>
      <c r="B44" s="176">
        <f>'実質公債費比率（分子）の構造'!K$50</f>
        <v>277</v>
      </c>
      <c r="C44" s="176"/>
      <c r="D44" s="176"/>
      <c r="E44" s="176">
        <f>'実質公債費比率（分子）の構造'!L$50</f>
        <v>278</v>
      </c>
      <c r="F44" s="176"/>
      <c r="G44" s="176"/>
      <c r="H44" s="176">
        <f>'実質公債費比率（分子）の構造'!M$50</f>
        <v>278</v>
      </c>
      <c r="I44" s="176"/>
      <c r="J44" s="176"/>
      <c r="K44" s="176">
        <f>'実質公債費比率（分子）の構造'!N$50</f>
        <v>292</v>
      </c>
      <c r="L44" s="176"/>
      <c r="M44" s="176"/>
      <c r="N44" s="176">
        <f>'実質公債費比率（分子）の構造'!O$50</f>
        <v>284</v>
      </c>
      <c r="O44" s="176"/>
      <c r="P44" s="176"/>
    </row>
    <row r="45" spans="1:16" x14ac:dyDescent="0.15">
      <c r="A45" s="176" t="s">
        <v>69</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70</v>
      </c>
      <c r="B46" s="176">
        <f>'実質公債費比率（分子）の構造'!K$48</f>
        <v>18778</v>
      </c>
      <c r="C46" s="176"/>
      <c r="D46" s="176"/>
      <c r="E46" s="176">
        <f>'実質公債費比率（分子）の構造'!L$48</f>
        <v>17336</v>
      </c>
      <c r="F46" s="176"/>
      <c r="G46" s="176"/>
      <c r="H46" s="176">
        <f>'実質公債費比率（分子）の構造'!M$48</f>
        <v>16081</v>
      </c>
      <c r="I46" s="176"/>
      <c r="J46" s="176"/>
      <c r="K46" s="176">
        <f>'実質公債費比率（分子）の構造'!N$48</f>
        <v>16033</v>
      </c>
      <c r="L46" s="176"/>
      <c r="M46" s="176"/>
      <c r="N46" s="176">
        <f>'実質公債費比率（分子）の構造'!O$48</f>
        <v>15103</v>
      </c>
      <c r="O46" s="176"/>
      <c r="P46" s="176"/>
    </row>
    <row r="47" spans="1:16" x14ac:dyDescent="0.15">
      <c r="A47" s="176" t="s">
        <v>71</v>
      </c>
      <c r="B47" s="176">
        <f>'実質公債費比率（分子）の構造'!K$47</f>
        <v>43689</v>
      </c>
      <c r="C47" s="176"/>
      <c r="D47" s="176"/>
      <c r="E47" s="176">
        <f>'実質公債費比率（分子）の構造'!L$47</f>
        <v>44227</v>
      </c>
      <c r="F47" s="176"/>
      <c r="G47" s="176"/>
      <c r="H47" s="176">
        <f>'実質公債費比率（分子）の構造'!M$47</f>
        <v>45368</v>
      </c>
      <c r="I47" s="176"/>
      <c r="J47" s="176"/>
      <c r="K47" s="176">
        <f>'実質公債費比率（分子）の構造'!N$47</f>
        <v>46560</v>
      </c>
      <c r="L47" s="176"/>
      <c r="M47" s="176"/>
      <c r="N47" s="176">
        <f>'実質公債費比率（分子）の構造'!O$47</f>
        <v>48753</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27387</v>
      </c>
      <c r="C49" s="176"/>
      <c r="D49" s="176"/>
      <c r="E49" s="176">
        <f>'実質公債費比率（分子）の構造'!L$45</f>
        <v>27362</v>
      </c>
      <c r="F49" s="176"/>
      <c r="G49" s="176"/>
      <c r="H49" s="176">
        <f>'実質公債費比率（分子）の構造'!M$45</f>
        <v>30550</v>
      </c>
      <c r="I49" s="176"/>
      <c r="J49" s="176"/>
      <c r="K49" s="176">
        <f>'実質公債費比率（分子）の構造'!N$45</f>
        <v>28149</v>
      </c>
      <c r="L49" s="176"/>
      <c r="M49" s="176"/>
      <c r="N49" s="176">
        <f>'実質公債費比率（分子）の構造'!O$45</f>
        <v>26628</v>
      </c>
      <c r="O49" s="176"/>
      <c r="P49" s="176"/>
    </row>
    <row r="50" spans="1:16" x14ac:dyDescent="0.15">
      <c r="A50" s="176" t="s">
        <v>74</v>
      </c>
      <c r="B50" s="176" t="e">
        <f>NA()</f>
        <v>#N/A</v>
      </c>
      <c r="C50" s="176">
        <f>IF(ISNUMBER('実質公債費比率（分子）の構造'!K$53),'実質公債費比率（分子）の構造'!K$53,NA())</f>
        <v>10845</v>
      </c>
      <c r="D50" s="176" t="e">
        <f>NA()</f>
        <v>#N/A</v>
      </c>
      <c r="E50" s="176" t="e">
        <f>NA()</f>
        <v>#N/A</v>
      </c>
      <c r="F50" s="176">
        <f>IF(ISNUMBER('実質公債費比率（分子）の構造'!L$53),'実質公債費比率（分子）の構造'!L$53,NA())</f>
        <v>10891</v>
      </c>
      <c r="G50" s="176" t="e">
        <f>NA()</f>
        <v>#N/A</v>
      </c>
      <c r="H50" s="176" t="e">
        <f>NA()</f>
        <v>#N/A</v>
      </c>
      <c r="I50" s="176">
        <f>IF(ISNUMBER('実質公債費比率（分子）の構造'!M$53),'実質公債費比率（分子）の構造'!M$53,NA())</f>
        <v>14972</v>
      </c>
      <c r="J50" s="176" t="e">
        <f>NA()</f>
        <v>#N/A</v>
      </c>
      <c r="K50" s="176" t="e">
        <f>NA()</f>
        <v>#N/A</v>
      </c>
      <c r="L50" s="176">
        <f>IF(ISNUMBER('実質公債費比率（分子）の構造'!N$53),'実質公債費比率（分子）の構造'!N$53,NA())</f>
        <v>13842</v>
      </c>
      <c r="M50" s="176" t="e">
        <f>NA()</f>
        <v>#N/A</v>
      </c>
      <c r="N50" s="176" t="e">
        <f>NA()</f>
        <v>#N/A</v>
      </c>
      <c r="O50" s="176">
        <f>IF(ISNUMBER('実質公債費比率（分子）の構造'!O$53),'実質公債費比率（分子）の構造'!O$53,NA())</f>
        <v>14626</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46</v>
      </c>
      <c r="B56" s="175"/>
      <c r="C56" s="175"/>
      <c r="D56" s="175">
        <f>'将来負担比率（分子）の構造'!I$52</f>
        <v>831126</v>
      </c>
      <c r="E56" s="175"/>
      <c r="F56" s="175"/>
      <c r="G56" s="175">
        <f>'将来負担比率（分子）の構造'!J$52</f>
        <v>846513</v>
      </c>
      <c r="H56" s="175"/>
      <c r="I56" s="175"/>
      <c r="J56" s="175">
        <f>'将来負担比率（分子）の構造'!K$52</f>
        <v>861475</v>
      </c>
      <c r="K56" s="175"/>
      <c r="L56" s="175"/>
      <c r="M56" s="175">
        <f>'将来負担比率（分子）の構造'!L$52</f>
        <v>875362</v>
      </c>
      <c r="N56" s="175"/>
      <c r="O56" s="175"/>
      <c r="P56" s="175">
        <f>'将来負担比率（分子）の構造'!M$52</f>
        <v>879568</v>
      </c>
    </row>
    <row r="57" spans="1:16" x14ac:dyDescent="0.15">
      <c r="A57" s="175" t="s">
        <v>45</v>
      </c>
      <c r="B57" s="175"/>
      <c r="C57" s="175"/>
      <c r="D57" s="175">
        <f>'将来負担比率（分子）の構造'!I$51</f>
        <v>218671</v>
      </c>
      <c r="E57" s="175"/>
      <c r="F57" s="175"/>
      <c r="G57" s="175">
        <f>'将来負担比率（分子）の構造'!J$51</f>
        <v>229157</v>
      </c>
      <c r="H57" s="175"/>
      <c r="I57" s="175"/>
      <c r="J57" s="175">
        <f>'将来負担比率（分子）の構造'!K$51</f>
        <v>236039</v>
      </c>
      <c r="K57" s="175"/>
      <c r="L57" s="175"/>
      <c r="M57" s="175">
        <f>'将来負担比率（分子）の構造'!L$51</f>
        <v>247120</v>
      </c>
      <c r="N57" s="175"/>
      <c r="O57" s="175"/>
      <c r="P57" s="175">
        <f>'将来負担比率（分子）の構造'!M$51</f>
        <v>253349</v>
      </c>
    </row>
    <row r="58" spans="1:16" x14ac:dyDescent="0.15">
      <c r="A58" s="175" t="s">
        <v>44</v>
      </c>
      <c r="B58" s="175"/>
      <c r="C58" s="175"/>
      <c r="D58" s="175">
        <f>'将来負担比率（分子）の構造'!I$50</f>
        <v>308211</v>
      </c>
      <c r="E58" s="175"/>
      <c r="F58" s="175"/>
      <c r="G58" s="175">
        <f>'将来負担比率（分子）の構造'!J$50</f>
        <v>339292</v>
      </c>
      <c r="H58" s="175"/>
      <c r="I58" s="175"/>
      <c r="J58" s="175">
        <f>'将来負担比率（分子）の構造'!K$50</f>
        <v>366879</v>
      </c>
      <c r="K58" s="175"/>
      <c r="L58" s="175"/>
      <c r="M58" s="175">
        <f>'将来負担比率（分子）の構造'!L$50</f>
        <v>431885</v>
      </c>
      <c r="N58" s="175"/>
      <c r="O58" s="175"/>
      <c r="P58" s="175">
        <f>'将来負担比率（分子）の構造'!M$50</f>
        <v>471675</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f>'将来負担比率（分子）の構造'!I$46</f>
        <v>1678</v>
      </c>
      <c r="C61" s="175"/>
      <c r="D61" s="175"/>
      <c r="E61" s="175">
        <f>'将来負担比率（分子）の構造'!J$46</f>
        <v>1507</v>
      </c>
      <c r="F61" s="175"/>
      <c r="G61" s="175"/>
      <c r="H61" s="175">
        <f>'将来負担比率（分子）の構造'!K$46</f>
        <v>1611</v>
      </c>
      <c r="I61" s="175"/>
      <c r="J61" s="175"/>
      <c r="K61" s="175">
        <f>'将来負担比率（分子）の構造'!L$46</f>
        <v>951</v>
      </c>
      <c r="L61" s="175"/>
      <c r="M61" s="175"/>
      <c r="N61" s="175">
        <f>'将来負担比率（分子）の構造'!M$46</f>
        <v>1355</v>
      </c>
      <c r="O61" s="175"/>
      <c r="P61" s="175"/>
    </row>
    <row r="62" spans="1:16" x14ac:dyDescent="0.15">
      <c r="A62" s="175" t="s">
        <v>38</v>
      </c>
      <c r="B62" s="175">
        <f>'将来負担比率（分子）の構造'!I$45</f>
        <v>128609</v>
      </c>
      <c r="C62" s="175"/>
      <c r="D62" s="175"/>
      <c r="E62" s="175">
        <f>'将来負担比率（分子）の構造'!J$45</f>
        <v>125973</v>
      </c>
      <c r="F62" s="175"/>
      <c r="G62" s="175"/>
      <c r="H62" s="175">
        <f>'将来負担比率（分子）の構造'!K$45</f>
        <v>118499</v>
      </c>
      <c r="I62" s="175"/>
      <c r="J62" s="175"/>
      <c r="K62" s="175">
        <f>'将来負担比率（分子）の構造'!L$45</f>
        <v>116418</v>
      </c>
      <c r="L62" s="175"/>
      <c r="M62" s="175"/>
      <c r="N62" s="175">
        <f>'将来負担比率（分子）の構造'!M$45</f>
        <v>113987</v>
      </c>
      <c r="O62" s="175"/>
      <c r="P62" s="175"/>
    </row>
    <row r="63" spans="1:16" x14ac:dyDescent="0.15">
      <c r="A63" s="175" t="s">
        <v>37</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36</v>
      </c>
      <c r="B64" s="175">
        <f>'将来負担比率（分子）の構造'!I$43</f>
        <v>199669</v>
      </c>
      <c r="C64" s="175"/>
      <c r="D64" s="175"/>
      <c r="E64" s="175">
        <f>'将来負担比率（分子）の構造'!J$43</f>
        <v>188420</v>
      </c>
      <c r="F64" s="175"/>
      <c r="G64" s="175"/>
      <c r="H64" s="175">
        <f>'将来負担比率（分子）の構造'!K$43</f>
        <v>180068</v>
      </c>
      <c r="I64" s="175"/>
      <c r="J64" s="175"/>
      <c r="K64" s="175">
        <f>'将来負担比率（分子）の構造'!L$43</f>
        <v>172354</v>
      </c>
      <c r="L64" s="175"/>
      <c r="M64" s="175"/>
      <c r="N64" s="175">
        <f>'将来負担比率（分子）の構造'!M$43</f>
        <v>167164</v>
      </c>
      <c r="O64" s="175"/>
      <c r="P64" s="175"/>
    </row>
    <row r="65" spans="1:16" x14ac:dyDescent="0.15">
      <c r="A65" s="175" t="s">
        <v>35</v>
      </c>
      <c r="B65" s="175">
        <f>'将来負担比率（分子）の構造'!I$42</f>
        <v>1144</v>
      </c>
      <c r="C65" s="175"/>
      <c r="D65" s="175"/>
      <c r="E65" s="175">
        <f>'将来負担比率（分子）の構造'!J$42</f>
        <v>936</v>
      </c>
      <c r="F65" s="175"/>
      <c r="G65" s="175"/>
      <c r="H65" s="175">
        <f>'将来負担比率（分子）の構造'!K$42</f>
        <v>728</v>
      </c>
      <c r="I65" s="175"/>
      <c r="J65" s="175"/>
      <c r="K65" s="175">
        <f>'将来負担比率（分子）の構造'!L$42</f>
        <v>520</v>
      </c>
      <c r="L65" s="175"/>
      <c r="M65" s="175"/>
      <c r="N65" s="175">
        <f>'将来負担比率（分子）の構造'!M$42</f>
        <v>312</v>
      </c>
      <c r="O65" s="175"/>
      <c r="P65" s="175"/>
    </row>
    <row r="66" spans="1:16" x14ac:dyDescent="0.15">
      <c r="A66" s="175" t="s">
        <v>34</v>
      </c>
      <c r="B66" s="175">
        <f>'将来負担比率（分子）の構造'!I$41</f>
        <v>1288253</v>
      </c>
      <c r="C66" s="175"/>
      <c r="D66" s="175"/>
      <c r="E66" s="175">
        <f>'将来負担比率（分子）の構造'!J$41</f>
        <v>1326761</v>
      </c>
      <c r="F66" s="175"/>
      <c r="G66" s="175"/>
      <c r="H66" s="175">
        <f>'将来負担比率（分子）の構造'!K$41</f>
        <v>1365904</v>
      </c>
      <c r="I66" s="175"/>
      <c r="J66" s="175"/>
      <c r="K66" s="175">
        <f>'将来負担比率（分子）の構造'!L$41</f>
        <v>1410792</v>
      </c>
      <c r="L66" s="175"/>
      <c r="M66" s="175"/>
      <c r="N66" s="175">
        <f>'将来負担比率（分子）の構造'!M$41</f>
        <v>1427355</v>
      </c>
      <c r="O66" s="175"/>
      <c r="P66" s="175"/>
    </row>
    <row r="67" spans="1:16" x14ac:dyDescent="0.15">
      <c r="A67" s="175" t="s">
        <v>78</v>
      </c>
      <c r="B67" s="175" t="e">
        <f>NA()</f>
        <v>#N/A</v>
      </c>
      <c r="C67" s="175">
        <f>IF(ISNUMBER('将来負担比率（分子）の構造'!I$53), IF('将来負担比率（分子）の構造'!I$53 &lt; 0, 0, '将来負担比率（分子）の構造'!I$53), NA())</f>
        <v>261344</v>
      </c>
      <c r="D67" s="175" t="e">
        <f>NA()</f>
        <v>#N/A</v>
      </c>
      <c r="E67" s="175" t="e">
        <f>NA()</f>
        <v>#N/A</v>
      </c>
      <c r="F67" s="175">
        <f>IF(ISNUMBER('将来負担比率（分子）の構造'!J$53), IF('将来負担比率（分子）の構造'!J$53 &lt; 0, 0, '将来負担比率（分子）の構造'!J$53), NA())</f>
        <v>228636</v>
      </c>
      <c r="G67" s="175" t="e">
        <f>NA()</f>
        <v>#N/A</v>
      </c>
      <c r="H67" s="175" t="e">
        <f>NA()</f>
        <v>#N/A</v>
      </c>
      <c r="I67" s="175">
        <f>IF(ISNUMBER('将来負担比率（分子）の構造'!K$53), IF('将来負担比率（分子）の構造'!K$53 &lt; 0, 0, '将来負担比率（分子）の構造'!K$53), NA())</f>
        <v>202416</v>
      </c>
      <c r="J67" s="175" t="e">
        <f>NA()</f>
        <v>#N/A</v>
      </c>
      <c r="K67" s="175" t="e">
        <f>NA()</f>
        <v>#N/A</v>
      </c>
      <c r="L67" s="175">
        <f>IF(ISNUMBER('将来負担比率（分子）の構造'!L$53), IF('将来負担比率（分子）の構造'!L$53 &lt; 0, 0, '将来負担比率（分子）の構造'!L$53), NA())</f>
        <v>146668</v>
      </c>
      <c r="M67" s="175" t="e">
        <f>NA()</f>
        <v>#N/A</v>
      </c>
      <c r="N67" s="175" t="e">
        <f>NA()</f>
        <v>#N/A</v>
      </c>
      <c r="O67" s="175">
        <f>IF(ISNUMBER('将来負担比率（分子）の構造'!M$53), IF('将来負担比率（分子）の構造'!M$53 &lt; 0, 0, '将来負担比率（分子）の構造'!M$53), NA())</f>
        <v>105582</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25891</v>
      </c>
      <c r="C72" s="179">
        <f>基金残高に係る経年分析!G55</f>
        <v>26192</v>
      </c>
      <c r="D72" s="179">
        <f>基金残高に係る経年分析!H55</f>
        <v>27893</v>
      </c>
    </row>
    <row r="73" spans="1:16" x14ac:dyDescent="0.15">
      <c r="A73" s="178" t="s">
        <v>81</v>
      </c>
      <c r="B73" s="179">
        <f>基金残高に係る経年分析!F56</f>
        <v>776</v>
      </c>
      <c r="C73" s="179">
        <f>基金残高に係る経年分析!G56</f>
        <v>579</v>
      </c>
      <c r="D73" s="179">
        <f>基金残高に係る経年分析!H56</f>
        <v>390</v>
      </c>
    </row>
    <row r="74" spans="1:16" x14ac:dyDescent="0.15">
      <c r="A74" s="178" t="s">
        <v>82</v>
      </c>
      <c r="B74" s="179">
        <f>基金残高に係る経年分析!F57</f>
        <v>42133</v>
      </c>
      <c r="C74" s="179">
        <f>基金残高に係る経年分析!G57</f>
        <v>55495</v>
      </c>
      <c r="D74" s="179">
        <f>基金残高に係る経年分析!H57</f>
        <v>71584</v>
      </c>
    </row>
  </sheetData>
  <sheetProtection algorithmName="SHA-512" hashValue="vVabSLX5Gj3wOyT6Ip9lyicq/Xe6CuJ3KfoAWIZuR71JggUT5BC4yberAtGK5IgBq92pXLF4znWn8sA2DkBHIA==" saltValue="SKQqauFcvjKDj41oAloZB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