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BC21B2E6-C541-4443-8F51-7FA31294A289}" xr6:coauthVersionLast="36" xr6:coauthVersionMax="36" xr10:uidLastSave="{00000000-0000-0000-0000-000000000000}"/>
  <bookViews>
    <workbookView xWindow="0" yWindow="0" windowWidth="13890" windowHeight="1270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BW38" i="10"/>
  <c r="BE38" i="10"/>
  <c r="U38" i="10"/>
  <c r="BW37" i="10"/>
  <c r="BE37" i="10"/>
  <c r="BW36" i="10"/>
  <c r="BE36" i="10"/>
  <c r="C36" i="10"/>
  <c r="BW35" i="10"/>
  <c r="BE35" i="10"/>
  <c r="C35" i="10"/>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8" i="10" l="1"/>
  <c r="C39" i="10" l="1"/>
  <c r="U34" i="10"/>
  <c r="U35" i="10" s="1"/>
  <c r="U36" i="10" s="1"/>
  <c r="U37" i="10" s="1"/>
  <c r="AM34" i="10" l="1"/>
  <c r="AM35" i="10" s="1"/>
  <c r="AM36" i="10" s="1"/>
  <c r="AM37" i="10" s="1"/>
  <c r="AM38" i="10" s="1"/>
  <c r="AM39" i="10" s="1"/>
  <c r="BE34" i="10" l="1"/>
  <c r="BW34"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<sst xmlns="http://schemas.openxmlformats.org/spreadsheetml/2006/main" count="1093" uniqueCount="644">
  <si>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</si>
  <si>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</si>
  <si>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</si>
  <si>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</si>
  <si>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</si>
  <si>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</si>
  <si>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</si>
  <si>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</si>
  <si>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</si>
  <si>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</si>
  <si>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</si>
  <si>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</si>
  <si>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</si>
  <si>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</si>
  <si>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</si>
  <si>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</si>
  <si>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</si>
  <si>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</si>
  <si>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</si>
  <si>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</si>
  <si>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</si>
  <si>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</si>
  <si>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</si>
  <si>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</si>
  <si>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</si>
  <si>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</si>
  <si>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</si>
  <si>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</si>
  <si>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</si>
  <si>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</si>
  <si>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</si>
  <si>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</si>
  <si>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</si>
  <si>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</si>
  <si>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</si>
  <si>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</si>
  <si>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</si>
  <si>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</si>
  <si>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</si>
  <si>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</si>
  <si>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</si>
  <si>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</si>
  <si>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</si>
  <si>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</si>
  <si>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</si>
  <si>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</si>
  <si>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</si>
  <si>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</si>
  <si>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</si>
  <si>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</si>
  <si>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</si>
  <si>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</si>
  <si>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</si>
  <si>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</si>
  <si>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</si>
  <si>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</si>
  <si>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</si>
  <si>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</si>
  <si>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</si>
  <si>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</si>
  <si>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</si>
  <si>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</si>
  <si>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</si>
  <si>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</si>
  <si>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</si>
  <si>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</si>
  <si>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</si>
  <si>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</si>
  <si>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</si>
  <si>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</si>
  <si>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</si>
  <si>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</si>
  <si>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</si>
  <si>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</si>
  <si>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</si>
  <si>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</si>
  <si>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</si>
  <si>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</si>
  <si>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</si>
  <si>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</si>
  <si>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</si>
  <si>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</si>
  <si>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</si>
  <si>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</si>
  <si>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</si>
  <si>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</si>
  <si>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</si>
  <si>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</si>
  <si>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</si>
  <si>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</si>
  <si>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</si>
  <si>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</si>
  <si>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</si>
  <si>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</si>
  <si>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</si>
  <si>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</si>
  <si>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</si>
  <si>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</si>
  <si>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</si>
  <si>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</si>
  <si>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仙台市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</si>
  <si>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</si>
  <si>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</si>
  <si>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</si>
  <si>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</si>
  <si>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</si>
  <si>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</si>
  <si>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</si>
  <si>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</si>
  <si>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</si>
  <si>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</si>
  <si>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</si>
  <si>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</si>
  <si>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</si>
  <si>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</si>
  <si>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</si>
  <si>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</si>
  <si>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</si>
  <si>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</si>
  <si>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</si>
  <si>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</si>
  <si>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</si>
  <si>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</si>
  <si>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</si>
  <si>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</si>
  <si>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</si>
  <si>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</si>
  <si>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</si>
  <si>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</si>
  <si>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</si>
  <si>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</si>
  <si>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</si>
  <si>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</si>
  <si>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</si>
  <si>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</si>
  <si>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</si>
  <si>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</si>
  <si>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</si>
  <si>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</si>
  <si>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</si>
  <si>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</si>
  <si>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</si>
  <si>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</si>
  <si>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</si>
  <si>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</si>
  <si>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</si>
  <si>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</si>
  <si>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</si>
  <si>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</si>
  <si>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</si>
  <si>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</si>
  <si>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</si>
  <si>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</si>
  <si>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</si>
  <si>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自動車運送事業会計</t>
    <phoneticPr fontId="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</si>
  <si>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</si>
  <si>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</si>
  <si>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</si>
  <si>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</si>
  <si>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</si>
  <si>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</si>
  <si>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</si>
  <si>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</si>
  <si>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</si>
  <si>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</si>
  <si>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</si>
  <si>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</si>
  <si>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</si>
  <si>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</si>
  <si>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</si>
  <si>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</si>
  <si>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</si>
  <si>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</si>
  <si>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</si>
  <si>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</si>
  <si>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</si>
  <si>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</si>
  <si>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</si>
  <si>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</si>
  <si>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</si>
  <si>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</si>
  <si>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</si>
  <si>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</si>
  <si>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</si>
  <si>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</si>
  <si>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</si>
  <si>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</si>
  <si>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</si>
  <si>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</si>
  <si>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</si>
  <si>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</si>
  <si>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</si>
  <si>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</si>
  <si>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</si>
  <si>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</si>
  <si>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</si>
  <si>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</si>
  <si>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</si>
  <si>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</si>
  <si>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</si>
  <si>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</si>
  <si>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</si>
  <si>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</si>
  <si>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</si>
  <si>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</si>
  <si>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</si>
  <si>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</si>
  <si>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</si>
  <si>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</si>
  <si>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</si>
  <si>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</si>
  <si>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</si>
  <si>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</si>
  <si>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</si>
  <si>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</si>
  <si>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</si>
  <si>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</si>
  <si>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宮城県仙台市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</si>
  <si>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</si>
  <si>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</si>
  <si>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</si>
  <si>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</si>
  <si>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</si>
  <si>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</si>
  <si>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</si>
  <si>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</si>
  <si>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</si>
  <si>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</si>
  <si>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</si>
  <si>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</si>
  <si>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</si>
  <si>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</si>
  <si>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</si>
  <si>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</si>
  <si>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</si>
  <si>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</si>
  <si>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</si>
  <si>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</si>
  <si>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</si>
  <si>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</si>
  <si>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</si>
  <si>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</si>
  <si>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</si>
  <si>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</si>
  <si>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</si>
  <si>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</si>
  <si>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</si>
  <si>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</si>
  <si>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</si>
  <si>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</si>
  <si>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</si>
  <si>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</si>
  <si>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</si>
  <si>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</si>
  <si>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</si>
  <si>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</si>
  <si>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</si>
  <si>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</si>
  <si>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</si>
  <si>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</si>
  <si>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</si>
  <si>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</si>
  <si>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</si>
  <si>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</si>
  <si>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</si>
  <si>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</si>
  <si>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</si>
  <si>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</si>
  <si>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</si>
  <si>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</si>
  <si>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</si>
  <si>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</si>
  <si>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</si>
  <si>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</si>
  <si>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</si>
  <si>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</si>
  <si>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</si>
  <si>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</si>
  <si>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</si>
  <si>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</si>
  <si>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</si>
  <si>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</si>
  <si>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</si>
  <si>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</si>
  <si>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</si>
  <si>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</si>
  <si>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</si>
  <si>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</si>
  <si>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</si>
  <si>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</si>
  <si>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</si>
  <si>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</si>
  <si>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</si>
  <si>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</si>
  <si>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</si>
  <si>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</si>
  <si>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</si>
  <si>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</si>
  <si>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</si>
  <si>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</si>
  <si>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</si>
  <si>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</si>
  <si>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</si>
  <si>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</si>
  <si>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</si>
  <si>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</si>
  <si>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</si>
  <si>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</si>
  <si>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</si>
  <si>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</si>
  <si>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</si>
  <si>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</si>
  <si>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</si>
  <si>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</si>
  <si>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</si>
  <si>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</si>
  <si>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</si>
  <si>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</si>
  <si>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</si>
  <si>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</si>
  <si>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</si>
  <si>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</si>
  <si>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</si>
  <si>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</si>
  <si>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</si>
  <si>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</si>
  <si>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</si>
  <si>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</si>
  <si>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</si>
  <si>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</si>
  <si>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</si>
  <si>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</si>
  <si>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</si>
  <si>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</si>
  <si>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</si>
  <si>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</si>
  <si>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</si>
  <si>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</si>
  <si>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</si>
  <si>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</si>
  <si>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</si>
  <si>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</si>
  <si>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</si>
  <si>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</si>
  <si>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</si>
  <si>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</si>
  <si>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</si>
  <si>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</si>
  <si>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</si>
  <si>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</si>
  <si>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</si>
  <si>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</si>
  <si>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</si>
  <si>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</si>
  <si>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</si>
  <si>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</si>
  <si>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</si>
  <si>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</si>
  <si>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</si>
  <si>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</si>
  <si>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</si>
  <si>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</si>
  <si>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</si>
  <si>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</si>
  <si>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</si>
  <si>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</si>
  <si>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</si>
  <si>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</si>
  <si>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</si>
  <si>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</si>
  <si>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</si>
  <si>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</si>
  <si>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</si>
  <si>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宮城県仙台市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</si>
  <si>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</si>
  <si>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</si>
  <si>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</si>
  <si>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</si>
  <si>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</si>
  <si>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</si>
  <si>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</si>
  <si>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</si>
  <si>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</si>
  <si>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</si>
  <si>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</si>
  <si>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</si>
  <si>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</si>
  <si>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</si>
  <si>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</si>
  <si>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</si>
  <si>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</si>
  <si>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</si>
  <si>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</si>
  <si>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</si>
  <si>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都市改造事業特別会計</t>
    <phoneticPr fontId="5"/>
  </si>
  <si>
    <t>公共用地先行取得事業特別会計</t>
    <phoneticPr fontId="5"/>
  </si>
  <si>
    <t>母子父子寡婦福祉資金貸付事業特別会計</t>
    <phoneticPr fontId="5"/>
  </si>
  <si>
    <t>新墓園事業特別会計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</si>
  <si>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</si>
  <si>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</si>
  <si>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</si>
  <si>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</si>
  <si>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</si>
  <si>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</si>
  <si>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</si>
  <si>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</si>
  <si>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</si>
  <si>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</si>
  <si>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</si>
  <si>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</si>
  <si>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</si>
  <si>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</si>
  <si>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</si>
  <si>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</si>
  <si>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</si>
  <si>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</si>
  <si>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下水道事業会計</t>
    <phoneticPr fontId="5"/>
  </si>
  <si>
    <t>自動車運送事業会計</t>
    <phoneticPr fontId="5"/>
  </si>
  <si>
    <t>高速鉄道事業会計</t>
    <phoneticPr fontId="5"/>
  </si>
  <si>
    <t>水道事業会計</t>
    <phoneticPr fontId="5"/>
  </si>
  <si>
    <t>ガス事業会計</t>
    <phoneticPr fontId="5"/>
  </si>
  <si>
    <t>病院事業会計</t>
    <phoneticPr fontId="5"/>
  </si>
  <si>
    <t>中央卸売市場事業特別会計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</si>
  <si>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</si>
  <si>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</si>
  <si>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</si>
  <si>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</si>
  <si>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</si>
  <si>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</si>
  <si>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</si>
  <si>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</si>
  <si>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</si>
  <si>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</si>
  <si>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</si>
  <si>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</si>
  <si>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</si>
  <si>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</si>
  <si>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</si>
  <si>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</si>
  <si>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</si>
  <si>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</si>
  <si>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</si>
  <si>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</si>
  <si>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</si>
  <si>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</si>
  <si>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</si>
  <si>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</si>
  <si>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</si>
  <si>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</si>
  <si>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</si>
  <si>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</si>
  <si>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</si>
  <si>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</si>
  <si>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</si>
  <si>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</si>
  <si>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</si>
  <si>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</si>
  <si>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</si>
  <si>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</si>
  <si>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</si>
  <si>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</si>
  <si>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</si>
  <si>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</si>
  <si>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</si>
  <si>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</si>
  <si>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</si>
  <si>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</si>
  <si>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</si>
  <si>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</si>
  <si>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</si>
  <si>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</si>
  <si>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</si>
  <si>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</si>
  <si>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</si>
  <si>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</si>
  <si>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</si>
  <si>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</si>
  <si>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</si>
  <si>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</si>
  <si>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</si>
  <si>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</si>
  <si>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</si>
  <si>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</si>
  <si>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</si>
  <si>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</si>
  <si>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</si>
  <si>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</si>
  <si>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</si>
  <si>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</si>
  <si>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</si>
  <si>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</si>
  <si>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</si>
  <si>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</si>
  <si>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</si>
  <si>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</si>
  <si>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</si>
  <si>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</si>
  <si>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</si>
  <si>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</si>
  <si>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</si>
  <si>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</si>
  <si>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</si>
  <si>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</si>
  <si>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</si>
  <si>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</si>
  <si>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</si>
  <si>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</si>
  <si>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</si>
  <si>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</si>
  <si>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</si>
  <si>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</si>
  <si>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</si>
  <si>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</si>
  <si>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</si>
  <si>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</si>
  <si>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</si>
  <si>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</si>
  <si>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</si>
  <si>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</si>
  <si>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</si>
  <si>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</si>
  <si>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</si>
  <si>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</si>
  <si>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</si>
  <si>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</si>
  <si>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</si>
  <si>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</si>
  <si>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</si>
  <si>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</si>
  <si>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</si>
  <si>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</si>
  <si>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</si>
  <si>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</si>
  <si>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</si>
  <si>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</si>
  <si>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</si>
  <si>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</si>
  <si>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</si>
  <si>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</si>
  <si>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</si>
  <si>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</si>
  <si>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</si>
  <si>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</si>
  <si>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</si>
  <si>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</si>
  <si>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</si>
  <si>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</si>
  <si>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</si>
  <si>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</si>
  <si>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</si>
  <si>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</si>
  <si>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</si>
  <si>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</si>
  <si>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</si>
  <si>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</si>
  <si>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</si>
  <si>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</si>
  <si>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</si>
  <si>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</si>
  <si>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</si>
  <si>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</si>
  <si>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</si>
  <si>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</si>
  <si>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</si>
  <si>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</si>
  <si>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</si>
  <si>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</si>
  <si>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</si>
  <si>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</si>
  <si>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0.95</t>
  </si>
  <si>
    <t>▲ 0.09</t>
  </si>
  <si>
    <t>▲ 3.83</t>
  </si>
  <si>
    <t>自動車運送事業会計</t>
  </si>
  <si>
    <t>▲ 0.15</t>
  </si>
  <si>
    <t>▲ 0.10</t>
  </si>
  <si>
    <t>▲ 0.17</t>
  </si>
  <si>
    <t>▲ 0.07</t>
  </si>
  <si>
    <t>水道事業会計</t>
  </si>
  <si>
    <t>ガス事業会計</t>
  </si>
  <si>
    <t>病院事業会計</t>
  </si>
  <si>
    <t>一般会計</t>
  </si>
  <si>
    <t>介護保険事業特別会計</t>
  </si>
  <si>
    <t>下水道事業会計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</si>
  <si>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</si>
  <si>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</si>
  <si>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</si>
  <si>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</si>
  <si>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</si>
  <si>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</si>
  <si>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</si>
  <si>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</si>
  <si>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</si>
  <si>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基金からの繰入金14,359百万円</t>
    <rPh sb="0" eb="2">
      <t>キキン</t>
    </rPh>
    <rPh sb="5" eb="7">
      <t>クリイレ</t>
    </rPh>
    <rPh sb="7" eb="8">
      <t>キン</t>
    </rPh>
    <rPh sb="14" eb="17">
      <t>ヒャクマンエン</t>
    </rPh>
    <phoneticPr fontId="2"/>
  </si>
  <si>
    <t>基金からの繰入金24,329百万円</t>
    <rPh sb="0" eb="2">
      <t>キキン</t>
    </rPh>
    <rPh sb="5" eb="7">
      <t>クリイレ</t>
    </rPh>
    <rPh sb="7" eb="8">
      <t>キン</t>
    </rPh>
    <rPh sb="14" eb="17">
      <t>ヒャクマンエン</t>
    </rPh>
    <phoneticPr fontId="2"/>
  </si>
  <si>
    <t>-</t>
    <phoneticPr fontId="2"/>
  </si>
  <si>
    <t>法非適用企業</t>
    <rPh sb="0" eb="1">
      <t>ホウ</t>
    </rPh>
    <rPh sb="1" eb="2">
      <t>ヒ</t>
    </rPh>
    <rPh sb="2" eb="4">
      <t>テキヨウ</t>
    </rPh>
    <rPh sb="4" eb="6">
      <t>キギョウ</t>
    </rPh>
    <phoneticPr fontId="2"/>
  </si>
  <si>
    <t>法非適用企業　基金からの繰入金1,316百万円</t>
    <rPh sb="0" eb="1">
      <t>ホウ</t>
    </rPh>
    <rPh sb="1" eb="2">
      <t>ヒ</t>
    </rPh>
    <rPh sb="2" eb="4">
      <t>テキヨウ</t>
    </rPh>
    <rPh sb="4" eb="6">
      <t>キギョウ</t>
    </rPh>
    <rPh sb="7" eb="9">
      <t>キキン</t>
    </rPh>
    <rPh sb="12" eb="14">
      <t>クリイレ</t>
    </rPh>
    <rPh sb="14" eb="15">
      <t>キン</t>
    </rPh>
    <rPh sb="20" eb="23">
      <t>ヒャクマンエン</t>
    </rPh>
    <phoneticPr fontId="2"/>
  </si>
  <si>
    <t>法非適用企業　基金からの繰入金206百万円</t>
    <rPh sb="0" eb="1">
      <t>ホウ</t>
    </rPh>
    <rPh sb="1" eb="2">
      <t>ヒ</t>
    </rPh>
    <rPh sb="2" eb="4">
      <t>テキヨウ</t>
    </rPh>
    <rPh sb="4" eb="6">
      <t>キギョウ</t>
    </rPh>
    <rPh sb="7" eb="9">
      <t>キキン</t>
    </rPh>
    <rPh sb="12" eb="14">
      <t>クリイレ</t>
    </rPh>
    <rPh sb="14" eb="15">
      <t>キン</t>
    </rPh>
    <rPh sb="18" eb="21">
      <t>ヒャクマンエン</t>
    </rPh>
    <phoneticPr fontId="2"/>
  </si>
  <si>
    <t>法適用企業</t>
    <rPh sb="0" eb="1">
      <t>ホウ</t>
    </rPh>
    <rPh sb="1" eb="3">
      <t>テキヨウ</t>
    </rPh>
    <rPh sb="3" eb="5">
      <t>キギョウ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</si>
  <si>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</si>
  <si>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一般会計及び特別会計</t>
    <rPh sb="0" eb="2">
      <t>イッパン</t>
    </rPh>
    <rPh sb="2" eb="4">
      <t>カイケイ</t>
    </rPh>
    <rPh sb="4" eb="5">
      <t>オヨ</t>
    </rPh>
    <rPh sb="6" eb="8">
      <t>トクベツ</t>
    </rPh>
    <rPh sb="8" eb="10">
      <t>カイケイ</t>
    </rPh>
    <phoneticPr fontId="2"/>
  </si>
  <si>
    <t>（公財）仙台ひと・まち交流財団</t>
    <rPh sb="4" eb="6">
      <t>センダイ</t>
    </rPh>
    <rPh sb="11" eb="13">
      <t>コウリュウ</t>
    </rPh>
    <rPh sb="13" eb="15">
      <t>ザイダン</t>
    </rPh>
    <phoneticPr fontId="5"/>
  </si>
  <si>
    <t>（株）たいはっくる</t>
  </si>
  <si>
    <t>（公財）せんだい男女共同参画財団</t>
    <rPh sb="8" eb="10">
      <t>ダンジョ</t>
    </rPh>
    <rPh sb="10" eb="12">
      <t>キョウドウ</t>
    </rPh>
    <rPh sb="12" eb="14">
      <t>サンカク</t>
    </rPh>
    <rPh sb="14" eb="16">
      <t>ザイダン</t>
    </rPh>
    <phoneticPr fontId="5"/>
  </si>
  <si>
    <t>仙台市社会福祉協議会</t>
    <rPh sb="0" eb="3">
      <t>センダイシ</t>
    </rPh>
    <rPh sb="3" eb="5">
      <t>シャカイ</t>
    </rPh>
    <rPh sb="5" eb="7">
      <t>フクシ</t>
    </rPh>
    <rPh sb="7" eb="10">
      <t>キョウギカイ</t>
    </rPh>
    <phoneticPr fontId="5"/>
  </si>
  <si>
    <t>（福）緑仙会</t>
    <rPh sb="1" eb="2">
      <t>プク</t>
    </rPh>
    <rPh sb="3" eb="4">
      <t>リョク</t>
    </rPh>
    <rPh sb="4" eb="5">
      <t>セン</t>
    </rPh>
    <rPh sb="5" eb="6">
      <t>カイ</t>
    </rPh>
    <phoneticPr fontId="5"/>
  </si>
  <si>
    <t>（公財）仙台市健康福祉事業団</t>
    <rPh sb="4" eb="7">
      <t>センダイシ</t>
    </rPh>
    <rPh sb="7" eb="9">
      <t>ケンコウ</t>
    </rPh>
    <rPh sb="9" eb="11">
      <t>フクシ</t>
    </rPh>
    <rPh sb="11" eb="14">
      <t>ジギョウダン</t>
    </rPh>
    <phoneticPr fontId="5"/>
  </si>
  <si>
    <t>（公財）仙台市シルバー人材センター</t>
    <rPh sb="4" eb="7">
      <t>センダイシ</t>
    </rPh>
    <rPh sb="11" eb="13">
      <t>ジンザイ</t>
    </rPh>
    <phoneticPr fontId="5"/>
  </si>
  <si>
    <t>（公財）仙台市医療センター</t>
    <rPh sb="4" eb="7">
      <t>センダイシ</t>
    </rPh>
    <rPh sb="7" eb="9">
      <t>イリョウ</t>
    </rPh>
    <phoneticPr fontId="5"/>
  </si>
  <si>
    <t>（公財）仙台市救急医療事業団</t>
    <rPh sb="1" eb="2">
      <t>コウ</t>
    </rPh>
    <rPh sb="2" eb="3">
      <t>ザイ</t>
    </rPh>
    <rPh sb="4" eb="7">
      <t>センダイシ</t>
    </rPh>
    <rPh sb="7" eb="9">
      <t>キュウキュウ</t>
    </rPh>
    <rPh sb="9" eb="11">
      <t>イリョウ</t>
    </rPh>
    <rPh sb="11" eb="14">
      <t>ジギョウダン</t>
    </rPh>
    <phoneticPr fontId="5"/>
  </si>
  <si>
    <t>（株）仙台市環境整備公社</t>
    <rPh sb="1" eb="2">
      <t>カブ</t>
    </rPh>
    <rPh sb="3" eb="6">
      <t>センダイシ</t>
    </rPh>
    <rPh sb="6" eb="8">
      <t>カンキョウ</t>
    </rPh>
    <rPh sb="8" eb="10">
      <t>セイビ</t>
    </rPh>
    <rPh sb="10" eb="12">
      <t>コウシャ</t>
    </rPh>
    <phoneticPr fontId="5"/>
  </si>
  <si>
    <t>（公財）仙台市産業振興事業団</t>
    <rPh sb="4" eb="7">
      <t>センダイシ</t>
    </rPh>
    <rPh sb="7" eb="9">
      <t>サンギョウ</t>
    </rPh>
    <rPh sb="9" eb="11">
      <t>シンコウ</t>
    </rPh>
    <rPh sb="11" eb="14">
      <t>ジギョウダン</t>
    </rPh>
    <phoneticPr fontId="5"/>
  </si>
  <si>
    <t>（一財）みやぎ産業交流センター</t>
    <rPh sb="1" eb="2">
      <t>イチ</t>
    </rPh>
    <rPh sb="2" eb="3">
      <t>ザイ</t>
    </rPh>
    <rPh sb="7" eb="9">
      <t>サンギョウ</t>
    </rPh>
    <rPh sb="9" eb="11">
      <t>コウリュウ</t>
    </rPh>
    <phoneticPr fontId="5"/>
  </si>
  <si>
    <t>（株）仙台港貿易促進センター</t>
    <rPh sb="3" eb="5">
      <t>センダイ</t>
    </rPh>
    <rPh sb="5" eb="6">
      <t>ミナト</t>
    </rPh>
    <rPh sb="6" eb="8">
      <t>ボウエキ</t>
    </rPh>
    <rPh sb="8" eb="10">
      <t>ソクシン</t>
    </rPh>
    <phoneticPr fontId="5"/>
  </si>
  <si>
    <t>（公財）仙台観光国際協会</t>
    <rPh sb="4" eb="6">
      <t>センダイ</t>
    </rPh>
    <rPh sb="6" eb="8">
      <t>カンコウ</t>
    </rPh>
    <rPh sb="8" eb="10">
      <t>コクサイ</t>
    </rPh>
    <rPh sb="10" eb="12">
      <t>キョウカイ</t>
    </rPh>
    <phoneticPr fontId="5"/>
  </si>
  <si>
    <t>（公財）瑞鳳殿</t>
    <rPh sb="4" eb="5">
      <t>ズイ</t>
    </rPh>
    <rPh sb="5" eb="6">
      <t>ホウ</t>
    </rPh>
    <rPh sb="6" eb="7">
      <t>デン</t>
    </rPh>
    <phoneticPr fontId="5"/>
  </si>
  <si>
    <t>（公財）仙台市スポーツ振興事業団</t>
    <rPh sb="4" eb="7">
      <t>センダイシ</t>
    </rPh>
    <rPh sb="11" eb="13">
      <t>シンコウ</t>
    </rPh>
    <rPh sb="13" eb="16">
      <t>ジギョウダン</t>
    </rPh>
    <phoneticPr fontId="5"/>
  </si>
  <si>
    <t>（公財）仙台市市民文化事業団</t>
    <rPh sb="4" eb="7">
      <t>センダイシ</t>
    </rPh>
    <rPh sb="7" eb="9">
      <t>シミン</t>
    </rPh>
    <rPh sb="9" eb="11">
      <t>ブンカ</t>
    </rPh>
    <rPh sb="11" eb="14">
      <t>ジギョウダン</t>
    </rPh>
    <phoneticPr fontId="5"/>
  </si>
  <si>
    <t>（公財）仙台フィルハーモニー管弦楽団</t>
    <rPh sb="4" eb="6">
      <t>センダイ</t>
    </rPh>
    <rPh sb="14" eb="16">
      <t>カンゲン</t>
    </rPh>
    <rPh sb="16" eb="18">
      <t>ガクダン</t>
    </rPh>
    <phoneticPr fontId="5"/>
  </si>
  <si>
    <t>（公財）仙台市建設公社</t>
    <rPh sb="4" eb="7">
      <t>センダイシ</t>
    </rPh>
    <rPh sb="7" eb="9">
      <t>ケンセツ</t>
    </rPh>
    <rPh sb="9" eb="11">
      <t>コウシャ</t>
    </rPh>
    <phoneticPr fontId="5"/>
  </si>
  <si>
    <t>（公財）仙台市公園緑地協会</t>
    <rPh sb="4" eb="7">
      <t>センダイシ</t>
    </rPh>
    <rPh sb="7" eb="9">
      <t>コウエン</t>
    </rPh>
    <rPh sb="9" eb="11">
      <t>リョクチ</t>
    </rPh>
    <rPh sb="11" eb="13">
      <t>キョウカイ</t>
    </rPh>
    <phoneticPr fontId="5"/>
  </si>
  <si>
    <t>（公財）仙台市防災安全協会</t>
    <rPh sb="4" eb="7">
      <t>センダイシ</t>
    </rPh>
    <rPh sb="7" eb="9">
      <t>ボウサイ</t>
    </rPh>
    <rPh sb="9" eb="11">
      <t>アンゼン</t>
    </rPh>
    <rPh sb="11" eb="13">
      <t>キョウカイ</t>
    </rPh>
    <phoneticPr fontId="5"/>
  </si>
  <si>
    <t>（公財）仙台市水道サービス公社</t>
    <rPh sb="1" eb="2">
      <t>コウ</t>
    </rPh>
    <rPh sb="2" eb="3">
      <t>ザイ</t>
    </rPh>
    <rPh sb="4" eb="7">
      <t>センダイシ</t>
    </rPh>
    <rPh sb="7" eb="9">
      <t>スイドウ</t>
    </rPh>
    <rPh sb="13" eb="15">
      <t>コウシャ</t>
    </rPh>
    <phoneticPr fontId="5"/>
  </si>
  <si>
    <t>仙台交通（株）</t>
    <rPh sb="0" eb="2">
      <t>センダイ</t>
    </rPh>
    <rPh sb="2" eb="4">
      <t>コウツウ</t>
    </rPh>
    <phoneticPr fontId="5"/>
  </si>
  <si>
    <t>仙台ガスサービス（株）</t>
    <rPh sb="0" eb="2">
      <t>センダイ</t>
    </rPh>
    <phoneticPr fontId="5"/>
  </si>
  <si>
    <t>仙台ガスエンジニアリング（株）</t>
    <rPh sb="0" eb="2">
      <t>センダイ</t>
    </rPh>
    <phoneticPr fontId="5"/>
  </si>
  <si>
    <t>仙台エルピーガス（株）</t>
    <rPh sb="0" eb="2">
      <t>センダイ</t>
    </rPh>
    <phoneticPr fontId="5"/>
  </si>
  <si>
    <t>（株）クリーンエナジー</t>
  </si>
  <si>
    <t>高速鉄道建設基金</t>
    <rPh sb="0" eb="8">
      <t>コウソクテツドウケンセツキキン</t>
    </rPh>
    <phoneticPr fontId="5"/>
  </si>
  <si>
    <t>公共施設保全整備基金</t>
    <rPh sb="0" eb="10">
      <t>コウキョウシセツホゼンセイビキキン</t>
    </rPh>
    <phoneticPr fontId="5"/>
  </si>
  <si>
    <t>市庁舎整備基金</t>
    <rPh sb="0" eb="3">
      <t>シチョウシャ</t>
    </rPh>
    <rPh sb="3" eb="5">
      <t>セイビ</t>
    </rPh>
    <rPh sb="5" eb="7">
      <t>キキン</t>
    </rPh>
    <phoneticPr fontId="5"/>
  </si>
  <si>
    <t>震災復興基金</t>
    <rPh sb="0" eb="2">
      <t>シンサイ</t>
    </rPh>
    <rPh sb="2" eb="4">
      <t>フッコウ</t>
    </rPh>
    <rPh sb="4" eb="6">
      <t>キキン</t>
    </rPh>
    <phoneticPr fontId="5"/>
  </si>
  <si>
    <t>中小企業活性化基金</t>
    <rPh sb="0" eb="2">
      <t>チュウショウ</t>
    </rPh>
    <rPh sb="2" eb="4">
      <t>キギョウ</t>
    </rPh>
    <rPh sb="4" eb="7">
      <t>カッセイカ</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</si>
  <si>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</si>
  <si>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</si>
  <si>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</si>
  <si>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</si>
  <si>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</si>
  <si>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将来負担比率及び実質公債費比率ともに、例年、類似団体平均を下回っている。
令和４年度においては、将来負担比率は、公営企業債等繰入見込額の減少や退職手当引当に係る将来負担額の減額等により減少しており、実質公債費比率も、高速鉄道基金の取崩しなどにより特定財源が増加したため減少した。</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</si>
  <si>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</si>
  <si>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</si>
  <si>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</si>
  <si>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将来負担比率については、公営企業債等繰入見込額の減少や退職手当引当に係る将来負担額の減額等によって、令和３年度よりも減少しており、また、類似団体平均よりも低い水準を維持している。</t>
    <rPh sb="0" eb="2">
      <t>ショウライ</t>
    </rPh>
    <rPh sb="2" eb="4">
      <t>フタン</t>
    </rPh>
    <rPh sb="4" eb="6">
      <t>ヒリツ</t>
    </rPh>
    <rPh sb="12" eb="14">
      <t>コウエイ</t>
    </rPh>
    <rPh sb="14" eb="16">
      <t>キギョウ</t>
    </rPh>
    <rPh sb="16" eb="18">
      <t>サイナド</t>
    </rPh>
    <rPh sb="18" eb="20">
      <t>クリイレ</t>
    </rPh>
    <rPh sb="20" eb="22">
      <t>ミコミ</t>
    </rPh>
    <rPh sb="22" eb="23">
      <t>ガク</t>
    </rPh>
    <rPh sb="24" eb="26">
      <t>ゲンショウ</t>
    </rPh>
    <rPh sb="27" eb="29">
      <t>タイショク</t>
    </rPh>
    <rPh sb="29" eb="31">
      <t>テアテ</t>
    </rPh>
    <rPh sb="31" eb="33">
      <t>ヒキアテ</t>
    </rPh>
    <rPh sb="34" eb="35">
      <t>カカ</t>
    </rPh>
    <rPh sb="36" eb="38">
      <t>ショウライ</t>
    </rPh>
    <rPh sb="38" eb="40">
      <t>フタン</t>
    </rPh>
    <rPh sb="40" eb="41">
      <t>ガク</t>
    </rPh>
    <rPh sb="42" eb="44">
      <t>ゲンガク</t>
    </rPh>
    <rPh sb="44" eb="45">
      <t>トウ</t>
    </rPh>
    <rPh sb="50" eb="52">
      <t>レイワ</t>
    </rPh>
    <rPh sb="53" eb="55">
      <t>ネンド</t>
    </rPh>
    <rPh sb="58" eb="60">
      <t>ゲンショウ</t>
    </rPh>
    <rPh sb="68" eb="70">
      <t>ルイジ</t>
    </rPh>
    <rPh sb="70" eb="72">
      <t>ダンタイ</t>
    </rPh>
    <rPh sb="72" eb="74">
      <t>ヘイキン</t>
    </rPh>
    <rPh sb="77" eb="78">
      <t>ヒク</t>
    </rPh>
    <rPh sb="79" eb="81">
      <t>スイジュン</t>
    </rPh>
    <rPh sb="82" eb="84">
      <t>イジ</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</si>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</sst>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8" fillId="0" borderId="102" xfId="12" applyNumberFormat="1" applyFont="1" applyBorder="1" applyAlignment="1" applyProtection="1">
      <alignment horizontal="right" vertical="center" shrinkToFit="1"/>
      <protection locked="0"/>
    </xf>
    <xf numFmtId="0" fontId="38" fillId="0" borderId="102" xfId="12" applyFont="1" applyBorder="1" applyAlignment="1" applyProtection="1">
      <alignment horizontal="left" vertical="center" shrinkToFit="1"/>
      <protection locked="0"/>
    </xf>
    <xf numFmtId="0" fontId="38"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8"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8" fillId="0" borderId="120" xfId="12" applyNumberFormat="1" applyFont="1" applyBorder="1" applyAlignment="1" applyProtection="1">
      <alignment horizontal="right" vertical="center" shrinkToFit="1"/>
      <protection locked="0"/>
    </xf>
    <xf numFmtId="177" fontId="38" fillId="0" borderId="116" xfId="12" applyNumberFormat="1" applyFont="1" applyBorder="1" applyAlignment="1" applyProtection="1">
      <alignment horizontal="right" vertical="center" shrinkToFit="1"/>
      <protection locked="0"/>
    </xf>
    <xf numFmtId="187" fontId="38" fillId="0" borderId="116" xfId="12" applyNumberFormat="1" applyFont="1" applyBorder="1" applyAlignment="1" applyProtection="1">
      <alignment horizontal="right" vertical="center" shrinkToFit="1"/>
      <protection locked="0"/>
    </xf>
    <xf numFmtId="0" fontId="38" fillId="0" borderId="117"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9" xfId="12" applyFont="1" applyBorder="1" applyAlignment="1" applyProtection="1">
      <alignment horizontal="left" vertical="center" shrinkToFit="1"/>
      <protection locked="0"/>
    </xf>
    <xf numFmtId="177" fontId="38" fillId="0" borderId="115" xfId="14" applyNumberFormat="1" applyFont="1" applyBorder="1" applyAlignment="1" applyProtection="1">
      <alignment horizontal="right" vertical="center" shrinkToFit="1"/>
      <protection locked="0"/>
    </xf>
    <xf numFmtId="177" fontId="38" fillId="0" borderId="116" xfId="14" applyNumberFormat="1" applyFont="1" applyBorder="1" applyAlignment="1" applyProtection="1">
      <alignment horizontal="right" vertical="center" shrinkToFit="1"/>
      <protection locked="0"/>
    </xf>
    <xf numFmtId="177" fontId="38" fillId="0" borderId="117" xfId="14" applyNumberFormat="1" applyFont="1" applyBorder="1" applyAlignment="1" applyProtection="1">
      <alignment horizontal="right" vertical="center" shrinkToFit="1"/>
      <protection locked="0"/>
    </xf>
    <xf numFmtId="177" fontId="38" fillId="0" borderId="188" xfId="14" applyNumberFormat="1" applyFont="1" applyBorder="1" applyAlignment="1" applyProtection="1">
      <alignment horizontal="right" vertical="center" shrinkToFit="1"/>
      <protection locked="0"/>
    </xf>
    <xf numFmtId="177" fontId="38" fillId="0" borderId="121" xfId="14" applyNumberFormat="1" applyFont="1" applyBorder="1" applyAlignment="1" applyProtection="1">
      <alignment horizontal="right" vertical="center" shrinkToFit="1"/>
      <protection locked="0"/>
    </xf>
    <xf numFmtId="0" fontId="38" fillId="0" borderId="116" xfId="12" applyFont="1" applyBorder="1" applyAlignment="1" applyProtection="1">
      <alignment horizontal="left" vertical="center" shrinkToFit="1"/>
      <protection locked="0"/>
    </xf>
    <xf numFmtId="0" fontId="38" fillId="0" borderId="121" xfId="12" applyFont="1" applyBorder="1" applyAlignment="1" applyProtection="1">
      <alignment horizontal="left" vertical="center" shrinkToFit="1"/>
      <protection locked="0"/>
    </xf>
    <xf numFmtId="177" fontId="38" fillId="0" borderId="141" xfId="12" applyNumberFormat="1" applyFont="1" applyBorder="1" applyAlignment="1" applyProtection="1">
      <alignment horizontal="right" vertical="center" shrinkToFit="1"/>
      <protection locked="0"/>
    </xf>
    <xf numFmtId="177" fontId="38" fillId="0" borderId="137" xfId="12" applyNumberFormat="1" applyFont="1" applyBorder="1" applyAlignment="1" applyProtection="1">
      <alignment horizontal="right" vertical="center" shrinkToFit="1"/>
      <protection locked="0"/>
    </xf>
    <xf numFmtId="187" fontId="38" fillId="0" borderId="137" xfId="12" applyNumberFormat="1" applyFont="1" applyBorder="1" applyAlignment="1" applyProtection="1">
      <alignment horizontal="right" vertical="center" shrinkToFit="1"/>
      <protection locked="0"/>
    </xf>
    <xf numFmtId="0" fontId="38" fillId="0" borderId="137" xfId="12" applyFont="1" applyBorder="1" applyAlignment="1" applyProtection="1">
      <alignment horizontal="left" vertical="center" shrinkToFit="1"/>
      <protection locked="0"/>
    </xf>
    <xf numFmtId="0" fontId="38"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8" fillId="0" borderId="136" xfId="14" applyNumberFormat="1" applyFont="1" applyBorder="1" applyAlignment="1" applyProtection="1">
      <alignment horizontal="right" vertical="center" shrinkToFit="1"/>
      <protection locked="0"/>
    </xf>
    <xf numFmtId="177" fontId="38" fillId="0" borderId="137" xfId="14" applyNumberFormat="1" applyFont="1" applyBorder="1" applyAlignment="1" applyProtection="1">
      <alignment horizontal="right" vertical="center" shrinkToFit="1"/>
      <protection locked="0"/>
    </xf>
    <xf numFmtId="177" fontId="38" fillId="0" borderId="138" xfId="14" applyNumberFormat="1" applyFont="1" applyBorder="1" applyAlignment="1" applyProtection="1">
      <alignment horizontal="right" vertical="center" shrinkToFit="1"/>
      <protection locked="0"/>
    </xf>
    <xf numFmtId="177" fontId="38" fillId="0" borderId="139" xfId="14" applyNumberFormat="1" applyFont="1" applyBorder="1" applyAlignment="1" applyProtection="1">
      <alignment horizontal="right" vertical="center" shrinkToFit="1"/>
      <protection locked="0"/>
    </xf>
    <xf numFmtId="177" fontId="38"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0" borderId="112" xfId="15" applyFont="1" applyFill="1" applyBorder="1" applyAlignment="1" applyProtection="1">
      <alignment horizontal="left" vertical="center" shrinkToFit="1"/>
      <protection locked="0"/>
    </xf>
    <xf numFmtId="0" fontId="34" fillId="0" borderId="113" xfId="15" applyFont="1" applyFill="1" applyBorder="1" applyAlignment="1" applyProtection="1">
      <alignment horizontal="left" vertical="center" shrinkToFit="1"/>
      <protection locked="0"/>
    </xf>
    <xf numFmtId="0" fontId="34" fillId="0" borderId="114" xfId="15"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xf>
    <xf numFmtId="177" fontId="38" fillId="8" borderId="129" xfId="15" applyNumberFormat="1" applyFont="1" applyFill="1" applyBorder="1" applyAlignment="1" applyProtection="1">
      <alignment horizontal="right" vertical="center" shrinkToFit="1"/>
      <protection locked="0"/>
    </xf>
    <xf numFmtId="0" fontId="38" fillId="8" borderId="129" xfId="15" applyFont="1" applyFill="1" applyBorder="1" applyAlignment="1" applyProtection="1">
      <alignment horizontal="left" vertical="center" shrinkToFit="1"/>
      <protection locked="0"/>
    </xf>
    <xf numFmtId="0" fontId="38" fillId="8" borderId="132" xfId="15" applyFont="1" applyFill="1" applyBorder="1" applyAlignment="1" applyProtection="1">
      <alignment horizontal="lef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8"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Fill="1" applyBorder="1" applyAlignment="1" applyProtection="1">
      <alignment horizontal="left" vertical="center" shrinkToFit="1"/>
      <protection locked="0"/>
    </xf>
    <xf numFmtId="0" fontId="38" fillId="0" borderId="113" xfId="15" applyFont="1" applyFill="1" applyBorder="1" applyAlignment="1" applyProtection="1">
      <alignment horizontal="left" vertical="center" shrinkToFit="1"/>
      <protection locked="0"/>
    </xf>
    <xf numFmtId="0" fontId="38" fillId="0" borderId="114" xfId="15" applyFont="1" applyFill="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C5D271-57E6-499C-92F6-93ACAF524BD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5D4E-4F2A-87AD-AC63698E16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57255</c:v>
                </c:pt>
                <c:pt idx="1">
                  <c:v>51496</c:v>
                </c:pt>
                <c:pt idx="2">
                  <c:v>50485</c:v>
                </c:pt>
                <c:pt idx="3">
                  <c:v>51573</c:v>
                </c:pt>
                <c:pt idx="4">
                  <c:v>54463</c:v>
                </c:pt>
              </c:numCache>
            </c:numRef>
          </c:val>
          <c:smooth val="0"/>
          <c:extLst>
            <c:ext xmlns:c16="http://schemas.microsoft.com/office/drawing/2014/chart" uri="{C3380CC4-5D6E-409C-BE32-E72D297353CC}">
              <c16:uniqueId val="{00000001-5D4E-4F2A-87AD-AC63698E16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c:v>
                </c:pt>
                <c:pt idx="1">
                  <c:v>1.38</c:v>
                </c:pt>
                <c:pt idx="2">
                  <c:v>1.55</c:v>
                </c:pt>
                <c:pt idx="3">
                  <c:v>2.34</c:v>
                </c:pt>
                <c:pt idx="4">
                  <c:v>1.25</c:v>
                </c:pt>
              </c:numCache>
            </c:numRef>
          </c:val>
          <c:extLst>
            <c:ext xmlns:c16="http://schemas.microsoft.com/office/drawing/2014/chart" uri="{C3380CC4-5D6E-409C-BE32-E72D297353CC}">
              <c16:uniqueId val="{00000000-DEA8-4BED-80C9-A2D2E948E3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8.92</c:v>
                </c:pt>
                <c:pt idx="1">
                  <c:v>9.6199999999999992</c:v>
                </c:pt>
                <c:pt idx="2">
                  <c:v>9.8800000000000008</c:v>
                </c:pt>
                <c:pt idx="3">
                  <c:v>10.24</c:v>
                </c:pt>
                <c:pt idx="4">
                  <c:v>9.49</c:v>
                </c:pt>
              </c:numCache>
            </c:numRef>
          </c:val>
          <c:extLst>
            <c:ext xmlns:c16="http://schemas.microsoft.com/office/drawing/2014/chart" uri="{C3380CC4-5D6E-409C-BE32-E72D297353CC}">
              <c16:uniqueId val="{00000001-DEA8-4BED-80C9-A2D2E948E3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-0.95</c:v>
                </c:pt>
                <c:pt idx="1">
                  <c:v>0.25</c:v>
                </c:pt>
                <c:pt idx="2">
                  <c:v>-0.09</c:v>
                </c:pt>
                <c:pt idx="3">
                  <c:v>0.96</c:v>
                </c:pt>
                <c:pt idx="4">
                  <c:v>-3.83</c:v>
                </c:pt>
              </c:numCache>
            </c:numRef>
          </c:val>
          <c:smooth val="0"/>
          <c:extLst>
            <c:ext xmlns:c16="http://schemas.microsoft.com/office/drawing/2014/chart" uri="{C3380CC4-5D6E-409C-BE32-E72D297353CC}">
              <c16:uniqueId val="{00000002-DEA8-4BED-80C9-A2D2E948E3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0.25</c:v>
                </c:pt>
                <c:pt idx="2">
                  <c:v>#N/A</c:v>
                </c:pt>
                <c:pt idx="3">
                  <c:v>0.05</c:v>
                </c:pt>
                <c:pt idx="4">
                  <c:v>#N/A</c:v>
                </c:pt>
                <c:pt idx="5">
                  <c:v>7.0000000000000007E-2</c:v>
                </c:pt>
                <c:pt idx="6">
                  <c:v>#N/A</c:v>
                </c:pt>
                <c:pt idx="7">
                  <c:v>0.05</c:v>
                </c:pt>
                <c:pt idx="8">
                  <c:v>#N/A</c:v>
                </c:pt>
                <c:pt idx="9">
                  <c:v>0.03</c:v>
                </c:pt>
              </c:numCache>
            </c:numRef>
          </c:val>
          <c:extLst>
            <c:ext xmlns:c16="http://schemas.microsoft.com/office/drawing/2014/chart" uri="{C3380CC4-5D6E-409C-BE32-E72D297353CC}">
              <c16:uniqueId val="{00000000-31FA-46BA-9AE6-0333F1F79A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FA-46BA-9AE6-0333F1F79AEB}"/>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0.1</c:v>
                </c:pt>
                <c:pt idx="4">
                  <c:v>#N/A</c:v>
                </c:pt>
                <c:pt idx="5">
                  <c:v>0.59</c:v>
                </c:pt>
                <c:pt idx="6">
                  <c:v>#N/A</c:v>
                </c:pt>
                <c:pt idx="7">
                  <c:v>0.39</c:v>
                </c:pt>
                <c:pt idx="8">
                  <c:v>#N/A</c:v>
                </c:pt>
                <c:pt idx="9">
                  <c:v>0.18</c:v>
                </c:pt>
              </c:numCache>
            </c:numRef>
          </c:val>
          <c:extLst>
            <c:ext xmlns:c16="http://schemas.microsoft.com/office/drawing/2014/chart" uri="{C3380CC4-5D6E-409C-BE32-E72D297353CC}">
              <c16:uniqueId val="{00000002-31FA-46BA-9AE6-0333F1F79AEB}"/>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3.32</c:v>
                </c:pt>
                <c:pt idx="2">
                  <c:v>#N/A</c:v>
                </c:pt>
                <c:pt idx="3">
                  <c:v>2.98</c:v>
                </c:pt>
                <c:pt idx="4">
                  <c:v>#N/A</c:v>
                </c:pt>
                <c:pt idx="5">
                  <c:v>2.21</c:v>
                </c:pt>
                <c:pt idx="6">
                  <c:v>#N/A</c:v>
                </c:pt>
                <c:pt idx="7">
                  <c:v>1.64</c:v>
                </c:pt>
                <c:pt idx="8">
                  <c:v>#N/A</c:v>
                </c:pt>
                <c:pt idx="9">
                  <c:v>0.47</c:v>
                </c:pt>
              </c:numCache>
            </c:numRef>
          </c:val>
          <c:extLst>
            <c:ext xmlns:c16="http://schemas.microsoft.com/office/drawing/2014/chart" uri="{C3380CC4-5D6E-409C-BE32-E72D297353CC}">
              <c16:uniqueId val="{00000003-31FA-46BA-9AE6-0333F1F79AE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0.76</c:v>
                </c:pt>
                <c:pt idx="2">
                  <c:v>#N/A</c:v>
                </c:pt>
                <c:pt idx="3">
                  <c:v>0.67</c:v>
                </c:pt>
                <c:pt idx="4">
                  <c:v>#N/A</c:v>
                </c:pt>
                <c:pt idx="5">
                  <c:v>0.5</c:v>
                </c:pt>
                <c:pt idx="6">
                  <c:v>#N/A</c:v>
                </c:pt>
                <c:pt idx="7">
                  <c:v>0.91</c:v>
                </c:pt>
                <c:pt idx="8">
                  <c:v>#N/A</c:v>
                </c:pt>
                <c:pt idx="9">
                  <c:v>0.63</c:v>
                </c:pt>
              </c:numCache>
            </c:numRef>
          </c:val>
          <c:extLst>
            <c:ext xmlns:c16="http://schemas.microsoft.com/office/drawing/2014/chart" uri="{C3380CC4-5D6E-409C-BE32-E72D297353CC}">
              <c16:uniqueId val="{00000004-31FA-46BA-9AE6-0333F1F79AE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1.17</c:v>
                </c:pt>
                <c:pt idx="2">
                  <c:v>#N/A</c:v>
                </c:pt>
                <c:pt idx="3">
                  <c:v>1.35</c:v>
                </c:pt>
                <c:pt idx="4">
                  <c:v>#N/A</c:v>
                </c:pt>
                <c:pt idx="5">
                  <c:v>1.51</c:v>
                </c:pt>
                <c:pt idx="6">
                  <c:v>#N/A</c:v>
                </c:pt>
                <c:pt idx="7">
                  <c:v>2.2999999999999998</c:v>
                </c:pt>
                <c:pt idx="8">
                  <c:v>#N/A</c:v>
                </c:pt>
                <c:pt idx="9">
                  <c:v>1.23</c:v>
                </c:pt>
              </c:numCache>
            </c:numRef>
          </c:val>
          <c:extLst>
            <c:ext xmlns:c16="http://schemas.microsoft.com/office/drawing/2014/chart" uri="{C3380CC4-5D6E-409C-BE32-E72D297353CC}">
              <c16:uniqueId val="{00000005-31FA-46BA-9AE6-0333F1F79AEB}"/>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0.96</c:v>
                </c:pt>
                <c:pt idx="2">
                  <c:v>#N/A</c:v>
                </c:pt>
                <c:pt idx="3">
                  <c:v>0.98</c:v>
                </c:pt>
                <c:pt idx="4">
                  <c:v>#N/A</c:v>
                </c:pt>
                <c:pt idx="5">
                  <c:v>1.52</c:v>
                </c:pt>
                <c:pt idx="6">
                  <c:v>#N/A</c:v>
                </c:pt>
                <c:pt idx="7">
                  <c:v>2.5</c:v>
                </c:pt>
                <c:pt idx="8">
                  <c:v>#N/A</c:v>
                </c:pt>
                <c:pt idx="9">
                  <c:v>2.95</c:v>
                </c:pt>
              </c:numCache>
            </c:numRef>
          </c:val>
          <c:extLst>
            <c:ext xmlns:c16="http://schemas.microsoft.com/office/drawing/2014/chart" uri="{C3380CC4-5D6E-409C-BE32-E72D297353CC}">
              <c16:uniqueId val="{00000006-31FA-46BA-9AE6-0333F1F79AEB}"/>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1.46</c:v>
                </c:pt>
                <c:pt idx="2">
                  <c:v>#N/A</c:v>
                </c:pt>
                <c:pt idx="3">
                  <c:v>1.69</c:v>
                </c:pt>
                <c:pt idx="4">
                  <c:v>#N/A</c:v>
                </c:pt>
                <c:pt idx="5">
                  <c:v>2.74</c:v>
                </c:pt>
                <c:pt idx="6">
                  <c:v>#N/A</c:v>
                </c:pt>
                <c:pt idx="7">
                  <c:v>3.42</c:v>
                </c:pt>
                <c:pt idx="8">
                  <c:v>#N/A</c:v>
                </c:pt>
                <c:pt idx="9">
                  <c:v>4.93</c:v>
                </c:pt>
              </c:numCache>
            </c:numRef>
          </c:val>
          <c:extLst>
            <c:ext xmlns:c16="http://schemas.microsoft.com/office/drawing/2014/chart" uri="{C3380CC4-5D6E-409C-BE32-E72D297353CC}">
              <c16:uniqueId val="{00000007-31FA-46BA-9AE6-0333F1F79AE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5.94</c:v>
                </c:pt>
                <c:pt idx="2">
                  <c:v>#N/A</c:v>
                </c:pt>
                <c:pt idx="3">
                  <c:v>5.66</c:v>
                </c:pt>
                <c:pt idx="4">
                  <c:v>#N/A</c:v>
                </c:pt>
                <c:pt idx="5">
                  <c:v>5.66</c:v>
                </c:pt>
                <c:pt idx="6">
                  <c:v>#N/A</c:v>
                </c:pt>
                <c:pt idx="7">
                  <c:v>5.85</c:v>
                </c:pt>
                <c:pt idx="8">
                  <c:v>#N/A</c:v>
                </c:pt>
                <c:pt idx="9">
                  <c:v>5.66</c:v>
                </c:pt>
              </c:numCache>
            </c:numRef>
          </c:val>
          <c:extLst>
            <c:ext xmlns:c16="http://schemas.microsoft.com/office/drawing/2014/chart" uri="{C3380CC4-5D6E-409C-BE32-E72D297353CC}">
              <c16:uniqueId val="{00000008-31FA-46BA-9AE6-0333F1F79AEB}"/>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0.15</c:v>
                </c:pt>
                <c:pt idx="1">
                  <c:v>#N/A</c:v>
                </c:pt>
                <c:pt idx="2">
                  <c:v>0.1</c:v>
                </c:pt>
                <c:pt idx="3">
                  <c:v>#N/A</c:v>
                </c:pt>
                <c:pt idx="4">
                  <c:v>0.17</c:v>
                </c:pt>
                <c:pt idx="5">
                  <c:v>#N/A</c:v>
                </c:pt>
                <c:pt idx="6">
                  <c:v>0.1</c:v>
                </c:pt>
                <c:pt idx="7">
                  <c:v>#N/A</c:v>
                </c:pt>
                <c:pt idx="8">
                  <c:v>7.0000000000000007E-2</c:v>
                </c:pt>
                <c:pt idx="9">
                  <c:v>#N/A</c:v>
                </c:pt>
              </c:numCache>
            </c:numRef>
          </c:val>
          <c:extLst>
            <c:ext xmlns:c16="http://schemas.microsoft.com/office/drawing/2014/chart" uri="{C3380CC4-5D6E-409C-BE32-E72D297353CC}">
              <c16:uniqueId val="{00000009-31FA-46BA-9AE6-0333F1F79A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50863</c:v>
                </c:pt>
                <c:pt idx="5">
                  <c:v>51388</c:v>
                </c:pt>
                <c:pt idx="8">
                  <c:v>51130</c:v>
                </c:pt>
                <c:pt idx="11">
                  <c:v>47618</c:v>
                </c:pt>
                <c:pt idx="14">
                  <c:v>52655</c:v>
                </c:pt>
              </c:numCache>
            </c:numRef>
          </c:val>
          <c:extLst>
            <c:ext xmlns:c16="http://schemas.microsoft.com/office/drawing/2014/chart" uri="{C3380CC4-5D6E-409C-BE32-E72D297353CC}">
              <c16:uniqueId val="{00000000-0CE1-49A7-A01A-BDE7F22BB5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4</c:v>
                </c:pt>
                <c:pt idx="3">
                  <c:v>0</c:v>
                </c:pt>
                <c:pt idx="6">
                  <c:v>3</c:v>
                </c:pt>
                <c:pt idx="9">
                  <c:v>0</c:v>
                </c:pt>
                <c:pt idx="12">
                  <c:v>1</c:v>
                </c:pt>
              </c:numCache>
            </c:numRef>
          </c:val>
          <c:extLst>
            <c:ext xmlns:c16="http://schemas.microsoft.com/office/drawing/2014/chart" uri="{C3380CC4-5D6E-409C-BE32-E72D297353CC}">
              <c16:uniqueId val="{00000001-0CE1-49A7-A01A-BDE7F22BB5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1671</c:v>
                </c:pt>
                <c:pt idx="3">
                  <c:v>1523</c:v>
                </c:pt>
                <c:pt idx="6">
                  <c:v>1578</c:v>
                </c:pt>
                <c:pt idx="9">
                  <c:v>1613</c:v>
                </c:pt>
                <c:pt idx="12">
                  <c:v>1386</c:v>
                </c:pt>
              </c:numCache>
            </c:numRef>
          </c:val>
          <c:extLst>
            <c:ext xmlns:c16="http://schemas.microsoft.com/office/drawing/2014/chart" uri="{C3380CC4-5D6E-409C-BE32-E72D297353CC}">
              <c16:uniqueId val="{00000002-0CE1-49A7-A01A-BDE7F22BB5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E1-49A7-A01A-BDE7F22BB5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8300</c:v>
                </c:pt>
                <c:pt idx="3">
                  <c:v>7603</c:v>
                </c:pt>
                <c:pt idx="6">
                  <c:v>7352</c:v>
                </c:pt>
                <c:pt idx="9">
                  <c:v>6894</c:v>
                </c:pt>
                <c:pt idx="12">
                  <c:v>6765</c:v>
                </c:pt>
              </c:numCache>
            </c:numRef>
          </c:val>
          <c:extLst>
            <c:ext xmlns:c16="http://schemas.microsoft.com/office/drawing/2014/chart" uri="{C3380CC4-5D6E-409C-BE32-E72D297353CC}">
              <c16:uniqueId val="{00000004-0CE1-49A7-A01A-BDE7F22BB5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23322</c:v>
                </c:pt>
                <c:pt idx="3">
                  <c:v>23959</c:v>
                </c:pt>
                <c:pt idx="6">
                  <c:v>23950</c:v>
                </c:pt>
                <c:pt idx="9">
                  <c:v>23954</c:v>
                </c:pt>
                <c:pt idx="12">
                  <c:v>23805</c:v>
                </c:pt>
              </c:numCache>
            </c:numRef>
          </c:val>
          <c:extLst>
            <c:ext xmlns:c16="http://schemas.microsoft.com/office/drawing/2014/chart" uri="{C3380CC4-5D6E-409C-BE32-E72D297353CC}">
              <c16:uniqueId val="{00000005-0CE1-49A7-A01A-BDE7F22BB5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E1-49A7-A01A-BDE7F22BB5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32212</c:v>
                </c:pt>
                <c:pt idx="3">
                  <c:v>33938</c:v>
                </c:pt>
                <c:pt idx="6">
                  <c:v>33403</c:v>
                </c:pt>
                <c:pt idx="9">
                  <c:v>37060</c:v>
                </c:pt>
                <c:pt idx="12">
                  <c:v>33538</c:v>
                </c:pt>
              </c:numCache>
            </c:numRef>
          </c:val>
          <c:extLst>
            <c:ext xmlns:c16="http://schemas.microsoft.com/office/drawing/2014/chart" uri="{C3380CC4-5D6E-409C-BE32-E72D297353CC}">
              <c16:uniqueId val="{00000007-0CE1-49A7-A01A-BDE7F22BB5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14646</c:v>
                </c:pt>
                <c:pt idx="2">
                  <c:v>#N/A</c:v>
                </c:pt>
                <c:pt idx="3">
                  <c:v>#N/A</c:v>
                </c:pt>
                <c:pt idx="4">
                  <c:v>15635</c:v>
                </c:pt>
                <c:pt idx="5">
                  <c:v>#N/A</c:v>
                </c:pt>
                <c:pt idx="6">
                  <c:v>#N/A</c:v>
                </c:pt>
                <c:pt idx="7">
                  <c:v>15156</c:v>
                </c:pt>
                <c:pt idx="8">
                  <c:v>#N/A</c:v>
                </c:pt>
                <c:pt idx="9">
                  <c:v>#N/A</c:v>
                </c:pt>
                <c:pt idx="10">
                  <c:v>21903</c:v>
                </c:pt>
                <c:pt idx="11">
                  <c:v>#N/A</c:v>
                </c:pt>
                <c:pt idx="12">
                  <c:v>#N/A</c:v>
                </c:pt>
                <c:pt idx="13">
                  <c:v>12840</c:v>
                </c:pt>
                <c:pt idx="14">
                  <c:v>#N/A</c:v>
                </c:pt>
              </c:numCache>
            </c:numRef>
          </c:val>
          <c:smooth val="0"/>
          <c:extLst>
            <c:ext xmlns:c16="http://schemas.microsoft.com/office/drawing/2014/chart" uri="{C3380CC4-5D6E-409C-BE32-E72D297353CC}">
              <c16:uniqueId val="{00000008-0CE1-49A7-A01A-BDE7F22BB5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510032</c:v>
                </c:pt>
                <c:pt idx="5">
                  <c:v>508474</c:v>
                </c:pt>
                <c:pt idx="8">
                  <c:v>507886</c:v>
                </c:pt>
                <c:pt idx="11">
                  <c:v>511198</c:v>
                </c:pt>
                <c:pt idx="14">
                  <c:v>508478</c:v>
                </c:pt>
              </c:numCache>
            </c:numRef>
          </c:val>
          <c:extLst>
            <c:ext xmlns:c16="http://schemas.microsoft.com/office/drawing/2014/chart" uri="{C3380CC4-5D6E-409C-BE32-E72D297353CC}">
              <c16:uniqueId val="{00000000-1A4A-4BD9-81EC-D6070AF628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136247</c:v>
                </c:pt>
                <c:pt idx="5">
                  <c:v>139380</c:v>
                </c:pt>
                <c:pt idx="8">
                  <c:v>141075</c:v>
                </c:pt>
                <c:pt idx="11">
                  <c:v>140036</c:v>
                </c:pt>
                <c:pt idx="14">
                  <c:v>137242</c:v>
                </c:pt>
              </c:numCache>
            </c:numRef>
          </c:val>
          <c:extLst>
            <c:ext xmlns:c16="http://schemas.microsoft.com/office/drawing/2014/chart" uri="{C3380CC4-5D6E-409C-BE32-E72D297353CC}">
              <c16:uniqueId val="{00000001-1A4A-4BD9-81EC-D6070AF628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238791</c:v>
                </c:pt>
                <c:pt idx="5">
                  <c:v>235600</c:v>
                </c:pt>
                <c:pt idx="8">
                  <c:v>241766</c:v>
                </c:pt>
                <c:pt idx="11">
                  <c:v>257297</c:v>
                </c:pt>
                <c:pt idx="14">
                  <c:v>260066</c:v>
                </c:pt>
              </c:numCache>
            </c:numRef>
          </c:val>
          <c:extLst>
            <c:ext xmlns:c16="http://schemas.microsoft.com/office/drawing/2014/chart" uri="{C3380CC4-5D6E-409C-BE32-E72D297353CC}">
              <c16:uniqueId val="{00000002-1A4A-4BD9-81EC-D6070AF628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4A-4BD9-81EC-D6070AF628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4A-4BD9-81EC-D6070AF628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347</c:v>
                </c:pt>
                <c:pt idx="3">
                  <c:v>516</c:v>
                </c:pt>
                <c:pt idx="6">
                  <c:v>650</c:v>
                </c:pt>
                <c:pt idx="9">
                  <c:v>326</c:v>
                </c:pt>
                <c:pt idx="12">
                  <c:v>335</c:v>
                </c:pt>
              </c:numCache>
            </c:numRef>
          </c:val>
          <c:extLst>
            <c:ext xmlns:c16="http://schemas.microsoft.com/office/drawing/2014/chart" uri="{C3380CC4-5D6E-409C-BE32-E72D297353CC}">
              <c16:uniqueId val="{00000005-1A4A-4BD9-81EC-D6070AF628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90132</c:v>
                </c:pt>
                <c:pt idx="3">
                  <c:v>86149</c:v>
                </c:pt>
                <c:pt idx="6">
                  <c:v>81647</c:v>
                </c:pt>
                <c:pt idx="9">
                  <c:v>82830</c:v>
                </c:pt>
                <c:pt idx="12">
                  <c:v>77509</c:v>
                </c:pt>
              </c:numCache>
            </c:numRef>
          </c:val>
          <c:extLst>
            <c:ext xmlns:c16="http://schemas.microsoft.com/office/drawing/2014/chart" uri="{C3380CC4-5D6E-409C-BE32-E72D297353CC}">
              <c16:uniqueId val="{00000006-1A4A-4BD9-81EC-D6070AF628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A4A-4BD9-81EC-D6070AF628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108847</c:v>
                </c:pt>
                <c:pt idx="3">
                  <c:v>102244</c:v>
                </c:pt>
                <c:pt idx="6">
                  <c:v>94078</c:v>
                </c:pt>
                <c:pt idx="9">
                  <c:v>88058</c:v>
                </c:pt>
                <c:pt idx="12">
                  <c:v>81259</c:v>
                </c:pt>
              </c:numCache>
            </c:numRef>
          </c:val>
          <c:extLst>
            <c:ext xmlns:c16="http://schemas.microsoft.com/office/drawing/2014/chart" uri="{C3380CC4-5D6E-409C-BE32-E72D297353CC}">
              <c16:uniqueId val="{00000008-1A4A-4BD9-81EC-D6070AF628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17783</c:v>
                </c:pt>
                <c:pt idx="3">
                  <c:v>16072</c:v>
                </c:pt>
                <c:pt idx="6">
                  <c:v>14451</c:v>
                </c:pt>
                <c:pt idx="9">
                  <c:v>12877</c:v>
                </c:pt>
                <c:pt idx="12">
                  <c:v>11310</c:v>
                </c:pt>
              </c:numCache>
            </c:numRef>
          </c:val>
          <c:extLst>
            <c:ext xmlns:c16="http://schemas.microsoft.com/office/drawing/2014/chart" uri="{C3380CC4-5D6E-409C-BE32-E72D297353CC}">
              <c16:uniqueId val="{00000009-1A4A-4BD9-81EC-D6070AF628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878632</c:v>
                </c:pt>
                <c:pt idx="3">
                  <c:v>873397</c:v>
                </c:pt>
                <c:pt idx="6">
                  <c:v>880083</c:v>
                </c:pt>
                <c:pt idx="9">
                  <c:v>882267</c:v>
                </c:pt>
                <c:pt idx="12">
                  <c:v>882327</c:v>
                </c:pt>
              </c:numCache>
            </c:numRef>
          </c:val>
          <c:extLst>
            <c:ext xmlns:c16="http://schemas.microsoft.com/office/drawing/2014/chart" uri="{C3380CC4-5D6E-409C-BE32-E72D297353CC}">
              <c16:uniqueId val="{0000000A-1A4A-4BD9-81EC-D6070AF628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210671</c:v>
                </c:pt>
                <c:pt idx="2">
                  <c:v>#N/A</c:v>
                </c:pt>
                <c:pt idx="3">
                  <c:v>#N/A</c:v>
                </c:pt>
                <c:pt idx="4">
                  <c:v>194924</c:v>
                </c:pt>
                <c:pt idx="5">
                  <c:v>#N/A</c:v>
                </c:pt>
                <c:pt idx="6">
                  <c:v>#N/A</c:v>
                </c:pt>
                <c:pt idx="7">
                  <c:v>180181</c:v>
                </c:pt>
                <c:pt idx="8">
                  <c:v>#N/A</c:v>
                </c:pt>
                <c:pt idx="9">
                  <c:v>#N/A</c:v>
                </c:pt>
                <c:pt idx="10">
                  <c:v>157827</c:v>
                </c:pt>
                <c:pt idx="11">
                  <c:v>#N/A</c:v>
                </c:pt>
                <c:pt idx="12">
                  <c:v>#N/A</c:v>
                </c:pt>
                <c:pt idx="13">
                  <c:v>146955</c:v>
                </c:pt>
                <c:pt idx="14">
                  <c:v>#N/A</c:v>
                </c:pt>
              </c:numCache>
            </c:numRef>
          </c:val>
          <c:smooth val="0"/>
          <c:extLst>
            <c:ext xmlns:c16="http://schemas.microsoft.com/office/drawing/2014/chart" uri="{C3380CC4-5D6E-409C-BE32-E72D297353CC}">
              <c16:uniqueId val="{0000000B-1A4A-4BD9-81EC-D6070AF628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27688</c:v>
                </c:pt>
                <c:pt idx="1">
                  <c:v>30151</c:v>
                </c:pt>
                <c:pt idx="2">
                  <c:v>27311</c:v>
                </c:pt>
              </c:numCache>
            </c:numRef>
          </c:val>
          <c:extLst>
            <c:ext xmlns:c16="http://schemas.microsoft.com/office/drawing/2014/chart" uri="{C3380CC4-5D6E-409C-BE32-E72D297353CC}">
              <c16:uniqueId val="{00000000-A915-4C49-B078-79621B9DD9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8197</c:v>
                </c:pt>
                <c:pt idx="1">
                  <c:v>9209</c:v>
                </c:pt>
                <c:pt idx="2">
                  <c:v>9065</c:v>
                </c:pt>
              </c:numCache>
            </c:numRef>
          </c:val>
          <c:extLst>
            <c:ext xmlns:c16="http://schemas.microsoft.com/office/drawing/2014/chart" uri="{C3380CC4-5D6E-409C-BE32-E72D297353CC}">
              <c16:uniqueId val="{00000001-A915-4C49-B078-79621B9DD9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93246</c:v>
                </c:pt>
                <c:pt idx="1">
                  <c:v>95407</c:v>
                </c:pt>
                <c:pt idx="2">
                  <c:v>95091</c:v>
                </c:pt>
              </c:numCache>
            </c:numRef>
          </c:val>
          <c:extLst>
            <c:ext xmlns:c16="http://schemas.microsoft.com/office/drawing/2014/chart" uri="{C3380CC4-5D6E-409C-BE32-E72D297353CC}">
              <c16:uniqueId val="{00000002-A915-4C49-B078-79621B9DD9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{89AECFA5-9427-409E-B994-B4BA98F0A3C0}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C47-492E-B29F-EE7253AFF3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{0FCBB98F-2B04-4C77-A6E0-E985EB068634}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47-492E-B29F-EE7253AFF3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{70E8ED76-45C2-4394-BB62-76D0F0F17B69}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47-492E-B29F-EE7253AFF3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{90240D44-14E2-48A2-992A-C9E7F449E3AD}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47-492E-B29F-EE7253AFF3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{23FB5C3C-DBE8-4F11-9F14-3208E4A38398}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47-492E-B29F-EE7253AFF36D}"/>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{C72410C9-A3BD-4057-976F-0CBDC0BD4E75}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C47-492E-B29F-EE7253AFF36D}"/>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{585C5272-D2D2-4866-8921-4DF835971A79}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C47-492E-B29F-EE7253AFF36D}"/>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{E9C7CD52-C9CB-4494-A3C1-79A4973D6EF9}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C47-492E-B29F-EE7253AFF36D}"/>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{E0B631BD-8070-4A87-A740-7A399B2D17B1}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C47-492E-B29F-EE7253AFF3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61.4</c:v>
                </c:pt>
                <c:pt idx="16">
                  <c:v>61.5</c:v>
                </c:pt>
                <c:pt idx="24">
                  <c:v>62.4</c:v>
                </c:pt>
                <c:pt idx="32">
                  <c:v>62.8</c:v>
                </c:pt>
              </c:numCache>
            </c:numRef>
          </c:xVal>
          <c:yVal>
            <c:numRef>
              <c:f>公会計指標分析・財政指標組合せ分析表!$BP$51:$DC$51</c:f>
              <c:numCache>
                <c:formatCode>#,##0.0;"▲ "#,##0.0</c:formatCode>
                <c:ptCount val="40"/>
                <c:pt idx="0">
                  <c:v>87.2</c:v>
                </c:pt>
                <c:pt idx="8">
                  <c:v>80.5</c:v>
                </c:pt>
                <c:pt idx="16">
                  <c:v>72.8</c:v>
                </c:pt>
                <c:pt idx="24">
                  <c:v>60.2</c:v>
                </c:pt>
                <c:pt idx="32">
                  <c:v>57.5</c:v>
                </c:pt>
              </c:numCache>
            </c:numRef>
          </c:yVal>
          <c:smooth val="0"/>
          <c:extLst>
            <c:ext xmlns:c16="http://schemas.microsoft.com/office/drawing/2014/chart" uri="{C3380CC4-5D6E-409C-BE32-E72D297353CC}">
              <c16:uniqueId val="{00000009-AC47-492E-B29F-EE7253AFF3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{C4C59B23-07B6-4173-B454-179314080A88}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C47-492E-B29F-EE7253AFF3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{5022DEE2-C1E8-44F9-996D-663AACECEB0A}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47-492E-B29F-EE7253AFF3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{A29B64BF-3D30-4902-B0E9-21B4574BD52C}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47-492E-B29F-EE7253AFF3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{5AB15301-806C-4049-8463-64F5E5772817}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47-492E-B29F-EE7253AFF3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{498234A7-7044-46A0-875B-37423F3FB9B5}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47-492E-B29F-EE7253AFF36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{3D47E7C0-EBB3-4D10-9BFF-99A5FD8CC40F}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C47-492E-B29F-EE7253AFF36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{42F73838-E80D-4357-A116-2029207F2560}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C47-492E-B29F-EE7253AFF36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{9F060269-6C5A-40E5-A270-A13208B5232E}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C47-492E-B29F-EE7253AFF36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{91C226CC-D81F-4436-B0F6-1E9D1B364F13}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C47-492E-B29F-EE7253AFF3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AC47-492E-B29F-EE7253AFF36D}"/>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{59DB1417-49A4-4DEB-A69D-855B0ECE656B}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549-4E33-87FB-F58FFC7ADB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{58CB28A4-3636-4024-A205-E8CA61BEDD4A}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49-4E33-87FB-F58FFC7ADB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{7CCAA2D6-879A-4D25-A4F9-60026EF58BE4}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49-4E33-87FB-F58FFC7ADB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{7670C03B-13FB-4687-9F2C-0F2F0D465979}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49-4E33-87FB-F58FFC7ADB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{3C0364FD-BBA4-426F-A5A7-2E70C2B75066}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49-4E33-87FB-F58FFC7ADB1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{04ACCB09-D9DA-4D7C-8893-109E8B7E7940}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549-4E33-87FB-F58FFC7ADB1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{1B443712-8251-4CB4-86B4-5CEB3AD3FA24}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549-4E33-87FB-F58FFC7ADB1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{8DE66EA5-1A73-4765-B923-C9F42EF1066D}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549-4E33-87FB-F58FFC7ADB1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{87E501B6-1239-4FBD-90C4-7650C5E1ED37}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549-4E33-87FB-F58FFC7ADB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6.2</c:v>
                </c:pt>
                <c:pt idx="16">
                  <c:v>6.2</c:v>
                </c:pt>
                <c:pt idx="24">
                  <c:v>6.9</c:v>
                </c:pt>
                <c:pt idx="32">
                  <c:v>6.5</c:v>
                </c:pt>
              </c:numCache>
            </c:numRef>
          </c:xVal>
          <c:yVal>
            <c:numRef>
              <c:f>公会計指標分析・財政指標組合せ分析表!$BP$73:$DC$73</c:f>
              <c:numCache>
                <c:formatCode>#,##0.0;"▲ "#,##0.0</c:formatCode>
                <c:ptCount val="40"/>
                <c:pt idx="0">
                  <c:v>87.2</c:v>
                </c:pt>
                <c:pt idx="8">
                  <c:v>80.5</c:v>
                </c:pt>
                <c:pt idx="16">
                  <c:v>72.8</c:v>
                </c:pt>
                <c:pt idx="24">
                  <c:v>60.2</c:v>
                </c:pt>
                <c:pt idx="32">
                  <c:v>57.5</c:v>
                </c:pt>
              </c:numCache>
            </c:numRef>
          </c:yVal>
          <c:smooth val="0"/>
          <c:extLst>
            <c:ext xmlns:c16="http://schemas.microsoft.com/office/drawing/2014/chart" uri="{C3380CC4-5D6E-409C-BE32-E72D297353CC}">
              <c16:uniqueId val="{00000009-1549-4E33-87FB-F58FFC7ADB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{51C14B1B-5C5F-45C8-8845-4475EE5FAE02}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549-4E33-87FB-F58FFC7ADB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{3C3E9ADC-6BEB-4B05-8F9A-6F8A910CAFAB}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49-4E33-87FB-F58FFC7ADB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{7A0E1428-F51C-4860-BB54-3CA42A15ABED}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49-4E33-87FB-F58FFC7ADB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{FC9CC489-00DC-4EF4-A4E5-DFA88CAA1480}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49-4E33-87FB-F58FFC7ADB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{F87AA23C-D0FB-4E37-A058-56E5FC4FD65C}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49-4E33-87FB-F58FFC7ADB1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{F4285664-DED0-4EE6-AC10-624454800083}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549-4E33-87FB-F58FFC7ADB1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{4F9DD71A-5712-43D6-81FE-F940A69E99B6}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549-4E33-87FB-F58FFC7ADB1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{2C2246E3-7F45-4FB9-8750-A6E7DB348683}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549-4E33-87FB-F58FFC7ADB1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{B3C534C2-74CC-45F8-AEFF-8027CE22C25B}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549-4E33-87FB-F58FFC7ADB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1549-4E33-87FB-F58FFC7ADB1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17F33E1-89C2-49A9-8C07-B101F35CD91B}"/>
            </a:ext>
          </a:extLst>
        </xdr:cNvPr>
        <xdr:cNvSpPr/>
      </xdr:nvSpPr>
      <xdr:spPr>
        <a:xfrm>
          <a:off x="666750" y="533400"/>
          <a:ext cx="1153477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B9D416C-1143-43DD-9C4B-B2CC7B6B6B95}"/>
            </a:ext>
          </a:extLst>
        </xdr:cNvPr>
        <xdr:cNvSpPr/>
      </xdr:nvSpPr>
      <xdr:spPr>
        <a:xfrm>
          <a:off x="18364200" y="523875"/>
          <a:ext cx="3571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AD56F8A-71E5-4D01-9A9A-6D20300F817A}"/>
            </a:ext>
          </a:extLst>
        </xdr:cNvPr>
        <xdr:cNvSpPr/>
      </xdr:nvSpPr>
      <xdr:spPr>
        <a:xfrm>
          <a:off x="18392775" y="542925"/>
          <a:ext cx="3524250"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29672CA-04E4-46A5-AE65-A9543D35F788}"/>
            </a:ext>
          </a:extLst>
        </xdr:cNvPr>
        <xdr:cNvSpPr/>
      </xdr:nvSpPr>
      <xdr:spPr>
        <a:xfrm>
          <a:off x="18411825"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792A78E-2197-4A77-ACC5-4A769F6DA19F}"/>
            </a:ext>
          </a:extLst>
        </xdr:cNvPr>
        <xdr:cNvSpPr/>
      </xdr:nvSpPr>
      <xdr:spPr>
        <a:xfrm>
          <a:off x="15821025" y="523875"/>
          <a:ext cx="2428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8E656D6-F457-4549-8653-04DFE50657AE}"/>
            </a:ext>
          </a:extLst>
        </xdr:cNvPr>
        <xdr:cNvSpPr/>
      </xdr:nvSpPr>
      <xdr:spPr>
        <a:xfrm>
          <a:off x="15840075" y="542925"/>
          <a:ext cx="2390775"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6BC91C6-5FEF-4A38-A1BF-8936BF188A6D}"/>
            </a:ext>
          </a:extLst>
        </xdr:cNvPr>
        <xdr:cNvSpPr/>
      </xdr:nvSpPr>
      <xdr:spPr>
        <a:xfrm>
          <a:off x="15868650" y="571500"/>
          <a:ext cx="2333625"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44101F8-9A91-4BD7-9BF9-B5A480ECA352}"/>
            </a:ext>
          </a:extLst>
        </xdr:cNvPr>
        <xdr:cNvSpPr/>
      </xdr:nvSpPr>
      <xdr:spPr>
        <a:xfrm>
          <a:off x="762000" y="1609725"/>
          <a:ext cx="8763000" cy="2324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3EFE01E-83A1-4330-A7C3-ED1F281BCBA7}"/>
            </a:ext>
          </a:extLst>
        </xdr:cNvPr>
        <xdr:cNvSpPr/>
      </xdr:nvSpPr>
      <xdr:spPr>
        <a:xfrm>
          <a:off x="876300" y="1638300"/>
          <a:ext cx="1266825"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58EA8F6-129B-4058-A10A-1D6DFDE333DF}"/>
            </a:ext>
          </a:extLst>
        </xdr:cNvPr>
        <xdr:cNvSpPr/>
      </xdr:nvSpPr>
      <xdr:spPr>
        <a:xfrm>
          <a:off x="2095500" y="1638300"/>
          <a:ext cx="1143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1,067,486
1,052,735
786.35
590,227,702
582,541,084
3,596,641
287,874,499
762,635,866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F925102-E48D-4F88-87D0-41927F11EA34}"/>
            </a:ext>
          </a:extLst>
        </xdr:cNvPr>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39554D5-679C-47D6-917A-3091C235DB7E}"/>
            </a:ext>
          </a:extLst>
        </xdr:cNvPr>
        <xdr:cNvSpPr/>
      </xdr:nvSpPr>
      <xdr:spPr>
        <a:xfrm>
          <a:off x="4686300" y="1657350"/>
          <a:ext cx="18383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B630AD6-7C8D-4A24-ADDF-1D3A7F932092}"/>
            </a:ext>
          </a:extLst>
        </xdr:cNvPr>
        <xdr:cNvSpPr/>
      </xdr:nvSpPr>
      <xdr:spPr>
        <a:xfrm>
          <a:off x="6524625" y="1657350"/>
          <a:ext cx="1162050"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44E42F7-68B9-4651-84DD-3D94DF81053C}"/>
            </a:ext>
          </a:extLst>
        </xdr:cNvPr>
        <xdr:cNvSpPr/>
      </xdr:nvSpPr>
      <xdr:spPr>
        <a:xfrm>
          <a:off x="7743825" y="1657350"/>
          <a:ext cx="5810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E92D161-7690-4A36-B2A0-94BAE602A35D}"/>
            </a:ext>
          </a:extLst>
        </xdr:cNvPr>
        <xdr:cNvSpPr/>
      </xdr:nvSpPr>
      <xdr:spPr>
        <a:xfrm>
          <a:off x="4686300" y="2781300"/>
          <a:ext cx="1838325"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CF6B41A-D6B3-43D6-BF55-E17DAA17BB9F}"/>
            </a:ext>
          </a:extLst>
        </xdr:cNvPr>
        <xdr:cNvSpPr/>
      </xdr:nvSpPr>
      <xdr:spPr>
        <a:xfrm>
          <a:off x="6591300" y="2781300"/>
          <a:ext cx="3124200"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E5EAD09-B789-4929-9FAC-3C040FBEE75B}"/>
            </a:ext>
          </a:extLst>
        </xdr:cNvPr>
        <xdr:cNvSpPr/>
      </xdr:nvSpPr>
      <xdr:spPr>
        <a:xfrm>
          <a:off x="9744075" y="1609725"/>
          <a:ext cx="1304925"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FEFF4A1-B49E-4C3F-A518-F2C304A48E11}"/>
            </a:ext>
          </a:extLst>
        </xdr:cNvPr>
        <xdr:cNvSpPr/>
      </xdr:nvSpPr>
      <xdr:spPr>
        <a:xfrm>
          <a:off x="9963150" y="16668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180B7E5-ACD6-4EBB-B7C5-FE5CA37289B0}"/>
            </a:ext>
          </a:extLst>
        </xdr:cNvPr>
        <xdr:cNvSpPr/>
      </xdr:nvSpPr>
      <xdr:spPr>
        <a:xfrm>
          <a:off x="9963150" y="19907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4379C3F-FC17-4C52-AEE3-5FDF321C6BAA}"/>
            </a:ext>
          </a:extLst>
        </xdr:cNvPr>
        <xdr:cNvSpPr/>
      </xdr:nvSpPr>
      <xdr:spPr>
        <a:xfrm>
          <a:off x="9963150" y="2438400"/>
          <a:ext cx="115252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323C1C3-2389-4B1D-BB5B-933E643E532D}"/>
            </a:ext>
          </a:extLst>
        </xdr:cNvPr>
        <xdr:cNvCxnSpPr/>
      </xdr:nvCxnSpPr>
      <xdr:spPr>
        <a:xfrm>
          <a:off x="9820275" y="176212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ACCC4FB-7EEB-4CB6-9C9F-3F00E8DB2747}"/>
            </a:ext>
          </a:extLst>
        </xdr:cNvPr>
        <xdr:cNvCxnSpPr/>
      </xdr:nvCxnSpPr>
      <xdr:spPr>
        <a:xfrm>
          <a:off x="9906000" y="2409825"/>
          <a:ext cx="0" cy="20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9DBF8A2-75C1-4EA0-A082-24043A6C7C0C}"/>
            </a:ext>
          </a:extLst>
        </xdr:cNvPr>
        <xdr:cNvCxnSpPr/>
      </xdr:nvCxnSpPr>
      <xdr:spPr>
        <a:xfrm>
          <a:off x="9820275" y="2409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3995D73-902F-4D81-81B8-9C83A28A68C2}"/>
            </a:ext>
          </a:extLst>
        </xdr:cNvPr>
        <xdr:cNvCxnSpPr/>
      </xdr:nvCxnSpPr>
      <xdr:spPr>
        <a:xfrm flipV="1">
          <a:off x="9906000" y="27686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DC5BA0D-A48C-4015-8DFF-721A29283FD6}"/>
            </a:ext>
          </a:extLst>
        </xdr:cNvPr>
        <xdr:cNvCxnSpPr/>
      </xdr:nvCxnSpPr>
      <xdr:spPr>
        <a:xfrm>
          <a:off x="9820275" y="29051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B1672C0-6EC2-46A7-A9F0-22B6E84A929A}"/>
            </a:ext>
          </a:extLst>
        </xdr:cNvPr>
        <xdr:cNvSpPr/>
      </xdr:nvSpPr>
      <xdr:spPr>
        <a:xfrm>
          <a:off x="9855200" y="170497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4FC7D5F-8554-47DA-B640-CA4B3F2E5E69}"/>
            </a:ext>
          </a:extLst>
        </xdr:cNvPr>
        <xdr:cNvSpPr/>
      </xdr:nvSpPr>
      <xdr:spPr>
        <a:xfrm>
          <a:off x="9855200" y="20859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C2C822C-CCE6-42F8-9EDE-9A07ABC849B4}"/>
            </a:ext>
          </a:extLst>
        </xdr:cNvPr>
        <xdr:cNvSpPr txBox="1"/>
      </xdr:nvSpPr>
      <xdr:spPr>
        <a:xfrm>
          <a:off x="704850" y="39814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06B30D9-DF3E-4EB0-80F7-FE259638D88A}"/>
            </a:ext>
          </a:extLst>
        </xdr:cNvPr>
        <xdr:cNvSpPr txBox="1"/>
      </xdr:nvSpPr>
      <xdr:spPr>
        <a:xfrm>
          <a:off x="704850" y="435292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3E81816-C2C9-4E96-BD92-5C7394DED0ED}"/>
            </a:ext>
          </a:extLst>
        </xdr:cNvPr>
        <xdr:cNvSpPr txBox="1"/>
      </xdr:nvSpPr>
      <xdr:spPr>
        <a:xfrm>
          <a:off x="704850" y="46577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6D192B5-7E3D-43FC-9B61-0A5F8155CCC9}"/>
            </a:ext>
          </a:extLst>
        </xdr:cNvPr>
        <xdr:cNvSpPr txBox="1"/>
      </xdr:nvSpPr>
      <xdr:spPr>
        <a:xfrm>
          <a:off x="704850" y="5029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3055ACD-A1DF-457F-8F75-B026FA0926AB}"/>
            </a:ext>
          </a:extLst>
        </xdr:cNvPr>
        <xdr:cNvSpPr txBox="1"/>
      </xdr:nvSpPr>
      <xdr:spPr>
        <a:xfrm>
          <a:off x="704850" y="53435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1EF6832-0DBE-4B2B-BCF3-A8F260D0C0A6}"/>
            </a:ext>
          </a:extLst>
        </xdr:cNvPr>
        <xdr:cNvSpPr txBox="1"/>
      </xdr:nvSpPr>
      <xdr:spPr>
        <a:xfrm>
          <a:off x="704850" y="56483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B3C2F13-66BA-419C-A513-0C7952B48CFB}"/>
            </a:ext>
          </a:extLst>
        </xdr:cNvPr>
        <xdr:cNvSpPr txBox="1"/>
      </xdr:nvSpPr>
      <xdr:spPr>
        <a:xfrm>
          <a:off x="704850" y="6019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8E5F9EE-FF8E-47B6-9133-BFC660B1F187}"/>
            </a:ext>
          </a:extLst>
        </xdr:cNvPr>
        <xdr:cNvSpPr/>
      </xdr:nvSpPr>
      <xdr:spPr>
        <a:xfrm>
          <a:off x="704850"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6E94E63-0595-49EA-9669-BF21375AE6F7}"/>
            </a:ext>
          </a:extLst>
        </xdr:cNvPr>
        <xdr:cNvSpPr txBox="1"/>
      </xdr:nvSpPr>
      <xdr:spPr>
        <a:xfrm>
          <a:off x="1627662" y="715327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A9B4367-79A6-4CF3-BEEB-7E448E1C601C}"/>
            </a:ext>
          </a:extLst>
        </xdr:cNvPr>
        <xdr:cNvSpPr txBox="1"/>
      </xdr:nvSpPr>
      <xdr:spPr>
        <a:xfrm>
          <a:off x="2887189"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4AA0751-4EFF-457E-9A61-FFAE73F55261}"/>
            </a:ext>
          </a:extLst>
        </xdr:cNvPr>
        <xdr:cNvSpPr/>
      </xdr:nvSpPr>
      <xdr:spPr>
        <a:xfrm>
          <a:off x="5372100" y="69818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A170415-5E1F-4361-91F9-D9B5414582CB}"/>
            </a:ext>
          </a:extLst>
        </xdr:cNvPr>
        <xdr:cNvSpPr/>
      </xdr:nvSpPr>
      <xdr:spPr>
        <a:xfrm>
          <a:off x="5372100" y="722947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4599E97-988D-4291-A01A-9E0E377F154C}"/>
            </a:ext>
          </a:extLst>
        </xdr:cNvPr>
        <xdr:cNvSpPr/>
      </xdr:nvSpPr>
      <xdr:spPr>
        <a:xfrm>
          <a:off x="6867525" y="69818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E6CA252-86CE-434B-8485-203A85ADB16E}"/>
            </a:ext>
          </a:extLst>
        </xdr:cNvPr>
        <xdr:cNvSpPr/>
      </xdr:nvSpPr>
      <xdr:spPr>
        <a:xfrm>
          <a:off x="6867525" y="72294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48A987E-F58F-48A9-9167-BB7A478714BD}"/>
            </a:ext>
          </a:extLst>
        </xdr:cNvPr>
        <xdr:cNvSpPr/>
      </xdr:nvSpPr>
      <xdr:spPr>
        <a:xfrm>
          <a:off x="8201025" y="69818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92ED90A-3A41-4A96-9C9E-4282983DF6C6}"/>
            </a:ext>
          </a:extLst>
        </xdr:cNvPr>
        <xdr:cNvSpPr/>
      </xdr:nvSpPr>
      <xdr:spPr>
        <a:xfrm>
          <a:off x="8201025" y="72294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094DDE0-01C4-4FAD-870F-CEBD58BBC990}"/>
            </a:ext>
          </a:extLst>
        </xdr:cNvPr>
        <xdr:cNvSpPr/>
      </xdr:nvSpPr>
      <xdr:spPr>
        <a:xfrm>
          <a:off x="704850"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5B493A0-6FDD-42F2-BC44-CEAD13F18151}"/>
            </a:ext>
          </a:extLst>
        </xdr:cNvPr>
        <xdr:cNvSpPr/>
      </xdr:nvSpPr>
      <xdr:spPr>
        <a:xfrm>
          <a:off x="5495925" y="766762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64B2A9A-7B45-4215-B299-7330B5CB8AFA}"/>
            </a:ext>
          </a:extLst>
        </xdr:cNvPr>
        <xdr:cNvSpPr/>
      </xdr:nvSpPr>
      <xdr:spPr>
        <a:xfrm>
          <a:off x="5495925" y="76676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512B54B-1945-4BBF-805B-DFD5ED6E5DD7}"/>
            </a:ext>
          </a:extLst>
        </xdr:cNvPr>
        <xdr:cNvSpPr txBox="1"/>
      </xdr:nvSpPr>
      <xdr:spPr>
        <a:xfrm>
          <a:off x="5610225" y="80962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は、臨時財政対策債振替額の減少等に伴い基準財政需要額が増加した一方、法人市民税の増などにより基準財政収入額がそれを上回って増加し、単年度の財政力指数は前年度から増加、３か年平均の財政力指数では前年度から概ね横ばいとなった。今後は、物価高騰の影響を注視しながらも、地域経済の活性化による税源涵養の取組みなど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39CA0D3-94D3-4F43-AACB-5DB0982CBD2C}"/>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D58DD3B-0994-464F-8143-A48EDD55743F}"/>
            </a:ext>
          </a:extLst>
        </xdr:cNvPr>
        <xdr:cNvSpPr txBox="1"/>
      </xdr:nvSpPr>
      <xdr:spPr>
        <a:xfrm>
          <a:off x="0"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8F796EF-E5EA-47EC-8A4E-A63EAE6D9CEB}"/>
            </a:ext>
          </a:extLst>
        </xdr:cNvPr>
        <xdr:cNvCxnSpPr/>
      </xdr:nvCxnSpPr>
      <xdr:spPr>
        <a:xfrm>
          <a:off x="704850" y="103610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4C77B9E-D2BC-4B09-962D-12DC77986F8E}"/>
            </a:ext>
          </a:extLst>
        </xdr:cNvPr>
        <xdr:cNvSpPr txBox="1"/>
      </xdr:nvSpPr>
      <xdr:spPr>
        <a:xfrm>
          <a:off x="0" y="101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27C644A-F7BD-442A-BDD1-9A7F042477D5}"/>
            </a:ext>
          </a:extLst>
        </xdr:cNvPr>
        <xdr:cNvCxnSpPr/>
      </xdr:nvCxnSpPr>
      <xdr:spPr>
        <a:xfrm>
          <a:off x="704850" y="98414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FEE7958-3FDA-4DE6-9A8C-ECE1D3606A52}"/>
            </a:ext>
          </a:extLst>
        </xdr:cNvPr>
        <xdr:cNvSpPr txBox="1"/>
      </xdr:nvSpPr>
      <xdr:spPr>
        <a:xfrm>
          <a:off x="0"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A8DD72D-2F60-496A-A125-128BA62BD451}"/>
            </a:ext>
          </a:extLst>
        </xdr:cNvPr>
        <xdr:cNvCxnSpPr/>
      </xdr:nvCxnSpPr>
      <xdr:spPr>
        <a:xfrm>
          <a:off x="704850" y="9267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6416FC1-0307-499E-89AD-CE5F00F38FF1}"/>
            </a:ext>
          </a:extLst>
        </xdr:cNvPr>
        <xdr:cNvSpPr txBox="1"/>
      </xdr:nvSpPr>
      <xdr:spPr>
        <a:xfrm>
          <a:off x="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744AB30-FF15-427E-B93E-1A8E064D5FDD}"/>
            </a:ext>
          </a:extLst>
        </xdr:cNvPr>
        <xdr:cNvCxnSpPr/>
      </xdr:nvCxnSpPr>
      <xdr:spPr>
        <a:xfrm>
          <a:off x="704850" y="87513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92189616-E996-42B9-A970-ACBE731FAAC7}"/>
            </a:ext>
          </a:extLst>
        </xdr:cNvPr>
        <xdr:cNvSpPr txBox="1"/>
      </xdr:nvSpPr>
      <xdr:spPr>
        <a:xfrm>
          <a:off x="0" y="855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84857C42-E3A6-4A9A-A256-2B761F85F7DF}"/>
            </a:ext>
          </a:extLst>
        </xdr:cNvPr>
        <xdr:cNvCxnSpPr/>
      </xdr:nvCxnSpPr>
      <xdr:spPr>
        <a:xfrm>
          <a:off x="704850" y="82412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687B5BA-D126-43A5-8907-6819C75FF70D}"/>
            </a:ext>
          </a:extLst>
        </xdr:cNvPr>
        <xdr:cNvSpPr txBox="1"/>
      </xdr:nvSpPr>
      <xdr:spPr>
        <a:xfrm>
          <a:off x="0" y="803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39CF3FDC-4853-47B0-924A-C9C23420A127}"/>
            </a:ext>
          </a:extLst>
        </xdr:cNvPr>
        <xdr:cNvCxnSpPr/>
      </xdr:nvCxnSpPr>
      <xdr:spPr>
        <a:xfrm>
          <a:off x="704850"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EEAC624-4594-45F3-A3C8-D3688C11A0DE}"/>
            </a:ext>
          </a:extLst>
        </xdr:cNvPr>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2B697CB-C009-4584-B69A-2E54F25EC0C1}"/>
            </a:ext>
          </a:extLst>
        </xdr:cNvPr>
        <xdr:cNvSpPr/>
      </xdr:nvSpPr>
      <xdr:spPr>
        <a:xfrm>
          <a:off x="704850"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7E549696-45E4-4B74-8DBD-57252785882A}"/>
            </a:ext>
          </a:extLst>
        </xdr:cNvPr>
        <xdr:cNvCxnSpPr/>
      </xdr:nvCxnSpPr>
      <xdr:spPr>
        <a:xfrm flipV="1">
          <a:off x="4514850" y="8103658"/>
          <a:ext cx="0" cy="1962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22137660-4D29-4AB6-B2AA-F5750564A3EC}"/>
            </a:ext>
          </a:extLst>
        </xdr:cNvPr>
        <xdr:cNvSpPr txBox="1"/>
      </xdr:nvSpPr>
      <xdr:spPr>
        <a:xfrm>
          <a:off x="4581525" y="997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4C21AAAE-B4A6-470E-9EE9-5F5FE160A3E4}"/>
            </a:ext>
          </a:extLst>
        </xdr:cNvPr>
        <xdr:cNvCxnSpPr/>
      </xdr:nvCxnSpPr>
      <xdr:spPr>
        <a:xfrm>
          <a:off x="4429125" y="100658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95619CAF-7835-4EDD-980D-AA9DCD1B9E41}"/>
            </a:ext>
          </a:extLst>
        </xdr:cNvPr>
        <xdr:cNvSpPr txBox="1"/>
      </xdr:nvSpPr>
      <xdr:spPr>
        <a:xfrm>
          <a:off x="4581525" y="778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369B8CAE-2291-4450-8F39-E94071E7F433}"/>
            </a:ext>
          </a:extLst>
        </xdr:cNvPr>
        <xdr:cNvCxnSpPr/>
      </xdr:nvCxnSpPr>
      <xdr:spPr>
        <a:xfrm>
          <a:off x="4429125" y="81036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107950</xdr:rowOff>
    </xdr:to>
    <xdr:cxnSp macro="">
      <xdr:nvCxnSpPr>
        <xdr:cNvPr id="69" name="直線コネクタ 68">
          <a:extLst>
            <a:ext uri="{FF2B5EF4-FFF2-40B4-BE49-F238E27FC236}">
              <a16:creationId xmlns:a16="http://schemas.microsoft.com/office/drawing/2014/main" id="{30485835-1ADD-486B-91E0-DD82EDEA32FE}"/>
            </a:ext>
          </a:extLst>
        </xdr:cNvPr>
        <xdr:cNvCxnSpPr/>
      </xdr:nvCxnSpPr>
      <xdr:spPr>
        <a:xfrm>
          <a:off x="3752850" y="8751358"/>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BF81D632-B9F4-4763-B3F1-42D5521F383A}"/>
            </a:ext>
          </a:extLst>
        </xdr:cNvPr>
        <xdr:cNvSpPr txBox="1"/>
      </xdr:nvSpPr>
      <xdr:spPr>
        <a:xfrm>
          <a:off x="4581525" y="89742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D8718632-2FE5-4632-8D2E-265866E5F6F1}"/>
            </a:ext>
          </a:extLst>
        </xdr:cNvPr>
        <xdr:cNvSpPr/>
      </xdr:nvSpPr>
      <xdr:spPr>
        <a:xfrm>
          <a:off x="4467225" y="8999008"/>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67733</xdr:rowOff>
    </xdr:to>
    <xdr:cxnSp macro="">
      <xdr:nvCxnSpPr>
        <xdr:cNvPr id="72" name="直線コネクタ 71">
          <a:extLst>
            <a:ext uri="{FF2B5EF4-FFF2-40B4-BE49-F238E27FC236}">
              <a16:creationId xmlns:a16="http://schemas.microsoft.com/office/drawing/2014/main" id="{F6EFC145-1BA1-49A9-A058-0333427AF200}"/>
            </a:ext>
          </a:extLst>
        </xdr:cNvPr>
        <xdr:cNvCxnSpPr/>
      </xdr:nvCxnSpPr>
      <xdr:spPr>
        <a:xfrm>
          <a:off x="2943225" y="8717492"/>
          <a:ext cx="809625"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DC457FC2-E9F2-47AF-B9EB-BB58D6CC69A2}"/>
            </a:ext>
          </a:extLst>
        </xdr:cNvPr>
        <xdr:cNvSpPr/>
      </xdr:nvSpPr>
      <xdr:spPr>
        <a:xfrm>
          <a:off x="3705225" y="8999008"/>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a:extLst>
            <a:ext uri="{FF2B5EF4-FFF2-40B4-BE49-F238E27FC236}">
              <a16:creationId xmlns:a16="http://schemas.microsoft.com/office/drawing/2014/main" id="{32886B6F-4402-4850-BAFF-E7F459204F35}"/>
            </a:ext>
          </a:extLst>
        </xdr:cNvPr>
        <xdr:cNvSpPr txBox="1"/>
      </xdr:nvSpPr>
      <xdr:spPr>
        <a:xfrm>
          <a:off x="3409950" y="9145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27517</xdr:rowOff>
    </xdr:to>
    <xdr:cxnSp macro="">
      <xdr:nvCxnSpPr>
        <xdr:cNvPr id="75" name="直線コネクタ 74">
          <a:extLst>
            <a:ext uri="{FF2B5EF4-FFF2-40B4-BE49-F238E27FC236}">
              <a16:creationId xmlns:a16="http://schemas.microsoft.com/office/drawing/2014/main" id="{EEA5445D-A270-4D0E-B1A9-F262BBF92892}"/>
            </a:ext>
          </a:extLst>
        </xdr:cNvPr>
        <xdr:cNvCxnSpPr/>
      </xdr:nvCxnSpPr>
      <xdr:spPr>
        <a:xfrm>
          <a:off x="2124075" y="8717492"/>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A9AD66C1-DFCA-427B-9485-E52D487ED595}"/>
            </a:ext>
          </a:extLst>
        </xdr:cNvPr>
        <xdr:cNvSpPr/>
      </xdr:nvSpPr>
      <xdr:spPr>
        <a:xfrm>
          <a:off x="2886075" y="8924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8DB8E540-527B-45BE-8051-9E8C9448A905}"/>
            </a:ext>
          </a:extLst>
        </xdr:cNvPr>
        <xdr:cNvSpPr txBox="1"/>
      </xdr:nvSpPr>
      <xdr:spPr>
        <a:xfrm>
          <a:off x="2600325"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27517</xdr:rowOff>
    </xdr:to>
    <xdr:cxnSp macro="">
      <xdr:nvCxnSpPr>
        <xdr:cNvPr id="78" name="直線コネクタ 77">
          <a:extLst>
            <a:ext uri="{FF2B5EF4-FFF2-40B4-BE49-F238E27FC236}">
              <a16:creationId xmlns:a16="http://schemas.microsoft.com/office/drawing/2014/main" id="{31588B33-BC6D-4491-BD75-077EC5D0ABFD}"/>
            </a:ext>
          </a:extLst>
        </xdr:cNvPr>
        <xdr:cNvCxnSpPr/>
      </xdr:nvCxnSpPr>
      <xdr:spPr>
        <a:xfrm>
          <a:off x="1333500" y="871749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776B8B5C-23EC-47D4-AA57-51C7EE1A673A}"/>
            </a:ext>
          </a:extLst>
        </xdr:cNvPr>
        <xdr:cNvSpPr/>
      </xdr:nvSpPr>
      <xdr:spPr>
        <a:xfrm>
          <a:off x="2095500" y="8924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15EB2288-0FCB-458E-B425-10D96D621C50}"/>
            </a:ext>
          </a:extLst>
        </xdr:cNvPr>
        <xdr:cNvSpPr txBox="1"/>
      </xdr:nvSpPr>
      <xdr:spPr>
        <a:xfrm>
          <a:off x="1781175"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3694B5CA-A162-407A-B54F-3337233CB165}"/>
            </a:ext>
          </a:extLst>
        </xdr:cNvPr>
        <xdr:cNvSpPr/>
      </xdr:nvSpPr>
      <xdr:spPr>
        <a:xfrm>
          <a:off x="1285875" y="89249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EF0805CA-6639-471D-8E07-80E4971A9F96}"/>
            </a:ext>
          </a:extLst>
        </xdr:cNvPr>
        <xdr:cNvSpPr txBox="1"/>
      </xdr:nvSpPr>
      <xdr:spPr>
        <a:xfrm>
          <a:off x="97155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C1AB8CC-5E4A-4F4C-908B-6B627D010EE5}"/>
            </a:ext>
          </a:extLst>
        </xdr:cNvPr>
        <xdr:cNvSpPr txBox="1"/>
      </xdr:nvSpPr>
      <xdr:spPr>
        <a:xfrm>
          <a:off x="4314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8E4A297-DC43-46F1-B4B7-FAD1E0C22E3E}"/>
            </a:ext>
          </a:extLst>
        </xdr:cNvPr>
        <xdr:cNvSpPr txBox="1"/>
      </xdr:nvSpPr>
      <xdr:spPr>
        <a:xfrm>
          <a:off x="3552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A6704C5-582C-421F-8A2E-949291DAD0B5}"/>
            </a:ext>
          </a:extLst>
        </xdr:cNvPr>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6C3CA37-92EA-4EB3-BE23-D61503C45B25}"/>
            </a:ext>
          </a:extLst>
        </xdr:cNvPr>
        <xdr:cNvSpPr txBox="1"/>
      </xdr:nvSpPr>
      <xdr:spPr>
        <a:xfrm>
          <a:off x="19335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AC6D253-39E6-45DF-AC35-02A499DD07BE}"/>
            </a:ext>
          </a:extLst>
        </xdr:cNvPr>
        <xdr:cNvSpPr txBox="1"/>
      </xdr:nvSpPr>
      <xdr:spPr>
        <a:xfrm>
          <a:off x="11334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a:extLst>
            <a:ext uri="{FF2B5EF4-FFF2-40B4-BE49-F238E27FC236}">
              <a16:creationId xmlns:a16="http://schemas.microsoft.com/office/drawing/2014/main" id="{9BFDAAD8-04D1-45E4-B3B6-DD3626B8EF4F}"/>
            </a:ext>
          </a:extLst>
        </xdr:cNvPr>
        <xdr:cNvSpPr/>
      </xdr:nvSpPr>
      <xdr:spPr>
        <a:xfrm>
          <a:off x="4467225" y="8743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a:extLst>
            <a:ext uri="{FF2B5EF4-FFF2-40B4-BE49-F238E27FC236}">
              <a16:creationId xmlns:a16="http://schemas.microsoft.com/office/drawing/2014/main" id="{848A7399-9CB9-4D89-BD39-1527D21BA32D}"/>
            </a:ext>
          </a:extLst>
        </xdr:cNvPr>
        <xdr:cNvSpPr txBox="1"/>
      </xdr:nvSpPr>
      <xdr:spPr>
        <a:xfrm>
          <a:off x="4581525" y="853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a:extLst>
            <a:ext uri="{FF2B5EF4-FFF2-40B4-BE49-F238E27FC236}">
              <a16:creationId xmlns:a16="http://schemas.microsoft.com/office/drawing/2014/main" id="{14C6D3B7-49F3-4592-9811-79C9C8277990}"/>
            </a:ext>
          </a:extLst>
        </xdr:cNvPr>
        <xdr:cNvSpPr/>
      </xdr:nvSpPr>
      <xdr:spPr>
        <a:xfrm>
          <a:off x="3705225" y="87037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a:extLst>
            <a:ext uri="{FF2B5EF4-FFF2-40B4-BE49-F238E27FC236}">
              <a16:creationId xmlns:a16="http://schemas.microsoft.com/office/drawing/2014/main" id="{E1B9360B-23BF-47BE-A3DC-1C4967DB4028}"/>
            </a:ext>
          </a:extLst>
        </xdr:cNvPr>
        <xdr:cNvSpPr txBox="1"/>
      </xdr:nvSpPr>
      <xdr:spPr>
        <a:xfrm>
          <a:off x="3409950" y="835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a:extLst>
            <a:ext uri="{FF2B5EF4-FFF2-40B4-BE49-F238E27FC236}">
              <a16:creationId xmlns:a16="http://schemas.microsoft.com/office/drawing/2014/main" id="{F0F70CE1-E512-4366-BD03-EA481A0D3521}"/>
            </a:ext>
          </a:extLst>
        </xdr:cNvPr>
        <xdr:cNvSpPr/>
      </xdr:nvSpPr>
      <xdr:spPr>
        <a:xfrm>
          <a:off x="2886075" y="8603192"/>
          <a:ext cx="104775" cy="161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a:extLst>
            <a:ext uri="{FF2B5EF4-FFF2-40B4-BE49-F238E27FC236}">
              <a16:creationId xmlns:a16="http://schemas.microsoft.com/office/drawing/2014/main" id="{BA15EA73-BD56-4C33-9973-3C08E3856046}"/>
            </a:ext>
          </a:extLst>
        </xdr:cNvPr>
        <xdr:cNvSpPr txBox="1"/>
      </xdr:nvSpPr>
      <xdr:spPr>
        <a:xfrm>
          <a:off x="2600325" y="831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a:extLst>
            <a:ext uri="{FF2B5EF4-FFF2-40B4-BE49-F238E27FC236}">
              <a16:creationId xmlns:a16="http://schemas.microsoft.com/office/drawing/2014/main" id="{E666866C-2BEE-47BC-A72B-21A35CBAAB95}"/>
            </a:ext>
          </a:extLst>
        </xdr:cNvPr>
        <xdr:cNvSpPr/>
      </xdr:nvSpPr>
      <xdr:spPr>
        <a:xfrm>
          <a:off x="2095500" y="8603192"/>
          <a:ext cx="85725" cy="161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a:extLst>
            <a:ext uri="{FF2B5EF4-FFF2-40B4-BE49-F238E27FC236}">
              <a16:creationId xmlns:a16="http://schemas.microsoft.com/office/drawing/2014/main" id="{B82682AC-5099-490E-81A0-3DCA730A5620}"/>
            </a:ext>
          </a:extLst>
        </xdr:cNvPr>
        <xdr:cNvSpPr txBox="1"/>
      </xdr:nvSpPr>
      <xdr:spPr>
        <a:xfrm>
          <a:off x="1781175" y="831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id="{FFBBE9B9-5D1B-444A-B70E-4A0C2CEBA503}"/>
            </a:ext>
          </a:extLst>
        </xdr:cNvPr>
        <xdr:cNvSpPr/>
      </xdr:nvSpPr>
      <xdr:spPr>
        <a:xfrm>
          <a:off x="1285875" y="8603192"/>
          <a:ext cx="76200" cy="161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a:extLst>
            <a:ext uri="{FF2B5EF4-FFF2-40B4-BE49-F238E27FC236}">
              <a16:creationId xmlns:a16="http://schemas.microsoft.com/office/drawing/2014/main" id="{702919AC-5050-4512-8429-21F988060267}"/>
            </a:ext>
          </a:extLst>
        </xdr:cNvPr>
        <xdr:cNvSpPr txBox="1"/>
      </xdr:nvSpPr>
      <xdr:spPr>
        <a:xfrm>
          <a:off x="971550" y="831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1AAE9BAA-7152-4661-B747-A76DC077497E}"/>
            </a:ext>
          </a:extLst>
        </xdr:cNvPr>
        <xdr:cNvSpPr/>
      </xdr:nvSpPr>
      <xdr:spPr>
        <a:xfrm>
          <a:off x="704850"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9D8D4CF-3FDB-4351-BCB4-329BD0A745AF}"/>
            </a:ext>
          </a:extLst>
        </xdr:cNvPr>
        <xdr:cNvSpPr txBox="1"/>
      </xdr:nvSpPr>
      <xdr:spPr>
        <a:xfrm>
          <a:off x="1541130" y="1222057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9C07E7F-6E13-4775-9E7E-74C4DB24422E}"/>
            </a:ext>
          </a:extLst>
        </xdr:cNvPr>
        <xdr:cNvSpPr txBox="1"/>
      </xdr:nvSpPr>
      <xdr:spPr>
        <a:xfrm>
          <a:off x="2973720"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48853A1-9AFA-4F67-80D9-654F2DE5FED1}"/>
            </a:ext>
          </a:extLst>
        </xdr:cNvPr>
        <xdr:cNvSpPr/>
      </xdr:nvSpPr>
      <xdr:spPr>
        <a:xfrm>
          <a:off x="5372100" y="120491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BF791617-9935-466A-979D-C96CBF02EF2C}"/>
            </a:ext>
          </a:extLst>
        </xdr:cNvPr>
        <xdr:cNvSpPr/>
      </xdr:nvSpPr>
      <xdr:spPr>
        <a:xfrm>
          <a:off x="5372100" y="123539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36205953-889C-4E24-8535-F251A3DE9ADF}"/>
            </a:ext>
          </a:extLst>
        </xdr:cNvPr>
        <xdr:cNvSpPr/>
      </xdr:nvSpPr>
      <xdr:spPr>
        <a:xfrm>
          <a:off x="6867525" y="120491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4FDFE2E-81E4-4D80-9C8F-C2DF3A88E745}"/>
            </a:ext>
          </a:extLst>
        </xdr:cNvPr>
        <xdr:cNvSpPr/>
      </xdr:nvSpPr>
      <xdr:spPr>
        <a:xfrm>
          <a:off x="6867525" y="123539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A1E60622-5E02-40B3-9BF2-62E201A1CB1D}"/>
            </a:ext>
          </a:extLst>
        </xdr:cNvPr>
        <xdr:cNvSpPr/>
      </xdr:nvSpPr>
      <xdr:spPr>
        <a:xfrm>
          <a:off x="8201025" y="120491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E48899E3-7D8B-4C35-90EA-3B6C30815C3B}"/>
            </a:ext>
          </a:extLst>
        </xdr:cNvPr>
        <xdr:cNvSpPr/>
      </xdr:nvSpPr>
      <xdr:spPr>
        <a:xfrm>
          <a:off x="8201025" y="123539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3175BBF-A497-48F5-A921-0D6C00A62E6B}"/>
            </a:ext>
          </a:extLst>
        </xdr:cNvPr>
        <xdr:cNvSpPr/>
      </xdr:nvSpPr>
      <xdr:spPr>
        <a:xfrm>
          <a:off x="704850"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CAA5587-E846-4CB2-BE50-EA823C131E15}"/>
            </a:ext>
          </a:extLst>
        </xdr:cNvPr>
        <xdr:cNvSpPr/>
      </xdr:nvSpPr>
      <xdr:spPr>
        <a:xfrm>
          <a:off x="5495925" y="12734925"/>
          <a:ext cx="5486400"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C32E23DD-D579-4E42-8758-95071398F1D4}"/>
            </a:ext>
          </a:extLst>
        </xdr:cNvPr>
        <xdr:cNvSpPr/>
      </xdr:nvSpPr>
      <xdr:spPr>
        <a:xfrm>
          <a:off x="5495925" y="127349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6EF14EC-44F9-475D-A392-59DD972F1340}"/>
            </a:ext>
          </a:extLst>
        </xdr:cNvPr>
        <xdr:cNvSpPr txBox="1"/>
      </xdr:nvSpPr>
      <xdr:spPr>
        <a:xfrm>
          <a:off x="5610225" y="131635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公債費に係る経常一般財源が減少した一方、高齢化の進展に伴う扶助費の増加や物価高騰に伴う物件費の増加などがあり、算定上の分子は概ね横ばいであった。一方、普通交付税や臨時財政対策債の減少によって分母が減少したことにより、経常収支比率は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ポイント悪化の</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引き続き、人口減少や本格的な少子高齢化を見据え、歳入歳出両面で改善に向けた取り組みを講じていく。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D0BDB3BF-CB4C-442C-8459-9E91C30819E9}"/>
            </a:ext>
          </a:extLst>
        </xdr:cNvPr>
        <xdr:cNvSpPr txBox="1"/>
      </xdr:nvSpPr>
      <xdr:spPr>
        <a:xfrm>
          <a:off x="666750" y="1248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1CE998A-4B43-40D6-9720-26AE04B18916}"/>
            </a:ext>
          </a:extLst>
        </xdr:cNvPr>
        <xdr:cNvCxnSpPr/>
      </xdr:nvCxnSpPr>
      <xdr:spPr>
        <a:xfrm>
          <a:off x="704850"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79BAAB7-165A-401F-AED4-BC0864BE9564}"/>
            </a:ext>
          </a:extLst>
        </xdr:cNvPr>
        <xdr:cNvSpPr txBox="1"/>
      </xdr:nvSpPr>
      <xdr:spPr>
        <a:xfrm>
          <a:off x="0"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1C89F08B-828B-4DA8-84B7-6B65785ACF88}"/>
            </a:ext>
          </a:extLst>
        </xdr:cNvPr>
        <xdr:cNvCxnSpPr/>
      </xdr:nvCxnSpPr>
      <xdr:spPr>
        <a:xfrm>
          <a:off x="704850" y="154283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74A1CDBB-8AF1-4924-9F2E-92FF4F344F69}"/>
            </a:ext>
          </a:extLst>
        </xdr:cNvPr>
        <xdr:cNvSpPr txBox="1"/>
      </xdr:nvSpPr>
      <xdr:spPr>
        <a:xfrm>
          <a:off x="0" y="152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5D1A1877-D17B-49C0-98D3-5E6D9C94AFF2}"/>
            </a:ext>
          </a:extLst>
        </xdr:cNvPr>
        <xdr:cNvCxnSpPr/>
      </xdr:nvCxnSpPr>
      <xdr:spPr>
        <a:xfrm>
          <a:off x="704850" y="149087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C283A965-0A2B-4553-9688-D8A7234F264B}"/>
            </a:ext>
          </a:extLst>
        </xdr:cNvPr>
        <xdr:cNvSpPr txBox="1"/>
      </xdr:nvSpPr>
      <xdr:spPr>
        <a:xfrm>
          <a:off x="0" y="14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D88629B5-71A1-41B4-BE20-167FF46DEDF8}"/>
            </a:ext>
          </a:extLst>
        </xdr:cNvPr>
        <xdr:cNvCxnSpPr/>
      </xdr:nvCxnSpPr>
      <xdr:spPr>
        <a:xfrm>
          <a:off x="704850" y="14335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D7F42A7D-B670-4130-9776-D705C1659ED2}"/>
            </a:ext>
          </a:extLst>
        </xdr:cNvPr>
        <xdr:cNvSpPr txBox="1"/>
      </xdr:nvSpPr>
      <xdr:spPr>
        <a:xfrm>
          <a:off x="0" y="1419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5CC67C7A-FD5B-4533-8DEF-7838FD802FC3}"/>
            </a:ext>
          </a:extLst>
        </xdr:cNvPr>
        <xdr:cNvCxnSpPr/>
      </xdr:nvCxnSpPr>
      <xdr:spPr>
        <a:xfrm>
          <a:off x="704850" y="138186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E63CF030-BD4B-485D-96E9-6B6135087B8A}"/>
            </a:ext>
          </a:extLst>
        </xdr:cNvPr>
        <xdr:cNvSpPr txBox="1"/>
      </xdr:nvSpPr>
      <xdr:spPr>
        <a:xfrm>
          <a:off x="0"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831AFB3E-608C-40E0-9762-D5067A0929FB}"/>
            </a:ext>
          </a:extLst>
        </xdr:cNvPr>
        <xdr:cNvCxnSpPr/>
      </xdr:nvCxnSpPr>
      <xdr:spPr>
        <a:xfrm>
          <a:off x="704850" y="133085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1571AFBF-7A12-4EA6-A233-72F57202F5EB}"/>
            </a:ext>
          </a:extLst>
        </xdr:cNvPr>
        <xdr:cNvSpPr txBox="1"/>
      </xdr:nvSpPr>
      <xdr:spPr>
        <a:xfrm>
          <a:off x="0"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8459D53F-2965-419A-9007-AACE9059EDC6}"/>
            </a:ext>
          </a:extLst>
        </xdr:cNvPr>
        <xdr:cNvCxnSpPr/>
      </xdr:nvCxnSpPr>
      <xdr:spPr>
        <a:xfrm>
          <a:off x="704850"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F4894FD-7791-4CCC-949A-8A0FD5BA2F72}"/>
            </a:ext>
          </a:extLst>
        </xdr:cNvPr>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A554C3AB-1BA7-498D-BFBA-02CB61E5ED46}"/>
            </a:ext>
          </a:extLst>
        </xdr:cNvPr>
        <xdr:cNvSpPr/>
      </xdr:nvSpPr>
      <xdr:spPr>
        <a:xfrm>
          <a:off x="704850"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0A74AF7F-B431-4591-8999-75899009A2E6}"/>
            </a:ext>
          </a:extLst>
        </xdr:cNvPr>
        <xdr:cNvCxnSpPr/>
      </xdr:nvCxnSpPr>
      <xdr:spPr>
        <a:xfrm flipV="1">
          <a:off x="4514850" y="13151203"/>
          <a:ext cx="0" cy="2327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213D707C-48E0-4070-924B-AECEA35484E6}"/>
            </a:ext>
          </a:extLst>
        </xdr:cNvPr>
        <xdr:cNvSpPr txBox="1"/>
      </xdr:nvSpPr>
      <xdr:spPr>
        <a:xfrm>
          <a:off x="4581525" y="154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7AD7ACED-2F13-465A-B043-6881396FDFA6}"/>
            </a:ext>
          </a:extLst>
        </xdr:cNvPr>
        <xdr:cNvCxnSpPr/>
      </xdr:nvCxnSpPr>
      <xdr:spPr>
        <a:xfrm>
          <a:off x="4429125" y="154788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748F840F-D560-419D-840C-AFC5EB72DD69}"/>
            </a:ext>
          </a:extLst>
        </xdr:cNvPr>
        <xdr:cNvSpPr txBox="1"/>
      </xdr:nvSpPr>
      <xdr:spPr>
        <a:xfrm>
          <a:off x="4581525" y="128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8C60BC11-E2AD-4E36-ADE1-AC81F3B08FBD}"/>
            </a:ext>
          </a:extLst>
        </xdr:cNvPr>
        <xdr:cNvCxnSpPr/>
      </xdr:nvCxnSpPr>
      <xdr:spPr>
        <a:xfrm>
          <a:off x="4429125" y="131512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65</xdr:row>
      <xdr:rowOff>12700</xdr:rowOff>
    </xdr:to>
    <xdr:cxnSp macro="">
      <xdr:nvCxnSpPr>
        <xdr:cNvPr id="132" name="直線コネクタ 131">
          <a:extLst>
            <a:ext uri="{FF2B5EF4-FFF2-40B4-BE49-F238E27FC236}">
              <a16:creationId xmlns:a16="http://schemas.microsoft.com/office/drawing/2014/main" id="{084AB5DE-062E-4B49-82B6-E655010C8C58}"/>
            </a:ext>
          </a:extLst>
        </xdr:cNvPr>
        <xdr:cNvCxnSpPr/>
      </xdr:nvCxnSpPr>
      <xdr:spPr>
        <a:xfrm>
          <a:off x="3752850" y="14475883"/>
          <a:ext cx="762000" cy="39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FA059142-7FC4-450A-BF53-9051E0BB3515}"/>
            </a:ext>
          </a:extLst>
        </xdr:cNvPr>
        <xdr:cNvSpPr txBox="1"/>
      </xdr:nvSpPr>
      <xdr:spPr>
        <a:xfrm>
          <a:off x="4581525" y="1408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5A6A9884-699D-4727-B2BE-CC5532B44C07}"/>
            </a:ext>
          </a:extLst>
        </xdr:cNvPr>
        <xdr:cNvSpPr/>
      </xdr:nvSpPr>
      <xdr:spPr>
        <a:xfrm>
          <a:off x="4467225" y="14297730"/>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64</xdr:row>
      <xdr:rowOff>157339</xdr:rowOff>
    </xdr:to>
    <xdr:cxnSp macro="">
      <xdr:nvCxnSpPr>
        <xdr:cNvPr id="135" name="直線コネクタ 134">
          <a:extLst>
            <a:ext uri="{FF2B5EF4-FFF2-40B4-BE49-F238E27FC236}">
              <a16:creationId xmlns:a16="http://schemas.microsoft.com/office/drawing/2014/main" id="{C87358B7-547E-4359-96DD-91737E94DFA9}"/>
            </a:ext>
          </a:extLst>
        </xdr:cNvPr>
        <xdr:cNvCxnSpPr/>
      </xdr:nvCxnSpPr>
      <xdr:spPr>
        <a:xfrm flipV="1">
          <a:off x="2943225" y="14475883"/>
          <a:ext cx="809625" cy="3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53E1396B-BCCB-4F63-9190-2428E13F2B3F}"/>
            </a:ext>
          </a:extLst>
        </xdr:cNvPr>
        <xdr:cNvSpPr/>
      </xdr:nvSpPr>
      <xdr:spPr>
        <a:xfrm>
          <a:off x="3705225" y="137276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2FB281CD-D5A0-4B2A-ACF7-62697DA323CC}"/>
            </a:ext>
          </a:extLst>
        </xdr:cNvPr>
        <xdr:cNvSpPr txBox="1"/>
      </xdr:nvSpPr>
      <xdr:spPr>
        <a:xfrm>
          <a:off x="3409950" y="13382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157339</xdr:rowOff>
    </xdr:from>
    <xdr:to>
      <xdr:col>15</xdr:col>
      <xdr:colOff>82550</xdr:colOff>
      <xdr:row>65</xdr:row>
      <xdr:rowOff>12700</xdr:rowOff>
    </xdr:to>
    <xdr:cxnSp macro="">
      <xdr:nvCxnSpPr>
        <xdr:cNvPr id="138" name="直線コネクタ 137">
          <a:extLst>
            <a:ext uri="{FF2B5EF4-FFF2-40B4-BE49-F238E27FC236}">
              <a16:creationId xmlns:a16="http://schemas.microsoft.com/office/drawing/2014/main" id="{083EB6C2-5B99-4EF4-A134-BE7CF3F9FF0A}"/>
            </a:ext>
          </a:extLst>
        </xdr:cNvPr>
        <xdr:cNvCxnSpPr/>
      </xdr:nvCxnSpPr>
      <xdr:spPr>
        <a:xfrm flipV="1">
          <a:off x="2124075" y="14790914"/>
          <a:ext cx="819150" cy="7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266882C2-3984-4C34-AD99-8136051E95AE}"/>
            </a:ext>
          </a:extLst>
        </xdr:cNvPr>
        <xdr:cNvSpPr/>
      </xdr:nvSpPr>
      <xdr:spPr>
        <a:xfrm>
          <a:off x="2886075" y="14518922"/>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E36B6629-A794-481C-98BA-712EC26CDDB1}"/>
            </a:ext>
          </a:extLst>
        </xdr:cNvPr>
        <xdr:cNvSpPr txBox="1"/>
      </xdr:nvSpPr>
      <xdr:spPr>
        <a:xfrm>
          <a:off x="2600325" y="142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9878</xdr:rowOff>
    </xdr:from>
    <xdr:to>
      <xdr:col>11</xdr:col>
      <xdr:colOff>31750</xdr:colOff>
      <xdr:row>65</xdr:row>
      <xdr:rowOff>12700</xdr:rowOff>
    </xdr:to>
    <xdr:cxnSp macro="">
      <xdr:nvCxnSpPr>
        <xdr:cNvPr id="141" name="直線コネクタ 140">
          <a:extLst>
            <a:ext uri="{FF2B5EF4-FFF2-40B4-BE49-F238E27FC236}">
              <a16:creationId xmlns:a16="http://schemas.microsoft.com/office/drawing/2014/main" id="{E22B423A-060E-4074-9897-D5A0D06F2421}"/>
            </a:ext>
          </a:extLst>
        </xdr:cNvPr>
        <xdr:cNvCxnSpPr/>
      </xdr:nvCxnSpPr>
      <xdr:spPr>
        <a:xfrm>
          <a:off x="1333500" y="14637103"/>
          <a:ext cx="790575" cy="2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8C244A6D-D989-4A12-AB64-831E7E07D471}"/>
            </a:ext>
          </a:extLst>
        </xdr:cNvPr>
        <xdr:cNvSpPr/>
      </xdr:nvSpPr>
      <xdr:spPr>
        <a:xfrm>
          <a:off x="2095500" y="1451892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25D7B009-8A1A-49F0-ADC0-ABFC2017C448}"/>
            </a:ext>
          </a:extLst>
        </xdr:cNvPr>
        <xdr:cNvSpPr txBox="1"/>
      </xdr:nvSpPr>
      <xdr:spPr>
        <a:xfrm>
          <a:off x="1781175" y="142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B1905615-7CDE-4204-846C-A84FDF9AFBEC}"/>
            </a:ext>
          </a:extLst>
        </xdr:cNvPr>
        <xdr:cNvSpPr/>
      </xdr:nvSpPr>
      <xdr:spPr>
        <a:xfrm>
          <a:off x="1285875" y="144384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90BEC58D-7AE6-482C-98A0-3AF13A800D7E}"/>
            </a:ext>
          </a:extLst>
        </xdr:cNvPr>
        <xdr:cNvSpPr txBox="1"/>
      </xdr:nvSpPr>
      <xdr:spPr>
        <a:xfrm>
          <a:off x="971550" y="1408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D7EA76C-2290-43A6-BDF5-F809E041D254}"/>
            </a:ext>
          </a:extLst>
        </xdr:cNvPr>
        <xdr:cNvSpPr txBox="1"/>
      </xdr:nvSpPr>
      <xdr:spPr>
        <a:xfrm>
          <a:off x="4314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137E40D-27F4-420A-840C-C07D885AAF4B}"/>
            </a:ext>
          </a:extLst>
        </xdr:cNvPr>
        <xdr:cNvSpPr txBox="1"/>
      </xdr:nvSpPr>
      <xdr:spPr>
        <a:xfrm>
          <a:off x="3552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BF865E9-F159-4F0E-B9DE-0F3A6C3C8592}"/>
            </a:ext>
          </a:extLst>
        </xdr:cNvPr>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708FA62-F3D6-45EA-ABE7-4115013F5631}"/>
            </a:ext>
          </a:extLst>
        </xdr:cNvPr>
        <xdr:cNvSpPr txBox="1"/>
      </xdr:nvSpPr>
      <xdr:spPr>
        <a:xfrm>
          <a:off x="19335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1A97529-69D2-49B8-B588-B48F12B01652}"/>
            </a:ext>
          </a:extLst>
        </xdr:cNvPr>
        <xdr:cNvSpPr txBox="1"/>
      </xdr:nvSpPr>
      <xdr:spPr>
        <a:xfrm>
          <a:off x="11334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1" name="楕円 150">
          <a:extLst>
            <a:ext uri="{FF2B5EF4-FFF2-40B4-BE49-F238E27FC236}">
              <a16:creationId xmlns:a16="http://schemas.microsoft.com/office/drawing/2014/main" id="{A5EAF024-39C9-4455-9DDE-11364BB9A60E}"/>
            </a:ext>
          </a:extLst>
        </xdr:cNvPr>
        <xdr:cNvSpPr/>
      </xdr:nvSpPr>
      <xdr:spPr>
        <a:xfrm>
          <a:off x="4467225" y="14763750"/>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2" name="財政構造の弾力性該当値テキスト">
          <a:extLst>
            <a:ext uri="{FF2B5EF4-FFF2-40B4-BE49-F238E27FC236}">
              <a16:creationId xmlns:a16="http://schemas.microsoft.com/office/drawing/2014/main" id="{73B9DB18-2C6E-442F-A844-C532C6EEE234}"/>
            </a:ext>
          </a:extLst>
        </xdr:cNvPr>
        <xdr:cNvSpPr txBox="1"/>
      </xdr:nvSpPr>
      <xdr:spPr>
        <a:xfrm>
          <a:off x="4581525" y="1473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a:extLst>
            <a:ext uri="{FF2B5EF4-FFF2-40B4-BE49-F238E27FC236}">
              <a16:creationId xmlns:a16="http://schemas.microsoft.com/office/drawing/2014/main" id="{3256A8EB-D7DB-4298-B649-07DE0E7CA665}"/>
            </a:ext>
          </a:extLst>
        </xdr:cNvPr>
        <xdr:cNvSpPr/>
      </xdr:nvSpPr>
      <xdr:spPr>
        <a:xfrm>
          <a:off x="3705225" y="144282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4" name="テキスト ボックス 153">
          <a:extLst>
            <a:ext uri="{FF2B5EF4-FFF2-40B4-BE49-F238E27FC236}">
              <a16:creationId xmlns:a16="http://schemas.microsoft.com/office/drawing/2014/main" id="{B6E5FDDA-6748-4DA8-9E30-F05162969EA2}"/>
            </a:ext>
          </a:extLst>
        </xdr:cNvPr>
        <xdr:cNvSpPr txBox="1"/>
      </xdr:nvSpPr>
      <xdr:spPr>
        <a:xfrm>
          <a:off x="3409950" y="1450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106539</xdr:rowOff>
    </xdr:from>
    <xdr:to>
      <xdr:col>15</xdr:col>
      <xdr:colOff>133350</xdr:colOff>
      <xdr:row>65</xdr:row>
      <xdr:rowOff>36689</xdr:rowOff>
    </xdr:to>
    <xdr:sp macro="" textlink="">
      <xdr:nvSpPr>
        <xdr:cNvPr id="155" name="楕円 154">
          <a:extLst>
            <a:ext uri="{FF2B5EF4-FFF2-40B4-BE49-F238E27FC236}">
              <a16:creationId xmlns:a16="http://schemas.microsoft.com/office/drawing/2014/main" id="{9701E106-5D4C-4807-BAF2-AFAF4FA92284}"/>
            </a:ext>
          </a:extLst>
        </xdr:cNvPr>
        <xdr:cNvSpPr/>
      </xdr:nvSpPr>
      <xdr:spPr>
        <a:xfrm>
          <a:off x="2886075" y="14733764"/>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21466</xdr:rowOff>
    </xdr:from>
    <xdr:ext cx="762000" cy="259045"/>
    <xdr:sp macro="" textlink="">
      <xdr:nvSpPr>
        <xdr:cNvPr id="156" name="テキスト ボックス 155">
          <a:extLst>
            <a:ext uri="{FF2B5EF4-FFF2-40B4-BE49-F238E27FC236}">
              <a16:creationId xmlns:a16="http://schemas.microsoft.com/office/drawing/2014/main" id="{8EA20425-840F-4769-98B5-967DC6A7E07C}"/>
            </a:ext>
          </a:extLst>
        </xdr:cNvPr>
        <xdr:cNvSpPr txBox="1"/>
      </xdr:nvSpPr>
      <xdr:spPr>
        <a:xfrm>
          <a:off x="2600325" y="1488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7" name="楕円 156">
          <a:extLst>
            <a:ext uri="{FF2B5EF4-FFF2-40B4-BE49-F238E27FC236}">
              <a16:creationId xmlns:a16="http://schemas.microsoft.com/office/drawing/2014/main" id="{1C6E8D7C-CFED-469B-AD66-C7F5BE228E8E}"/>
            </a:ext>
          </a:extLst>
        </xdr:cNvPr>
        <xdr:cNvSpPr/>
      </xdr:nvSpPr>
      <xdr:spPr>
        <a:xfrm>
          <a:off x="2095500" y="14763750"/>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C3A23251-5699-43B0-A6F7-9CA9C1468110}"/>
            </a:ext>
          </a:extLst>
        </xdr:cNvPr>
        <xdr:cNvSpPr txBox="1"/>
      </xdr:nvSpPr>
      <xdr:spPr>
        <a:xfrm>
          <a:off x="1781175" y="1490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130528</xdr:rowOff>
    </xdr:from>
    <xdr:to>
      <xdr:col>7</xdr:col>
      <xdr:colOff>31750</xdr:colOff>
      <xdr:row>64</xdr:row>
      <xdr:rowOff>60678</xdr:rowOff>
    </xdr:to>
    <xdr:sp macro="" textlink="">
      <xdr:nvSpPr>
        <xdr:cNvPr id="159" name="楕円 158">
          <a:extLst>
            <a:ext uri="{FF2B5EF4-FFF2-40B4-BE49-F238E27FC236}">
              <a16:creationId xmlns:a16="http://schemas.microsoft.com/office/drawing/2014/main" id="{B33DC7DD-E17B-4DD7-BB12-046EAAFB2F2D}"/>
            </a:ext>
          </a:extLst>
        </xdr:cNvPr>
        <xdr:cNvSpPr/>
      </xdr:nvSpPr>
      <xdr:spPr>
        <a:xfrm>
          <a:off x="1285875" y="14532328"/>
          <a:ext cx="7620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45455</xdr:rowOff>
    </xdr:from>
    <xdr:ext cx="762000" cy="259045"/>
    <xdr:sp macro="" textlink="">
      <xdr:nvSpPr>
        <xdr:cNvPr id="160" name="テキスト ボックス 159">
          <a:extLst>
            <a:ext uri="{FF2B5EF4-FFF2-40B4-BE49-F238E27FC236}">
              <a16:creationId xmlns:a16="http://schemas.microsoft.com/office/drawing/2014/main" id="{1030F40D-6E75-47DD-B0FC-26B1F1033CD0}"/>
            </a:ext>
          </a:extLst>
        </xdr:cNvPr>
        <xdr:cNvSpPr txBox="1"/>
      </xdr:nvSpPr>
      <xdr:spPr>
        <a:xfrm>
          <a:off x="971550" y="1467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95E8A46-C4BB-47FC-B6DC-371A0AC95748}"/>
            </a:ext>
          </a:extLst>
        </xdr:cNvPr>
        <xdr:cNvSpPr/>
      </xdr:nvSpPr>
      <xdr:spPr>
        <a:xfrm>
          <a:off x="704850"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DD32529-EE64-4878-BF96-253BB437CB3E}"/>
            </a:ext>
          </a:extLst>
        </xdr:cNvPr>
        <xdr:cNvSpPr txBox="1"/>
      </xdr:nvSpPr>
      <xdr:spPr>
        <a:xfrm>
          <a:off x="749728" y="1728787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8A26C5A-91E6-431F-95A6-F8DC0033A3A1}"/>
            </a:ext>
          </a:extLst>
        </xdr:cNvPr>
        <xdr:cNvSpPr txBox="1"/>
      </xdr:nvSpPr>
      <xdr:spPr>
        <a:xfrm>
          <a:off x="3784172"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6A53B971-5AD1-4BBB-8C06-1A489EC05F99}"/>
            </a:ext>
          </a:extLst>
        </xdr:cNvPr>
        <xdr:cNvSpPr/>
      </xdr:nvSpPr>
      <xdr:spPr>
        <a:xfrm>
          <a:off x="5372100" y="1717357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8FBDACEC-4234-4419-A6F8-6D8778E497B0}"/>
            </a:ext>
          </a:extLst>
        </xdr:cNvPr>
        <xdr:cNvSpPr/>
      </xdr:nvSpPr>
      <xdr:spPr>
        <a:xfrm>
          <a:off x="5372100" y="174212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38C91DE-7134-41AC-A5D6-A36723BF0FD1}"/>
            </a:ext>
          </a:extLst>
        </xdr:cNvPr>
        <xdr:cNvSpPr/>
      </xdr:nvSpPr>
      <xdr:spPr>
        <a:xfrm>
          <a:off x="6867525" y="1717357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52881385-0E7A-47E6-BB3B-5197BBF3B2CC}"/>
            </a:ext>
          </a:extLst>
        </xdr:cNvPr>
        <xdr:cNvSpPr/>
      </xdr:nvSpPr>
      <xdr:spPr>
        <a:xfrm>
          <a:off x="6867525" y="174212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22D87E0-8E7D-425C-86EA-F50CAFCC2E25}"/>
            </a:ext>
          </a:extLst>
        </xdr:cNvPr>
        <xdr:cNvSpPr/>
      </xdr:nvSpPr>
      <xdr:spPr>
        <a:xfrm>
          <a:off x="8201025" y="171735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37A0EB52-DB3B-42C8-AD77-A120208ED629}"/>
            </a:ext>
          </a:extLst>
        </xdr:cNvPr>
        <xdr:cNvSpPr/>
      </xdr:nvSpPr>
      <xdr:spPr>
        <a:xfrm>
          <a:off x="8201025" y="174212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387F7F4-A3BB-4B6C-A67D-8D9E4A3700C9}"/>
            </a:ext>
          </a:extLst>
        </xdr:cNvPr>
        <xdr:cNvSpPr/>
      </xdr:nvSpPr>
      <xdr:spPr>
        <a:xfrm>
          <a:off x="704850"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B00A53D7-CD2D-4155-B51B-3F37CDEC37DD}"/>
            </a:ext>
          </a:extLst>
        </xdr:cNvPr>
        <xdr:cNvSpPr/>
      </xdr:nvSpPr>
      <xdr:spPr>
        <a:xfrm>
          <a:off x="5495925" y="1785937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E7B1ECF-BE2F-4CB1-A361-42DBC7A667E1}"/>
            </a:ext>
          </a:extLst>
        </xdr:cNvPr>
        <xdr:cNvSpPr/>
      </xdr:nvSpPr>
      <xdr:spPr>
        <a:xfrm>
          <a:off x="5495925" y="17859375"/>
          <a:ext cx="3457575"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554462F5-0DE1-4C11-8C0E-F52702B15E3D}"/>
            </a:ext>
          </a:extLst>
        </xdr:cNvPr>
        <xdr:cNvSpPr txBox="1"/>
      </xdr:nvSpPr>
      <xdr:spPr>
        <a:xfrm>
          <a:off x="5610225" y="18288000"/>
          <a:ext cx="5248275"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令和４年度は、前年度に引き続き新型コロナウイルス感染症対応に係る経費が高止まりしたほか、エネルギー価格高騰による光熱費の増加などにより、前年度から</a:t>
          </a:r>
          <a:r>
            <a:rPr kumimoji="1" lang="en-US" altLang="ja-JP" sz="1300">
              <a:latin typeface="ＭＳ Ｐゴシック" panose="020B0600070205080204" pitchFamily="50" charset="-128"/>
              <a:ea typeface="ＭＳ Ｐゴシック" panose="020B0600070205080204" pitchFamily="50" charset="-128"/>
            </a:rPr>
            <a:t>3,345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200,831</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引き続き、職員の超過勤務の縮減や事業費の平準化などに取り組み、コストの縮減に努める。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8E58270-E790-4C72-8275-423C2ECDCAD5}"/>
            </a:ext>
          </a:extLst>
        </xdr:cNvPr>
        <xdr:cNvSpPr txBox="1"/>
      </xdr:nvSpPr>
      <xdr:spPr>
        <a:xfrm>
          <a:off x="666750" y="17611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5927030B-E9A7-46C9-BE89-0987FD384FF6}"/>
            </a:ext>
          </a:extLst>
        </xdr:cNvPr>
        <xdr:cNvCxnSpPr/>
      </xdr:nvCxnSpPr>
      <xdr:spPr>
        <a:xfrm>
          <a:off x="704850"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63DD6EC9-0290-4129-88CB-86317A07C98B}"/>
            </a:ext>
          </a:extLst>
        </xdr:cNvPr>
        <xdr:cNvSpPr txBox="1"/>
      </xdr:nvSpPr>
      <xdr:spPr>
        <a:xfrm>
          <a:off x="0"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4AE9B41C-6414-433E-8DBB-59DB813B6DD0}"/>
            </a:ext>
          </a:extLst>
        </xdr:cNvPr>
        <xdr:cNvCxnSpPr/>
      </xdr:nvCxnSpPr>
      <xdr:spPr>
        <a:xfrm>
          <a:off x="704850" y="204120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CE0535A6-0314-43AE-A798-0D630F8EE484}"/>
            </a:ext>
          </a:extLst>
        </xdr:cNvPr>
        <xdr:cNvSpPr txBox="1"/>
      </xdr:nvSpPr>
      <xdr:spPr>
        <a:xfrm>
          <a:off x="0" y="2021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20B52327-6BCF-42D2-B215-1886F977A1D3}"/>
            </a:ext>
          </a:extLst>
        </xdr:cNvPr>
        <xdr:cNvCxnSpPr/>
      </xdr:nvCxnSpPr>
      <xdr:spPr>
        <a:xfrm>
          <a:off x="704850" y="19764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E1EC571-7DDB-43FF-8850-92784BA8588F}"/>
            </a:ext>
          </a:extLst>
        </xdr:cNvPr>
        <xdr:cNvSpPr txBox="1"/>
      </xdr:nvSpPr>
      <xdr:spPr>
        <a:xfrm>
          <a:off x="0" y="195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CFF20B1E-7055-413E-A57E-DC9026003FA7}"/>
            </a:ext>
          </a:extLst>
        </xdr:cNvPr>
        <xdr:cNvCxnSpPr/>
      </xdr:nvCxnSpPr>
      <xdr:spPr>
        <a:xfrm>
          <a:off x="704850" y="191071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5367EE22-B327-4A03-B95E-C1ED5912AE22}"/>
            </a:ext>
          </a:extLst>
        </xdr:cNvPr>
        <xdr:cNvSpPr txBox="1"/>
      </xdr:nvSpPr>
      <xdr:spPr>
        <a:xfrm>
          <a:off x="0" y="1890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A3201617-A97E-4CA1-B76D-7B7249B060EA}"/>
            </a:ext>
          </a:extLst>
        </xdr:cNvPr>
        <xdr:cNvCxnSpPr/>
      </xdr:nvCxnSpPr>
      <xdr:spPr>
        <a:xfrm>
          <a:off x="704850" y="18449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556FC464-15D5-4468-9FFC-CD0C410E5855}"/>
            </a:ext>
          </a:extLst>
        </xdr:cNvPr>
        <xdr:cNvSpPr txBox="1"/>
      </xdr:nvSpPr>
      <xdr:spPr>
        <a:xfrm>
          <a:off x="0" y="183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CED701E-80C3-4089-ABBB-45354DB1964E}"/>
            </a:ext>
          </a:extLst>
        </xdr:cNvPr>
        <xdr:cNvCxnSpPr/>
      </xdr:nvCxnSpPr>
      <xdr:spPr>
        <a:xfrm>
          <a:off x="704850"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DE8DA4EE-042E-4795-A36A-B101B4839E8A}"/>
            </a:ext>
          </a:extLst>
        </xdr:cNvPr>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EF46E16-470E-4979-BF7E-508DF72334AA}"/>
            </a:ext>
          </a:extLst>
        </xdr:cNvPr>
        <xdr:cNvSpPr/>
      </xdr:nvSpPr>
      <xdr:spPr>
        <a:xfrm>
          <a:off x="704850"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10EDE4BA-D662-401A-BB78-630CC12F9CDB}"/>
            </a:ext>
          </a:extLst>
        </xdr:cNvPr>
        <xdr:cNvCxnSpPr/>
      </xdr:nvCxnSpPr>
      <xdr:spPr>
        <a:xfrm flipV="1">
          <a:off x="4514850" y="19119157"/>
          <a:ext cx="0" cy="1357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040C8C58-D4EA-4A68-9579-4151828ACF7B}"/>
            </a:ext>
          </a:extLst>
        </xdr:cNvPr>
        <xdr:cNvSpPr txBox="1"/>
      </xdr:nvSpPr>
      <xdr:spPr>
        <a:xfrm>
          <a:off x="4581525" y="2045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BEF198B3-F053-4E6C-87AF-CACB5C12AA9A}"/>
            </a:ext>
          </a:extLst>
        </xdr:cNvPr>
        <xdr:cNvCxnSpPr/>
      </xdr:nvCxnSpPr>
      <xdr:spPr>
        <a:xfrm>
          <a:off x="4429125" y="204770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2F865629-22C4-4EA4-86A0-DCB22B759A5A}"/>
            </a:ext>
          </a:extLst>
        </xdr:cNvPr>
        <xdr:cNvSpPr txBox="1"/>
      </xdr:nvSpPr>
      <xdr:spPr>
        <a:xfrm>
          <a:off x="4581525" y="1880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437A833B-A9ED-4EEE-8A0C-77554D7701B4}"/>
            </a:ext>
          </a:extLst>
        </xdr:cNvPr>
        <xdr:cNvCxnSpPr/>
      </xdr:nvCxnSpPr>
      <xdr:spPr>
        <a:xfrm>
          <a:off x="4429125" y="191191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9187</xdr:rowOff>
    </xdr:from>
    <xdr:to>
      <xdr:col>23</xdr:col>
      <xdr:colOff>133350</xdr:colOff>
      <xdr:row>89</xdr:row>
      <xdr:rowOff>89901</xdr:rowOff>
    </xdr:to>
    <xdr:cxnSp macro="">
      <xdr:nvCxnSpPr>
        <xdr:cNvPr id="193" name="直線コネクタ 192">
          <a:extLst>
            <a:ext uri="{FF2B5EF4-FFF2-40B4-BE49-F238E27FC236}">
              <a16:creationId xmlns:a16="http://schemas.microsoft.com/office/drawing/2014/main" id="{0F4623DF-72F3-4047-8401-E5152F1C2F7D}"/>
            </a:ext>
          </a:extLst>
        </xdr:cNvPr>
        <xdr:cNvCxnSpPr/>
      </xdr:nvCxnSpPr>
      <xdr:spPr>
        <a:xfrm>
          <a:off x="3752850" y="20357762"/>
          <a:ext cx="762000" cy="7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15882</xdr:rowOff>
    </xdr:from>
    <xdr:ext cx="762000" cy="259045"/>
    <xdr:sp macro="" textlink="">
      <xdr:nvSpPr>
        <xdr:cNvPr id="194" name="人件費・物件費等の状況平均値テキスト">
          <a:extLst>
            <a:ext uri="{FF2B5EF4-FFF2-40B4-BE49-F238E27FC236}">
              <a16:creationId xmlns:a16="http://schemas.microsoft.com/office/drawing/2014/main" id="{EA5B72B5-998F-4B67-9573-10E45B0A3CCF}"/>
            </a:ext>
          </a:extLst>
        </xdr:cNvPr>
        <xdr:cNvSpPr txBox="1"/>
      </xdr:nvSpPr>
      <xdr:spPr>
        <a:xfrm>
          <a:off x="4581525" y="19446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F9ED1DB0-7041-4753-9285-C897D9CC9184}"/>
            </a:ext>
          </a:extLst>
        </xdr:cNvPr>
        <xdr:cNvSpPr/>
      </xdr:nvSpPr>
      <xdr:spPr>
        <a:xfrm>
          <a:off x="4467225" y="1960180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89584</xdr:rowOff>
    </xdr:from>
    <xdr:to>
      <xdr:col>19</xdr:col>
      <xdr:colOff>133350</xdr:colOff>
      <xdr:row>89</xdr:row>
      <xdr:rowOff>9187</xdr:rowOff>
    </xdr:to>
    <xdr:cxnSp macro="">
      <xdr:nvCxnSpPr>
        <xdr:cNvPr id="196" name="直線コネクタ 195">
          <a:extLst>
            <a:ext uri="{FF2B5EF4-FFF2-40B4-BE49-F238E27FC236}">
              <a16:creationId xmlns:a16="http://schemas.microsoft.com/office/drawing/2014/main" id="{DC959502-F3BC-4A59-9346-722268FA0F5D}"/>
            </a:ext>
          </a:extLst>
        </xdr:cNvPr>
        <xdr:cNvCxnSpPr/>
      </xdr:nvCxnSpPr>
      <xdr:spPr>
        <a:xfrm>
          <a:off x="2943225" y="19746009"/>
          <a:ext cx="809625" cy="6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8C25CF9E-F50B-47C6-B69D-50B129ACCD4F}"/>
            </a:ext>
          </a:extLst>
        </xdr:cNvPr>
        <xdr:cNvSpPr/>
      </xdr:nvSpPr>
      <xdr:spPr>
        <a:xfrm>
          <a:off x="3705225" y="194881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374D0974-08BC-46C4-AE33-D3450F80AD59}"/>
            </a:ext>
          </a:extLst>
        </xdr:cNvPr>
        <xdr:cNvSpPr txBox="1"/>
      </xdr:nvSpPr>
      <xdr:spPr>
        <a:xfrm>
          <a:off x="3409950" y="1914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4411</xdr:rowOff>
    </xdr:from>
    <xdr:to>
      <xdr:col>15</xdr:col>
      <xdr:colOff>82550</xdr:colOff>
      <xdr:row>86</xdr:row>
      <xdr:rowOff>89584</xdr:rowOff>
    </xdr:to>
    <xdr:cxnSp macro="">
      <xdr:nvCxnSpPr>
        <xdr:cNvPr id="199" name="直線コネクタ 198">
          <a:extLst>
            <a:ext uri="{FF2B5EF4-FFF2-40B4-BE49-F238E27FC236}">
              <a16:creationId xmlns:a16="http://schemas.microsoft.com/office/drawing/2014/main" id="{9E4B489E-6878-450A-B421-F786626CBCC7}"/>
            </a:ext>
          </a:extLst>
        </xdr:cNvPr>
        <xdr:cNvCxnSpPr/>
      </xdr:nvCxnSpPr>
      <xdr:spPr>
        <a:xfrm>
          <a:off x="2124075" y="19438586"/>
          <a:ext cx="819150" cy="3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FA17C835-8945-40B2-AE5C-1D1C18D31F3D}"/>
            </a:ext>
          </a:extLst>
        </xdr:cNvPr>
        <xdr:cNvSpPr/>
      </xdr:nvSpPr>
      <xdr:spPr>
        <a:xfrm>
          <a:off x="2886075" y="19060968"/>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115127DB-7E70-4FCF-93E8-6A6CF61C5742}"/>
            </a:ext>
          </a:extLst>
        </xdr:cNvPr>
        <xdr:cNvSpPr txBox="1"/>
      </xdr:nvSpPr>
      <xdr:spPr>
        <a:xfrm>
          <a:off x="2600325" y="1877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53015</xdr:rowOff>
    </xdr:from>
    <xdr:to>
      <xdr:col>11</xdr:col>
      <xdr:colOff>31750</xdr:colOff>
      <xdr:row>85</xdr:row>
      <xdr:rowOff>4411</xdr:rowOff>
    </xdr:to>
    <xdr:cxnSp macro="">
      <xdr:nvCxnSpPr>
        <xdr:cNvPr id="202" name="直線コネクタ 201">
          <a:extLst>
            <a:ext uri="{FF2B5EF4-FFF2-40B4-BE49-F238E27FC236}">
              <a16:creationId xmlns:a16="http://schemas.microsoft.com/office/drawing/2014/main" id="{69E48E08-79B8-4880-8B13-8A70295F29F4}"/>
            </a:ext>
          </a:extLst>
        </xdr:cNvPr>
        <xdr:cNvCxnSpPr/>
      </xdr:nvCxnSpPr>
      <xdr:spPr>
        <a:xfrm>
          <a:off x="1333500" y="19252240"/>
          <a:ext cx="790575" cy="1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E43DD364-B037-405A-92B9-9C518D579056}"/>
            </a:ext>
          </a:extLst>
        </xdr:cNvPr>
        <xdr:cNvSpPr/>
      </xdr:nvSpPr>
      <xdr:spPr>
        <a:xfrm>
          <a:off x="2095500" y="18832909"/>
          <a:ext cx="85725"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21763BB8-4154-4AA9-ACBA-D967C06936BF}"/>
            </a:ext>
          </a:extLst>
        </xdr:cNvPr>
        <xdr:cNvSpPr txBox="1"/>
      </xdr:nvSpPr>
      <xdr:spPr>
        <a:xfrm>
          <a:off x="1781175" y="1854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3EBC836C-5EFB-48C1-8C62-6D5BF18640F3}"/>
            </a:ext>
          </a:extLst>
        </xdr:cNvPr>
        <xdr:cNvSpPr/>
      </xdr:nvSpPr>
      <xdr:spPr>
        <a:xfrm>
          <a:off x="1285875" y="1877168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1B8122AA-6017-4227-996B-49B0E9B86C63}"/>
            </a:ext>
          </a:extLst>
        </xdr:cNvPr>
        <xdr:cNvSpPr txBox="1"/>
      </xdr:nvSpPr>
      <xdr:spPr>
        <a:xfrm>
          <a:off x="971550" y="184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EA475CD-BF3E-4EC2-B735-DB83B628ADEE}"/>
            </a:ext>
          </a:extLst>
        </xdr:cNvPr>
        <xdr:cNvSpPr txBox="1"/>
      </xdr:nvSpPr>
      <xdr:spPr>
        <a:xfrm>
          <a:off x="4314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10DE9C1-371C-4933-8B79-595A08381F52}"/>
            </a:ext>
          </a:extLst>
        </xdr:cNvPr>
        <xdr:cNvSpPr txBox="1"/>
      </xdr:nvSpPr>
      <xdr:spPr>
        <a:xfrm>
          <a:off x="3552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C4FB744-07E6-40BE-A069-21DEBD638499}"/>
            </a:ext>
          </a:extLst>
        </xdr:cNvPr>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0921C89-6619-4F4D-92DD-EA9E66FFC1D0}"/>
            </a:ext>
          </a:extLst>
        </xdr:cNvPr>
        <xdr:cNvSpPr txBox="1"/>
      </xdr:nvSpPr>
      <xdr:spPr>
        <a:xfrm>
          <a:off x="19335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CC96695-9B1F-4F0D-A9B4-6461CDB08877}"/>
            </a:ext>
          </a:extLst>
        </xdr:cNvPr>
        <xdr:cNvSpPr txBox="1"/>
      </xdr:nvSpPr>
      <xdr:spPr>
        <a:xfrm>
          <a:off x="11334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39101</xdr:rowOff>
    </xdr:from>
    <xdr:to>
      <xdr:col>23</xdr:col>
      <xdr:colOff>184150</xdr:colOff>
      <xdr:row>89</xdr:row>
      <xdr:rowOff>140701</xdr:rowOff>
    </xdr:to>
    <xdr:sp macro="" textlink="">
      <xdr:nvSpPr>
        <xdr:cNvPr id="212" name="楕円 211">
          <a:extLst>
            <a:ext uri="{FF2B5EF4-FFF2-40B4-BE49-F238E27FC236}">
              <a16:creationId xmlns:a16="http://schemas.microsoft.com/office/drawing/2014/main" id="{B9902E9B-3A4A-4D79-AFAC-6C4DD7575CE9}"/>
            </a:ext>
          </a:extLst>
        </xdr:cNvPr>
        <xdr:cNvSpPr/>
      </xdr:nvSpPr>
      <xdr:spPr>
        <a:xfrm>
          <a:off x="4467225" y="203845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106428</xdr:rowOff>
    </xdr:from>
    <xdr:ext cx="762000" cy="259045"/>
    <xdr:sp macro="" textlink="">
      <xdr:nvSpPr>
        <xdr:cNvPr id="213" name="人件費・物件費等の状況該当値テキスト">
          <a:extLst>
            <a:ext uri="{FF2B5EF4-FFF2-40B4-BE49-F238E27FC236}">
              <a16:creationId xmlns:a16="http://schemas.microsoft.com/office/drawing/2014/main" id="{D1FF4B18-343A-40DD-B702-8C517995696B}"/>
            </a:ext>
          </a:extLst>
        </xdr:cNvPr>
        <xdr:cNvSpPr txBox="1"/>
      </xdr:nvSpPr>
      <xdr:spPr>
        <a:xfrm>
          <a:off x="4581525" y="2022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129837</xdr:rowOff>
    </xdr:from>
    <xdr:to>
      <xdr:col>19</xdr:col>
      <xdr:colOff>184150</xdr:colOff>
      <xdr:row>89</xdr:row>
      <xdr:rowOff>59987</xdr:rowOff>
    </xdr:to>
    <xdr:sp macro="" textlink="">
      <xdr:nvSpPr>
        <xdr:cNvPr id="214" name="楕円 213">
          <a:extLst>
            <a:ext uri="{FF2B5EF4-FFF2-40B4-BE49-F238E27FC236}">
              <a16:creationId xmlns:a16="http://schemas.microsoft.com/office/drawing/2014/main" id="{6CCEEC74-F57A-4DFF-B6E1-13D368023BF4}"/>
            </a:ext>
          </a:extLst>
        </xdr:cNvPr>
        <xdr:cNvSpPr/>
      </xdr:nvSpPr>
      <xdr:spPr>
        <a:xfrm>
          <a:off x="3705225" y="20243462"/>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44764</xdr:rowOff>
    </xdr:from>
    <xdr:ext cx="736600" cy="259045"/>
    <xdr:sp macro="" textlink="">
      <xdr:nvSpPr>
        <xdr:cNvPr id="215" name="テキスト ボックス 214">
          <a:extLst>
            <a:ext uri="{FF2B5EF4-FFF2-40B4-BE49-F238E27FC236}">
              <a16:creationId xmlns:a16="http://schemas.microsoft.com/office/drawing/2014/main" id="{AED408F9-FD22-47E6-AB94-8E4F5F00E59D}"/>
            </a:ext>
          </a:extLst>
        </xdr:cNvPr>
        <xdr:cNvSpPr txBox="1"/>
      </xdr:nvSpPr>
      <xdr:spPr>
        <a:xfrm>
          <a:off x="3409950" y="2039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38784</xdr:rowOff>
    </xdr:from>
    <xdr:to>
      <xdr:col>15</xdr:col>
      <xdr:colOff>133350</xdr:colOff>
      <xdr:row>86</xdr:row>
      <xdr:rowOff>140384</xdr:rowOff>
    </xdr:to>
    <xdr:sp macro="" textlink="">
      <xdr:nvSpPr>
        <xdr:cNvPr id="216" name="楕円 215">
          <a:extLst>
            <a:ext uri="{FF2B5EF4-FFF2-40B4-BE49-F238E27FC236}">
              <a16:creationId xmlns:a16="http://schemas.microsoft.com/office/drawing/2014/main" id="{E4B1E930-34E4-4E64-A2DA-B97C9F3AC834}"/>
            </a:ext>
          </a:extLst>
        </xdr:cNvPr>
        <xdr:cNvSpPr/>
      </xdr:nvSpPr>
      <xdr:spPr>
        <a:xfrm>
          <a:off x="2886075" y="196983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125161</xdr:rowOff>
    </xdr:from>
    <xdr:ext cx="762000" cy="259045"/>
    <xdr:sp macro="" textlink="">
      <xdr:nvSpPr>
        <xdr:cNvPr id="217" name="テキスト ボックス 216">
          <a:extLst>
            <a:ext uri="{FF2B5EF4-FFF2-40B4-BE49-F238E27FC236}">
              <a16:creationId xmlns:a16="http://schemas.microsoft.com/office/drawing/2014/main" id="{E8CC6BFC-D0DE-4694-BE87-C68B017C6074}"/>
            </a:ext>
          </a:extLst>
        </xdr:cNvPr>
        <xdr:cNvSpPr txBox="1"/>
      </xdr:nvSpPr>
      <xdr:spPr>
        <a:xfrm>
          <a:off x="2600325" y="1978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125061</xdr:rowOff>
    </xdr:from>
    <xdr:to>
      <xdr:col>11</xdr:col>
      <xdr:colOff>82550</xdr:colOff>
      <xdr:row>85</xdr:row>
      <xdr:rowOff>55211</xdr:rowOff>
    </xdr:to>
    <xdr:sp macro="" textlink="">
      <xdr:nvSpPr>
        <xdr:cNvPr id="218" name="楕円 217">
          <a:extLst>
            <a:ext uri="{FF2B5EF4-FFF2-40B4-BE49-F238E27FC236}">
              <a16:creationId xmlns:a16="http://schemas.microsoft.com/office/drawing/2014/main" id="{F9BA973F-0653-48C7-9365-94737E52F903}"/>
            </a:ext>
          </a:extLst>
        </xdr:cNvPr>
        <xdr:cNvSpPr/>
      </xdr:nvSpPr>
      <xdr:spPr>
        <a:xfrm>
          <a:off x="2095500" y="19324286"/>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39988</xdr:rowOff>
    </xdr:from>
    <xdr:ext cx="762000" cy="259045"/>
    <xdr:sp macro="" textlink="">
      <xdr:nvSpPr>
        <xdr:cNvPr id="219" name="テキスト ボックス 218">
          <a:extLst>
            <a:ext uri="{FF2B5EF4-FFF2-40B4-BE49-F238E27FC236}">
              <a16:creationId xmlns:a16="http://schemas.microsoft.com/office/drawing/2014/main" id="{2C151ED6-AB67-4B47-A899-6B1B3297BFA9}"/>
            </a:ext>
          </a:extLst>
        </xdr:cNvPr>
        <xdr:cNvSpPr txBox="1"/>
      </xdr:nvSpPr>
      <xdr:spPr>
        <a:xfrm>
          <a:off x="1781175" y="1947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2215</xdr:rowOff>
    </xdr:from>
    <xdr:to>
      <xdr:col>7</xdr:col>
      <xdr:colOff>31750</xdr:colOff>
      <xdr:row>84</xdr:row>
      <xdr:rowOff>103815</xdr:rowOff>
    </xdr:to>
    <xdr:sp macro="" textlink="">
      <xdr:nvSpPr>
        <xdr:cNvPr id="220" name="楕円 219">
          <a:extLst>
            <a:ext uri="{FF2B5EF4-FFF2-40B4-BE49-F238E27FC236}">
              <a16:creationId xmlns:a16="http://schemas.microsoft.com/office/drawing/2014/main" id="{035F0BF8-2C8B-47D3-879B-7B96E8CE76F7}"/>
            </a:ext>
          </a:extLst>
        </xdr:cNvPr>
        <xdr:cNvSpPr/>
      </xdr:nvSpPr>
      <xdr:spPr>
        <a:xfrm>
          <a:off x="1285875" y="192046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88592</xdr:rowOff>
    </xdr:from>
    <xdr:ext cx="762000" cy="259045"/>
    <xdr:sp macro="" textlink="">
      <xdr:nvSpPr>
        <xdr:cNvPr id="221" name="テキスト ボックス 220">
          <a:extLst>
            <a:ext uri="{FF2B5EF4-FFF2-40B4-BE49-F238E27FC236}">
              <a16:creationId xmlns:a16="http://schemas.microsoft.com/office/drawing/2014/main" id="{8022DC5D-39E5-4790-826D-45F628B66F87}"/>
            </a:ext>
          </a:extLst>
        </xdr:cNvPr>
        <xdr:cNvSpPr txBox="1"/>
      </xdr:nvSpPr>
      <xdr:spPr>
        <a:xfrm>
          <a:off x="971550" y="1928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2DA6F222-1B65-4E46-A262-B61608CA02AC}"/>
            </a:ext>
          </a:extLst>
        </xdr:cNvPr>
        <xdr:cNvSpPr/>
      </xdr:nvSpPr>
      <xdr:spPr>
        <a:xfrm>
          <a:off x="11668125"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ED08014-3344-4505-9566-C1E9380C8D4C}"/>
            </a:ext>
          </a:extLst>
        </xdr:cNvPr>
        <xdr:cNvSpPr txBox="1"/>
      </xdr:nvSpPr>
      <xdr:spPr>
        <a:xfrm>
          <a:off x="12409672" y="1728787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102538D2-F48C-4A60-92CB-A9F29B1ADC92}"/>
            </a:ext>
          </a:extLst>
        </xdr:cNvPr>
        <xdr:cNvSpPr txBox="1"/>
      </xdr:nvSpPr>
      <xdr:spPr>
        <a:xfrm>
          <a:off x="14041255"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2F86F1C-65D5-45F1-BB6D-FB859DCAECFF}"/>
            </a:ext>
          </a:extLst>
        </xdr:cNvPr>
        <xdr:cNvSpPr/>
      </xdr:nvSpPr>
      <xdr:spPr>
        <a:xfrm>
          <a:off x="16354425" y="1717357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E78D4326-D110-42FA-9AA4-2428E326AA39}"/>
            </a:ext>
          </a:extLst>
        </xdr:cNvPr>
        <xdr:cNvSpPr/>
      </xdr:nvSpPr>
      <xdr:spPr>
        <a:xfrm>
          <a:off x="16354425" y="174212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FB3AB96E-7F99-40D0-8E09-2A69B22E80A5}"/>
            </a:ext>
          </a:extLst>
        </xdr:cNvPr>
        <xdr:cNvSpPr/>
      </xdr:nvSpPr>
      <xdr:spPr>
        <a:xfrm>
          <a:off x="17849850" y="171735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B633B4C8-ECA9-42AA-A1A1-AFE42CC31BDB}"/>
            </a:ext>
          </a:extLst>
        </xdr:cNvPr>
        <xdr:cNvSpPr/>
      </xdr:nvSpPr>
      <xdr:spPr>
        <a:xfrm>
          <a:off x="17849850" y="174212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4C065A6E-0EA5-4748-8986-F4479EDD32F7}"/>
            </a:ext>
          </a:extLst>
        </xdr:cNvPr>
        <xdr:cNvSpPr/>
      </xdr:nvSpPr>
      <xdr:spPr>
        <a:xfrm>
          <a:off x="19173825" y="1717357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150CF029-3E8A-479E-9000-7B246DE75481}"/>
            </a:ext>
          </a:extLst>
        </xdr:cNvPr>
        <xdr:cNvSpPr/>
      </xdr:nvSpPr>
      <xdr:spPr>
        <a:xfrm>
          <a:off x="19173825" y="174212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923F732-CDDB-4231-9A55-176EEC3FF9EF}"/>
            </a:ext>
          </a:extLst>
        </xdr:cNvPr>
        <xdr:cNvSpPr/>
      </xdr:nvSpPr>
      <xdr:spPr>
        <a:xfrm>
          <a:off x="11668125"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7FC1932E-9365-4FF4-9535-B9F89553BE00}"/>
            </a:ext>
          </a:extLst>
        </xdr:cNvPr>
        <xdr:cNvSpPr/>
      </xdr:nvSpPr>
      <xdr:spPr>
        <a:xfrm>
          <a:off x="16459200" y="1785937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4363C77-B991-4746-B563-BDE11AB7AD14}"/>
            </a:ext>
          </a:extLst>
        </xdr:cNvPr>
        <xdr:cNvSpPr/>
      </xdr:nvSpPr>
      <xdr:spPr>
        <a:xfrm>
          <a:off x="16459200" y="1785937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FC4F3DD-1258-4C12-B3A7-C957C7D524C3}"/>
            </a:ext>
          </a:extLst>
        </xdr:cNvPr>
        <xdr:cNvSpPr txBox="1"/>
      </xdr:nvSpPr>
      <xdr:spPr>
        <a:xfrm>
          <a:off x="16573500" y="18288000"/>
          <a:ext cx="5257800"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給与水準については、人事委員会勧告に基づく給与改定により、地域民間給与との均衡は図られているが、類似団体の中ではラスパイレス指数が高い水準となっている。</a:t>
          </a:r>
        </a:p>
        <a:p>
          <a:r>
            <a:rPr kumimoji="1" lang="ja-JP" altLang="en-US" sz="1000">
              <a:latin typeface="ＭＳ Ｐゴシック" panose="020B0600070205080204" pitchFamily="50" charset="-128"/>
              <a:ea typeface="ＭＳ Ｐゴシック" panose="020B0600070205080204" pitchFamily="50" charset="-128"/>
            </a:rPr>
            <a:t>　これは、国における地域手当の設定が民間の給与水準・物価水準に応じて地域ごとに３％・６％・</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などと段階的な区分で設定されているところ、本市の地域手当は６％とされており、６％の区分の中では上限に近いところに位置しているため、地域手当が地域の民間給与水準の実態よりも低く抑えられていることによるものと分析している。　</a:t>
          </a:r>
        </a:p>
        <a:p>
          <a:r>
            <a:rPr kumimoji="1" lang="ja-JP" altLang="en-US" sz="1000">
              <a:latin typeface="ＭＳ Ｐゴシック" panose="020B0600070205080204" pitchFamily="50" charset="-128"/>
              <a:ea typeface="ＭＳ Ｐゴシック" panose="020B0600070205080204" pitchFamily="50" charset="-128"/>
            </a:rPr>
            <a:t>　地域手当については、国において定期的に見直しを行うこととされており、国における見直しの内容も踏まえながら、適切な給与水準の設定に努めていく。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FB53FD98-94E1-40E6-9CDC-33AF4D13D9EE}"/>
            </a:ext>
          </a:extLst>
        </xdr:cNvPr>
        <xdr:cNvCxnSpPr/>
      </xdr:nvCxnSpPr>
      <xdr:spPr>
        <a:xfrm>
          <a:off x="11668125"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3EA57883-AAD9-4725-9CE6-CDDCFC7E93FB}"/>
            </a:ext>
          </a:extLst>
        </xdr:cNvPr>
        <xdr:cNvSpPr txBox="1"/>
      </xdr:nvSpPr>
      <xdr:spPr>
        <a:xfrm>
          <a:off x="10982325"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DE69490E-A896-4215-A831-B602E4431A03}"/>
            </a:ext>
          </a:extLst>
        </xdr:cNvPr>
        <xdr:cNvCxnSpPr/>
      </xdr:nvCxnSpPr>
      <xdr:spPr>
        <a:xfrm>
          <a:off x="11668125" y="2049568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22874F3E-B6DB-479B-9040-057C6D9184FB}"/>
            </a:ext>
          </a:extLst>
        </xdr:cNvPr>
        <xdr:cNvSpPr txBox="1"/>
      </xdr:nvSpPr>
      <xdr:spPr>
        <a:xfrm>
          <a:off x="10982325" y="2035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D14EB35A-C96B-4223-96B0-5A5296685642}"/>
            </a:ext>
          </a:extLst>
        </xdr:cNvPr>
        <xdr:cNvCxnSpPr/>
      </xdr:nvCxnSpPr>
      <xdr:spPr>
        <a:xfrm>
          <a:off x="11668125" y="199760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AE5DF477-6D50-446E-AE02-66B1C0428B63}"/>
            </a:ext>
          </a:extLst>
        </xdr:cNvPr>
        <xdr:cNvSpPr txBox="1"/>
      </xdr:nvSpPr>
      <xdr:spPr>
        <a:xfrm>
          <a:off x="10982325" y="197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E8E712FF-D588-4F3B-BD50-B486B6838AF3}"/>
            </a:ext>
          </a:extLst>
        </xdr:cNvPr>
        <xdr:cNvCxnSpPr/>
      </xdr:nvCxnSpPr>
      <xdr:spPr>
        <a:xfrm>
          <a:off x="11668125" y="19459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AFFD13D4-3815-4D7D-B16E-0911C7A8EB5E}"/>
            </a:ext>
          </a:extLst>
        </xdr:cNvPr>
        <xdr:cNvSpPr txBox="1"/>
      </xdr:nvSpPr>
      <xdr:spPr>
        <a:xfrm>
          <a:off x="10982325" y="1926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3FBB959D-5F49-4D01-AFF5-7627512BF36F}"/>
            </a:ext>
          </a:extLst>
        </xdr:cNvPr>
        <xdr:cNvCxnSpPr/>
      </xdr:nvCxnSpPr>
      <xdr:spPr>
        <a:xfrm>
          <a:off x="11668125" y="1888595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B14F3D19-EBCE-4385-8C93-62528A1FECB4}"/>
            </a:ext>
          </a:extLst>
        </xdr:cNvPr>
        <xdr:cNvSpPr txBox="1"/>
      </xdr:nvSpPr>
      <xdr:spPr>
        <a:xfrm>
          <a:off x="10982325" y="187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C30FB1A9-B4A1-4E70-9BFA-8126474A3200}"/>
            </a:ext>
          </a:extLst>
        </xdr:cNvPr>
        <xdr:cNvCxnSpPr/>
      </xdr:nvCxnSpPr>
      <xdr:spPr>
        <a:xfrm>
          <a:off x="11668125" y="18375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FAB72BE0-BB3C-45BE-8020-9D67255C7F24}"/>
            </a:ext>
          </a:extLst>
        </xdr:cNvPr>
        <xdr:cNvSpPr txBox="1"/>
      </xdr:nvSpPr>
      <xdr:spPr>
        <a:xfrm>
          <a:off x="10982325" y="181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ABD76113-FC36-423A-85BC-176DCBDB7D7E}"/>
            </a:ext>
          </a:extLst>
        </xdr:cNvPr>
        <xdr:cNvCxnSpPr/>
      </xdr:nvCxnSpPr>
      <xdr:spPr>
        <a:xfrm>
          <a:off x="11668125"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9B1A29D9-95CB-411D-81B3-D565731AA28B}"/>
            </a:ext>
          </a:extLst>
        </xdr:cNvPr>
        <xdr:cNvSpPr txBox="1"/>
      </xdr:nvSpPr>
      <xdr:spPr>
        <a:xfrm>
          <a:off x="10982325"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84289EBB-DAB2-472F-8BA8-3B8B6631C77B}"/>
            </a:ext>
          </a:extLst>
        </xdr:cNvPr>
        <xdr:cNvSpPr/>
      </xdr:nvSpPr>
      <xdr:spPr>
        <a:xfrm>
          <a:off x="11668125"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A40B3EA4-4FEB-4D07-AABF-47065E4D7FE2}"/>
            </a:ext>
          </a:extLst>
        </xdr:cNvPr>
        <xdr:cNvCxnSpPr/>
      </xdr:nvCxnSpPr>
      <xdr:spPr>
        <a:xfrm flipV="1">
          <a:off x="15478125" y="18651009"/>
          <a:ext cx="0" cy="1529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2B6A6A13-254A-47B9-9F0A-C0128837C10F}"/>
            </a:ext>
          </a:extLst>
        </xdr:cNvPr>
        <xdr:cNvSpPr txBox="1"/>
      </xdr:nvSpPr>
      <xdr:spPr>
        <a:xfrm>
          <a:off x="15563850" y="201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6DD10700-4514-4C85-BA49-7315C7B5D349}"/>
            </a:ext>
          </a:extLst>
        </xdr:cNvPr>
        <xdr:cNvCxnSpPr/>
      </xdr:nvCxnSpPr>
      <xdr:spPr>
        <a:xfrm>
          <a:off x="15401925" y="2018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EA3AB11F-EA0F-401E-902B-C7E38651B052}"/>
            </a:ext>
          </a:extLst>
        </xdr:cNvPr>
        <xdr:cNvSpPr txBox="1"/>
      </xdr:nvSpPr>
      <xdr:spPr>
        <a:xfrm>
          <a:off x="15563850" y="1833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17253A11-DF27-468E-BFB3-B3B5F35A9F6F}"/>
            </a:ext>
          </a:extLst>
        </xdr:cNvPr>
        <xdr:cNvCxnSpPr/>
      </xdr:nvCxnSpPr>
      <xdr:spPr>
        <a:xfrm>
          <a:off x="15401925" y="18651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60325</xdr:rowOff>
    </xdr:to>
    <xdr:cxnSp macro="">
      <xdr:nvCxnSpPr>
        <xdr:cNvPr id="255" name="直線コネクタ 254">
          <a:extLst>
            <a:ext uri="{FF2B5EF4-FFF2-40B4-BE49-F238E27FC236}">
              <a16:creationId xmlns:a16="http://schemas.microsoft.com/office/drawing/2014/main" id="{92031E69-7841-4040-AD24-C6A7D3B7D34E}"/>
            </a:ext>
          </a:extLst>
        </xdr:cNvPr>
        <xdr:cNvCxnSpPr/>
      </xdr:nvCxnSpPr>
      <xdr:spPr>
        <a:xfrm>
          <a:off x="14716125" y="20136909"/>
          <a:ext cx="762000" cy="4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90F6D2C7-2D37-4BB3-85F1-353545754B6B}"/>
            </a:ext>
          </a:extLst>
        </xdr:cNvPr>
        <xdr:cNvSpPr txBox="1"/>
      </xdr:nvSpPr>
      <xdr:spPr>
        <a:xfrm>
          <a:off x="15563850" y="1907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9A018599-CDB1-45C2-81F8-8D98DAD49339}"/>
            </a:ext>
          </a:extLst>
        </xdr:cNvPr>
        <xdr:cNvSpPr/>
      </xdr:nvSpPr>
      <xdr:spPr>
        <a:xfrm>
          <a:off x="15430500" y="1929447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40216</xdr:rowOff>
    </xdr:to>
    <xdr:cxnSp macro="">
      <xdr:nvCxnSpPr>
        <xdr:cNvPr id="258" name="直線コネクタ 257">
          <a:extLst>
            <a:ext uri="{FF2B5EF4-FFF2-40B4-BE49-F238E27FC236}">
              <a16:creationId xmlns:a16="http://schemas.microsoft.com/office/drawing/2014/main" id="{736D55C9-9407-4C79-97F1-B12D0A995B3B}"/>
            </a:ext>
          </a:extLst>
        </xdr:cNvPr>
        <xdr:cNvCxnSpPr/>
      </xdr:nvCxnSpPr>
      <xdr:spPr>
        <a:xfrm flipV="1">
          <a:off x="13906500" y="20136909"/>
          <a:ext cx="809625"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668D608D-5BE4-4542-A46B-4B6385DAFE3F}"/>
            </a:ext>
          </a:extLst>
        </xdr:cNvPr>
        <xdr:cNvSpPr/>
      </xdr:nvSpPr>
      <xdr:spPr>
        <a:xfrm>
          <a:off x="14668500" y="1929447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854FA818-022C-4B9C-A5B4-7BCF7D23D862}"/>
            </a:ext>
          </a:extLst>
        </xdr:cNvPr>
        <xdr:cNvSpPr txBox="1"/>
      </xdr:nvSpPr>
      <xdr:spPr>
        <a:xfrm>
          <a:off x="14373225" y="190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40216</xdr:rowOff>
    </xdr:to>
    <xdr:cxnSp macro="">
      <xdr:nvCxnSpPr>
        <xdr:cNvPr id="261" name="直線コネクタ 260">
          <a:extLst>
            <a:ext uri="{FF2B5EF4-FFF2-40B4-BE49-F238E27FC236}">
              <a16:creationId xmlns:a16="http://schemas.microsoft.com/office/drawing/2014/main" id="{B3D1F76E-A398-4B31-893A-D5F5999225CE}"/>
            </a:ext>
          </a:extLst>
        </xdr:cNvPr>
        <xdr:cNvCxnSpPr/>
      </xdr:nvCxnSpPr>
      <xdr:spPr>
        <a:xfrm>
          <a:off x="13106400" y="20116800"/>
          <a:ext cx="8001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442F738F-3D1E-43D5-80B0-32E403674442}"/>
            </a:ext>
          </a:extLst>
        </xdr:cNvPr>
        <xdr:cNvSpPr/>
      </xdr:nvSpPr>
      <xdr:spPr>
        <a:xfrm>
          <a:off x="13868400" y="19334691"/>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171DDE6-F369-45E9-8107-0C20224848C9}"/>
            </a:ext>
          </a:extLst>
        </xdr:cNvPr>
        <xdr:cNvSpPr txBox="1"/>
      </xdr:nvSpPr>
      <xdr:spPr>
        <a:xfrm>
          <a:off x="13554075" y="190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60325</xdr:rowOff>
    </xdr:to>
    <xdr:cxnSp macro="">
      <xdr:nvCxnSpPr>
        <xdr:cNvPr id="264" name="直線コネクタ 263">
          <a:extLst>
            <a:ext uri="{FF2B5EF4-FFF2-40B4-BE49-F238E27FC236}">
              <a16:creationId xmlns:a16="http://schemas.microsoft.com/office/drawing/2014/main" id="{D2783AD5-475D-4327-AC88-B0C68FDB5210}"/>
            </a:ext>
          </a:extLst>
        </xdr:cNvPr>
        <xdr:cNvCxnSpPr/>
      </xdr:nvCxnSpPr>
      <xdr:spPr>
        <a:xfrm flipV="1">
          <a:off x="12296775" y="20116800"/>
          <a:ext cx="80962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29489C3E-4D25-46B3-9735-298F9A04E3E9}"/>
            </a:ext>
          </a:extLst>
        </xdr:cNvPr>
        <xdr:cNvSpPr/>
      </xdr:nvSpPr>
      <xdr:spPr>
        <a:xfrm>
          <a:off x="13058775" y="19334691"/>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613C41F6-5A66-4ABE-92E0-78C9FCAF6DB1}"/>
            </a:ext>
          </a:extLst>
        </xdr:cNvPr>
        <xdr:cNvSpPr txBox="1"/>
      </xdr:nvSpPr>
      <xdr:spPr>
        <a:xfrm>
          <a:off x="12763500" y="190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45229F31-073A-4AFF-BB53-3C59504B0520}"/>
            </a:ext>
          </a:extLst>
        </xdr:cNvPr>
        <xdr:cNvSpPr/>
      </xdr:nvSpPr>
      <xdr:spPr>
        <a:xfrm>
          <a:off x="12239625" y="19475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932AABF5-9BB5-44B2-97D6-01513ED2111B}"/>
            </a:ext>
          </a:extLst>
        </xdr:cNvPr>
        <xdr:cNvSpPr txBox="1"/>
      </xdr:nvSpPr>
      <xdr:spPr>
        <a:xfrm>
          <a:off x="11953875" y="1912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9163D39-88EA-4C08-A871-0AF36B8BEA04}"/>
            </a:ext>
          </a:extLst>
        </xdr:cNvPr>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A5E30F0-2B8F-4916-9FB7-5DBCD09AEED6}"/>
            </a:ext>
          </a:extLst>
        </xdr:cNvPr>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3F64D5A-F101-4D5F-857A-971E51EBC265}"/>
            </a:ext>
          </a:extLst>
        </xdr:cNvPr>
        <xdr:cNvSpPr txBox="1"/>
      </xdr:nvSpPr>
      <xdr:spPr>
        <a:xfrm>
          <a:off x="1371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289B253-5CF2-4150-BF75-B27545063635}"/>
            </a:ext>
          </a:extLst>
        </xdr:cNvPr>
        <xdr:cNvSpPr txBox="1"/>
      </xdr:nvSpPr>
      <xdr:spPr>
        <a:xfrm>
          <a:off x="129063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1B752C8-2569-4C34-87ED-244D358C6865}"/>
            </a:ext>
          </a:extLst>
        </xdr:cNvPr>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4" name="楕円 273">
          <a:extLst>
            <a:ext uri="{FF2B5EF4-FFF2-40B4-BE49-F238E27FC236}">
              <a16:creationId xmlns:a16="http://schemas.microsoft.com/office/drawing/2014/main" id="{C33CCBBA-AAC2-49EF-AA94-D58794713CC5}"/>
            </a:ext>
          </a:extLst>
        </xdr:cNvPr>
        <xdr:cNvSpPr/>
      </xdr:nvSpPr>
      <xdr:spPr>
        <a:xfrm>
          <a:off x="15430500" y="20123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76852</xdr:rowOff>
    </xdr:from>
    <xdr:ext cx="762000" cy="259045"/>
    <xdr:sp macro="" textlink="">
      <xdr:nvSpPr>
        <xdr:cNvPr id="275" name="給与水準   （国との比較）該当値テキスト">
          <a:extLst>
            <a:ext uri="{FF2B5EF4-FFF2-40B4-BE49-F238E27FC236}">
              <a16:creationId xmlns:a16="http://schemas.microsoft.com/office/drawing/2014/main" id="{B9A0F23B-97E4-4AF8-A28D-E043D3BA5309}"/>
            </a:ext>
          </a:extLst>
        </xdr:cNvPr>
        <xdr:cNvSpPr txBox="1"/>
      </xdr:nvSpPr>
      <xdr:spPr>
        <a:xfrm>
          <a:off x="15563850" y="199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76" name="楕円 275">
          <a:extLst>
            <a:ext uri="{FF2B5EF4-FFF2-40B4-BE49-F238E27FC236}">
              <a16:creationId xmlns:a16="http://schemas.microsoft.com/office/drawing/2014/main" id="{753C9042-CE95-4EC4-9D29-F1940606D5ED}"/>
            </a:ext>
          </a:extLst>
        </xdr:cNvPr>
        <xdr:cNvSpPr/>
      </xdr:nvSpPr>
      <xdr:spPr>
        <a:xfrm>
          <a:off x="14668500" y="20032134"/>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77" name="テキスト ボックス 276">
          <a:extLst>
            <a:ext uri="{FF2B5EF4-FFF2-40B4-BE49-F238E27FC236}">
              <a16:creationId xmlns:a16="http://schemas.microsoft.com/office/drawing/2014/main" id="{CEFFEBD3-673B-40C0-8F83-9E18D424B6CA}"/>
            </a:ext>
          </a:extLst>
        </xdr:cNvPr>
        <xdr:cNvSpPr txBox="1"/>
      </xdr:nvSpPr>
      <xdr:spPr>
        <a:xfrm>
          <a:off x="14373225" y="20172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8" name="楕円 277">
          <a:extLst>
            <a:ext uri="{FF2B5EF4-FFF2-40B4-BE49-F238E27FC236}">
              <a16:creationId xmlns:a16="http://schemas.microsoft.com/office/drawing/2014/main" id="{CB91E519-50F8-4EE3-A707-F34648844C0D}"/>
            </a:ext>
          </a:extLst>
        </xdr:cNvPr>
        <xdr:cNvSpPr/>
      </xdr:nvSpPr>
      <xdr:spPr>
        <a:xfrm>
          <a:off x="13868400" y="20052241"/>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9" name="テキスト ボックス 278">
          <a:extLst>
            <a:ext uri="{FF2B5EF4-FFF2-40B4-BE49-F238E27FC236}">
              <a16:creationId xmlns:a16="http://schemas.microsoft.com/office/drawing/2014/main" id="{1925DB21-8684-4C4A-BEBE-9C4F69E71753}"/>
            </a:ext>
          </a:extLst>
        </xdr:cNvPr>
        <xdr:cNvSpPr txBox="1"/>
      </xdr:nvSpPr>
      <xdr:spPr>
        <a:xfrm>
          <a:off x="13554075" y="201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B3875F7E-2F7E-4D61-935A-606E49431C00}"/>
            </a:ext>
          </a:extLst>
        </xdr:cNvPr>
        <xdr:cNvSpPr/>
      </xdr:nvSpPr>
      <xdr:spPr>
        <a:xfrm>
          <a:off x="13058775" y="20012025"/>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A8313429-646E-454C-A7DD-A293891D2632}"/>
            </a:ext>
          </a:extLst>
        </xdr:cNvPr>
        <xdr:cNvSpPr txBox="1"/>
      </xdr:nvSpPr>
      <xdr:spPr>
        <a:xfrm>
          <a:off x="12763500" y="2015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a:extLst>
            <a:ext uri="{FF2B5EF4-FFF2-40B4-BE49-F238E27FC236}">
              <a16:creationId xmlns:a16="http://schemas.microsoft.com/office/drawing/2014/main" id="{426F84C7-3C62-414E-B424-FBAE70F7CEB2}"/>
            </a:ext>
          </a:extLst>
        </xdr:cNvPr>
        <xdr:cNvSpPr/>
      </xdr:nvSpPr>
      <xdr:spPr>
        <a:xfrm>
          <a:off x="12239625" y="20123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a:extLst>
            <a:ext uri="{FF2B5EF4-FFF2-40B4-BE49-F238E27FC236}">
              <a16:creationId xmlns:a16="http://schemas.microsoft.com/office/drawing/2014/main" id="{BD25E948-432B-4E6B-BE11-EC1A7DC9F4A6}"/>
            </a:ext>
          </a:extLst>
        </xdr:cNvPr>
        <xdr:cNvSpPr txBox="1"/>
      </xdr:nvSpPr>
      <xdr:spPr>
        <a:xfrm>
          <a:off x="11953875" y="2021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63112628-DF97-4122-80D8-F3340A047C38}"/>
            </a:ext>
          </a:extLst>
        </xdr:cNvPr>
        <xdr:cNvSpPr/>
      </xdr:nvSpPr>
      <xdr:spPr>
        <a:xfrm>
          <a:off x="11668125"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899DB758-D591-4459-AEBC-DD23F8ABB0AF}"/>
            </a:ext>
          </a:extLst>
        </xdr:cNvPr>
        <xdr:cNvSpPr txBox="1"/>
      </xdr:nvSpPr>
      <xdr:spPr>
        <a:xfrm>
          <a:off x="12142977" y="1222057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9EDD2C6-D8C1-4DEF-87EE-8AF2A866FB8A}"/>
            </a:ext>
          </a:extLst>
        </xdr:cNvPr>
        <xdr:cNvSpPr txBox="1"/>
      </xdr:nvSpPr>
      <xdr:spPr>
        <a:xfrm>
          <a:off x="14307949"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126C0303-5D12-4712-8147-02B8CE54550C}"/>
            </a:ext>
          </a:extLst>
        </xdr:cNvPr>
        <xdr:cNvSpPr/>
      </xdr:nvSpPr>
      <xdr:spPr>
        <a:xfrm>
          <a:off x="16354425" y="120491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E4175919-BC2B-41F8-A8F9-573A38F46009}"/>
            </a:ext>
          </a:extLst>
        </xdr:cNvPr>
        <xdr:cNvSpPr/>
      </xdr:nvSpPr>
      <xdr:spPr>
        <a:xfrm>
          <a:off x="16354425" y="123539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C65C566F-5830-4E81-88B3-A1A8188751C4}"/>
            </a:ext>
          </a:extLst>
        </xdr:cNvPr>
        <xdr:cNvSpPr/>
      </xdr:nvSpPr>
      <xdr:spPr>
        <a:xfrm>
          <a:off x="17849850" y="120491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87027E87-CC08-42D6-8996-2D5E19333BD0}"/>
            </a:ext>
          </a:extLst>
        </xdr:cNvPr>
        <xdr:cNvSpPr/>
      </xdr:nvSpPr>
      <xdr:spPr>
        <a:xfrm>
          <a:off x="17849850" y="123539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13FE05D7-8B3D-481E-AEA1-693449C44F3D}"/>
            </a:ext>
          </a:extLst>
        </xdr:cNvPr>
        <xdr:cNvSpPr/>
      </xdr:nvSpPr>
      <xdr:spPr>
        <a:xfrm>
          <a:off x="19173825" y="120491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F0C4A5CB-165E-4C1B-B472-2903CED5620B}"/>
            </a:ext>
          </a:extLst>
        </xdr:cNvPr>
        <xdr:cNvSpPr/>
      </xdr:nvSpPr>
      <xdr:spPr>
        <a:xfrm>
          <a:off x="19173825" y="123539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80C0406A-EA5D-43D7-8B0B-C18730F33894}"/>
            </a:ext>
          </a:extLst>
        </xdr:cNvPr>
        <xdr:cNvSpPr/>
      </xdr:nvSpPr>
      <xdr:spPr>
        <a:xfrm>
          <a:off x="11668125"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2AF1C5DA-53F2-4AB2-9D47-658B69CAD0CF}"/>
            </a:ext>
          </a:extLst>
        </xdr:cNvPr>
        <xdr:cNvSpPr/>
      </xdr:nvSpPr>
      <xdr:spPr>
        <a:xfrm>
          <a:off x="16459200" y="12734925"/>
          <a:ext cx="5476875"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8E9B7971-C6BF-4336-A7F5-16BC095B07F3}"/>
            </a:ext>
          </a:extLst>
        </xdr:cNvPr>
        <xdr:cNvSpPr/>
      </xdr:nvSpPr>
      <xdr:spPr>
        <a:xfrm>
          <a:off x="16459200" y="127349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E8401277-90A0-48F8-A4E2-340FB5B31B84}"/>
            </a:ext>
          </a:extLst>
        </xdr:cNvPr>
        <xdr:cNvSpPr txBox="1"/>
      </xdr:nvSpPr>
      <xdr:spPr>
        <a:xfrm>
          <a:off x="16573500" y="131635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「仙台市定員管理計画」（令和５年４月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９年４月）において、少子高齢化の進展やデジタル化の推進、頻発する災害や感染症等により、行政需要が質・量ともに大きく変化する中でも、それらに的確に対応し、効果的で効率的な行政サービスを確実に提供できるよう、過不足のない定員管理を進めることを取組方針として掲げ，効率的・効果的な執行体制づくりを行ってきたところである。</a:t>
          </a:r>
        </a:p>
        <a:p>
          <a:r>
            <a:rPr kumimoji="1" lang="ja-JP" altLang="en-US" sz="1100">
              <a:latin typeface="ＭＳ Ｐゴシック" panose="020B0600070205080204" pitchFamily="50" charset="-128"/>
              <a:ea typeface="ＭＳ Ｐゴシック" panose="020B0600070205080204" pitchFamily="50" charset="-128"/>
            </a:rPr>
            <a:t>　本市の人口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人当たりの職員数は類似団体と同水準を維持しており、引き続き適切な定員管理に努めていく。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E4093635-09A9-49BD-9FC0-7CE6E8077A3D}"/>
            </a:ext>
          </a:extLst>
        </xdr:cNvPr>
        <xdr:cNvSpPr txBox="1"/>
      </xdr:nvSpPr>
      <xdr:spPr>
        <a:xfrm>
          <a:off x="11630025" y="1248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760B612-03AF-4F40-A9FD-BDC5AAC3CE56}"/>
            </a:ext>
          </a:extLst>
        </xdr:cNvPr>
        <xdr:cNvCxnSpPr/>
      </xdr:nvCxnSpPr>
      <xdr:spPr>
        <a:xfrm>
          <a:off x="11668125"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2D9735C-120E-49F7-A139-CE78FA188E1A}"/>
            </a:ext>
          </a:extLst>
        </xdr:cNvPr>
        <xdr:cNvSpPr txBox="1"/>
      </xdr:nvSpPr>
      <xdr:spPr>
        <a:xfrm>
          <a:off x="10982325"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5F3E149C-6179-4B2C-845A-563A061C07C0}"/>
            </a:ext>
          </a:extLst>
        </xdr:cNvPr>
        <xdr:cNvCxnSpPr/>
      </xdr:nvCxnSpPr>
      <xdr:spPr>
        <a:xfrm>
          <a:off x="11668125" y="15344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73430BD5-7872-4B14-9AC6-A6E208C067B8}"/>
            </a:ext>
          </a:extLst>
        </xdr:cNvPr>
        <xdr:cNvSpPr txBox="1"/>
      </xdr:nvSpPr>
      <xdr:spPr>
        <a:xfrm>
          <a:off x="10982325" y="1515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C3DE5E24-A9EC-448E-9315-3BC59C4BC633}"/>
            </a:ext>
          </a:extLst>
        </xdr:cNvPr>
        <xdr:cNvCxnSpPr/>
      </xdr:nvCxnSpPr>
      <xdr:spPr>
        <a:xfrm>
          <a:off x="11668125" y="146970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B33E6AC0-5A4D-401F-93FE-AD9DE134412C}"/>
            </a:ext>
          </a:extLst>
        </xdr:cNvPr>
        <xdr:cNvSpPr txBox="1"/>
      </xdr:nvSpPr>
      <xdr:spPr>
        <a:xfrm>
          <a:off x="10982325" y="144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A8BA5FC-CA45-4835-B846-B0C4A87586F8}"/>
            </a:ext>
          </a:extLst>
        </xdr:cNvPr>
        <xdr:cNvCxnSpPr/>
      </xdr:nvCxnSpPr>
      <xdr:spPr>
        <a:xfrm>
          <a:off x="11668125" y="140398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123AE23B-4C6F-408E-87B2-45B03CC9A543}"/>
            </a:ext>
          </a:extLst>
        </xdr:cNvPr>
        <xdr:cNvSpPr txBox="1"/>
      </xdr:nvSpPr>
      <xdr:spPr>
        <a:xfrm>
          <a:off x="10982325" y="1383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6F96B5EB-C1CB-40AF-B6DC-82B47953CBD7}"/>
            </a:ext>
          </a:extLst>
        </xdr:cNvPr>
        <xdr:cNvCxnSpPr/>
      </xdr:nvCxnSpPr>
      <xdr:spPr>
        <a:xfrm>
          <a:off x="11668125" y="13382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E39B602F-3A9E-4666-8A2D-964A7E8C3497}"/>
            </a:ext>
          </a:extLst>
        </xdr:cNvPr>
        <xdr:cNvSpPr txBox="1"/>
      </xdr:nvSpPr>
      <xdr:spPr>
        <a:xfrm>
          <a:off x="10982325" y="1318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8E539427-9955-47FF-9DA9-85E7ECC8D49C}"/>
            </a:ext>
          </a:extLst>
        </xdr:cNvPr>
        <xdr:cNvCxnSpPr/>
      </xdr:nvCxnSpPr>
      <xdr:spPr>
        <a:xfrm>
          <a:off x="11668125"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92DC7BCA-BA27-4937-92E3-81DE86589A62}"/>
            </a:ext>
          </a:extLst>
        </xdr:cNvPr>
        <xdr:cNvSpPr txBox="1"/>
      </xdr:nvSpPr>
      <xdr:spPr>
        <a:xfrm>
          <a:off x="10982325"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ED821C28-BAF0-4B41-9C03-BCB838E6615D}"/>
            </a:ext>
          </a:extLst>
        </xdr:cNvPr>
        <xdr:cNvSpPr/>
      </xdr:nvSpPr>
      <xdr:spPr>
        <a:xfrm>
          <a:off x="11668125"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CFFA3552-E262-4AFB-96B3-525BDFEA3B7F}"/>
            </a:ext>
          </a:extLst>
        </xdr:cNvPr>
        <xdr:cNvCxnSpPr/>
      </xdr:nvCxnSpPr>
      <xdr:spPr>
        <a:xfrm flipV="1">
          <a:off x="15478125" y="13344017"/>
          <a:ext cx="0" cy="1654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CB2980B3-92D4-461B-89A3-6C0F736D01C5}"/>
            </a:ext>
          </a:extLst>
        </xdr:cNvPr>
        <xdr:cNvSpPr txBox="1"/>
      </xdr:nvSpPr>
      <xdr:spPr>
        <a:xfrm>
          <a:off x="15563850" y="1497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A62FC2BD-2591-450D-8F51-9D599DD05B99}"/>
            </a:ext>
          </a:extLst>
        </xdr:cNvPr>
        <xdr:cNvCxnSpPr/>
      </xdr:nvCxnSpPr>
      <xdr:spPr>
        <a:xfrm>
          <a:off x="15401925" y="149988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0CDC8CF1-6AF4-4D90-AB6F-A67D6CEFD709}"/>
            </a:ext>
          </a:extLst>
        </xdr:cNvPr>
        <xdr:cNvSpPr txBox="1"/>
      </xdr:nvSpPr>
      <xdr:spPr>
        <a:xfrm>
          <a:off x="15563850" y="1303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EA151B43-4D64-4097-B246-355BD55A1593}"/>
            </a:ext>
          </a:extLst>
        </xdr:cNvPr>
        <xdr:cNvCxnSpPr/>
      </xdr:nvCxnSpPr>
      <xdr:spPr>
        <a:xfrm>
          <a:off x="15401925" y="13344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63754</xdr:rowOff>
    </xdr:from>
    <xdr:to>
      <xdr:col>81</xdr:col>
      <xdr:colOff>44450</xdr:colOff>
      <xdr:row>62</xdr:row>
      <xdr:rowOff>116840</xdr:rowOff>
    </xdr:to>
    <xdr:cxnSp macro="">
      <xdr:nvCxnSpPr>
        <xdr:cNvPr id="316" name="直線コネクタ 315">
          <a:extLst>
            <a:ext uri="{FF2B5EF4-FFF2-40B4-BE49-F238E27FC236}">
              <a16:creationId xmlns:a16="http://schemas.microsoft.com/office/drawing/2014/main" id="{47E2FE5F-C636-4C1E-88B3-952A49F05867}"/>
            </a:ext>
          </a:extLst>
        </xdr:cNvPr>
        <xdr:cNvCxnSpPr/>
      </xdr:nvCxnSpPr>
      <xdr:spPr>
        <a:xfrm>
          <a:off x="14716125" y="14240129"/>
          <a:ext cx="762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D82C246C-9D18-4C73-8FD1-8B043868F024}"/>
            </a:ext>
          </a:extLst>
        </xdr:cNvPr>
        <xdr:cNvSpPr txBox="1"/>
      </xdr:nvSpPr>
      <xdr:spPr>
        <a:xfrm>
          <a:off x="15563850" y="13990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CB6948BD-F0F1-4D69-B03E-F239D736F987}"/>
            </a:ext>
          </a:extLst>
        </xdr:cNvPr>
        <xdr:cNvSpPr/>
      </xdr:nvSpPr>
      <xdr:spPr>
        <a:xfrm>
          <a:off x="15430500" y="142022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63754</xdr:rowOff>
    </xdr:from>
    <xdr:to>
      <xdr:col>77</xdr:col>
      <xdr:colOff>44450</xdr:colOff>
      <xdr:row>62</xdr:row>
      <xdr:rowOff>63754</xdr:rowOff>
    </xdr:to>
    <xdr:cxnSp macro="">
      <xdr:nvCxnSpPr>
        <xdr:cNvPr id="319" name="直線コネクタ 318">
          <a:extLst>
            <a:ext uri="{FF2B5EF4-FFF2-40B4-BE49-F238E27FC236}">
              <a16:creationId xmlns:a16="http://schemas.microsoft.com/office/drawing/2014/main" id="{AF0BC712-2E27-4074-B3D2-385697C1D663}"/>
            </a:ext>
          </a:extLst>
        </xdr:cNvPr>
        <xdr:cNvCxnSpPr/>
      </xdr:nvCxnSpPr>
      <xdr:spPr>
        <a:xfrm>
          <a:off x="13906500" y="1424012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BBB0134F-B759-4B91-BDDF-94D213EDDD1D}"/>
            </a:ext>
          </a:extLst>
        </xdr:cNvPr>
        <xdr:cNvSpPr/>
      </xdr:nvSpPr>
      <xdr:spPr>
        <a:xfrm>
          <a:off x="14668500" y="141989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108983</xdr:rowOff>
    </xdr:from>
    <xdr:ext cx="736600" cy="259045"/>
    <xdr:sp macro="" textlink="">
      <xdr:nvSpPr>
        <xdr:cNvPr id="321" name="テキスト ボックス 320">
          <a:extLst>
            <a:ext uri="{FF2B5EF4-FFF2-40B4-BE49-F238E27FC236}">
              <a16:creationId xmlns:a16="http://schemas.microsoft.com/office/drawing/2014/main" id="{AC6CA338-1739-4303-B453-2EFBF73AF4AB}"/>
            </a:ext>
          </a:extLst>
        </xdr:cNvPr>
        <xdr:cNvSpPr txBox="1"/>
      </xdr:nvSpPr>
      <xdr:spPr>
        <a:xfrm>
          <a:off x="14373225" y="1427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104902</xdr:rowOff>
    </xdr:from>
    <xdr:to>
      <xdr:col>72</xdr:col>
      <xdr:colOff>203200</xdr:colOff>
      <xdr:row>62</xdr:row>
      <xdr:rowOff>63754</xdr:rowOff>
    </xdr:to>
    <xdr:cxnSp macro="">
      <xdr:nvCxnSpPr>
        <xdr:cNvPr id="322" name="直線コネクタ 321">
          <a:extLst>
            <a:ext uri="{FF2B5EF4-FFF2-40B4-BE49-F238E27FC236}">
              <a16:creationId xmlns:a16="http://schemas.microsoft.com/office/drawing/2014/main" id="{B19B1F96-7FDF-44A5-994B-E43A00378C6B}"/>
            </a:ext>
          </a:extLst>
        </xdr:cNvPr>
        <xdr:cNvCxnSpPr/>
      </xdr:nvCxnSpPr>
      <xdr:spPr>
        <a:xfrm>
          <a:off x="13106400" y="14046327"/>
          <a:ext cx="800100" cy="1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3F8F2300-9BCA-48DF-A860-03D476029A19}"/>
            </a:ext>
          </a:extLst>
        </xdr:cNvPr>
        <xdr:cNvSpPr/>
      </xdr:nvSpPr>
      <xdr:spPr>
        <a:xfrm>
          <a:off x="13868400" y="141845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9C75C8F3-6B86-4C3A-8C13-836E8E965263}"/>
            </a:ext>
          </a:extLst>
        </xdr:cNvPr>
        <xdr:cNvSpPr txBox="1"/>
      </xdr:nvSpPr>
      <xdr:spPr>
        <a:xfrm>
          <a:off x="13554075" y="1383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66294</xdr:rowOff>
    </xdr:from>
    <xdr:to>
      <xdr:col>68</xdr:col>
      <xdr:colOff>152400</xdr:colOff>
      <xdr:row>61</xdr:row>
      <xdr:rowOff>104902</xdr:rowOff>
    </xdr:to>
    <xdr:cxnSp macro="">
      <xdr:nvCxnSpPr>
        <xdr:cNvPr id="325" name="直線コネクタ 324">
          <a:extLst>
            <a:ext uri="{FF2B5EF4-FFF2-40B4-BE49-F238E27FC236}">
              <a16:creationId xmlns:a16="http://schemas.microsoft.com/office/drawing/2014/main" id="{43D4E674-C491-419C-A14F-1562CAA974E6}"/>
            </a:ext>
          </a:extLst>
        </xdr:cNvPr>
        <xdr:cNvCxnSpPr/>
      </xdr:nvCxnSpPr>
      <xdr:spPr>
        <a:xfrm>
          <a:off x="12296775" y="14014069"/>
          <a:ext cx="809625"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6FC6E778-89AA-4897-B924-AB11E1CDA61A}"/>
            </a:ext>
          </a:extLst>
        </xdr:cNvPr>
        <xdr:cNvSpPr/>
      </xdr:nvSpPr>
      <xdr:spPr>
        <a:xfrm>
          <a:off x="13058775" y="13875639"/>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BA2C3D81-1D5A-46CC-BE71-3239C3503B00}"/>
            </a:ext>
          </a:extLst>
        </xdr:cNvPr>
        <xdr:cNvSpPr txBox="1"/>
      </xdr:nvSpPr>
      <xdr:spPr>
        <a:xfrm>
          <a:off x="12763500" y="135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2AF19617-53A8-4A01-87AD-8590768DA6AC}"/>
            </a:ext>
          </a:extLst>
        </xdr:cNvPr>
        <xdr:cNvSpPr/>
      </xdr:nvSpPr>
      <xdr:spPr>
        <a:xfrm>
          <a:off x="12239625" y="13803249"/>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E1D2F2F4-6755-4321-9935-E82F5BC4AD2F}"/>
            </a:ext>
          </a:extLst>
        </xdr:cNvPr>
        <xdr:cNvSpPr txBox="1"/>
      </xdr:nvSpPr>
      <xdr:spPr>
        <a:xfrm>
          <a:off x="11953875" y="1351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57033DB-DEA5-4BF2-9630-DB4A31C30EDE}"/>
            </a:ext>
          </a:extLst>
        </xdr:cNvPr>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9856D4E-5901-4175-AD1B-F244EA671B97}"/>
            </a:ext>
          </a:extLst>
        </xdr:cNvPr>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E2E6100-28D0-41BC-83FF-95C4DC989DF3}"/>
            </a:ext>
          </a:extLst>
        </xdr:cNvPr>
        <xdr:cNvSpPr txBox="1"/>
      </xdr:nvSpPr>
      <xdr:spPr>
        <a:xfrm>
          <a:off x="1371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A965DE7-A533-4249-B2B3-D7849B3CE180}"/>
            </a:ext>
          </a:extLst>
        </xdr:cNvPr>
        <xdr:cNvSpPr txBox="1"/>
      </xdr:nvSpPr>
      <xdr:spPr>
        <a:xfrm>
          <a:off x="129063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D2E41DC1-DFBE-45BC-9465-AC12DFE5B282}"/>
            </a:ext>
          </a:extLst>
        </xdr:cNvPr>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35" name="楕円 334">
          <a:extLst>
            <a:ext uri="{FF2B5EF4-FFF2-40B4-BE49-F238E27FC236}">
              <a16:creationId xmlns:a16="http://schemas.microsoft.com/office/drawing/2014/main" id="{91713701-548F-4956-9824-56B94B3D4198}"/>
            </a:ext>
          </a:extLst>
        </xdr:cNvPr>
        <xdr:cNvSpPr/>
      </xdr:nvSpPr>
      <xdr:spPr>
        <a:xfrm>
          <a:off x="15430500" y="142424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38117</xdr:rowOff>
    </xdr:from>
    <xdr:ext cx="762000" cy="259045"/>
    <xdr:sp macro="" textlink="">
      <xdr:nvSpPr>
        <xdr:cNvPr id="336" name="定員管理の状況該当値テキスト">
          <a:extLst>
            <a:ext uri="{FF2B5EF4-FFF2-40B4-BE49-F238E27FC236}">
              <a16:creationId xmlns:a16="http://schemas.microsoft.com/office/drawing/2014/main" id="{1397253C-847C-436D-A21C-478266ADBC44}"/>
            </a:ext>
          </a:extLst>
        </xdr:cNvPr>
        <xdr:cNvSpPr txBox="1"/>
      </xdr:nvSpPr>
      <xdr:spPr>
        <a:xfrm>
          <a:off x="15563850" y="1421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12954</xdr:rowOff>
    </xdr:from>
    <xdr:to>
      <xdr:col>77</xdr:col>
      <xdr:colOff>95250</xdr:colOff>
      <xdr:row>62</xdr:row>
      <xdr:rowOff>114554</xdr:rowOff>
    </xdr:to>
    <xdr:sp macro="" textlink="">
      <xdr:nvSpPr>
        <xdr:cNvPr id="337" name="楕円 336">
          <a:extLst>
            <a:ext uri="{FF2B5EF4-FFF2-40B4-BE49-F238E27FC236}">
              <a16:creationId xmlns:a16="http://schemas.microsoft.com/office/drawing/2014/main" id="{CA74D347-CD3B-488D-B63F-1F92677F40BD}"/>
            </a:ext>
          </a:extLst>
        </xdr:cNvPr>
        <xdr:cNvSpPr/>
      </xdr:nvSpPr>
      <xdr:spPr>
        <a:xfrm>
          <a:off x="14668500" y="141829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124731</xdr:rowOff>
    </xdr:from>
    <xdr:ext cx="736600" cy="259045"/>
    <xdr:sp macro="" textlink="">
      <xdr:nvSpPr>
        <xdr:cNvPr id="338" name="テキスト ボックス 337">
          <a:extLst>
            <a:ext uri="{FF2B5EF4-FFF2-40B4-BE49-F238E27FC236}">
              <a16:creationId xmlns:a16="http://schemas.microsoft.com/office/drawing/2014/main" id="{673F52DD-FE05-4A07-9541-739D1AEBB1F4}"/>
            </a:ext>
          </a:extLst>
        </xdr:cNvPr>
        <xdr:cNvSpPr txBox="1"/>
      </xdr:nvSpPr>
      <xdr:spPr>
        <a:xfrm>
          <a:off x="14373225" y="13837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12954</xdr:rowOff>
    </xdr:from>
    <xdr:to>
      <xdr:col>73</xdr:col>
      <xdr:colOff>44450</xdr:colOff>
      <xdr:row>62</xdr:row>
      <xdr:rowOff>114554</xdr:rowOff>
    </xdr:to>
    <xdr:sp macro="" textlink="">
      <xdr:nvSpPr>
        <xdr:cNvPr id="339" name="楕円 338">
          <a:extLst>
            <a:ext uri="{FF2B5EF4-FFF2-40B4-BE49-F238E27FC236}">
              <a16:creationId xmlns:a16="http://schemas.microsoft.com/office/drawing/2014/main" id="{8FFD0241-F639-4C29-9248-C935B5EEC47F}"/>
            </a:ext>
          </a:extLst>
        </xdr:cNvPr>
        <xdr:cNvSpPr/>
      </xdr:nvSpPr>
      <xdr:spPr>
        <a:xfrm>
          <a:off x="13868400" y="141829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99331</xdr:rowOff>
    </xdr:from>
    <xdr:ext cx="762000" cy="259045"/>
    <xdr:sp macro="" textlink="">
      <xdr:nvSpPr>
        <xdr:cNvPr id="340" name="テキスト ボックス 339">
          <a:extLst>
            <a:ext uri="{FF2B5EF4-FFF2-40B4-BE49-F238E27FC236}">
              <a16:creationId xmlns:a16="http://schemas.microsoft.com/office/drawing/2014/main" id="{26967F65-AE12-4B56-838C-ECEE75C5AB65}"/>
            </a:ext>
          </a:extLst>
        </xdr:cNvPr>
        <xdr:cNvSpPr txBox="1"/>
      </xdr:nvSpPr>
      <xdr:spPr>
        <a:xfrm>
          <a:off x="13554075" y="1427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54102</xdr:rowOff>
    </xdr:from>
    <xdr:to>
      <xdr:col>68</xdr:col>
      <xdr:colOff>203200</xdr:colOff>
      <xdr:row>61</xdr:row>
      <xdr:rowOff>155702</xdr:rowOff>
    </xdr:to>
    <xdr:sp macro="" textlink="">
      <xdr:nvSpPr>
        <xdr:cNvPr id="341" name="楕円 340">
          <a:extLst>
            <a:ext uri="{FF2B5EF4-FFF2-40B4-BE49-F238E27FC236}">
              <a16:creationId xmlns:a16="http://schemas.microsoft.com/office/drawing/2014/main" id="{ECE0910D-CC7E-453C-8A71-FB686FF001AE}"/>
            </a:ext>
          </a:extLst>
        </xdr:cNvPr>
        <xdr:cNvSpPr/>
      </xdr:nvSpPr>
      <xdr:spPr>
        <a:xfrm>
          <a:off x="13058775" y="1399870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140479</xdr:rowOff>
    </xdr:from>
    <xdr:ext cx="762000" cy="259045"/>
    <xdr:sp macro="" textlink="">
      <xdr:nvSpPr>
        <xdr:cNvPr id="342" name="テキスト ボックス 341">
          <a:extLst>
            <a:ext uri="{FF2B5EF4-FFF2-40B4-BE49-F238E27FC236}">
              <a16:creationId xmlns:a16="http://schemas.microsoft.com/office/drawing/2014/main" id="{F747ADA5-1643-4068-AEF6-692E5F675B7B}"/>
            </a:ext>
          </a:extLst>
        </xdr:cNvPr>
        <xdr:cNvSpPr txBox="1"/>
      </xdr:nvSpPr>
      <xdr:spPr>
        <a:xfrm>
          <a:off x="12763500" y="1408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15494</xdr:rowOff>
    </xdr:from>
    <xdr:to>
      <xdr:col>64</xdr:col>
      <xdr:colOff>152400</xdr:colOff>
      <xdr:row>61</xdr:row>
      <xdr:rowOff>117094</xdr:rowOff>
    </xdr:to>
    <xdr:sp macro="" textlink="">
      <xdr:nvSpPr>
        <xdr:cNvPr id="343" name="楕円 342">
          <a:extLst>
            <a:ext uri="{FF2B5EF4-FFF2-40B4-BE49-F238E27FC236}">
              <a16:creationId xmlns:a16="http://schemas.microsoft.com/office/drawing/2014/main" id="{86024C4A-A593-4412-AF0C-C67D6031A1BE}"/>
            </a:ext>
          </a:extLst>
        </xdr:cNvPr>
        <xdr:cNvSpPr/>
      </xdr:nvSpPr>
      <xdr:spPr>
        <a:xfrm>
          <a:off x="12239625" y="139569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101871</xdr:rowOff>
    </xdr:from>
    <xdr:ext cx="762000" cy="259045"/>
    <xdr:sp macro="" textlink="">
      <xdr:nvSpPr>
        <xdr:cNvPr id="344" name="テキスト ボックス 343">
          <a:extLst>
            <a:ext uri="{FF2B5EF4-FFF2-40B4-BE49-F238E27FC236}">
              <a16:creationId xmlns:a16="http://schemas.microsoft.com/office/drawing/2014/main" id="{17B5992D-45BB-43EF-B348-4D11F0238464}"/>
            </a:ext>
          </a:extLst>
        </xdr:cNvPr>
        <xdr:cNvSpPr txBox="1"/>
      </xdr:nvSpPr>
      <xdr:spPr>
        <a:xfrm>
          <a:off x="11953875" y="1404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94812976-AFC9-48F5-A44B-DD391D6AC2E5}"/>
            </a:ext>
          </a:extLst>
        </xdr:cNvPr>
        <xdr:cNvSpPr/>
      </xdr:nvSpPr>
      <xdr:spPr>
        <a:xfrm>
          <a:off x="11668125"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A3FF4A53-AB93-4494-9B06-2CFBEFB1FD4F}"/>
            </a:ext>
          </a:extLst>
        </xdr:cNvPr>
        <xdr:cNvSpPr txBox="1"/>
      </xdr:nvSpPr>
      <xdr:spPr>
        <a:xfrm>
          <a:off x="12436924" y="715327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EB239841-C5C8-4F5B-A9AA-55A0B4761422}"/>
            </a:ext>
          </a:extLst>
        </xdr:cNvPr>
        <xdr:cNvSpPr txBox="1"/>
      </xdr:nvSpPr>
      <xdr:spPr>
        <a:xfrm>
          <a:off x="14014001"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809A8C52-30DE-46DC-81C9-D277404BDFCC}"/>
            </a:ext>
          </a:extLst>
        </xdr:cNvPr>
        <xdr:cNvSpPr/>
      </xdr:nvSpPr>
      <xdr:spPr>
        <a:xfrm>
          <a:off x="16354425" y="69818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532195C7-8F48-471B-BBE6-8CE3F2D1AF60}"/>
            </a:ext>
          </a:extLst>
        </xdr:cNvPr>
        <xdr:cNvSpPr/>
      </xdr:nvSpPr>
      <xdr:spPr>
        <a:xfrm>
          <a:off x="16354425" y="72294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BD322045-32B6-49E5-A593-B2C468365168}"/>
            </a:ext>
          </a:extLst>
        </xdr:cNvPr>
        <xdr:cNvSpPr/>
      </xdr:nvSpPr>
      <xdr:spPr>
        <a:xfrm>
          <a:off x="17849850" y="69818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F98F3882-E33B-4F3B-9724-274F077CD080}"/>
            </a:ext>
          </a:extLst>
        </xdr:cNvPr>
        <xdr:cNvSpPr/>
      </xdr:nvSpPr>
      <xdr:spPr>
        <a:xfrm>
          <a:off x="17849850" y="72294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64EF9B1-DA03-435D-8C5E-8871DD1719E5}"/>
            </a:ext>
          </a:extLst>
        </xdr:cNvPr>
        <xdr:cNvSpPr/>
      </xdr:nvSpPr>
      <xdr:spPr>
        <a:xfrm>
          <a:off x="19173825" y="69818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6898BAA0-4405-4AC7-96DF-048DD05200C1}"/>
            </a:ext>
          </a:extLst>
        </xdr:cNvPr>
        <xdr:cNvSpPr/>
      </xdr:nvSpPr>
      <xdr:spPr>
        <a:xfrm>
          <a:off x="19173825" y="72294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7B34E0B8-3A6C-443F-B313-2FF521AE5F97}"/>
            </a:ext>
          </a:extLst>
        </xdr:cNvPr>
        <xdr:cNvSpPr/>
      </xdr:nvSpPr>
      <xdr:spPr>
        <a:xfrm>
          <a:off x="11668125"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B2340F24-E04E-4A6A-8AB6-EEFBE5DD85B0}"/>
            </a:ext>
          </a:extLst>
        </xdr:cNvPr>
        <xdr:cNvSpPr/>
      </xdr:nvSpPr>
      <xdr:spPr>
        <a:xfrm>
          <a:off x="16459200" y="76676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C4EFB2A8-D4C0-42E7-9FE7-88096557D0CC}"/>
            </a:ext>
          </a:extLst>
        </xdr:cNvPr>
        <xdr:cNvSpPr/>
      </xdr:nvSpPr>
      <xdr:spPr>
        <a:xfrm>
          <a:off x="16459200" y="76676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1652127C-B1CB-4996-A52D-451EF8581D4C}"/>
            </a:ext>
          </a:extLst>
        </xdr:cNvPr>
        <xdr:cNvSpPr txBox="1"/>
      </xdr:nvSpPr>
      <xdr:spPr>
        <a:xfrm>
          <a:off x="16573500" y="80962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元利・準元利償還金の減少などにより、単年度実質公債費比率は</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ポイント減少。令和２年度から令和４年度までの３か年平均においても、過去２か年と比較して当年度の比率が減少したことに伴い、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ポイント減少した。これは、元利・準元利償還金の減少などによるものである。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476E2C68-D400-45FC-AA67-68B3F01EAD97}"/>
            </a:ext>
          </a:extLst>
        </xdr:cNvPr>
        <xdr:cNvSpPr txBox="1"/>
      </xdr:nvSpPr>
      <xdr:spPr>
        <a:xfrm>
          <a:off x="11630025" y="74199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7007947A-D9B6-4C98-AE8C-035C863D88E1}"/>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81182463-C688-4934-A58B-E33F2AB57DEF}"/>
            </a:ext>
          </a:extLst>
        </xdr:cNvPr>
        <xdr:cNvSpPr txBox="1"/>
      </xdr:nvSpPr>
      <xdr:spPr>
        <a:xfrm>
          <a:off x="10982325"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8C40C66F-268D-4991-B93F-A46C3F206AA9}"/>
            </a:ext>
          </a:extLst>
        </xdr:cNvPr>
        <xdr:cNvCxnSpPr/>
      </xdr:nvCxnSpPr>
      <xdr:spPr>
        <a:xfrm>
          <a:off x="11668125" y="103610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9918A687-801B-4098-89F9-3C67D0F97E13}"/>
            </a:ext>
          </a:extLst>
        </xdr:cNvPr>
        <xdr:cNvSpPr txBox="1"/>
      </xdr:nvSpPr>
      <xdr:spPr>
        <a:xfrm>
          <a:off x="10982325" y="101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2CA1F0F0-47A3-4870-953C-F214FF0516A6}"/>
            </a:ext>
          </a:extLst>
        </xdr:cNvPr>
        <xdr:cNvCxnSpPr/>
      </xdr:nvCxnSpPr>
      <xdr:spPr>
        <a:xfrm>
          <a:off x="11668125" y="98414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3E88A5E6-5278-42B0-8DDC-C2AE2A6FD20B}"/>
            </a:ext>
          </a:extLst>
        </xdr:cNvPr>
        <xdr:cNvSpPr txBox="1"/>
      </xdr:nvSpPr>
      <xdr:spPr>
        <a:xfrm>
          <a:off x="10982325"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CEC7B693-79DD-4271-970C-B5624337AF52}"/>
            </a:ext>
          </a:extLst>
        </xdr:cNvPr>
        <xdr:cNvCxnSpPr/>
      </xdr:nvCxnSpPr>
      <xdr:spPr>
        <a:xfrm>
          <a:off x="11668125" y="9267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3271C438-714A-4C90-AD22-0EACFBF81D35}"/>
            </a:ext>
          </a:extLst>
        </xdr:cNvPr>
        <xdr:cNvSpPr txBox="1"/>
      </xdr:nvSpPr>
      <xdr:spPr>
        <a:xfrm>
          <a:off x="10982325"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A8AEFC9E-1F90-4B15-B133-884B05BFF08A}"/>
            </a:ext>
          </a:extLst>
        </xdr:cNvPr>
        <xdr:cNvCxnSpPr/>
      </xdr:nvCxnSpPr>
      <xdr:spPr>
        <a:xfrm>
          <a:off x="11668125" y="87513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6504A45A-61D3-4033-AB83-0F4A59B2EF90}"/>
            </a:ext>
          </a:extLst>
        </xdr:cNvPr>
        <xdr:cNvSpPr txBox="1"/>
      </xdr:nvSpPr>
      <xdr:spPr>
        <a:xfrm>
          <a:off x="10982325" y="855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B2AB1199-AACD-4CEC-A7FC-6399428E630D}"/>
            </a:ext>
          </a:extLst>
        </xdr:cNvPr>
        <xdr:cNvCxnSpPr/>
      </xdr:nvCxnSpPr>
      <xdr:spPr>
        <a:xfrm>
          <a:off x="11668125" y="82412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799F3E2B-E62A-4FAE-BE9C-8762886995E4}"/>
            </a:ext>
          </a:extLst>
        </xdr:cNvPr>
        <xdr:cNvSpPr txBox="1"/>
      </xdr:nvSpPr>
      <xdr:spPr>
        <a:xfrm>
          <a:off x="10982325" y="803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8F2990EF-BE34-4739-9101-844FF1A1B5FA}"/>
            </a:ext>
          </a:extLst>
        </xdr:cNvPr>
        <xdr:cNvCxnSpPr/>
      </xdr:nvCxnSpPr>
      <xdr:spPr>
        <a:xfrm>
          <a:off x="11668125"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B864A033-E6B6-49DB-BD4A-BDC6B092A1B4}"/>
            </a:ext>
          </a:extLst>
        </xdr:cNvPr>
        <xdr:cNvSpPr/>
      </xdr:nvSpPr>
      <xdr:spPr>
        <a:xfrm>
          <a:off x="11668125"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0F666E2F-809B-4313-9CC3-35483261A9BF}"/>
            </a:ext>
          </a:extLst>
        </xdr:cNvPr>
        <xdr:cNvCxnSpPr/>
      </xdr:nvCxnSpPr>
      <xdr:spPr>
        <a:xfrm flipV="1">
          <a:off x="15478125" y="8466314"/>
          <a:ext cx="0" cy="188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E115D31F-A30B-4E6C-A9CC-50562F518D76}"/>
            </a:ext>
          </a:extLst>
        </xdr:cNvPr>
        <xdr:cNvSpPr txBox="1"/>
      </xdr:nvSpPr>
      <xdr:spPr>
        <a:xfrm>
          <a:off x="15563850" y="1031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FADC0BBD-8982-4F50-98AE-5671FF0361F3}"/>
            </a:ext>
          </a:extLst>
        </xdr:cNvPr>
        <xdr:cNvCxnSpPr/>
      </xdr:nvCxnSpPr>
      <xdr:spPr>
        <a:xfrm>
          <a:off x="15401925" y="103508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48CCBDC0-02BF-4E90-8B82-9A8B8B078A24}"/>
            </a:ext>
          </a:extLst>
        </xdr:cNvPr>
        <xdr:cNvSpPr txBox="1"/>
      </xdr:nvSpPr>
      <xdr:spPr>
        <a:xfrm>
          <a:off x="15563850" y="80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C995445F-CA86-4D2C-9944-4E9169FDE1B5}"/>
            </a:ext>
          </a:extLst>
        </xdr:cNvPr>
        <xdr:cNvCxnSpPr/>
      </xdr:nvCxnSpPr>
      <xdr:spPr>
        <a:xfrm>
          <a:off x="15401925" y="84663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76200</xdr:rowOff>
    </xdr:to>
    <xdr:cxnSp macro="">
      <xdr:nvCxnSpPr>
        <xdr:cNvPr id="378" name="直線コネクタ 377">
          <a:extLst>
            <a:ext uri="{FF2B5EF4-FFF2-40B4-BE49-F238E27FC236}">
              <a16:creationId xmlns:a16="http://schemas.microsoft.com/office/drawing/2014/main" id="{3BADEA7E-8FD5-4B44-83B6-59A36D519F6A}"/>
            </a:ext>
          </a:extLst>
        </xdr:cNvPr>
        <xdr:cNvCxnSpPr/>
      </xdr:nvCxnSpPr>
      <xdr:spPr>
        <a:xfrm flipV="1">
          <a:off x="14716125" y="9398353"/>
          <a:ext cx="762000" cy="5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9AC8925F-1204-4195-80BD-CE12BE5F6019}"/>
            </a:ext>
          </a:extLst>
        </xdr:cNvPr>
        <xdr:cNvSpPr txBox="1"/>
      </xdr:nvSpPr>
      <xdr:spPr>
        <a:xfrm>
          <a:off x="15563850" y="9299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78BFE04B-1325-4968-B7C6-ACBA9C8711B0}"/>
            </a:ext>
          </a:extLst>
        </xdr:cNvPr>
        <xdr:cNvSpPr/>
      </xdr:nvSpPr>
      <xdr:spPr>
        <a:xfrm>
          <a:off x="15430500" y="93814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41</xdr:row>
      <xdr:rowOff>76200</xdr:rowOff>
    </xdr:to>
    <xdr:cxnSp macro="">
      <xdr:nvCxnSpPr>
        <xdr:cNvPr id="381" name="直線コネクタ 380">
          <a:extLst>
            <a:ext uri="{FF2B5EF4-FFF2-40B4-BE49-F238E27FC236}">
              <a16:creationId xmlns:a16="http://schemas.microsoft.com/office/drawing/2014/main" id="{998EC943-E1CF-4AA0-A1EC-2A8A9D674EB2}"/>
            </a:ext>
          </a:extLst>
        </xdr:cNvPr>
        <xdr:cNvCxnSpPr/>
      </xdr:nvCxnSpPr>
      <xdr:spPr>
        <a:xfrm>
          <a:off x="13906500" y="9297811"/>
          <a:ext cx="809625" cy="15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4EB27222-7ECF-4487-8130-276C43B8724B}"/>
            </a:ext>
          </a:extLst>
        </xdr:cNvPr>
        <xdr:cNvSpPr/>
      </xdr:nvSpPr>
      <xdr:spPr>
        <a:xfrm>
          <a:off x="14668500" y="94216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A96D9C9F-D067-4104-A3A7-020DACA03D63}"/>
            </a:ext>
          </a:extLst>
        </xdr:cNvPr>
        <xdr:cNvSpPr txBox="1"/>
      </xdr:nvSpPr>
      <xdr:spPr>
        <a:xfrm>
          <a:off x="14373225" y="951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40</xdr:row>
      <xdr:rowOff>153811</xdr:rowOff>
    </xdr:to>
    <xdr:cxnSp macro="">
      <xdr:nvCxnSpPr>
        <xdr:cNvPr id="384" name="直線コネクタ 383">
          <a:extLst>
            <a:ext uri="{FF2B5EF4-FFF2-40B4-BE49-F238E27FC236}">
              <a16:creationId xmlns:a16="http://schemas.microsoft.com/office/drawing/2014/main" id="{BBD7810C-99B1-429C-87CE-199B660BAAA7}"/>
            </a:ext>
          </a:extLst>
        </xdr:cNvPr>
        <xdr:cNvCxnSpPr/>
      </xdr:nvCxnSpPr>
      <xdr:spPr>
        <a:xfrm>
          <a:off x="13106400" y="92978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83FBED8B-601E-40A7-83E5-95125E6C41F8}"/>
            </a:ext>
          </a:extLst>
        </xdr:cNvPr>
        <xdr:cNvSpPr/>
      </xdr:nvSpPr>
      <xdr:spPr>
        <a:xfrm>
          <a:off x="13868400" y="945162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82223ACA-122B-4032-BF39-B1FAAE0D08DA}"/>
            </a:ext>
          </a:extLst>
        </xdr:cNvPr>
        <xdr:cNvSpPr txBox="1"/>
      </xdr:nvSpPr>
      <xdr:spPr>
        <a:xfrm>
          <a:off x="13554075" y="953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153811</xdr:rowOff>
    </xdr:from>
    <xdr:to>
      <xdr:col>68</xdr:col>
      <xdr:colOff>152400</xdr:colOff>
      <xdr:row>41</xdr:row>
      <xdr:rowOff>116417</xdr:rowOff>
    </xdr:to>
    <xdr:cxnSp macro="">
      <xdr:nvCxnSpPr>
        <xdr:cNvPr id="387" name="直線コネクタ 386">
          <a:extLst>
            <a:ext uri="{FF2B5EF4-FFF2-40B4-BE49-F238E27FC236}">
              <a16:creationId xmlns:a16="http://schemas.microsoft.com/office/drawing/2014/main" id="{786B930E-7611-4D6E-BEF3-C26A3D6A6867}"/>
            </a:ext>
          </a:extLst>
        </xdr:cNvPr>
        <xdr:cNvCxnSpPr/>
      </xdr:nvCxnSpPr>
      <xdr:spPr>
        <a:xfrm flipV="1">
          <a:off x="12296775" y="9297811"/>
          <a:ext cx="809625" cy="19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A5B58943-A03C-4272-A129-D2C81F29ACCD}"/>
            </a:ext>
          </a:extLst>
        </xdr:cNvPr>
        <xdr:cNvSpPr/>
      </xdr:nvSpPr>
      <xdr:spPr>
        <a:xfrm>
          <a:off x="13058775" y="945162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276200B5-D572-49EF-AC29-2B5762861605}"/>
            </a:ext>
          </a:extLst>
        </xdr:cNvPr>
        <xdr:cNvSpPr txBox="1"/>
      </xdr:nvSpPr>
      <xdr:spPr>
        <a:xfrm>
          <a:off x="12763500" y="953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BF7782E9-0380-45CC-A086-F985AB641950}"/>
            </a:ext>
          </a:extLst>
        </xdr:cNvPr>
        <xdr:cNvSpPr/>
      </xdr:nvSpPr>
      <xdr:spPr>
        <a:xfrm>
          <a:off x="12239625" y="96026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6E0381B7-9188-40E1-8D65-585BE54727EA}"/>
            </a:ext>
          </a:extLst>
        </xdr:cNvPr>
        <xdr:cNvSpPr txBox="1"/>
      </xdr:nvSpPr>
      <xdr:spPr>
        <a:xfrm>
          <a:off x="11953875" y="96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24F6DCAA-7F81-4B7C-B17A-BBF3C31548EF}"/>
            </a:ext>
          </a:extLst>
        </xdr:cNvPr>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36C88014-DA76-4981-BF49-9C53269324ED}"/>
            </a:ext>
          </a:extLst>
        </xdr:cNvPr>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5F8BF23-86AF-4A1F-B620-B8B6A98EC007}"/>
            </a:ext>
          </a:extLst>
        </xdr:cNvPr>
        <xdr:cNvSpPr txBox="1"/>
      </xdr:nvSpPr>
      <xdr:spPr>
        <a:xfrm>
          <a:off x="1371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9305962-2949-44B3-8F5B-B65FB5653AC2}"/>
            </a:ext>
          </a:extLst>
        </xdr:cNvPr>
        <xdr:cNvSpPr txBox="1"/>
      </xdr:nvSpPr>
      <xdr:spPr>
        <a:xfrm>
          <a:off x="129063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A2DC4C8-74EB-4123-BD2A-9A17B958181A}"/>
            </a:ext>
          </a:extLst>
        </xdr:cNvPr>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7" name="楕円 396">
          <a:extLst>
            <a:ext uri="{FF2B5EF4-FFF2-40B4-BE49-F238E27FC236}">
              <a16:creationId xmlns:a16="http://schemas.microsoft.com/office/drawing/2014/main" id="{887F07CE-BD07-4A3A-8AAB-2808C6FCB7CE}"/>
            </a:ext>
          </a:extLst>
        </xdr:cNvPr>
        <xdr:cNvSpPr/>
      </xdr:nvSpPr>
      <xdr:spPr>
        <a:xfrm>
          <a:off x="15430500" y="9284053"/>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159755</xdr:rowOff>
    </xdr:from>
    <xdr:ext cx="762000" cy="259045"/>
    <xdr:sp macro="" textlink="">
      <xdr:nvSpPr>
        <xdr:cNvPr id="398" name="公債費負担の状況該当値テキスト">
          <a:extLst>
            <a:ext uri="{FF2B5EF4-FFF2-40B4-BE49-F238E27FC236}">
              <a16:creationId xmlns:a16="http://schemas.microsoft.com/office/drawing/2014/main" id="{282B5B0E-4BD9-4975-A5F8-35C089D4E83A}"/>
            </a:ext>
          </a:extLst>
        </xdr:cNvPr>
        <xdr:cNvSpPr txBox="1"/>
      </xdr:nvSpPr>
      <xdr:spPr>
        <a:xfrm>
          <a:off x="15563850" y="907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9" name="楕円 398">
          <a:extLst>
            <a:ext uri="{FF2B5EF4-FFF2-40B4-BE49-F238E27FC236}">
              <a16:creationId xmlns:a16="http://schemas.microsoft.com/office/drawing/2014/main" id="{DA5E48BD-6051-4E3A-902B-B132A18A0BDC}"/>
            </a:ext>
          </a:extLst>
        </xdr:cNvPr>
        <xdr:cNvSpPr/>
      </xdr:nvSpPr>
      <xdr:spPr>
        <a:xfrm>
          <a:off x="14668500" y="9401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0" name="テキスト ボックス 399">
          <a:extLst>
            <a:ext uri="{FF2B5EF4-FFF2-40B4-BE49-F238E27FC236}">
              <a16:creationId xmlns:a16="http://schemas.microsoft.com/office/drawing/2014/main" id="{3A46212F-0A7E-49B7-A328-D5BCEBE260D2}"/>
            </a:ext>
          </a:extLst>
        </xdr:cNvPr>
        <xdr:cNvSpPr txBox="1"/>
      </xdr:nvSpPr>
      <xdr:spPr>
        <a:xfrm>
          <a:off x="14373225" y="905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401" name="楕円 400">
          <a:extLst>
            <a:ext uri="{FF2B5EF4-FFF2-40B4-BE49-F238E27FC236}">
              <a16:creationId xmlns:a16="http://schemas.microsoft.com/office/drawing/2014/main" id="{077877E0-0F6C-4354-940D-FCDE9F068D54}"/>
            </a:ext>
          </a:extLst>
        </xdr:cNvPr>
        <xdr:cNvSpPr/>
      </xdr:nvSpPr>
      <xdr:spPr>
        <a:xfrm>
          <a:off x="13868400" y="9250186"/>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43338</xdr:rowOff>
    </xdr:from>
    <xdr:ext cx="762000" cy="259045"/>
    <xdr:sp macro="" textlink="">
      <xdr:nvSpPr>
        <xdr:cNvPr id="402" name="テキスト ボックス 401">
          <a:extLst>
            <a:ext uri="{FF2B5EF4-FFF2-40B4-BE49-F238E27FC236}">
              <a16:creationId xmlns:a16="http://schemas.microsoft.com/office/drawing/2014/main" id="{DAA5A6B7-EE87-47E0-A156-115329EB809C}"/>
            </a:ext>
          </a:extLst>
        </xdr:cNvPr>
        <xdr:cNvSpPr txBox="1"/>
      </xdr:nvSpPr>
      <xdr:spPr>
        <a:xfrm>
          <a:off x="13554075" y="8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103011</xdr:rowOff>
    </xdr:from>
    <xdr:to>
      <xdr:col>68</xdr:col>
      <xdr:colOff>203200</xdr:colOff>
      <xdr:row>41</xdr:row>
      <xdr:rowOff>33161</xdr:rowOff>
    </xdr:to>
    <xdr:sp macro="" textlink="">
      <xdr:nvSpPr>
        <xdr:cNvPr id="403" name="楕円 402">
          <a:extLst>
            <a:ext uri="{FF2B5EF4-FFF2-40B4-BE49-F238E27FC236}">
              <a16:creationId xmlns:a16="http://schemas.microsoft.com/office/drawing/2014/main" id="{BF36B35A-8244-42B4-9AA2-5BE0F27FFF0A}"/>
            </a:ext>
          </a:extLst>
        </xdr:cNvPr>
        <xdr:cNvSpPr/>
      </xdr:nvSpPr>
      <xdr:spPr>
        <a:xfrm>
          <a:off x="13058775" y="9250186"/>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43338</xdr:rowOff>
    </xdr:from>
    <xdr:ext cx="762000" cy="259045"/>
    <xdr:sp macro="" textlink="">
      <xdr:nvSpPr>
        <xdr:cNvPr id="404" name="テキスト ボックス 403">
          <a:extLst>
            <a:ext uri="{FF2B5EF4-FFF2-40B4-BE49-F238E27FC236}">
              <a16:creationId xmlns:a16="http://schemas.microsoft.com/office/drawing/2014/main" id="{506341FA-E66A-4406-A605-978B25CC817F}"/>
            </a:ext>
          </a:extLst>
        </xdr:cNvPr>
        <xdr:cNvSpPr txBox="1"/>
      </xdr:nvSpPr>
      <xdr:spPr>
        <a:xfrm>
          <a:off x="12763500" y="8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5" name="楕円 404">
          <a:extLst>
            <a:ext uri="{FF2B5EF4-FFF2-40B4-BE49-F238E27FC236}">
              <a16:creationId xmlns:a16="http://schemas.microsoft.com/office/drawing/2014/main" id="{7E5A5F4F-ED36-45C6-A718-9E8766FE1C2B}"/>
            </a:ext>
          </a:extLst>
        </xdr:cNvPr>
        <xdr:cNvSpPr/>
      </xdr:nvSpPr>
      <xdr:spPr>
        <a:xfrm>
          <a:off x="12239625" y="94413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6" name="テキスト ボックス 405">
          <a:extLst>
            <a:ext uri="{FF2B5EF4-FFF2-40B4-BE49-F238E27FC236}">
              <a16:creationId xmlns:a16="http://schemas.microsoft.com/office/drawing/2014/main" id="{203F7625-C515-4568-83F7-8127F918918F}"/>
            </a:ext>
          </a:extLst>
        </xdr:cNvPr>
        <xdr:cNvSpPr txBox="1"/>
      </xdr:nvSpPr>
      <xdr:spPr>
        <a:xfrm>
          <a:off x="11953875" y="915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25AE19E8-9D1E-4FF8-A9D8-ED0780AFB7CD}"/>
            </a:ext>
          </a:extLst>
        </xdr:cNvPr>
        <xdr:cNvSpPr/>
      </xdr:nvSpPr>
      <xdr:spPr>
        <a:xfrm>
          <a:off x="11668125" y="1609725"/>
          <a:ext cx="46196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369B129A-6D89-41A5-A5DC-6331291B5BCF}"/>
            </a:ext>
          </a:extLst>
        </xdr:cNvPr>
        <xdr:cNvSpPr txBox="1"/>
      </xdr:nvSpPr>
      <xdr:spPr>
        <a:xfrm>
          <a:off x="12523455" y="208597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3CA313BF-2A8E-4411-BCE8-830F31E38E7F}"/>
            </a:ext>
          </a:extLst>
        </xdr:cNvPr>
        <xdr:cNvSpPr txBox="1"/>
      </xdr:nvSpPr>
      <xdr:spPr>
        <a:xfrm>
          <a:off x="13936995" y="20574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D7829E02-B9FF-49B7-80FC-B5CBB1A64FC1}"/>
            </a:ext>
          </a:extLst>
        </xdr:cNvPr>
        <xdr:cNvSpPr/>
      </xdr:nvSpPr>
      <xdr:spPr>
        <a:xfrm>
          <a:off x="16354425" y="19145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4BAD7812-9782-42D3-AB20-877138833547}"/>
            </a:ext>
          </a:extLst>
        </xdr:cNvPr>
        <xdr:cNvSpPr/>
      </xdr:nvSpPr>
      <xdr:spPr>
        <a:xfrm>
          <a:off x="16354425" y="21621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63830CEF-1FA5-4950-9808-FB5D17616FD7}"/>
            </a:ext>
          </a:extLst>
        </xdr:cNvPr>
        <xdr:cNvSpPr/>
      </xdr:nvSpPr>
      <xdr:spPr>
        <a:xfrm>
          <a:off x="17849850" y="19145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DACF7A7B-2B71-46BE-A3B4-95979F38813F}"/>
            </a:ext>
          </a:extLst>
        </xdr:cNvPr>
        <xdr:cNvSpPr/>
      </xdr:nvSpPr>
      <xdr:spPr>
        <a:xfrm>
          <a:off x="17849850" y="21621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574D02F2-0490-453E-9A65-B51AAB0AAA89}"/>
            </a:ext>
          </a:extLst>
        </xdr:cNvPr>
        <xdr:cNvSpPr/>
      </xdr:nvSpPr>
      <xdr:spPr>
        <a:xfrm>
          <a:off x="19173825" y="19145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B084C3A5-5361-4725-8C06-BD3B9C42472E}"/>
            </a:ext>
          </a:extLst>
        </xdr:cNvPr>
        <xdr:cNvSpPr/>
      </xdr:nvSpPr>
      <xdr:spPr>
        <a:xfrm>
          <a:off x="19173825" y="21621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58E443CD-BD5E-41FE-A41A-8FEA895A666F}"/>
            </a:ext>
          </a:extLst>
        </xdr:cNvPr>
        <xdr:cNvSpPr/>
      </xdr:nvSpPr>
      <xdr:spPr>
        <a:xfrm>
          <a:off x="11668125" y="26003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6B16D75C-6617-43E4-BBB6-07FF27034A75}"/>
            </a:ext>
          </a:extLst>
        </xdr:cNvPr>
        <xdr:cNvSpPr/>
      </xdr:nvSpPr>
      <xdr:spPr>
        <a:xfrm>
          <a:off x="16459200" y="26003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15854182-83A1-4DC0-9C50-99BD9153D2F5}"/>
            </a:ext>
          </a:extLst>
        </xdr:cNvPr>
        <xdr:cNvSpPr/>
      </xdr:nvSpPr>
      <xdr:spPr>
        <a:xfrm>
          <a:off x="16459200" y="260032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EACB76FC-A876-4288-A8C7-8B00737DD030}"/>
            </a:ext>
          </a:extLst>
        </xdr:cNvPr>
        <xdr:cNvSpPr txBox="1"/>
      </xdr:nvSpPr>
      <xdr:spPr>
        <a:xfrm>
          <a:off x="16573500" y="30289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令和４年度においては、公営企業債残高の減少により、繰入見込額が減少したことや、退職手当引当に係る将来負担額の減少などにより、将来負担比率は前年度から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今後も市債（通常債）残高の適切な管理を行い、財政の健全化に努める。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4F71FAD5-E6F7-4BF4-A198-5667C75C98C7}"/>
            </a:ext>
          </a:extLst>
        </xdr:cNvPr>
        <xdr:cNvSpPr txBox="1"/>
      </xdr:nvSpPr>
      <xdr:spPr>
        <a:xfrm>
          <a:off x="11630025" y="23526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C859EC71-4119-488F-A9CE-9116B4C9965E}"/>
            </a:ext>
          </a:extLst>
        </xdr:cNvPr>
        <xdr:cNvCxnSpPr/>
      </xdr:nvCxnSpPr>
      <xdr:spPr>
        <a:xfrm>
          <a:off x="11668125" y="58102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BB8C2FF1-45F4-4219-8F0F-E827450EF288}"/>
            </a:ext>
          </a:extLst>
        </xdr:cNvPr>
        <xdr:cNvSpPr txBox="1"/>
      </xdr:nvSpPr>
      <xdr:spPr>
        <a:xfrm>
          <a:off x="10982325"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535C324F-423C-4F0D-9D7F-EEC941C30882}"/>
            </a:ext>
          </a:extLst>
        </xdr:cNvPr>
        <xdr:cNvCxnSpPr/>
      </xdr:nvCxnSpPr>
      <xdr:spPr>
        <a:xfrm>
          <a:off x="11668125" y="52937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1422221D-26B7-45D9-96B4-D27BF1D3D552}"/>
            </a:ext>
          </a:extLst>
        </xdr:cNvPr>
        <xdr:cNvSpPr txBox="1"/>
      </xdr:nvSpPr>
      <xdr:spPr>
        <a:xfrm>
          <a:off x="10982325" y="509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3F0EB2F4-965E-4B0B-AA32-AD7DA7AC2431}"/>
            </a:ext>
          </a:extLst>
        </xdr:cNvPr>
        <xdr:cNvCxnSpPr/>
      </xdr:nvCxnSpPr>
      <xdr:spPr>
        <a:xfrm>
          <a:off x="11668125" y="47169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80AA3929-D779-4B8B-BB01-800E9861B60D}"/>
            </a:ext>
          </a:extLst>
        </xdr:cNvPr>
        <xdr:cNvSpPr txBox="1"/>
      </xdr:nvSpPr>
      <xdr:spPr>
        <a:xfrm>
          <a:off x="10982325" y="458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FA117B84-DF00-4941-A6EC-EE0C5773DD9F}"/>
            </a:ext>
          </a:extLst>
        </xdr:cNvPr>
        <xdr:cNvCxnSpPr/>
      </xdr:nvCxnSpPr>
      <xdr:spPr>
        <a:xfrm>
          <a:off x="11668125" y="42005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F9B7F15D-5667-4EFC-B6DA-D6E31871398A}"/>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E5A969A8-DCA7-4D6D-877B-1C229CCF11BE}"/>
            </a:ext>
          </a:extLst>
        </xdr:cNvPr>
        <xdr:cNvCxnSpPr/>
      </xdr:nvCxnSpPr>
      <xdr:spPr>
        <a:xfrm>
          <a:off x="11668125" y="36840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137939B8-A3ED-429A-B34C-F4D928148154}"/>
            </a:ext>
          </a:extLst>
        </xdr:cNvPr>
        <xdr:cNvSpPr txBox="1"/>
      </xdr:nvSpPr>
      <xdr:spPr>
        <a:xfrm>
          <a:off x="10982325" y="348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F3EC1E57-B892-43C4-9D3F-C9541E91FF11}"/>
            </a:ext>
          </a:extLst>
        </xdr:cNvPr>
        <xdr:cNvCxnSpPr/>
      </xdr:nvCxnSpPr>
      <xdr:spPr>
        <a:xfrm>
          <a:off x="11668125" y="31167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E3CE2151-D990-4E16-9BAD-1742E2F4D1A5}"/>
            </a:ext>
          </a:extLst>
        </xdr:cNvPr>
        <xdr:cNvSpPr txBox="1"/>
      </xdr:nvSpPr>
      <xdr:spPr>
        <a:xfrm>
          <a:off x="10982325" y="29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B510A820-6B50-4BA6-9085-14E583C516D7}"/>
            </a:ext>
          </a:extLst>
        </xdr:cNvPr>
        <xdr:cNvCxnSpPr/>
      </xdr:nvCxnSpPr>
      <xdr:spPr>
        <a:xfrm>
          <a:off x="11668125" y="260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1DFE1A78-EB5A-4D40-8214-E8DE36D2CF68}"/>
            </a:ext>
          </a:extLst>
        </xdr:cNvPr>
        <xdr:cNvSpPr/>
      </xdr:nvSpPr>
      <xdr:spPr>
        <a:xfrm>
          <a:off x="11668125" y="26003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568B0634-138C-477E-A64F-0A8EBA626196}"/>
            </a:ext>
          </a:extLst>
        </xdr:cNvPr>
        <xdr:cNvCxnSpPr/>
      </xdr:nvCxnSpPr>
      <xdr:spPr>
        <a:xfrm flipV="1">
          <a:off x="15478125" y="3116792"/>
          <a:ext cx="0" cy="1779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459C3A52-109D-4250-A1A4-21B8137AE871}"/>
            </a:ext>
          </a:extLst>
        </xdr:cNvPr>
        <xdr:cNvSpPr txBox="1"/>
      </xdr:nvSpPr>
      <xdr:spPr>
        <a:xfrm>
          <a:off x="15563850" y="486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7681CF31-3DFC-4147-AC2D-556A1159BF18}"/>
            </a:ext>
          </a:extLst>
        </xdr:cNvPr>
        <xdr:cNvCxnSpPr/>
      </xdr:nvCxnSpPr>
      <xdr:spPr>
        <a:xfrm>
          <a:off x="15401925" y="48963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FB56491-9866-450E-B3D2-94780ABF5284}"/>
            </a:ext>
          </a:extLst>
        </xdr:cNvPr>
        <xdr:cNvSpPr txBox="1"/>
      </xdr:nvSpPr>
      <xdr:spPr>
        <a:xfrm>
          <a:off x="15563850" y="27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7DF1FACC-C8F9-4367-A356-50C9B84E8A1F}"/>
            </a:ext>
          </a:extLst>
        </xdr:cNvPr>
        <xdr:cNvCxnSpPr/>
      </xdr:nvCxnSpPr>
      <xdr:spPr>
        <a:xfrm>
          <a:off x="15401925" y="31167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89958</xdr:rowOff>
    </xdr:from>
    <xdr:to>
      <xdr:col>81</xdr:col>
      <xdr:colOff>44450</xdr:colOff>
      <xdr:row>16</xdr:row>
      <xdr:rowOff>111675</xdr:rowOff>
    </xdr:to>
    <xdr:cxnSp macro="">
      <xdr:nvCxnSpPr>
        <xdr:cNvPr id="440" name="直線コネクタ 439">
          <a:extLst>
            <a:ext uri="{FF2B5EF4-FFF2-40B4-BE49-F238E27FC236}">
              <a16:creationId xmlns:a16="http://schemas.microsoft.com/office/drawing/2014/main" id="{D818459D-0357-44E8-A907-57CFCCF2253F}"/>
            </a:ext>
          </a:extLst>
        </xdr:cNvPr>
        <xdr:cNvCxnSpPr/>
      </xdr:nvCxnSpPr>
      <xdr:spPr>
        <a:xfrm flipV="1">
          <a:off x="14716125" y="3744383"/>
          <a:ext cx="762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a:extLst>
            <a:ext uri="{FF2B5EF4-FFF2-40B4-BE49-F238E27FC236}">
              <a16:creationId xmlns:a16="http://schemas.microsoft.com/office/drawing/2014/main" id="{E815648E-07F0-4BC7-9825-14819EBCDCF6}"/>
            </a:ext>
          </a:extLst>
        </xdr:cNvPr>
        <xdr:cNvSpPr txBox="1"/>
      </xdr:nvSpPr>
      <xdr:spPr>
        <a:xfrm>
          <a:off x="15563850" y="375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EE0E347E-2D8C-4E88-AF68-BD6679307513}"/>
            </a:ext>
          </a:extLst>
        </xdr:cNvPr>
        <xdr:cNvSpPr/>
      </xdr:nvSpPr>
      <xdr:spPr>
        <a:xfrm>
          <a:off x="15430500" y="3781171"/>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111675</xdr:rowOff>
    </xdr:from>
    <xdr:to>
      <xdr:col>77</xdr:col>
      <xdr:colOff>44450</xdr:colOff>
      <xdr:row>17</xdr:row>
      <xdr:rowOff>41571</xdr:rowOff>
    </xdr:to>
    <xdr:cxnSp macro="">
      <xdr:nvCxnSpPr>
        <xdr:cNvPr id="443" name="直線コネクタ 442">
          <a:extLst>
            <a:ext uri="{FF2B5EF4-FFF2-40B4-BE49-F238E27FC236}">
              <a16:creationId xmlns:a16="http://schemas.microsoft.com/office/drawing/2014/main" id="{6D8849B8-F34A-448F-9313-256EF618DA0B}"/>
            </a:ext>
          </a:extLst>
        </xdr:cNvPr>
        <xdr:cNvCxnSpPr/>
      </xdr:nvCxnSpPr>
      <xdr:spPr>
        <a:xfrm flipV="1">
          <a:off x="13906500" y="3769275"/>
          <a:ext cx="809625"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83D10851-A1C6-4ACC-A1E6-B508D4D269A2}"/>
            </a:ext>
          </a:extLst>
        </xdr:cNvPr>
        <xdr:cNvSpPr/>
      </xdr:nvSpPr>
      <xdr:spPr>
        <a:xfrm>
          <a:off x="14668500" y="3816646"/>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77148</xdr:rowOff>
    </xdr:from>
    <xdr:ext cx="736600" cy="259045"/>
    <xdr:sp macro="" textlink="">
      <xdr:nvSpPr>
        <xdr:cNvPr id="445" name="テキスト ボックス 444">
          <a:extLst>
            <a:ext uri="{FF2B5EF4-FFF2-40B4-BE49-F238E27FC236}">
              <a16:creationId xmlns:a16="http://schemas.microsoft.com/office/drawing/2014/main" id="{6B6ACFC7-95C9-40BA-82BF-5A763006BB64}"/>
            </a:ext>
          </a:extLst>
        </xdr:cNvPr>
        <xdr:cNvSpPr txBox="1"/>
      </xdr:nvSpPr>
      <xdr:spPr>
        <a:xfrm>
          <a:off x="14373225" y="396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41571</xdr:rowOff>
    </xdr:from>
    <xdr:to>
      <xdr:col>72</xdr:col>
      <xdr:colOff>203200</xdr:colOff>
      <xdr:row>17</xdr:row>
      <xdr:rowOff>103505</xdr:rowOff>
    </xdr:to>
    <xdr:cxnSp macro="">
      <xdr:nvCxnSpPr>
        <xdr:cNvPr id="446" name="直線コネクタ 445">
          <a:extLst>
            <a:ext uri="{FF2B5EF4-FFF2-40B4-BE49-F238E27FC236}">
              <a16:creationId xmlns:a16="http://schemas.microsoft.com/office/drawing/2014/main" id="{16B3921C-7EBE-45F3-85C7-0C51CD142F36}"/>
            </a:ext>
          </a:extLst>
        </xdr:cNvPr>
        <xdr:cNvCxnSpPr/>
      </xdr:nvCxnSpPr>
      <xdr:spPr>
        <a:xfrm flipV="1">
          <a:off x="13106400" y="3930946"/>
          <a:ext cx="8001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1612E803-60E7-49EF-809D-39193FDE63D7}"/>
            </a:ext>
          </a:extLst>
        </xdr:cNvPr>
        <xdr:cNvSpPr/>
      </xdr:nvSpPr>
      <xdr:spPr>
        <a:xfrm>
          <a:off x="13868400" y="3983948"/>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8" name="テキスト ボックス 447">
          <a:extLst>
            <a:ext uri="{FF2B5EF4-FFF2-40B4-BE49-F238E27FC236}">
              <a16:creationId xmlns:a16="http://schemas.microsoft.com/office/drawing/2014/main" id="{70134F53-5D9E-415A-A384-0C0F88765641}"/>
            </a:ext>
          </a:extLst>
        </xdr:cNvPr>
        <xdr:cNvSpPr txBox="1"/>
      </xdr:nvSpPr>
      <xdr:spPr>
        <a:xfrm>
          <a:off x="13554075" y="41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103505</xdr:rowOff>
    </xdr:from>
    <xdr:to>
      <xdr:col>68</xdr:col>
      <xdr:colOff>152400</xdr:colOff>
      <xdr:row>17</xdr:row>
      <xdr:rowOff>157395</xdr:rowOff>
    </xdr:to>
    <xdr:cxnSp macro="">
      <xdr:nvCxnSpPr>
        <xdr:cNvPr id="449" name="直線コネクタ 448">
          <a:extLst>
            <a:ext uri="{FF2B5EF4-FFF2-40B4-BE49-F238E27FC236}">
              <a16:creationId xmlns:a16="http://schemas.microsoft.com/office/drawing/2014/main" id="{59BBB3E1-6D0C-4C9B-BD49-952E443BE5F3}"/>
            </a:ext>
          </a:extLst>
        </xdr:cNvPr>
        <xdr:cNvCxnSpPr/>
      </xdr:nvCxnSpPr>
      <xdr:spPr>
        <a:xfrm flipV="1">
          <a:off x="12296775" y="3992880"/>
          <a:ext cx="809625"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B6B8AD72-E2ED-490C-A2B3-E9DEE29D070A}"/>
            </a:ext>
          </a:extLst>
        </xdr:cNvPr>
        <xdr:cNvSpPr/>
      </xdr:nvSpPr>
      <xdr:spPr>
        <a:xfrm>
          <a:off x="13058775" y="4027424"/>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51" name="テキスト ボックス 450">
          <a:extLst>
            <a:ext uri="{FF2B5EF4-FFF2-40B4-BE49-F238E27FC236}">
              <a16:creationId xmlns:a16="http://schemas.microsoft.com/office/drawing/2014/main" id="{C28C0850-EC76-4D48-9566-B33CCF410382}"/>
            </a:ext>
          </a:extLst>
        </xdr:cNvPr>
        <xdr:cNvSpPr txBox="1"/>
      </xdr:nvSpPr>
      <xdr:spPr>
        <a:xfrm>
          <a:off x="12763500" y="417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6554A7C1-AB4E-4517-97C7-B2C70ACAFDB4}"/>
            </a:ext>
          </a:extLst>
        </xdr:cNvPr>
        <xdr:cNvSpPr/>
      </xdr:nvSpPr>
      <xdr:spPr>
        <a:xfrm>
          <a:off x="12239625" y="41335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A1215D5C-1E75-4587-A356-7FD7D0476EB2}"/>
            </a:ext>
          </a:extLst>
        </xdr:cNvPr>
        <xdr:cNvSpPr txBox="1"/>
      </xdr:nvSpPr>
      <xdr:spPr>
        <a:xfrm>
          <a:off x="11953875" y="42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BA516A0C-FA69-41EF-963B-64F4B16EC55A}"/>
            </a:ext>
          </a:extLst>
        </xdr:cNvPr>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CA3D507F-765B-4955-9079-95916FB11529}"/>
            </a:ext>
          </a:extLst>
        </xdr:cNvPr>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D624370-1724-46E5-BB8D-94893FFE9049}"/>
            </a:ext>
          </a:extLst>
        </xdr:cNvPr>
        <xdr:cNvSpPr txBox="1"/>
      </xdr:nvSpPr>
      <xdr:spPr>
        <a:xfrm>
          <a:off x="137160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E8E0DD2-398B-4F43-9990-8B41A794A96E}"/>
            </a:ext>
          </a:extLst>
        </xdr:cNvPr>
        <xdr:cNvSpPr txBox="1"/>
      </xdr:nvSpPr>
      <xdr:spPr>
        <a:xfrm>
          <a:off x="12906375"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393204D-9948-4E11-A380-3DD685792DDC}"/>
            </a:ext>
          </a:extLst>
        </xdr:cNvPr>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39158</xdr:rowOff>
    </xdr:from>
    <xdr:to>
      <xdr:col>81</xdr:col>
      <xdr:colOff>95250</xdr:colOff>
      <xdr:row>16</xdr:row>
      <xdr:rowOff>140758</xdr:rowOff>
    </xdr:to>
    <xdr:sp macro="" textlink="">
      <xdr:nvSpPr>
        <xdr:cNvPr id="459" name="楕円 458">
          <a:extLst>
            <a:ext uri="{FF2B5EF4-FFF2-40B4-BE49-F238E27FC236}">
              <a16:creationId xmlns:a16="http://schemas.microsoft.com/office/drawing/2014/main" id="{02B903F5-795A-4956-B24C-C84C8579FB69}"/>
            </a:ext>
          </a:extLst>
        </xdr:cNvPr>
        <xdr:cNvSpPr/>
      </xdr:nvSpPr>
      <xdr:spPr>
        <a:xfrm>
          <a:off x="15430500" y="36967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55685</xdr:rowOff>
    </xdr:from>
    <xdr:ext cx="762000" cy="259045"/>
    <xdr:sp macro="" textlink="">
      <xdr:nvSpPr>
        <xdr:cNvPr id="460" name="将来負担の状況該当値テキスト">
          <a:extLst>
            <a:ext uri="{FF2B5EF4-FFF2-40B4-BE49-F238E27FC236}">
              <a16:creationId xmlns:a16="http://schemas.microsoft.com/office/drawing/2014/main" id="{D2E747B2-8FC8-4E86-A08E-5A153AFAFDCD}"/>
            </a:ext>
          </a:extLst>
        </xdr:cNvPr>
        <xdr:cNvSpPr txBox="1"/>
      </xdr:nvSpPr>
      <xdr:spPr>
        <a:xfrm>
          <a:off x="15563850" y="348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60875</xdr:rowOff>
    </xdr:from>
    <xdr:to>
      <xdr:col>77</xdr:col>
      <xdr:colOff>95250</xdr:colOff>
      <xdr:row>16</xdr:row>
      <xdr:rowOff>162475</xdr:rowOff>
    </xdr:to>
    <xdr:sp macro="" textlink="">
      <xdr:nvSpPr>
        <xdr:cNvPr id="461" name="楕円 460">
          <a:extLst>
            <a:ext uri="{FF2B5EF4-FFF2-40B4-BE49-F238E27FC236}">
              <a16:creationId xmlns:a16="http://schemas.microsoft.com/office/drawing/2014/main" id="{5E1BE4B2-FCFA-4D88-A492-47292C7172BD}"/>
            </a:ext>
          </a:extLst>
        </xdr:cNvPr>
        <xdr:cNvSpPr/>
      </xdr:nvSpPr>
      <xdr:spPr>
        <a:xfrm>
          <a:off x="14668500" y="3721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1202</xdr:rowOff>
    </xdr:from>
    <xdr:ext cx="736600" cy="259045"/>
    <xdr:sp macro="" textlink="">
      <xdr:nvSpPr>
        <xdr:cNvPr id="462" name="テキスト ボックス 461">
          <a:extLst>
            <a:ext uri="{FF2B5EF4-FFF2-40B4-BE49-F238E27FC236}">
              <a16:creationId xmlns:a16="http://schemas.microsoft.com/office/drawing/2014/main" id="{65D9D46E-DEB5-422C-B377-590DABDC6BAF}"/>
            </a:ext>
          </a:extLst>
        </xdr:cNvPr>
        <xdr:cNvSpPr txBox="1"/>
      </xdr:nvSpPr>
      <xdr:spPr>
        <a:xfrm>
          <a:off x="14373225" y="343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162221</xdr:rowOff>
    </xdr:from>
    <xdr:to>
      <xdr:col>73</xdr:col>
      <xdr:colOff>44450</xdr:colOff>
      <xdr:row>17</xdr:row>
      <xdr:rowOff>92371</xdr:rowOff>
    </xdr:to>
    <xdr:sp macro="" textlink="">
      <xdr:nvSpPr>
        <xdr:cNvPr id="463" name="楕円 462">
          <a:extLst>
            <a:ext uri="{FF2B5EF4-FFF2-40B4-BE49-F238E27FC236}">
              <a16:creationId xmlns:a16="http://schemas.microsoft.com/office/drawing/2014/main" id="{DDFB0CC5-9204-43E3-881A-7ADD5796B553}"/>
            </a:ext>
          </a:extLst>
        </xdr:cNvPr>
        <xdr:cNvSpPr/>
      </xdr:nvSpPr>
      <xdr:spPr>
        <a:xfrm>
          <a:off x="13868400" y="3816646"/>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64" name="テキスト ボックス 463">
          <a:extLst>
            <a:ext uri="{FF2B5EF4-FFF2-40B4-BE49-F238E27FC236}">
              <a16:creationId xmlns:a16="http://schemas.microsoft.com/office/drawing/2014/main" id="{B0EB3D8F-6DA9-48D9-815D-70B320B1C005}"/>
            </a:ext>
          </a:extLst>
        </xdr:cNvPr>
        <xdr:cNvSpPr txBox="1"/>
      </xdr:nvSpPr>
      <xdr:spPr>
        <a:xfrm>
          <a:off x="13554075" y="35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52705</xdr:rowOff>
    </xdr:from>
    <xdr:to>
      <xdr:col>68</xdr:col>
      <xdr:colOff>203200</xdr:colOff>
      <xdr:row>17</xdr:row>
      <xdr:rowOff>154305</xdr:rowOff>
    </xdr:to>
    <xdr:sp macro="" textlink="">
      <xdr:nvSpPr>
        <xdr:cNvPr id="465" name="楕円 464">
          <a:extLst>
            <a:ext uri="{FF2B5EF4-FFF2-40B4-BE49-F238E27FC236}">
              <a16:creationId xmlns:a16="http://schemas.microsoft.com/office/drawing/2014/main" id="{E4B2DA00-38FE-4DAE-99EA-7EEC39B40112}"/>
            </a:ext>
          </a:extLst>
        </xdr:cNvPr>
        <xdr:cNvSpPr/>
      </xdr:nvSpPr>
      <xdr:spPr>
        <a:xfrm>
          <a:off x="13058775" y="39357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164482</xdr:rowOff>
    </xdr:from>
    <xdr:ext cx="762000" cy="259045"/>
    <xdr:sp macro="" textlink="">
      <xdr:nvSpPr>
        <xdr:cNvPr id="466" name="テキスト ボックス 465">
          <a:extLst>
            <a:ext uri="{FF2B5EF4-FFF2-40B4-BE49-F238E27FC236}">
              <a16:creationId xmlns:a16="http://schemas.microsoft.com/office/drawing/2014/main" id="{BCCC13B5-195C-4534-A79B-63A14C21F12B}"/>
            </a:ext>
          </a:extLst>
        </xdr:cNvPr>
        <xdr:cNvSpPr txBox="1"/>
      </xdr:nvSpPr>
      <xdr:spPr>
        <a:xfrm>
          <a:off x="12763500" y="359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106595</xdr:rowOff>
    </xdr:from>
    <xdr:to>
      <xdr:col>64</xdr:col>
      <xdr:colOff>152400</xdr:colOff>
      <xdr:row>18</xdr:row>
      <xdr:rowOff>36745</xdr:rowOff>
    </xdr:to>
    <xdr:sp macro="" textlink="">
      <xdr:nvSpPr>
        <xdr:cNvPr id="467" name="楕円 466">
          <a:extLst>
            <a:ext uri="{FF2B5EF4-FFF2-40B4-BE49-F238E27FC236}">
              <a16:creationId xmlns:a16="http://schemas.microsoft.com/office/drawing/2014/main" id="{EA20DCB3-E79D-4510-B5B7-4FA4DE794A8D}"/>
            </a:ext>
          </a:extLst>
        </xdr:cNvPr>
        <xdr:cNvSpPr/>
      </xdr:nvSpPr>
      <xdr:spPr>
        <a:xfrm>
          <a:off x="12239625" y="3989620"/>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46922</xdr:rowOff>
    </xdr:from>
    <xdr:ext cx="762000" cy="259045"/>
    <xdr:sp macro="" textlink="">
      <xdr:nvSpPr>
        <xdr:cNvPr id="468" name="テキスト ボックス 467">
          <a:extLst>
            <a:ext uri="{FF2B5EF4-FFF2-40B4-BE49-F238E27FC236}">
              <a16:creationId xmlns:a16="http://schemas.microsoft.com/office/drawing/2014/main" id="{94430413-F09C-4188-877F-B9459C06FE64}"/>
            </a:ext>
          </a:extLst>
        </xdr:cNvPr>
        <xdr:cNvSpPr txBox="1"/>
      </xdr:nvSpPr>
      <xdr:spPr>
        <a:xfrm>
          <a:off x="11953875" y="370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1,067,486
1,052,735
786.35
590,227,702
582,541,084
3,596,641
287,874,499
762,635,866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令和４年度は、分子となる人件費の経常一般財源が増加したことに加え、普通交付税や臨時財政対策債の減少等により分母となる経常一般財源が減少したことにより、前年度比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人件費については、人口１人当たりの決算額は類似団体中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位と中程度で推移している一方で、経常収支比率は類似団体平均より高い傾向が続いており、今後も適正な給与水準のあり方の検討や職員数の適正化に努める。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6350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25400</xdr:rowOff>
    </xdr:from>
    <xdr:to>
      <xdr:col>24</xdr:col>
      <xdr:colOff>25400</xdr:colOff>
      <xdr:row>41</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83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25400</xdr:rowOff>
    </xdr:from>
    <xdr:to>
      <xdr:col>19</xdr:col>
      <xdr:colOff>187325</xdr:colOff>
      <xdr:row>41</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83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165100</xdr:rowOff>
    </xdr:from>
    <xdr:to>
      <xdr:col>20</xdr:col>
      <xdr:colOff>38100</xdr:colOff>
      <xdr:row>37</xdr:row>
      <xdr:rowOff>95250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19050</xdr:rowOff>
    </xdr:from>
    <xdr:to>
      <xdr:col>15</xdr:col>
      <xdr:colOff>98425</xdr:colOff>
      <xdr:row>41</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4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114300</xdr:rowOff>
    </xdr:from>
    <xdr:to>
      <xdr:col>11</xdr:col>
      <xdr:colOff>9525</xdr:colOff>
      <xdr:row>41</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7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127000</xdr:rowOff>
    </xdr:from>
    <xdr:to>
      <xdr:col>24</xdr:col>
      <xdr:colOff>76200</xdr:colOff>
      <xdr:row>41</xdr:row>
      <xdr:rowOff>57150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146050</xdr:rowOff>
    </xdr:from>
    <xdr:to>
      <xdr:col>20</xdr:col>
      <xdr:colOff>38100</xdr:colOff>
      <xdr:row>40</xdr:row>
      <xdr:rowOff>76200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60977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139700</xdr:rowOff>
    </xdr:from>
    <xdr:to>
      <xdr:col>11</xdr:col>
      <xdr:colOff>60325</xdr:colOff>
      <xdr:row>41</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63500</xdr:rowOff>
    </xdr:from>
    <xdr:to>
      <xdr:col>6</xdr:col>
      <xdr:colOff>171450</xdr:colOff>
      <xdr:row>40</xdr:row>
      <xdr:rowOff>165100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令和４年度は、エネルギー価格高騰に伴う光熱費の増加などにより分子が増加したことに加え、分母となる経常一般財源が減少したことにより、前年度比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類似団体平均より高い傾向が続いているが、これは給食センター運営をはじめ、事業の民営化や外部委託が一定進んでいることなどが要因と考えられる。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167821</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39571"/>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167821</xdr:rowOff>
    </xdr:from>
    <xdr:to>
      <xdr:col>78</xdr:col>
      <xdr:colOff>69850</xdr:colOff>
      <xdr:row>16</xdr:row>
      <xdr:rowOff>94343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395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94343</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37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117021</xdr:rowOff>
    </xdr:from>
    <xdr:to>
      <xdr:col>78</xdr:col>
      <xdr:colOff>120650</xdr:colOff>
      <xdr:row>16</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7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43543</xdr:rowOff>
    </xdr:from>
    <xdr:to>
      <xdr:col>74</xdr:col>
      <xdr:colOff>31750</xdr:colOff>
      <xdr:row>16</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令和４年度は、高齢化の進展等に伴う扶助費の経常一般財源の増加などにより、前年度比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が、これは他都市に比べて保護率や高齢化率が低い傾向にあることなどが要因と考えられる。今後、本格的な少子高齢社会の到来により、扶助費の更なる増加が見込まれるが、持続可能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17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その他の主な経費は維持補修費や繰出金であるが、令和４年度は繰出金のうち、高齢化の進展により、後期高齢者医療事業会計や介護保険事業会計への繰出が増加したことなどから、前年度比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類似団体平均との差は前年同等の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ポイントの差となっている。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85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31750</xdr:rowOff>
    </xdr:from>
    <xdr:to>
      <xdr:col>69</xdr:col>
      <xdr:colOff>92075</xdr:colOff>
      <xdr:row>56</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152400</xdr:rowOff>
    </xdr:from>
    <xdr:to>
      <xdr:col>65</xdr:col>
      <xdr:colOff>53975</xdr:colOff>
      <xdr:row>56</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令和４年度は、分子となる補助費の経常一般財源は横ばいであったものの、分母となる経常一般財源の減少などにより、前年度比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補助費等に係る経常収支比率は、引き続き類似団体平均よりも低い傾向が続いており、類似団体平均との差は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16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36</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1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37</xdr:row>
      <xdr:rowOff>1270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0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46990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公債費に係る経常収支比率について、令和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ポイント高い水準であるものの、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年間で最も低い数値となっている。今後とも、公共投資の厳選・重点化を行い、臨時財政対策債等を除いた市債残高を適切に管理し、公債費負担の抑制に努めていく。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79</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524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149877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127000</xdr:rowOff>
    </xdr:from>
    <xdr:to>
      <xdr:col>19</xdr:col>
      <xdr:colOff>187325</xdr:colOff>
      <xdr:row>79</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28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78</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2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31750</xdr:rowOff>
    </xdr:from>
    <xdr:to>
      <xdr:col>11</xdr:col>
      <xdr:colOff>9525</xdr:colOff>
      <xdr:row>78</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年度は分子となる歳出（公債費除く）の経常一般財源が増加したことに加え、普通交付税等の減少などにより分母となる経常一般財源が減少したことにより、前年度比で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公債費以外の経費に係る経常収支比率のうち、扶助費や補助費等は類似団体平均と比べて低い水準で推移しているものの、人件費や物件費が平均と比較して高い水準となっており、全体として平均を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140607</xdr:rowOff>
    </xdr:from>
    <xdr:to>
      <xdr:col>82</xdr:col>
      <xdr:colOff>107950</xdr:colOff>
      <xdr:row>78</xdr:row>
      <xdr:rowOff>39914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999357"/>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140607</xdr:rowOff>
    </xdr:from>
    <xdr:to>
      <xdr:col>78</xdr:col>
      <xdr:colOff>69850</xdr:colOff>
      <xdr:row>77</xdr:row>
      <xdr:rowOff>146050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9993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124279</xdr:rowOff>
    </xdr:from>
    <xdr:to>
      <xdr:col>73</xdr:col>
      <xdr:colOff>180975</xdr:colOff>
      <xdr:row>77</xdr:row>
      <xdr:rowOff>146050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325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132443</xdr:rowOff>
    </xdr:from>
    <xdr:to>
      <xdr:col>69</xdr:col>
      <xdr:colOff>92075</xdr:colOff>
      <xdr:row>77</xdr:row>
      <xdr:rowOff>124279</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1626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132641</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33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89807</xdr:rowOff>
    </xdr:from>
    <xdr:to>
      <xdr:col>78</xdr:col>
      <xdr:colOff>120650</xdr:colOff>
      <xdr:row>76</xdr:row>
      <xdr:rowOff>19957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4734</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03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73479</xdr:rowOff>
    </xdr:from>
    <xdr:to>
      <xdr:col>69</xdr:col>
      <xdr:colOff>142875</xdr:colOff>
      <xdr:row>78</xdr:row>
      <xdr:rowOff>3629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159856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168020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133286</xdr:rowOff>
    </xdr:from>
    <xdr:to>
      <xdr:col>29</xdr:col>
      <xdr:colOff>127000</xdr:colOff>
      <xdr:row>13</xdr:row>
      <xdr:rowOff>166205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09761"/>
          <a:ext cx="647700" cy="32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166205</xdr:rowOff>
    </xdr:from>
    <xdr:to>
      <xdr:col>26</xdr:col>
      <xdr:colOff>50800</xdr:colOff>
      <xdr:row>14</xdr:row>
      <xdr:rowOff>1461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2680"/>
          <a:ext cx="698500" cy="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1461</xdr:rowOff>
    </xdr:from>
    <xdr:to>
      <xdr:col>22</xdr:col>
      <xdr:colOff>114300</xdr:colOff>
      <xdr:row>14</xdr:row>
      <xdr:rowOff>30455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49386"/>
          <a:ext cx="6985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30455</xdr:rowOff>
    </xdr:from>
    <xdr:to>
      <xdr:col>18</xdr:col>
      <xdr:colOff>177800</xdr:colOff>
      <xdr:row>14</xdr:row>
      <xdr:rowOff>83795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78380"/>
          <a:ext cx="698500" cy="5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82486</xdr:rowOff>
    </xdr:from>
    <xdr:to>
      <xdr:col>29</xdr:col>
      <xdr:colOff>177800</xdr:colOff>
      <xdr:row>14</xdr:row>
      <xdr:rowOff>12636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5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99013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0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115405</xdr:rowOff>
    </xdr:from>
    <xdr:to>
      <xdr:col>26</xdr:col>
      <xdr:colOff>101600</xdr:colOff>
      <xdr:row>14</xdr:row>
      <xdr:rowOff>45555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9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55732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6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122111</xdr:rowOff>
    </xdr:from>
    <xdr:to>
      <xdr:col>22</xdr:col>
      <xdr:colOff>165100</xdr:colOff>
      <xdr:row>14</xdr:row>
      <xdr:rowOff>52261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9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62438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6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151105</xdr:rowOff>
    </xdr:from>
    <xdr:to>
      <xdr:col>19</xdr:col>
      <xdr:colOff>38100</xdr:colOff>
      <xdr:row>14</xdr:row>
      <xdr:rowOff>81255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2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91432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32995</xdr:rowOff>
    </xdr:from>
    <xdr:to>
      <xdr:col>15</xdr:col>
      <xdr:colOff>101600</xdr:colOff>
      <xdr:row>14</xdr:row>
      <xdr:rowOff>134595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8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144772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162814</xdr:rowOff>
    </xdr:from>
    <xdr:to>
      <xdr:col>29</xdr:col>
      <xdr:colOff>127000</xdr:colOff>
      <xdr:row>36</xdr:row>
      <xdr:rowOff>144945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73164"/>
          <a:ext cx="647700" cy="32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162814</xdr:rowOff>
    </xdr:from>
    <xdr:to>
      <xdr:col>26</xdr:col>
      <xdr:colOff>50800</xdr:colOff>
      <xdr:row>36</xdr:row>
      <xdr:rowOff>61506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73164"/>
          <a:ext cx="698500" cy="241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43447</xdr:rowOff>
    </xdr:from>
    <xdr:to>
      <xdr:col>22</xdr:col>
      <xdr:colOff>114300</xdr:colOff>
      <xdr:row>36</xdr:row>
      <xdr:rowOff>61506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96697"/>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43447</xdr:rowOff>
    </xdr:from>
    <xdr:to>
      <xdr:col>18</xdr:col>
      <xdr:colOff>177800</xdr:colOff>
      <xdr:row>36</xdr:row>
      <xdr:rowOff>78156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96697"/>
          <a:ext cx="698500" cy="3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94145</xdr:rowOff>
    </xdr:from>
    <xdr:to>
      <xdr:col>29</xdr:col>
      <xdr:colOff>177800</xdr:colOff>
      <xdr:row>37</xdr:row>
      <xdr:rowOff>24295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7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66222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112014</xdr:rowOff>
    </xdr:from>
    <xdr:to>
      <xdr:col>26</xdr:col>
      <xdr:colOff>101600</xdr:colOff>
      <xdr:row>35</xdr:row>
      <xdr:rowOff>213614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2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223791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1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10706</xdr:rowOff>
    </xdr:from>
    <xdr:to>
      <xdr:col>22</xdr:col>
      <xdr:colOff>165100</xdr:colOff>
      <xdr:row>36</xdr:row>
      <xdr:rowOff>112306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97083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335547</xdr:rowOff>
    </xdr:from>
    <xdr:to>
      <xdr:col>19</xdr:col>
      <xdr:colOff>38100</xdr:colOff>
      <xdr:row>36</xdr:row>
      <xdr:rowOff>94247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5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79024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3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27356</xdr:rowOff>
    </xdr:from>
    <xdr:to>
      <xdr:col>15</xdr:col>
      <xdr:colOff>101600</xdr:colOff>
      <xdr:row>36</xdr:row>
      <xdr:rowOff>128956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113733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1,067,486
1,052,735
786.35
590,227,702
582,541,084
3,596,641
287,874,499
762,635,866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96342</xdr:rowOff>
    </xdr:from>
    <xdr:to>
      <xdr:col>24</xdr:col>
      <xdr:colOff>63500</xdr:colOff>
      <xdr:row>32</xdr:row>
      <xdr:rowOff>131356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82742"/>
          <a:ext cx="8382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131356</xdr:rowOff>
    </xdr:from>
    <xdr:to>
      <xdr:col>19</xdr:col>
      <xdr:colOff>177800</xdr:colOff>
      <xdr:row>32</xdr:row>
      <xdr:rowOff>154978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1775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154978</xdr:rowOff>
    </xdr:from>
    <xdr:to>
      <xdr:col>15</xdr:col>
      <xdr:colOff>50800</xdr:colOff>
      <xdr:row>33</xdr:row>
      <xdr:rowOff>61290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41378"/>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61290</xdr:rowOff>
    </xdr:from>
    <xdr:to>
      <xdr:col>10</xdr:col>
      <xdr:colOff>114300</xdr:colOff>
      <xdr:row>33</xdr:row>
      <xdr:rowOff>133185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19140"/>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45542</xdr:rowOff>
    </xdr:from>
    <xdr:to>
      <xdr:col>24</xdr:col>
      <xdr:colOff>114300</xdr:colOff>
      <xdr:row>32</xdr:row>
      <xdr:rowOff>147142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68419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8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80556</xdr:rowOff>
    </xdr:from>
    <xdr:to>
      <xdr:col>20</xdr:col>
      <xdr:colOff>38100</xdr:colOff>
      <xdr:row>33</xdr:row>
      <xdr:rowOff>10706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27233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4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104178</xdr:rowOff>
    </xdr:from>
    <xdr:to>
      <xdr:col>15</xdr:col>
      <xdr:colOff>101600</xdr:colOff>
      <xdr:row>33</xdr:row>
      <xdr:rowOff>34328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50855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6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10490</xdr:rowOff>
    </xdr:from>
    <xdr:to>
      <xdr:col>10</xdr:col>
      <xdr:colOff>165100</xdr:colOff>
      <xdr:row>33</xdr:row>
      <xdr:rowOff>112090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128617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82385</xdr:rowOff>
    </xdr:from>
    <xdr:to>
      <xdr:col>6</xdr:col>
      <xdr:colOff>38100</xdr:colOff>
      <xdr:row>34</xdr:row>
      <xdr:rowOff>12535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29062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1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71871</xdr:rowOff>
    </xdr:from>
    <xdr:to>
      <xdr:col>24</xdr:col>
      <xdr:colOff>63500</xdr:colOff>
      <xdr:row>51</xdr:row>
      <xdr:rowOff>2736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644371"/>
          <a:ext cx="838200" cy="10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2736</xdr:rowOff>
    </xdr:from>
    <xdr:to>
      <xdr:col>19</xdr:col>
      <xdr:colOff>177800</xdr:colOff>
      <xdr:row>54</xdr:row>
      <xdr:rowOff>53060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746686"/>
          <a:ext cx="889000" cy="56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53060</xdr:rowOff>
    </xdr:from>
    <xdr:to>
      <xdr:col>15</xdr:col>
      <xdr:colOff>50800</xdr:colOff>
      <xdr:row>55</xdr:row>
      <xdr:rowOff>118995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11360"/>
          <a:ext cx="889000" cy="2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118995</xdr:rowOff>
    </xdr:from>
    <xdr:to>
      <xdr:col>10</xdr:col>
      <xdr:colOff>114300</xdr:colOff>
      <xdr:row>56</xdr:row>
      <xdr:rowOff>72655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48745"/>
          <a:ext cx="889000" cy="1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21071</xdr:rowOff>
    </xdr:from>
    <xdr:to>
      <xdr:col>24</xdr:col>
      <xdr:colOff>114300</xdr:colOff>
      <xdr:row>50</xdr:row>
      <xdr:rowOff>122671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59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145548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54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123386</xdr:rowOff>
    </xdr:from>
    <xdr:to>
      <xdr:col>20</xdr:col>
      <xdr:colOff>38100</xdr:colOff>
      <xdr:row>51</xdr:row>
      <xdr:rowOff>53536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6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70063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4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2260</xdr:rowOff>
    </xdr:from>
    <xdr:to>
      <xdr:col>15</xdr:col>
      <xdr:colOff>101600</xdr:colOff>
      <xdr:row>54</xdr:row>
      <xdr:rowOff>103860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120387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68195</xdr:rowOff>
    </xdr:from>
    <xdr:to>
      <xdr:col>10</xdr:col>
      <xdr:colOff>165100</xdr:colOff>
      <xdr:row>55</xdr:row>
      <xdr:rowOff>169795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7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21855</xdr:rowOff>
    </xdr:from>
    <xdr:to>
      <xdr:col>6</xdr:col>
      <xdr:colOff>38100</xdr:colOff>
      <xdr:row>56</xdr:row>
      <xdr:rowOff>123455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139982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71882</xdr:rowOff>
    </xdr:from>
    <xdr:to>
      <xdr:col>24</xdr:col>
      <xdr:colOff>63500</xdr:colOff>
      <xdr:row>74</xdr:row>
      <xdr:rowOff>157117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3797300" y="12759182"/>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36085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306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71882</xdr:rowOff>
    </xdr:from>
    <xdr:to>
      <xdr:col>19</xdr:col>
      <xdr:colOff>177800</xdr:colOff>
      <xdr:row>74</xdr:row>
      <xdr:rowOff>102688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2759182"/>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166713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102688</xdr:rowOff>
    </xdr:from>
    <xdr:to>
      <xdr:col>15</xdr:col>
      <xdr:colOff>50800</xdr:colOff>
      <xdr:row>75</xdr:row>
      <xdr:rowOff>71991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019300" y="12789988"/>
          <a:ext cx="889000" cy="1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58166</xdr:rowOff>
    </xdr:from>
    <xdr:to>
      <xdr:col>10</xdr:col>
      <xdr:colOff>114300</xdr:colOff>
      <xdr:row>75</xdr:row>
      <xdr:rowOff>71991</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2916916"/>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39133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106317</xdr:rowOff>
    </xdr:from>
    <xdr:to>
      <xdr:col>24</xdr:col>
      <xdr:colOff>114300</xdr:colOff>
      <xdr:row>75</xdr:row>
      <xdr:rowOff>36467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27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129194</xdr:rowOff>
    </xdr:from>
    <xdr:ext cx="534377"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26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21082</xdr:rowOff>
    </xdr:from>
    <xdr:to>
      <xdr:col>20</xdr:col>
      <xdr:colOff>38100</xdr:colOff>
      <xdr:row>74</xdr:row>
      <xdr:rowOff>122682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27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139209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30111" y="124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51888</xdr:rowOff>
    </xdr:from>
    <xdr:to>
      <xdr:col>15</xdr:col>
      <xdr:colOff>101600</xdr:colOff>
      <xdr:row>74</xdr:row>
      <xdr:rowOff>153488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27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170015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41111" y="125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21191</xdr:rowOff>
    </xdr:from>
    <xdr:to>
      <xdr:col>10</xdr:col>
      <xdr:colOff>165100</xdr:colOff>
      <xdr:row>75</xdr:row>
      <xdr:rowOff>122791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28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139318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265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7366</xdr:rowOff>
    </xdr:from>
    <xdr:to>
      <xdr:col>6</xdr:col>
      <xdr:colOff>38100</xdr:colOff>
      <xdr:row>75</xdr:row>
      <xdr:rowOff>108966</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28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125493</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264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63108</xdr:rowOff>
    </xdr:from>
    <xdr:to>
      <xdr:col>24</xdr:col>
      <xdr:colOff>63500</xdr:colOff>
      <xdr:row>97</xdr:row>
      <xdr:rowOff>20131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522308"/>
          <a:ext cx="8382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63108</xdr:rowOff>
    </xdr:from>
    <xdr:to>
      <xdr:col>19</xdr:col>
      <xdr:colOff>177800</xdr:colOff>
      <xdr:row>98</xdr:row>
      <xdr:rowOff>10998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522308"/>
          <a:ext cx="889000" cy="29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10998</xdr:rowOff>
    </xdr:from>
    <xdr:to>
      <xdr:col>15</xdr:col>
      <xdr:colOff>50800</xdr:colOff>
      <xdr:row>98</xdr:row>
      <xdr:rowOff>85403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813098"/>
          <a:ext cx="889000" cy="7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85403</xdr:rowOff>
    </xdr:from>
    <xdr:to>
      <xdr:col>10</xdr:col>
      <xdr:colOff>114300</xdr:colOff>
      <xdr:row>98</xdr:row>
      <xdr:rowOff>148006</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887503"/>
          <a:ext cx="889000" cy="6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140781</xdr:rowOff>
    </xdr:from>
    <xdr:to>
      <xdr:col>24</xdr:col>
      <xdr:colOff>114300</xdr:colOff>
      <xdr:row>97</xdr:row>
      <xdr:rowOff>70931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5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119208</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57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12308</xdr:rowOff>
    </xdr:from>
    <xdr:to>
      <xdr:col>20</xdr:col>
      <xdr:colOff>38100</xdr:colOff>
      <xdr:row>96</xdr:row>
      <xdr:rowOff>113908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4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105035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56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131648</xdr:rowOff>
    </xdr:from>
    <xdr:to>
      <xdr:col>15</xdr:col>
      <xdr:colOff>101600</xdr:colOff>
      <xdr:row>98</xdr:row>
      <xdr:rowOff>61798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7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52925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85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34603</xdr:rowOff>
    </xdr:from>
    <xdr:to>
      <xdr:col>10</xdr:col>
      <xdr:colOff>165100</xdr:colOff>
      <xdr:row>98</xdr:row>
      <xdr:rowOff>136203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8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127330</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92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97206</xdr:rowOff>
    </xdr:from>
    <xdr:to>
      <xdr:col>6</xdr:col>
      <xdr:colOff>38100</xdr:colOff>
      <xdr:row>99</xdr:row>
      <xdr:rowOff>27356</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8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18483</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99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20600</xdr:rowOff>
    </xdr:from>
    <xdr:to>
      <xdr:col>55</xdr:col>
      <xdr:colOff>0</xdr:colOff>
      <xdr:row>38</xdr:row>
      <xdr:rowOff>107429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192800"/>
          <a:ext cx="838200" cy="42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139548</xdr:rowOff>
    </xdr:from>
    <xdr:to>
      <xdr:col>50</xdr:col>
      <xdr:colOff>114300</xdr:colOff>
      <xdr:row>36</xdr:row>
      <xdr:rowOff>20600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283048"/>
          <a:ext cx="889000" cy="90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56431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139548</xdr:rowOff>
    </xdr:from>
    <xdr:to>
      <xdr:col>45</xdr:col>
      <xdr:colOff>177800</xdr:colOff>
      <xdr:row>39</xdr:row>
      <xdr:rowOff>29235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283048"/>
          <a:ext cx="889000" cy="143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167615</xdr:rowOff>
    </xdr:from>
    <xdr:to>
      <xdr:col>41</xdr:col>
      <xdr:colOff>50800</xdr:colOff>
      <xdr:row>39</xdr:row>
      <xdr:rowOff>29235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682715"/>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56629</xdr:rowOff>
    </xdr:from>
    <xdr:to>
      <xdr:col>55</xdr:col>
      <xdr:colOff>50800</xdr:colOff>
      <xdr:row>38</xdr:row>
      <xdr:rowOff>158229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5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35056</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141250</xdr:rowOff>
    </xdr:from>
    <xdr:to>
      <xdr:col>50</xdr:col>
      <xdr:colOff>165100</xdr:colOff>
      <xdr:row>36</xdr:row>
      <xdr:rowOff>71400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1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87927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9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88748</xdr:rowOff>
    </xdr:from>
    <xdr:to>
      <xdr:col>46</xdr:col>
      <xdr:colOff>38100</xdr:colOff>
      <xdr:row>31</xdr:row>
      <xdr:rowOff>18898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35425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00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149885</xdr:rowOff>
    </xdr:from>
    <xdr:to>
      <xdr:col>41</xdr:col>
      <xdr:colOff>101600</xdr:colOff>
      <xdr:row>39</xdr:row>
      <xdr:rowOff>80035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6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71162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7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116815</xdr:rowOff>
    </xdr:from>
    <xdr:to>
      <xdr:col>36</xdr:col>
      <xdr:colOff>165100</xdr:colOff>
      <xdr:row>39</xdr:row>
      <xdr:rowOff>46965</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38092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37676</xdr:rowOff>
    </xdr:from>
    <xdr:to>
      <xdr:col>55</xdr:col>
      <xdr:colOff>0</xdr:colOff>
      <xdr:row>54</xdr:row>
      <xdr:rowOff>103741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295976"/>
          <a:ext cx="8382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103741</xdr:rowOff>
    </xdr:from>
    <xdr:to>
      <xdr:col>50</xdr:col>
      <xdr:colOff>114300</xdr:colOff>
      <xdr:row>54</xdr:row>
      <xdr:rowOff>128613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362041"/>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105501</xdr:rowOff>
    </xdr:from>
    <xdr:to>
      <xdr:col>45</xdr:col>
      <xdr:colOff>177800</xdr:colOff>
      <xdr:row>54</xdr:row>
      <xdr:rowOff>128613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363801"/>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145300</xdr:rowOff>
    </xdr:from>
    <xdr:to>
      <xdr:col>41</xdr:col>
      <xdr:colOff>50800</xdr:colOff>
      <xdr:row>54</xdr:row>
      <xdr:rowOff>105501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232150"/>
          <a:ext cx="889000" cy="13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158326</xdr:rowOff>
    </xdr:from>
    <xdr:to>
      <xdr:col>55</xdr:col>
      <xdr:colOff>50800</xdr:colOff>
      <xdr:row>54</xdr:row>
      <xdr:rowOff>88476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2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136753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52941</xdr:rowOff>
    </xdr:from>
    <xdr:to>
      <xdr:col>50</xdr:col>
      <xdr:colOff>165100</xdr:colOff>
      <xdr:row>54</xdr:row>
      <xdr:rowOff>154541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145668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0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77813</xdr:rowOff>
    </xdr:from>
    <xdr:to>
      <xdr:col>46</xdr:col>
      <xdr:colOff>38100</xdr:colOff>
      <xdr:row>55</xdr:row>
      <xdr:rowOff>7963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3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170540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4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54701</xdr:rowOff>
    </xdr:from>
    <xdr:to>
      <xdr:col>41</xdr:col>
      <xdr:colOff>101600</xdr:colOff>
      <xdr:row>54</xdr:row>
      <xdr:rowOff>156301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147428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40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94500</xdr:rowOff>
    </xdr:from>
    <xdr:to>
      <xdr:col>36</xdr:col>
      <xdr:colOff>165100</xdr:colOff>
      <xdr:row>54</xdr:row>
      <xdr:rowOff>24650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41177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9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145781</xdr:rowOff>
    </xdr:from>
    <xdr:to>
      <xdr:col>55</xdr:col>
      <xdr:colOff>0</xdr:colOff>
      <xdr:row>76</xdr:row>
      <xdr:rowOff>31480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004531"/>
          <a:ext cx="8382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124201</xdr:rowOff>
    </xdr:from>
    <xdr:to>
      <xdr:col>50</xdr:col>
      <xdr:colOff>114300</xdr:colOff>
      <xdr:row>75</xdr:row>
      <xdr:rowOff>145781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982951"/>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163154</xdr:rowOff>
    </xdr:from>
    <xdr:to>
      <xdr:col>45</xdr:col>
      <xdr:colOff>177800</xdr:colOff>
      <xdr:row>75</xdr:row>
      <xdr:rowOff>124201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679004"/>
          <a:ext cx="889000" cy="30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43459</xdr:rowOff>
    </xdr:from>
    <xdr:to>
      <xdr:col>41</xdr:col>
      <xdr:colOff>50800</xdr:colOff>
      <xdr:row>73</xdr:row>
      <xdr:rowOff>163154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216409"/>
          <a:ext cx="889000" cy="46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152130</xdr:rowOff>
    </xdr:from>
    <xdr:to>
      <xdr:col>55</xdr:col>
      <xdr:colOff>50800</xdr:colOff>
      <xdr:row>76</xdr:row>
      <xdr:rowOff>82280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130557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8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94981</xdr:rowOff>
    </xdr:from>
    <xdr:to>
      <xdr:col>50</xdr:col>
      <xdr:colOff>165100</xdr:colOff>
      <xdr:row>76</xdr:row>
      <xdr:rowOff>25130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9537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16257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4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73401</xdr:rowOff>
    </xdr:from>
    <xdr:to>
      <xdr:col>46</xdr:col>
      <xdr:colOff>38100</xdr:colOff>
      <xdr:row>76</xdr:row>
      <xdr:rowOff>3550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932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166127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112354</xdr:rowOff>
    </xdr:from>
    <xdr:to>
      <xdr:col>41</xdr:col>
      <xdr:colOff>101600</xdr:colOff>
      <xdr:row>74</xdr:row>
      <xdr:rowOff>42504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6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59031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4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164109</xdr:rowOff>
    </xdr:from>
    <xdr:to>
      <xdr:col>36</xdr:col>
      <xdr:colOff>165100</xdr:colOff>
      <xdr:row>71</xdr:row>
      <xdr:rowOff>94259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1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110786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194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166511</xdr:rowOff>
    </xdr:from>
    <xdr:to>
      <xdr:col>55</xdr:col>
      <xdr:colOff>0</xdr:colOff>
      <xdr:row>94</xdr:row>
      <xdr:rowOff>126147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111361"/>
          <a:ext cx="838200" cy="13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126147</xdr:rowOff>
    </xdr:from>
    <xdr:to>
      <xdr:col>50</xdr:col>
      <xdr:colOff>114300</xdr:colOff>
      <xdr:row>95</xdr:row>
      <xdr:rowOff>13839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242447"/>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13839</xdr:rowOff>
    </xdr:from>
    <xdr:to>
      <xdr:col>45</xdr:col>
      <xdr:colOff>177800</xdr:colOff>
      <xdr:row>96</xdr:row>
      <xdr:rowOff>32127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301589"/>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32127</xdr:rowOff>
    </xdr:from>
    <xdr:to>
      <xdr:col>41</xdr:col>
      <xdr:colOff>50800</xdr:colOff>
      <xdr:row>96</xdr:row>
      <xdr:rowOff>148811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491327"/>
          <a:ext cx="889000" cy="1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115711</xdr:rowOff>
    </xdr:from>
    <xdr:to>
      <xdr:col>55</xdr:col>
      <xdr:colOff>50800</xdr:colOff>
      <xdr:row>94</xdr:row>
      <xdr:rowOff>45861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0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138588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9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75347</xdr:rowOff>
    </xdr:from>
    <xdr:to>
      <xdr:col>50</xdr:col>
      <xdr:colOff>165100</xdr:colOff>
      <xdr:row>95</xdr:row>
      <xdr:rowOff>5497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19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22024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9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134489</xdr:rowOff>
    </xdr:from>
    <xdr:to>
      <xdr:col>46</xdr:col>
      <xdr:colOff>38100</xdr:colOff>
      <xdr:row>95</xdr:row>
      <xdr:rowOff>64639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81166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2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152777</xdr:rowOff>
    </xdr:from>
    <xdr:to>
      <xdr:col>41</xdr:col>
      <xdr:colOff>101600</xdr:colOff>
      <xdr:row>96</xdr:row>
      <xdr:rowOff>82927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4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74054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5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98011</xdr:rowOff>
    </xdr:from>
    <xdr:to>
      <xdr:col>36</xdr:col>
      <xdr:colOff>165100</xdr:colOff>
      <xdr:row>97</xdr:row>
      <xdr:rowOff>28161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5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19288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6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123698</xdr:rowOff>
    </xdr:from>
    <xdr:to>
      <xdr:col>85</xdr:col>
      <xdr:colOff>127000</xdr:colOff>
      <xdr:row>38</xdr:row>
      <xdr:rowOff>37483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295898"/>
          <a:ext cx="8382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54917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70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65568</xdr:rowOff>
    </xdr:from>
    <xdr:to>
      <xdr:col>81</xdr:col>
      <xdr:colOff>50800</xdr:colOff>
      <xdr:row>38</xdr:row>
      <xdr:rowOff>37483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409218"/>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163503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6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65568</xdr:rowOff>
    </xdr:from>
    <xdr:to>
      <xdr:col>76</xdr:col>
      <xdr:colOff>114300</xdr:colOff>
      <xdr:row>37</xdr:row>
      <xdr:rowOff>155049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409218"/>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93290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155049</xdr:rowOff>
    </xdr:from>
    <xdr:to>
      <xdr:col>71</xdr:col>
      <xdr:colOff>177800</xdr:colOff>
      <xdr:row>38</xdr:row>
      <xdr:rowOff>167622</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498699"/>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72898</xdr:rowOff>
    </xdr:from>
    <xdr:to>
      <xdr:col>85</xdr:col>
      <xdr:colOff>177800</xdr:colOff>
      <xdr:row>37</xdr:row>
      <xdr:rowOff>3048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95775</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09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158133</xdr:rowOff>
    </xdr:from>
    <xdr:to>
      <xdr:col>81</xdr:col>
      <xdr:colOff>101600</xdr:colOff>
      <xdr:row>38</xdr:row>
      <xdr:rowOff>88283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104810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2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14768</xdr:rowOff>
    </xdr:from>
    <xdr:to>
      <xdr:col>76</xdr:col>
      <xdr:colOff>165100</xdr:colOff>
      <xdr:row>37</xdr:row>
      <xdr:rowOff>116368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3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132895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1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104249</xdr:rowOff>
    </xdr:from>
    <xdr:to>
      <xdr:col>72</xdr:col>
      <xdr:colOff>38100</xdr:colOff>
      <xdr:row>38</xdr:row>
      <xdr:rowOff>34399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50926</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116822</xdr:rowOff>
    </xdr:from>
    <xdr:to>
      <xdr:col>67</xdr:col>
      <xdr:colOff>101600</xdr:colOff>
      <xdr:row>39</xdr:row>
      <xdr:rowOff>46972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38099</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72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51003</xdr:rowOff>
    </xdr:from>
    <xdr:to>
      <xdr:col>85</xdr:col>
      <xdr:colOff>127000</xdr:colOff>
      <xdr:row>75</xdr:row>
      <xdr:rowOff>131356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909753"/>
          <a:ext cx="8382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51003</xdr:rowOff>
    </xdr:from>
    <xdr:to>
      <xdr:col>81</xdr:col>
      <xdr:colOff>50800</xdr:colOff>
      <xdr:row>76</xdr:row>
      <xdr:rowOff>7455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909753"/>
          <a:ext cx="889000" cy="1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146825</xdr:rowOff>
    </xdr:from>
    <xdr:to>
      <xdr:col>76</xdr:col>
      <xdr:colOff>114300</xdr:colOff>
      <xdr:row>76</xdr:row>
      <xdr:rowOff>7455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005575"/>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146825</xdr:rowOff>
    </xdr:from>
    <xdr:to>
      <xdr:col>71</xdr:col>
      <xdr:colOff>177800</xdr:colOff>
      <xdr:row>75</xdr:row>
      <xdr:rowOff>153721</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0557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80556</xdr:rowOff>
    </xdr:from>
    <xdr:to>
      <xdr:col>85</xdr:col>
      <xdr:colOff>177800</xdr:colOff>
      <xdr:row>76</xdr:row>
      <xdr:rowOff>10706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58983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9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203</xdr:rowOff>
    </xdr:from>
    <xdr:to>
      <xdr:col>81</xdr:col>
      <xdr:colOff>101600</xdr:colOff>
      <xdr:row>75</xdr:row>
      <xdr:rowOff>101803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8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92930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9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128105</xdr:rowOff>
    </xdr:from>
    <xdr:to>
      <xdr:col>76</xdr:col>
      <xdr:colOff>165100</xdr:colOff>
      <xdr:row>76</xdr:row>
      <xdr:rowOff>58254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49382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96024</xdr:rowOff>
    </xdr:from>
    <xdr:to>
      <xdr:col>72</xdr:col>
      <xdr:colOff>38100</xdr:colOff>
      <xdr:row>76</xdr:row>
      <xdr:rowOff>26175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954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17302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0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102921</xdr:rowOff>
    </xdr:from>
    <xdr:to>
      <xdr:col>67</xdr:col>
      <xdr:colOff>101600</xdr:colOff>
      <xdr:row>76</xdr:row>
      <xdr:rowOff>33071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9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24198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0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3626</xdr:rowOff>
    </xdr:from>
    <xdr:to>
      <xdr:col>85</xdr:col>
      <xdr:colOff>126364</xdr:colOff>
      <xdr:row>97</xdr:row>
      <xdr:rowOff>100267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05576"/>
          <a:ext cx="1269" cy="112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104094</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7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100267</xdr:rowOff>
    </xdr:from>
    <xdr:to>
      <xdr:col>86</xdr:col>
      <xdr:colOff>25400</xdr:colOff>
      <xdr:row>97</xdr:row>
      <xdr:rowOff>100267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73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121753</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3626</xdr:rowOff>
    </xdr:from>
    <xdr:to>
      <xdr:col>86</xdr:col>
      <xdr:colOff>25400</xdr:colOff>
      <xdr:row>91</xdr:row>
      <xdr:rowOff>3626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05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100267</xdr:rowOff>
    </xdr:from>
    <xdr:to>
      <xdr:col>85</xdr:col>
      <xdr:colOff>127000</xdr:colOff>
      <xdr:row>95</xdr:row>
      <xdr:rowOff>138615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216567"/>
          <a:ext cx="838200" cy="20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126522</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071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103645</xdr:rowOff>
    </xdr:from>
    <xdr:to>
      <xdr:col>85</xdr:col>
      <xdr:colOff>177800</xdr:colOff>
      <xdr:row>95</xdr:row>
      <xdr:rowOff>33795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2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100267</xdr:rowOff>
    </xdr:from>
    <xdr:to>
      <xdr:col>81</xdr:col>
      <xdr:colOff>50800</xdr:colOff>
      <xdr:row>95</xdr:row>
      <xdr:rowOff>10255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216567"/>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162680</xdr:rowOff>
    </xdr:from>
    <xdr:to>
      <xdr:col>81</xdr:col>
      <xdr:colOff>101600</xdr:colOff>
      <xdr:row>94</xdr:row>
      <xdr:rowOff>92830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1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109357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58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131527</xdr:rowOff>
    </xdr:from>
    <xdr:to>
      <xdr:col>76</xdr:col>
      <xdr:colOff>114300</xdr:colOff>
      <xdr:row>95</xdr:row>
      <xdr:rowOff>10255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5562027"/>
          <a:ext cx="889000" cy="7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91242</xdr:rowOff>
    </xdr:from>
    <xdr:to>
      <xdr:col>76</xdr:col>
      <xdr:colOff>165100</xdr:colOff>
      <xdr:row>97</xdr:row>
      <xdr:rowOff>21392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12519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6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131527</xdr:rowOff>
    </xdr:from>
    <xdr:to>
      <xdr:col>71</xdr:col>
      <xdr:colOff>177800</xdr:colOff>
      <xdr:row>95</xdr:row>
      <xdr:rowOff>84150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5562027"/>
          <a:ext cx="889000" cy="80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23864</xdr:rowOff>
    </xdr:from>
    <xdr:to>
      <xdr:col>72</xdr:col>
      <xdr:colOff>38100</xdr:colOff>
      <xdr:row>96</xdr:row>
      <xdr:rowOff>125464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116591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5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67926</xdr:rowOff>
    </xdr:from>
    <xdr:to>
      <xdr:col>67</xdr:col>
      <xdr:colOff>101600</xdr:colOff>
      <xdr:row>96</xdr:row>
      <xdr:rowOff>169526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160653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87815</xdr:rowOff>
    </xdr:from>
    <xdr:to>
      <xdr:col>85</xdr:col>
      <xdr:colOff>177800</xdr:colOff>
      <xdr:row>96</xdr:row>
      <xdr:rowOff>17965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3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66242</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35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49467</xdr:rowOff>
    </xdr:from>
    <xdr:to>
      <xdr:col>81</xdr:col>
      <xdr:colOff>101600</xdr:colOff>
      <xdr:row>94</xdr:row>
      <xdr:rowOff>151067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1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142194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2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130905</xdr:rowOff>
    </xdr:from>
    <xdr:to>
      <xdr:col>76</xdr:col>
      <xdr:colOff>165100</xdr:colOff>
      <xdr:row>95</xdr:row>
      <xdr:rowOff>61055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2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77582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0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80727</xdr:rowOff>
    </xdr:from>
    <xdr:to>
      <xdr:col>72</xdr:col>
      <xdr:colOff>38100</xdr:colOff>
      <xdr:row>91</xdr:row>
      <xdr:rowOff>10877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55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27404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52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33350</xdr:rowOff>
    </xdr:from>
    <xdr:to>
      <xdr:col>67</xdr:col>
      <xdr:colOff>101600</xdr:colOff>
      <xdr:row>95</xdr:row>
      <xdr:rowOff>134950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151477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0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134801</xdr:rowOff>
    </xdr:from>
    <xdr:to>
      <xdr:col>116</xdr:col>
      <xdr:colOff>63500</xdr:colOff>
      <xdr:row>35</xdr:row>
      <xdr:rowOff>32584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5964101"/>
          <a:ext cx="8382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39769</xdr:rowOff>
    </xdr:from>
    <xdr:to>
      <xdr:col>111</xdr:col>
      <xdr:colOff>177800</xdr:colOff>
      <xdr:row>34</xdr:row>
      <xdr:rowOff>134801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5869069"/>
          <a:ext cx="889000" cy="9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39769</xdr:rowOff>
    </xdr:from>
    <xdr:to>
      <xdr:col>107</xdr:col>
      <xdr:colOff>50800</xdr:colOff>
      <xdr:row>34</xdr:row>
      <xdr:rowOff>123045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5869069"/>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143292</xdr:rowOff>
    </xdr:from>
    <xdr:to>
      <xdr:col>102</xdr:col>
      <xdr:colOff>114300</xdr:colOff>
      <xdr:row>34</xdr:row>
      <xdr:rowOff>123045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5801142"/>
          <a:ext cx="889000" cy="1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153234</xdr:rowOff>
    </xdr:from>
    <xdr:to>
      <xdr:col>116</xdr:col>
      <xdr:colOff>114300</xdr:colOff>
      <xdr:row>35</xdr:row>
      <xdr:rowOff>83384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9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4661</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83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84001</xdr:rowOff>
    </xdr:from>
    <xdr:to>
      <xdr:col>112</xdr:col>
      <xdr:colOff>38100</xdr:colOff>
      <xdr:row>35</xdr:row>
      <xdr:rowOff>14151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30678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160419</xdr:rowOff>
    </xdr:from>
    <xdr:to>
      <xdr:col>107</xdr:col>
      <xdr:colOff>101600</xdr:colOff>
      <xdr:row>34</xdr:row>
      <xdr:rowOff>90569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8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107096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72245</xdr:rowOff>
    </xdr:from>
    <xdr:to>
      <xdr:col>102</xdr:col>
      <xdr:colOff>165100</xdr:colOff>
      <xdr:row>35</xdr:row>
      <xdr:rowOff>2395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9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18922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67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92492</xdr:rowOff>
    </xdr:from>
    <xdr:to>
      <xdr:col>98</xdr:col>
      <xdr:colOff>38100</xdr:colOff>
      <xdr:row>34</xdr:row>
      <xdr:rowOff>22642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7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39169</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5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98954</xdr:rowOff>
    </xdr:from>
    <xdr:to>
      <xdr:col>116</xdr:col>
      <xdr:colOff>63500</xdr:colOff>
      <xdr:row>58</xdr:row>
      <xdr:rowOff>104986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1323300" y="1004305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88483</xdr:rowOff>
    </xdr:from>
    <xdr:to>
      <xdr:col>111</xdr:col>
      <xdr:colOff>177800</xdr:colOff>
      <xdr:row>58</xdr:row>
      <xdr:rowOff>104986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032583"/>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88483</xdr:rowOff>
    </xdr:from>
    <xdr:to>
      <xdr:col>107</xdr:col>
      <xdr:colOff>50800</xdr:colOff>
      <xdr:row>58</xdr:row>
      <xdr:rowOff>142639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10032583"/>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139842</xdr:rowOff>
    </xdr:from>
    <xdr:to>
      <xdr:col>102</xdr:col>
      <xdr:colOff>114300</xdr:colOff>
      <xdr:row>58</xdr:row>
      <xdr:rowOff>142639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083942"/>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48154</xdr:rowOff>
    </xdr:from>
    <xdr:to>
      <xdr:col>116</xdr:col>
      <xdr:colOff>114300</xdr:colOff>
      <xdr:row>58</xdr:row>
      <xdr:rowOff>149754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9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26581</xdr:rowOff>
    </xdr:from>
    <xdr:ext cx="534377"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54186</xdr:rowOff>
    </xdr:from>
    <xdr:to>
      <xdr:col>112</xdr:col>
      <xdr:colOff>38100</xdr:colOff>
      <xdr:row>58</xdr:row>
      <xdr:rowOff>155786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9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146913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56111" y="100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37683</xdr:rowOff>
    </xdr:from>
    <xdr:to>
      <xdr:col>107</xdr:col>
      <xdr:colOff>101600</xdr:colOff>
      <xdr:row>58</xdr:row>
      <xdr:rowOff>139283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9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130410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67111" y="100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91839</xdr:rowOff>
    </xdr:from>
    <xdr:to>
      <xdr:col>102</xdr:col>
      <xdr:colOff>165100</xdr:colOff>
      <xdr:row>59</xdr:row>
      <xdr:rowOff>21989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59</xdr:row>
      <xdr:rowOff>13116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278111" y="1012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89042</xdr:rowOff>
    </xdr:from>
    <xdr:to>
      <xdr:col>98</xdr:col>
      <xdr:colOff>38100</xdr:colOff>
      <xdr:row>59</xdr:row>
      <xdr:rowOff>19192</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0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59</xdr:row>
      <xdr:rowOff>10319</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389111" y="101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115393</xdr:rowOff>
    </xdr:from>
    <xdr:to>
      <xdr:col>116</xdr:col>
      <xdr:colOff>63500</xdr:colOff>
      <xdr:row>76</xdr:row>
      <xdr:rowOff>153569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3145593"/>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144614</xdr:rowOff>
    </xdr:from>
    <xdr:to>
      <xdr:col>111</xdr:col>
      <xdr:colOff>177800</xdr:colOff>
      <xdr:row>76</xdr:row>
      <xdr:rowOff>153569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0434300" y="13174814"/>
          <a:ext cx="889000" cy="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144614</xdr:rowOff>
    </xdr:from>
    <xdr:to>
      <xdr:col>107</xdr:col>
      <xdr:colOff>50800</xdr:colOff>
      <xdr:row>77</xdr:row>
      <xdr:rowOff>22885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3174814"/>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22885</xdr:rowOff>
    </xdr:from>
    <xdr:to>
      <xdr:col>102</xdr:col>
      <xdr:colOff>114300</xdr:colOff>
      <xdr:row>77</xdr:row>
      <xdr:rowOff>63919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3224535"/>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64593</xdr:rowOff>
    </xdr:from>
    <xdr:to>
      <xdr:col>116</xdr:col>
      <xdr:colOff>114300</xdr:colOff>
      <xdr:row>76</xdr:row>
      <xdr:rowOff>166193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3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43020</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30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102769</xdr:rowOff>
    </xdr:from>
    <xdr:to>
      <xdr:col>112</xdr:col>
      <xdr:colOff>38100</xdr:colOff>
      <xdr:row>77</xdr:row>
      <xdr:rowOff>32919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31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24046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32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93814</xdr:rowOff>
    </xdr:from>
    <xdr:to>
      <xdr:col>107</xdr:col>
      <xdr:colOff>101600</xdr:colOff>
      <xdr:row>77</xdr:row>
      <xdr:rowOff>23964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31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15091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321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143535</xdr:rowOff>
    </xdr:from>
    <xdr:to>
      <xdr:col>102</xdr:col>
      <xdr:colOff>165100</xdr:colOff>
      <xdr:row>77</xdr:row>
      <xdr:rowOff>73685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3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64812</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32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13119</xdr:rowOff>
    </xdr:from>
    <xdr:to>
      <xdr:col>98</xdr:col>
      <xdr:colOff>38100</xdr:colOff>
      <xdr:row>77</xdr:row>
      <xdr:rowOff>114719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32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105846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33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・歳出総額は令和３年度比で約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億円の減少となっているが、令和３年度に実施していた感染症拡大防止協力金（補助費等）等の新型コロナウイルス感染症関連経費が大幅に減少したことなどによるものである。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・物件費が令和３年度比で増加しているが、これは主に地方創生臨時交付金により実施した商店街等消費喚起促進事業の増加などによるものである。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・扶助費が令和３年度比で減少しているが、これは主に子育て世帯等臨時特別給付金の減少などによるものである。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・補助費等が令和３年度比で減少しているが、これは主に前述の感染症拡大防止協力金の減少などによるものである。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・普通建設事業費が令和３年度比で増加しているが、これは主に公共施設の長寿命化に係る工事費の増加などによるものである。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・繰出金が令和３年度比で増加しているが、これは主に高齢化の進展に伴う後期高齢者医療事業特別会計や介護保険事業特別会計への繰出金の増加などによるものである。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1,067,486
1,052,735
786.35
590,227,702
582,541,084
3,596,641
287,874,499
762,635,866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40096</xdr:rowOff>
    </xdr:from>
    <xdr:to>
      <xdr:col>24</xdr:col>
      <xdr:colOff>63500</xdr:colOff>
      <xdr:row>34</xdr:row>
      <xdr:rowOff>67854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693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40096</xdr:rowOff>
    </xdr:from>
    <xdr:to>
      <xdr:col>19</xdr:col>
      <xdr:colOff>177800</xdr:colOff>
      <xdr:row>34</xdr:row>
      <xdr:rowOff>123372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69396"/>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43361</xdr:rowOff>
    </xdr:from>
    <xdr:to>
      <xdr:col>15</xdr:col>
      <xdr:colOff>50800</xdr:colOff>
      <xdr:row>34</xdr:row>
      <xdr:rowOff>123372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7266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43361</xdr:rowOff>
    </xdr:from>
    <xdr:to>
      <xdr:col>10</xdr:col>
      <xdr:colOff>114300</xdr:colOff>
      <xdr:row>34</xdr:row>
      <xdr:rowOff>48260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7266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17054</xdr:rowOff>
    </xdr:from>
    <xdr:to>
      <xdr:col>24</xdr:col>
      <xdr:colOff>114300</xdr:colOff>
      <xdr:row>34</xdr:row>
      <xdr:rowOff>118654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39931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160746</xdr:rowOff>
    </xdr:from>
    <xdr:to>
      <xdr:col>20</xdr:col>
      <xdr:colOff>38100</xdr:colOff>
      <xdr:row>34</xdr:row>
      <xdr:rowOff>90896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1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107423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72572</xdr:rowOff>
    </xdr:from>
    <xdr:to>
      <xdr:col>15</xdr:col>
      <xdr:colOff>101600</xdr:colOff>
      <xdr:row>35</xdr:row>
      <xdr:rowOff>2722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164011</xdr:rowOff>
    </xdr:from>
    <xdr:to>
      <xdr:col>10</xdr:col>
      <xdr:colOff>165100</xdr:colOff>
      <xdr:row>34</xdr:row>
      <xdr:rowOff>94161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110688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168910</xdr:rowOff>
    </xdr:from>
    <xdr:to>
      <xdr:col>6</xdr:col>
      <xdr:colOff>38100</xdr:colOff>
      <xdr:row>34</xdr:row>
      <xdr:rowOff>99060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115587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32791</xdr:rowOff>
    </xdr:from>
    <xdr:to>
      <xdr:col>24</xdr:col>
      <xdr:colOff>63500</xdr:colOff>
      <xdr:row>58</xdr:row>
      <xdr:rowOff>49288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76891"/>
          <a:ext cx="8382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40415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158166</xdr:rowOff>
    </xdr:from>
    <xdr:to>
      <xdr:col>19</xdr:col>
      <xdr:colOff>177800</xdr:colOff>
      <xdr:row>58</xdr:row>
      <xdr:rowOff>32791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30666"/>
          <a:ext cx="889000" cy="124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158166</xdr:rowOff>
    </xdr:from>
    <xdr:to>
      <xdr:col>15</xdr:col>
      <xdr:colOff>50800</xdr:colOff>
      <xdr:row>57</xdr:row>
      <xdr:rowOff>115786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30666"/>
          <a:ext cx="889000" cy="11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115786</xdr:rowOff>
    </xdr:from>
    <xdr:to>
      <xdr:col>10</xdr:col>
      <xdr:colOff>114300</xdr:colOff>
      <xdr:row>58</xdr:row>
      <xdr:rowOff>118949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88436"/>
          <a:ext cx="889000" cy="1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169938</xdr:rowOff>
    </xdr:from>
    <xdr:to>
      <xdr:col>24</xdr:col>
      <xdr:colOff>114300</xdr:colOff>
      <xdr:row>58</xdr:row>
      <xdr:rowOff>100088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84865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153441</xdr:rowOff>
    </xdr:from>
    <xdr:to>
      <xdr:col>20</xdr:col>
      <xdr:colOff>38100</xdr:colOff>
      <xdr:row>58</xdr:row>
      <xdr:rowOff>83591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100118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107366</xdr:rowOff>
    </xdr:from>
    <xdr:to>
      <xdr:col>15</xdr:col>
      <xdr:colOff>101600</xdr:colOff>
      <xdr:row>51</xdr:row>
      <xdr:rowOff>37516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6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54043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45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64986</xdr:rowOff>
    </xdr:from>
    <xdr:to>
      <xdr:col>10</xdr:col>
      <xdr:colOff>165100</xdr:colOff>
      <xdr:row>57</xdr:row>
      <xdr:rowOff>166586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11663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68149</xdr:rowOff>
    </xdr:from>
    <xdr:to>
      <xdr:col>6</xdr:col>
      <xdr:colOff>38100</xdr:colOff>
      <xdr:row>58</xdr:row>
      <xdr:rowOff>169749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14826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73003</xdr:rowOff>
    </xdr:from>
    <xdr:to>
      <xdr:col>24</xdr:col>
      <xdr:colOff>63500</xdr:colOff>
      <xdr:row>76</xdr:row>
      <xdr:rowOff>130491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03203"/>
          <a:ext cx="838200" cy="5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73003</xdr:rowOff>
    </xdr:from>
    <xdr:to>
      <xdr:col>19</xdr:col>
      <xdr:colOff>177800</xdr:colOff>
      <xdr:row>77</xdr:row>
      <xdr:rowOff>162120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03203"/>
          <a:ext cx="889000" cy="26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162120</xdr:rowOff>
    </xdr:from>
    <xdr:to>
      <xdr:col>15</xdr:col>
      <xdr:colOff>50800</xdr:colOff>
      <xdr:row>78</xdr:row>
      <xdr:rowOff>29570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3770"/>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29570</xdr:rowOff>
    </xdr:from>
    <xdr:to>
      <xdr:col>10</xdr:col>
      <xdr:colOff>114300</xdr:colOff>
      <xdr:row>78</xdr:row>
      <xdr:rowOff>84049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02670"/>
          <a:ext cx="889000" cy="5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79691</xdr:rowOff>
    </xdr:from>
    <xdr:to>
      <xdr:col>24</xdr:col>
      <xdr:colOff>114300</xdr:colOff>
      <xdr:row>77</xdr:row>
      <xdr:rowOff>9841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0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58118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22203</xdr:rowOff>
    </xdr:from>
    <xdr:to>
      <xdr:col>20</xdr:col>
      <xdr:colOff>38100</xdr:colOff>
      <xdr:row>76</xdr:row>
      <xdr:rowOff>123803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114930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4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111320</xdr:rowOff>
    </xdr:from>
    <xdr:to>
      <xdr:col>15</xdr:col>
      <xdr:colOff>101600</xdr:colOff>
      <xdr:row>78</xdr:row>
      <xdr:rowOff>41470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32597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0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150220</xdr:rowOff>
    </xdr:from>
    <xdr:to>
      <xdr:col>10</xdr:col>
      <xdr:colOff>165100</xdr:colOff>
      <xdr:row>78</xdr:row>
      <xdr:rowOff>80370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71497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4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33249</xdr:rowOff>
    </xdr:from>
    <xdr:to>
      <xdr:col>6</xdr:col>
      <xdr:colOff>38100</xdr:colOff>
      <xdr:row>78</xdr:row>
      <xdr:rowOff>134849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125976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9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149782</xdr:rowOff>
    </xdr:from>
    <xdr:to>
      <xdr:col>24</xdr:col>
      <xdr:colOff>63500</xdr:colOff>
      <xdr:row>94</xdr:row>
      <xdr:rowOff>30087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094632"/>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123837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06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30087</xdr:rowOff>
    </xdr:from>
    <xdr:to>
      <xdr:col>19</xdr:col>
      <xdr:colOff>177800</xdr:colOff>
      <xdr:row>96</xdr:row>
      <xdr:rowOff>88081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146387"/>
          <a:ext cx="889000" cy="40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100359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88081</xdr:rowOff>
    </xdr:from>
    <xdr:to>
      <xdr:col>15</xdr:col>
      <xdr:colOff>50800</xdr:colOff>
      <xdr:row>97</xdr:row>
      <xdr:rowOff>35688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47281"/>
          <a:ext cx="889000" cy="1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165760</xdr:rowOff>
    </xdr:from>
    <xdr:to>
      <xdr:col>10</xdr:col>
      <xdr:colOff>114300</xdr:colOff>
      <xdr:row>97</xdr:row>
      <xdr:rowOff>35688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24960"/>
          <a:ext cx="889000" cy="4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98982</xdr:rowOff>
    </xdr:from>
    <xdr:to>
      <xdr:col>24</xdr:col>
      <xdr:colOff>114300</xdr:colOff>
      <xdr:row>94</xdr:row>
      <xdr:rowOff>29132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0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121859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8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150737</xdr:rowOff>
    </xdr:from>
    <xdr:to>
      <xdr:col>20</xdr:col>
      <xdr:colOff>38100</xdr:colOff>
      <xdr:row>94</xdr:row>
      <xdr:rowOff>80887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0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97414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8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37281</xdr:rowOff>
    </xdr:from>
    <xdr:to>
      <xdr:col>15</xdr:col>
      <xdr:colOff>101600</xdr:colOff>
      <xdr:row>96</xdr:row>
      <xdr:rowOff>138881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130008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156338</xdr:rowOff>
    </xdr:from>
    <xdr:to>
      <xdr:col>10</xdr:col>
      <xdr:colOff>165100</xdr:colOff>
      <xdr:row>97</xdr:row>
      <xdr:rowOff>86488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77615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114960</xdr:rowOff>
    </xdr:from>
    <xdr:to>
      <xdr:col>6</xdr:col>
      <xdr:colOff>38100</xdr:colOff>
      <xdr:row>97</xdr:row>
      <xdr:rowOff>45110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36237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152400</xdr:rowOff>
    </xdr:from>
    <xdr:to>
      <xdr:col>55</xdr:col>
      <xdr:colOff>0</xdr:colOff>
      <xdr:row>37</xdr:row>
      <xdr:rowOff>20320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32460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76217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82550</xdr:rowOff>
    </xdr:from>
    <xdr:to>
      <xdr:col>50</xdr:col>
      <xdr:colOff>114300</xdr:colOff>
      <xdr:row>37</xdr:row>
      <xdr:rowOff>20320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5475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119380</xdr:rowOff>
    </xdr:from>
    <xdr:to>
      <xdr:col>45</xdr:col>
      <xdr:colOff>177800</xdr:colOff>
      <xdr:row>36</xdr:row>
      <xdr:rowOff>82550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948680"/>
          <a:ext cx="889000" cy="3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99077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119380</xdr:rowOff>
    </xdr:from>
    <xdr:to>
      <xdr:col>41</xdr:col>
      <xdr:colOff>50800</xdr:colOff>
      <xdr:row>36</xdr:row>
      <xdr:rowOff>30480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94868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80027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140970</xdr:rowOff>
    </xdr:from>
    <xdr:to>
      <xdr:col>50</xdr:col>
      <xdr:colOff>165100</xdr:colOff>
      <xdr:row>37</xdr:row>
      <xdr:rowOff>71120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62247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31750</xdr:rowOff>
    </xdr:from>
    <xdr:to>
      <xdr:col>46</xdr:col>
      <xdr:colOff>38100</xdr:colOff>
      <xdr:row>36</xdr:row>
      <xdr:rowOff>133350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124477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68580</xdr:rowOff>
    </xdr:from>
    <xdr:to>
      <xdr:col>41</xdr:col>
      <xdr:colOff>101600</xdr:colOff>
      <xdr:row>34</xdr:row>
      <xdr:rowOff>170180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15257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567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151130</xdr:rowOff>
    </xdr:from>
    <xdr:to>
      <xdr:col>36</xdr:col>
      <xdr:colOff>165100</xdr:colOff>
      <xdr:row>36</xdr:row>
      <xdr:rowOff>81280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97807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5927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112649</xdr:rowOff>
    </xdr:from>
    <xdr:to>
      <xdr:col>55</xdr:col>
      <xdr:colOff>0</xdr:colOff>
      <xdr:row>57</xdr:row>
      <xdr:rowOff>112776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85299"/>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112776</xdr:rowOff>
    </xdr:from>
    <xdr:to>
      <xdr:col>50</xdr:col>
      <xdr:colOff>114300</xdr:colOff>
      <xdr:row>57</xdr:row>
      <xdr:rowOff>118872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854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104775</xdr:rowOff>
    </xdr:from>
    <xdr:to>
      <xdr:col>45</xdr:col>
      <xdr:colOff>177800</xdr:colOff>
      <xdr:row>57</xdr:row>
      <xdr:rowOff>118872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7742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104775</xdr:rowOff>
    </xdr:from>
    <xdr:to>
      <xdr:col>41</xdr:col>
      <xdr:colOff>50800</xdr:colOff>
      <xdr:row>57</xdr:row>
      <xdr:rowOff>118364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77425"/>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61849</xdr:rowOff>
    </xdr:from>
    <xdr:to>
      <xdr:col>55</xdr:col>
      <xdr:colOff>50800</xdr:colOff>
      <xdr:row>57</xdr:row>
      <xdr:rowOff>163449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40276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1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61976</xdr:rowOff>
    </xdr:from>
    <xdr:to>
      <xdr:col>50</xdr:col>
      <xdr:colOff>165100</xdr:colOff>
      <xdr:row>57</xdr:row>
      <xdr:rowOff>163576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154703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68072</xdr:rowOff>
    </xdr:from>
    <xdr:to>
      <xdr:col>46</xdr:col>
      <xdr:colOff>38100</xdr:colOff>
      <xdr:row>57</xdr:row>
      <xdr:rowOff>169672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160799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53975</xdr:rowOff>
    </xdr:from>
    <xdr:to>
      <xdr:col>41</xdr:col>
      <xdr:colOff>101600</xdr:colOff>
      <xdr:row>57</xdr:row>
      <xdr:rowOff>155575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652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6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67564</xdr:rowOff>
    </xdr:from>
    <xdr:to>
      <xdr:col>36</xdr:col>
      <xdr:colOff>165100</xdr:colOff>
      <xdr:row>57</xdr:row>
      <xdr:rowOff>169164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14241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6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165663</xdr:rowOff>
    </xdr:from>
    <xdr:to>
      <xdr:col>55</xdr:col>
      <xdr:colOff>0</xdr:colOff>
      <xdr:row>77</xdr:row>
      <xdr:rowOff>171171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24413"/>
          <a:ext cx="838200" cy="3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165663</xdr:rowOff>
    </xdr:from>
    <xdr:to>
      <xdr:col>50</xdr:col>
      <xdr:colOff>114300</xdr:colOff>
      <xdr:row>77</xdr:row>
      <xdr:rowOff>62585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24413"/>
          <a:ext cx="889000" cy="2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109650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62585</xdr:rowOff>
    </xdr:from>
    <xdr:to>
      <xdr:col>45</xdr:col>
      <xdr:colOff>177800</xdr:colOff>
      <xdr:row>78</xdr:row>
      <xdr:rowOff>77956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64235"/>
          <a:ext cx="889000" cy="18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77956</xdr:rowOff>
    </xdr:from>
    <xdr:to>
      <xdr:col>41</xdr:col>
      <xdr:colOff>50800</xdr:colOff>
      <xdr:row>78</xdr:row>
      <xdr:rowOff>97867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1056"/>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120371</xdr:rowOff>
    </xdr:from>
    <xdr:to>
      <xdr:col>55</xdr:col>
      <xdr:colOff>50800</xdr:colOff>
      <xdr:row>78</xdr:row>
      <xdr:rowOff>50521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98798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114863</xdr:rowOff>
    </xdr:from>
    <xdr:to>
      <xdr:col>50</xdr:col>
      <xdr:colOff>165100</xdr:colOff>
      <xdr:row>76</xdr:row>
      <xdr:rowOff>45013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61540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4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11785</xdr:rowOff>
    </xdr:from>
    <xdr:to>
      <xdr:col>46</xdr:col>
      <xdr:colOff>38100</xdr:colOff>
      <xdr:row>77</xdr:row>
      <xdr:rowOff>113385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104512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27156</xdr:rowOff>
    </xdr:from>
    <xdr:to>
      <xdr:col>41</xdr:col>
      <xdr:colOff>101600</xdr:colOff>
      <xdr:row>78</xdr:row>
      <xdr:rowOff>128756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119883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47067</xdr:rowOff>
    </xdr:from>
    <xdr:to>
      <xdr:col>36</xdr:col>
      <xdr:colOff>165100</xdr:colOff>
      <xdr:row>78</xdr:row>
      <xdr:rowOff>148667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139794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58615</xdr:rowOff>
    </xdr:from>
    <xdr:to>
      <xdr:col>55</xdr:col>
      <xdr:colOff>0</xdr:colOff>
      <xdr:row>97</xdr:row>
      <xdr:rowOff>52375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17815"/>
          <a:ext cx="838200" cy="16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58615</xdr:rowOff>
    </xdr:from>
    <xdr:to>
      <xdr:col>50</xdr:col>
      <xdr:colOff>114300</xdr:colOff>
      <xdr:row>97</xdr:row>
      <xdr:rowOff>59781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17815"/>
          <a:ext cx="889000" cy="17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48991</xdr:rowOff>
    </xdr:from>
    <xdr:to>
      <xdr:col>45</xdr:col>
      <xdr:colOff>177800</xdr:colOff>
      <xdr:row>97</xdr:row>
      <xdr:rowOff>59781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79641"/>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10723</xdr:rowOff>
    </xdr:from>
    <xdr:to>
      <xdr:col>41</xdr:col>
      <xdr:colOff>50800</xdr:colOff>
      <xdr:row>97</xdr:row>
      <xdr:rowOff>48991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69923"/>
          <a:ext cx="889000" cy="20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1575</xdr:rowOff>
    </xdr:from>
    <xdr:to>
      <xdr:col>55</xdr:col>
      <xdr:colOff>50800</xdr:colOff>
      <xdr:row>97</xdr:row>
      <xdr:rowOff>103175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151452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7815</xdr:rowOff>
    </xdr:from>
    <xdr:to>
      <xdr:col>50</xdr:col>
      <xdr:colOff>165100</xdr:colOff>
      <xdr:row>96</xdr:row>
      <xdr:rowOff>109415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100542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8981</xdr:rowOff>
    </xdr:from>
    <xdr:to>
      <xdr:col>46</xdr:col>
      <xdr:colOff>38100</xdr:colOff>
      <xdr:row>97</xdr:row>
      <xdr:rowOff>110581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101708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169641</xdr:rowOff>
    </xdr:from>
    <xdr:to>
      <xdr:col>41</xdr:col>
      <xdr:colOff>101600</xdr:colOff>
      <xdr:row>97</xdr:row>
      <xdr:rowOff>99791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90918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131373</xdr:rowOff>
    </xdr:from>
    <xdr:to>
      <xdr:col>36</xdr:col>
      <xdr:colOff>165100</xdr:colOff>
      <xdr:row>96</xdr:row>
      <xdr:rowOff>61523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1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52650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35034</xdr:rowOff>
    </xdr:from>
    <xdr:to>
      <xdr:col>85</xdr:col>
      <xdr:colOff>127000</xdr:colOff>
      <xdr:row>35</xdr:row>
      <xdr:rowOff>109165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035784"/>
          <a:ext cx="838200" cy="7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162723</xdr:rowOff>
    </xdr:from>
    <xdr:to>
      <xdr:col>81</xdr:col>
      <xdr:colOff>50800</xdr:colOff>
      <xdr:row>35</xdr:row>
      <xdr:rowOff>109165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92023"/>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162723</xdr:rowOff>
    </xdr:from>
    <xdr:to>
      <xdr:col>76</xdr:col>
      <xdr:colOff>114300</xdr:colOff>
      <xdr:row>35</xdr:row>
      <xdr:rowOff>417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9202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120106</xdr:rowOff>
    </xdr:from>
    <xdr:to>
      <xdr:col>71</xdr:col>
      <xdr:colOff>177800</xdr:colOff>
      <xdr:row>35</xdr:row>
      <xdr:rowOff>417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777956"/>
          <a:ext cx="889000" cy="2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155684</xdr:rowOff>
    </xdr:from>
    <xdr:to>
      <xdr:col>85</xdr:col>
      <xdr:colOff>177800</xdr:colOff>
      <xdr:row>35</xdr:row>
      <xdr:rowOff>85834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3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58365</xdr:rowOff>
    </xdr:from>
    <xdr:to>
      <xdr:col>81</xdr:col>
      <xdr:colOff>101600</xdr:colOff>
      <xdr:row>35</xdr:row>
      <xdr:rowOff>159965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151092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111923</xdr:rowOff>
    </xdr:from>
    <xdr:to>
      <xdr:col>76</xdr:col>
      <xdr:colOff>165100</xdr:colOff>
      <xdr:row>35</xdr:row>
      <xdr:rowOff>42073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58600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121067</xdr:rowOff>
    </xdr:from>
    <xdr:to>
      <xdr:col>72</xdr:col>
      <xdr:colOff>38100</xdr:colOff>
      <xdr:row>35</xdr:row>
      <xdr:rowOff>51217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42344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4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69306</xdr:rowOff>
    </xdr:from>
    <xdr:to>
      <xdr:col>67</xdr:col>
      <xdr:colOff>101600</xdr:colOff>
      <xdr:row>33</xdr:row>
      <xdr:rowOff>170906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15983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5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28143</xdr:rowOff>
    </xdr:from>
    <xdr:to>
      <xdr:col>85</xdr:col>
      <xdr:colOff>127000</xdr:colOff>
      <xdr:row>52</xdr:row>
      <xdr:rowOff>151816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8943543"/>
          <a:ext cx="8382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19418</xdr:rowOff>
    </xdr:from>
    <xdr:to>
      <xdr:col>81</xdr:col>
      <xdr:colOff>50800</xdr:colOff>
      <xdr:row>52</xdr:row>
      <xdr:rowOff>151816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8934818"/>
          <a:ext cx="8890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19418</xdr:rowOff>
    </xdr:from>
    <xdr:to>
      <xdr:col>76</xdr:col>
      <xdr:colOff>114300</xdr:colOff>
      <xdr:row>53</xdr:row>
      <xdr:rowOff>74816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934818"/>
          <a:ext cx="889000" cy="2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74816</xdr:rowOff>
    </xdr:from>
    <xdr:to>
      <xdr:col>71</xdr:col>
      <xdr:colOff>177800</xdr:colOff>
      <xdr:row>55</xdr:row>
      <xdr:rowOff>72796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161666"/>
          <a:ext cx="889000" cy="3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148793</xdr:rowOff>
    </xdr:from>
    <xdr:to>
      <xdr:col>85</xdr:col>
      <xdr:colOff>177800</xdr:colOff>
      <xdr:row>52</xdr:row>
      <xdr:rowOff>78943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89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63720</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0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101016</xdr:rowOff>
    </xdr:from>
    <xdr:to>
      <xdr:col>81</xdr:col>
      <xdr:colOff>101600</xdr:colOff>
      <xdr:row>53</xdr:row>
      <xdr:rowOff>31166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0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47693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7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140068</xdr:rowOff>
    </xdr:from>
    <xdr:to>
      <xdr:col>76</xdr:col>
      <xdr:colOff>165100</xdr:colOff>
      <xdr:row>52</xdr:row>
      <xdr:rowOff>70218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88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86745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865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24016</xdr:rowOff>
    </xdr:from>
    <xdr:to>
      <xdr:col>72</xdr:col>
      <xdr:colOff>38100</xdr:colOff>
      <xdr:row>53</xdr:row>
      <xdr:rowOff>125616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1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142143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88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21996</xdr:rowOff>
    </xdr:from>
    <xdr:to>
      <xdr:col>67</xdr:col>
      <xdr:colOff>101600</xdr:colOff>
      <xdr:row>55</xdr:row>
      <xdr:rowOff>123596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140123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123698</xdr:rowOff>
    </xdr:from>
    <xdr:to>
      <xdr:col>85</xdr:col>
      <xdr:colOff>127000</xdr:colOff>
      <xdr:row>77</xdr:row>
      <xdr:rowOff>103451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153898"/>
          <a:ext cx="838200" cy="1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54917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28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65405</xdr:rowOff>
    </xdr:from>
    <xdr:to>
      <xdr:col>81</xdr:col>
      <xdr:colOff>50800</xdr:colOff>
      <xdr:row>77</xdr:row>
      <xdr:rowOff>103451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267055"/>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159421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3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65405</xdr:rowOff>
    </xdr:from>
    <xdr:to>
      <xdr:col>76</xdr:col>
      <xdr:colOff>114300</xdr:colOff>
      <xdr:row>77</xdr:row>
      <xdr:rowOff>155049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267055"/>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93290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155049</xdr:rowOff>
    </xdr:from>
    <xdr:to>
      <xdr:col>71</xdr:col>
      <xdr:colOff>177800</xdr:colOff>
      <xdr:row>78</xdr:row>
      <xdr:rowOff>167622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356699"/>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72898</xdr:rowOff>
    </xdr:from>
    <xdr:to>
      <xdr:col>85</xdr:col>
      <xdr:colOff>177800</xdr:colOff>
      <xdr:row>77</xdr:row>
      <xdr:rowOff>3048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95775</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95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52651</xdr:rowOff>
    </xdr:from>
    <xdr:to>
      <xdr:col>81</xdr:col>
      <xdr:colOff>101600</xdr:colOff>
      <xdr:row>77</xdr:row>
      <xdr:rowOff>154251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2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170778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02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xdr:rowOff>
    </xdr:from>
    <xdr:to>
      <xdr:col>76</xdr:col>
      <xdr:colOff>165100</xdr:colOff>
      <xdr:row>77</xdr:row>
      <xdr:rowOff>116205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132732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99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104249</xdr:rowOff>
    </xdr:from>
    <xdr:to>
      <xdr:col>72</xdr:col>
      <xdr:colOff>38100</xdr:colOff>
      <xdr:row>78</xdr:row>
      <xdr:rowOff>34399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0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50926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08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116822</xdr:rowOff>
    </xdr:from>
    <xdr:to>
      <xdr:col>67</xdr:col>
      <xdr:colOff>101600</xdr:colOff>
      <xdr:row>79</xdr:row>
      <xdr:rowOff>46972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38099</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58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41135</xdr:rowOff>
    </xdr:from>
    <xdr:to>
      <xdr:col>85</xdr:col>
      <xdr:colOff>127000</xdr:colOff>
      <xdr:row>95</xdr:row>
      <xdr:rowOff>123392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328885"/>
          <a:ext cx="838200" cy="8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41135</xdr:rowOff>
    </xdr:from>
    <xdr:to>
      <xdr:col>81</xdr:col>
      <xdr:colOff>50800</xdr:colOff>
      <xdr:row>95</xdr:row>
      <xdr:rowOff>171362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28885"/>
          <a:ext cx="889000" cy="1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138291</xdr:rowOff>
    </xdr:from>
    <xdr:to>
      <xdr:col>76</xdr:col>
      <xdr:colOff>114300</xdr:colOff>
      <xdr:row>95</xdr:row>
      <xdr:rowOff>171362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426041"/>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138291</xdr:rowOff>
    </xdr:from>
    <xdr:to>
      <xdr:col>71</xdr:col>
      <xdr:colOff>177800</xdr:colOff>
      <xdr:row>95</xdr:row>
      <xdr:rowOff>145492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26041"/>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72592</xdr:rowOff>
    </xdr:from>
    <xdr:to>
      <xdr:col>85</xdr:col>
      <xdr:colOff>177800</xdr:colOff>
      <xdr:row>96</xdr:row>
      <xdr:rowOff>2742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51019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161785</xdr:rowOff>
    </xdr:from>
    <xdr:to>
      <xdr:col>81</xdr:col>
      <xdr:colOff>101600</xdr:colOff>
      <xdr:row>95</xdr:row>
      <xdr:rowOff>91935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83062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3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120562</xdr:rowOff>
    </xdr:from>
    <xdr:to>
      <xdr:col>76</xdr:col>
      <xdr:colOff>165100</xdr:colOff>
      <xdr:row>96</xdr:row>
      <xdr:rowOff>50712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41839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87491</xdr:rowOff>
    </xdr:from>
    <xdr:to>
      <xdr:col>72</xdr:col>
      <xdr:colOff>38100</xdr:colOff>
      <xdr:row>96</xdr:row>
      <xdr:rowOff>17641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8768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4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94692</xdr:rowOff>
    </xdr:from>
    <xdr:to>
      <xdr:col>67</xdr:col>
      <xdr:colOff>101600</xdr:colOff>
      <xdr:row>96</xdr:row>
      <xdr:rowOff>24842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70104</xdr:rowOff>
    </xdr:from>
    <xdr:to>
      <xdr:col>116</xdr:col>
      <xdr:colOff>63500</xdr:colOff>
      <xdr:row>36</xdr:row>
      <xdr:rowOff>104394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2423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71899</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24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36449</xdr:rowOff>
    </xdr:from>
    <xdr:to>
      <xdr:col>111</xdr:col>
      <xdr:colOff>177800</xdr:colOff>
      <xdr:row>36</xdr:row>
      <xdr:rowOff>70104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208649"/>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39641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36322</xdr:rowOff>
    </xdr:from>
    <xdr:to>
      <xdr:col>107</xdr:col>
      <xdr:colOff>50800</xdr:colOff>
      <xdr:row>36</xdr:row>
      <xdr:rowOff>36449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20852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23893</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88138</xdr:rowOff>
    </xdr:from>
    <xdr:to>
      <xdr:col>102</xdr:col>
      <xdr:colOff>114300</xdr:colOff>
      <xdr:row>36</xdr:row>
      <xdr:rowOff>36322</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08888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18051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53594</xdr:rowOff>
    </xdr:from>
    <xdr:to>
      <xdr:col>116</xdr:col>
      <xdr:colOff>114300</xdr:colOff>
      <xdr:row>36</xdr:row>
      <xdr:rowOff>155194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2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76471</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19304</xdr:rowOff>
    </xdr:from>
    <xdr:to>
      <xdr:col>112</xdr:col>
      <xdr:colOff>38100</xdr:colOff>
      <xdr:row>36</xdr:row>
      <xdr:rowOff>120904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1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137431</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157099</xdr:rowOff>
    </xdr:from>
    <xdr:to>
      <xdr:col>107</xdr:col>
      <xdr:colOff>101600</xdr:colOff>
      <xdr:row>36</xdr:row>
      <xdr:rowOff>87249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1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103776</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9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156972</xdr:rowOff>
    </xdr:from>
    <xdr:to>
      <xdr:col>102</xdr:col>
      <xdr:colOff>165100</xdr:colOff>
      <xdr:row>36</xdr:row>
      <xdr:rowOff>87122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1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103649</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9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37338</xdr:rowOff>
    </xdr:from>
    <xdr:to>
      <xdr:col>98</xdr:col>
      <xdr:colOff>38100</xdr:colOff>
      <xdr:row>35</xdr:row>
      <xdr:rowOff>138938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155465</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81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・歳出総額は令和３年度比で約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億円の減少となっているが、これは主に令和３年度に実施していた感染症拡大防止協力金（商工費）等の新型コロナウイルス感染症関連経費が大幅に減少したことなどによるものである。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・民生費は令和３年度比で減少しているが、これは主に子育て世帯臨時特例給付金の減少などによるものである。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・衛生費が令和３年度比で増加しているが、これは主に松森工場施設整備の増加などによるものである。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・商工費が令和３年度比で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しているが、これは主に感染症拡大防止協力金の減少などによるものである。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・教育費が令和３年度比で増加しているが、これは主に学校施設の増改築や長寿命化事業の増加などによるものである。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令和４年度決算においては、標準財政規模比で、財政調整基金残高および実質収支額がともに減少、実質単年度収支は悪化となった。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面において、物価高騰に伴う物件費の増加や高齢化の進展に伴う扶助費の増加などの影響を受ける中において、歳入面では普通交付税や臨時財政対策債等の減少による歳入減の影響が大きく、結果として、財政調整等のための基金の取り崩しを行わざるを得ず、基金残高の減少、実質単年度収支の悪化につなが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会計ごとの実質収支の黒字／赤字について</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年度決算からは自動車運送事業会計のみ実質収支での赤字が発生している。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令和３年度との比較について</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　連結実質赤字比率は令和３年度から</a:t>
          </a:r>
          <a:r>
            <a:rPr kumimoji="1" lang="en-US" altLang="ja-JP" sz="1400">
              <a:latin typeface="ＭＳ Ｐゴシック" panose="020B0600070205080204" pitchFamily="50" charset="-128"/>
              <a:ea typeface="ＭＳ Ｐゴシック" panose="020B0600070205080204" pitchFamily="50" charset="-128"/>
            </a:rPr>
            <a:t>0.93</a:t>
          </a:r>
          <a:r>
            <a:rPr kumimoji="1" lang="ja-JP" altLang="en-US" sz="1400">
              <a:latin typeface="ＭＳ Ｐゴシック" panose="020B0600070205080204" pitchFamily="50" charset="-128"/>
              <a:ea typeface="ＭＳ Ｐゴシック" panose="020B0600070205080204" pitchFamily="50" charset="-128"/>
            </a:rPr>
            <a:t>ポイント悪化している。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これは、一般会計等の実質収支額が減少したことや、下水道事業会計において流動資産の減により資金剰余額が減少したことなどによるものである。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の市場公募債の償還に備えた基金への積立相当額である「満期一括償還地方債に係る年度割相当額」は横ばいである一方、満期一括償還地方債以外の地方債にかかる「元利償還金」が減少したことなどによ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年度の実質公債費比率の分子は、前年度比で減少となった。これは猶予特例債の償還など令和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年度に限った特例的な増加要因が無くなったことなどによるものである。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今後とも、公共投資の厳選・重点化を行い、臨時財政対策債等を除いた市債残高を適切に管理し、公債費負担の抑制に努めていく。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減債基金残高が減債基金積立相当額を上回る状況が続いており、今後も計画的な積立を実施していく。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算定を開始した平成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年度決算以降、将来負担比率の分子は、下記理由により、ゆるやかな減少傾向で推移している。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公営企業債残高の減により「公営企業債等繰入見込額」が減少したことや「退職手当負担見込額」が減少したこと等により、将来負担額全体では約</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公営住宅の賃貸料等の減により「充当可能特定歳入」が減少したこと等により、充当可能財源等全体としては約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宮城県仙台市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・令和４年度末の基金残高は普通会計全体で約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・これは将来の財政需要に備えた積立を行っていることなどにより公共施設保全整備基金が約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億円増加した一方で、財政調整基金で財政調整等のための取崩等により約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億円、高速鉄道建設基金で高速鉄道建設・運営のための取崩等により約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億円、震災復興基金で復興事業のための取崩等により約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・毎年度の財政状況及び事業量等により変動するが、今後の財政見通しも踏まえながら、施策の実施に支障が生じないよう適切な管理に努め、持続可能な財政運営を図っていく。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・また、基金の見える化についても、引き続き「普通会計決算の状況」や、市民向けの財政状況公表書である「みんなの財政のミカタ」、ホームページ等を活用した公表に取り組んでいく。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・高速鉄道建設基金：高速鉄道の建設・運営及び関連事業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・公共施設保全整備基金：公共施設の長寿命化及び計画的な更新に関する事業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・市庁舎整備基金：市庁舎の整備に関する事業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・震災復興基金：東日本大震災からの復興に関する事業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・中小企業活性化基金：中小企業の活性化に関する事業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（合計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・高速鉄道建設基金：高速鉄道の建設・運営のための取崩等により約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・公共施設保全整備基金：事業所税収入額の一部を積み立てていることなどにより約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・震災復興基金：復興交付金の返還に伴う取崩等により約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・震災復興基金については、復興事業の進捗等に応じ適切に活用、管理していくとともに、その他の基金についても各種事業の進捗に支障が生じないよう適切な管理に努めていく。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・令和４年度末の基金残高は約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億円となっており、財政調整等のための取崩額が歳計剰余金処分等の積立額を上回ったことから、前年度より約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・毎年度の予算編成において多額の基金取崩し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を計上する厳しい状況が継続しており、基金残高の確保に努めていく。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令和６年度当初予算において、約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億円の取崩を計上。</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・令和４年度末の基金残高は約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億円となっており、償還のための取崩額が積立額を上回ったことから、前年度から約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・将来の市債償還に支障が生じないよう適切な管理に努めていく。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626938-F49B-41CC-B8B5-62969184B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550990D-C6E4-4A6E-8796-5FB793543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F9EB01D-97F1-4A74-8CEF-FE3D6FDAA2F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20F528C-0A2F-42D0-AAAD-C862138187E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C31EDA8-C722-4108-A2A0-3644D3EA041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B7A3934-824C-4737-A3FA-3A9E0D00D25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D1E3123-EE4E-43E1-88EF-2E24D9D1B62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489D63A-0AC5-449C-A6DF-A5F452E5AF6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FE27C56-3C27-45B9-92BF-14DD336983D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AFED0D5-F946-4A67-8ECC-CAAF4E24B4D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5D71036-7C07-42D8-9222-183879C27F3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4A8E02C-348B-4FBD-BBFF-66E4CAF9B34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1,067,486
1,052,735
786.35
590,227,702
582,541,084
3,596,641
287,874,499
762,635,866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DEFBA28-A8FA-48EC-95AE-516193009F9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353953D-1335-44A8-ADF5-FCC56543DC3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36A6A2A-F259-4DF1-A43D-DE92F7DFBEB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B0D905D-C84D-41AE-BED6-6D47C96E3854}"/>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30CF161-C011-4418-B667-E6D40C53433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D7AB2C6-3CB2-47BF-97B5-17FE31437A8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6459DC-6E70-4987-B227-67BCE4BE821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E25629E-F55C-4E14-B0B1-BD14E19A789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B5F9729-FB2D-4992-88F0-80856C69925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0811B8E-2236-4C97-AC0D-9D7CC887C2C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64BA796-CE46-433A-AA43-B55A3A2C254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24DFB1A-4772-42AD-8F0F-ADE688FD46E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2F22821-C739-457B-81F9-80A2B7076DF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16FDC35-E94E-4DD4-B26E-252D31FC395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3E8F40F-7831-42A6-B0FF-11E77B16787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AE271FB-638F-41F1-8A72-5D856173F7A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E762152-C39A-4332-99E7-EC2F287519C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183D8D5-52D3-425A-946F-88BAE922DA9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F81E950-2AB3-43E7-8F57-922FA1E515E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2437943-807C-4263-B3B5-71AAB013C22B}"/>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CD3B069-FF07-4BC1-BA96-5513C6F4DA7D}"/>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180D564-1CA4-4B62-8EE7-999409687DC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D6134ED-3B6C-4027-9698-78423967CFC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CAA623-093B-43F6-BE20-292A4044DC8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8E02A20-58DC-4985-A12E-1099CDF1950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3391394-E7C9-4005-B04F-4B0D518028A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69390F7-A16B-4CB3-ADED-D62C57FC4AB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BDB6847-AE83-485D-9FA4-9690ADD9EDB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B4C9F79-BF98-4805-A54B-54C185E0589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FCEDABA-9337-4C05-B143-27D2E1A1048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0E13D6C-4627-423D-B397-746CD8894C6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C80F195-F950-4094-91F1-32071B3A97E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4657BE9-24DE-4313-858D-1F036E1A46E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7BA8E80-7CB3-41D5-967B-29E9F683275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852E3A2-8BDB-4FC7-9AB0-7582C632BDD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本市の有形固定資産減価償却率は昨年度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ポイント増加したものの、ほぼ平年並みに推移し、類</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似団体平均をやや下回っている。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この中で類似団体と比較して有形固定資産減価償却率が高くなっている資産には、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などがあり、低くなっている資産には、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97418B5-1D48-43BF-A25C-D5DD7AE37AA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23B0E77-6B7B-4C57-A7B3-1B8B1A8A3CE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5551504-2912-4809-9AC6-411B2552DBA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4944E0F-1787-483A-A781-ECB18243F1F9}"/>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4786928-8F66-4F8A-8BFF-0B9988D12796}"/>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69454F4-FEDA-4BCA-BFCE-2A25FEBEA07E}"/>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A0D60C4-41F8-41A0-8775-3D65E1371682}"/>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3612F3B-44D6-4147-A668-EFC39C47B88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3346759-B8A3-46EE-8988-E4A8DFD60651}"/>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6068E80-D2AA-4F12-92DE-CD0F7D076B1D}"/>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4CE872A-43A0-46E3-A3FB-EF0F75DBDBE6}"/>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C8E5A91-9C95-4418-8D33-443A20FE477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D538065-F949-437A-A32A-83380E5BAEF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54E861A-F3C6-4692-884C-2DF312F8475C}"/>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301F98F-E942-4ED6-BC29-E15F954434E7}"/>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9DD1165-B446-48CC-AE1A-2A5C9A09D88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A4796A7-66CF-4C0E-9064-C9EE99835E0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994BB75-0633-4E73-91AE-62012833053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8456C524-031E-42ED-BA44-6EEA856D4FE7}"/>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0654F597-1B4B-4A75-A77A-A4B0D9B87B22}"/>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CE8E5D31-CDDF-4EB1-A6D2-1467279D488F}"/>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E52B666A-5702-4118-9B27-833D67FC80B5}"/>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B1A0D927-4FC8-4C92-A211-545FDBE9F7D7}"/>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48428</xdr:rowOff>
    </xdr:from>
    <xdr:ext cx="405111" cy="259045"/>
    <xdr:sp macro="" textlink="">
      <xdr:nvSpPr>
        <xdr:cNvPr id="72" name="有形固定資産減価償却率平均値テキスト">
          <a:extLst>
            <a:ext uri="{FF2B5EF4-FFF2-40B4-BE49-F238E27FC236}">
              <a16:creationId xmlns:a16="http://schemas.microsoft.com/office/drawing/2014/main" id="{D7178BE8-5C40-4ACE-8A89-C6969EB10EE6}"/>
            </a:ext>
          </a:extLst>
        </xdr:cNvPr>
        <xdr:cNvSpPr txBox="1"/>
      </xdr:nvSpPr>
      <xdr:spPr>
        <a:xfrm>
          <a:off x="4813300" y="5363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B0169D44-564F-43E7-AFBB-C8CDE964421B}"/>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35E36E0D-9F3B-4E9F-B5D1-78C903B9D440}"/>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54FF3F1B-B06C-43B2-8025-D08C0E3B597C}"/>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CEF804CD-A74C-4899-9816-77139441F91A}"/>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4141E191-72FF-4B26-80F5-749C826334C7}"/>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1F7E553-6595-48BD-988F-7E887AFB069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B038C9C-3D9E-4FCA-82CB-B02412054BB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78E5D86-2115-47FB-AB2B-55BC5D60757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C91361A-612B-47B4-8C45-F589D8D962E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EA85F50-8AA0-467D-A395-175704D6E76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63349</xdr:rowOff>
    </xdr:from>
    <xdr:to>
      <xdr:col>23</xdr:col>
      <xdr:colOff>136525</xdr:colOff>
      <xdr:row>29</xdr:row>
      <xdr:rowOff>164949</xdr:rowOff>
    </xdr:to>
    <xdr:sp macro="" textlink="">
      <xdr:nvSpPr>
        <xdr:cNvPr id="83" name="楕円 82">
          <a:extLst>
            <a:ext uri="{FF2B5EF4-FFF2-40B4-BE49-F238E27FC236}">
              <a16:creationId xmlns:a16="http://schemas.microsoft.com/office/drawing/2014/main" id="{FE16AC8E-7743-4663-90DD-4CBE6474632E}"/>
            </a:ext>
          </a:extLst>
        </xdr:cNvPr>
        <xdr:cNvSpPr/>
      </xdr:nvSpPr>
      <xdr:spPr>
        <a:xfrm>
          <a:off x="4711700" y="50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86226</xdr:rowOff>
    </xdr:from>
    <xdr:ext cx="405111" cy="259045"/>
    <xdr:sp macro="" textlink="">
      <xdr:nvSpPr>
        <xdr:cNvPr id="84" name="有形固定資産減価償却率該当値テキスト">
          <a:extLst>
            <a:ext uri="{FF2B5EF4-FFF2-40B4-BE49-F238E27FC236}">
              <a16:creationId xmlns:a16="http://schemas.microsoft.com/office/drawing/2014/main" id="{C7C85889-3FFA-401E-9D90-94C97923BA8A}"/>
            </a:ext>
          </a:extLst>
        </xdr:cNvPr>
        <xdr:cNvSpPr txBox="1"/>
      </xdr:nvSpPr>
      <xdr:spPr>
        <a:xfrm>
          <a:off x="4813300" y="488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5" name="楕円 84">
          <a:extLst>
            <a:ext uri="{FF2B5EF4-FFF2-40B4-BE49-F238E27FC236}">
              <a16:creationId xmlns:a16="http://schemas.microsoft.com/office/drawing/2014/main" id="{79DD7EE0-26F9-4357-90E8-645B3C661E9C}"/>
            </a:ext>
          </a:extLst>
        </xdr:cNvPr>
        <xdr:cNvSpPr/>
      </xdr:nvSpPr>
      <xdr:spPr>
        <a:xfrm>
          <a:off x="40005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114149</xdr:rowOff>
    </xdr:to>
    <xdr:cxnSp macro="">
      <xdr:nvCxnSpPr>
        <xdr:cNvPr id="86" name="直線コネクタ 85">
          <a:extLst>
            <a:ext uri="{FF2B5EF4-FFF2-40B4-BE49-F238E27FC236}">
              <a16:creationId xmlns:a16="http://schemas.microsoft.com/office/drawing/2014/main" id="{EDD57CB0-BB87-42EE-9E10-1AE99EA8AE0D}"/>
            </a:ext>
          </a:extLst>
        </xdr:cNvPr>
        <xdr:cNvCxnSpPr/>
      </xdr:nvCxnSpPr>
      <xdr:spPr>
        <a:xfrm>
          <a:off x="4051300" y="5045075"/>
          <a:ext cx="7112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101147</xdr:rowOff>
    </xdr:from>
    <xdr:to>
      <xdr:col>15</xdr:col>
      <xdr:colOff>187325</xdr:colOff>
      <xdr:row>29</xdr:row>
      <xdr:rowOff>31297</xdr:rowOff>
    </xdr:to>
    <xdr:sp macro="" textlink="">
      <xdr:nvSpPr>
        <xdr:cNvPr id="87" name="楕円 86">
          <a:extLst>
            <a:ext uri="{FF2B5EF4-FFF2-40B4-BE49-F238E27FC236}">
              <a16:creationId xmlns:a16="http://schemas.microsoft.com/office/drawing/2014/main" id="{414571DB-AB55-460E-9DFA-3551C8D08DA0}"/>
            </a:ext>
          </a:extLst>
        </xdr:cNvPr>
        <xdr:cNvSpPr/>
      </xdr:nvSpPr>
      <xdr:spPr>
        <a:xfrm>
          <a:off x="3238500" y="490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151947</xdr:rowOff>
    </xdr:from>
    <xdr:to>
      <xdr:col>19</xdr:col>
      <xdr:colOff>136525</xdr:colOff>
      <xdr:row>29</xdr:row>
      <xdr:rowOff>73025</xdr:rowOff>
    </xdr:to>
    <xdr:cxnSp macro="">
      <xdr:nvCxnSpPr>
        <xdr:cNvPr id="88" name="直線コネクタ 87">
          <a:extLst>
            <a:ext uri="{FF2B5EF4-FFF2-40B4-BE49-F238E27FC236}">
              <a16:creationId xmlns:a16="http://schemas.microsoft.com/office/drawing/2014/main" id="{F698968A-09E8-42BD-9B41-23E9476B0486}"/>
            </a:ext>
          </a:extLst>
        </xdr:cNvPr>
        <xdr:cNvCxnSpPr/>
      </xdr:nvCxnSpPr>
      <xdr:spPr>
        <a:xfrm>
          <a:off x="3289300" y="4952547"/>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90865</xdr:rowOff>
    </xdr:from>
    <xdr:to>
      <xdr:col>11</xdr:col>
      <xdr:colOff>187325</xdr:colOff>
      <xdr:row>29</xdr:row>
      <xdr:rowOff>21015</xdr:rowOff>
    </xdr:to>
    <xdr:sp macro="" textlink="">
      <xdr:nvSpPr>
        <xdr:cNvPr id="89" name="楕円 88">
          <a:extLst>
            <a:ext uri="{FF2B5EF4-FFF2-40B4-BE49-F238E27FC236}">
              <a16:creationId xmlns:a16="http://schemas.microsoft.com/office/drawing/2014/main" id="{62D1A60B-EAD3-4F03-8713-76BE4DB3A32A}"/>
            </a:ext>
          </a:extLst>
        </xdr:cNvPr>
        <xdr:cNvSpPr/>
      </xdr:nvSpPr>
      <xdr:spPr>
        <a:xfrm>
          <a:off x="2476500" y="48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141665</xdr:rowOff>
    </xdr:from>
    <xdr:to>
      <xdr:col>15</xdr:col>
      <xdr:colOff>136525</xdr:colOff>
      <xdr:row>28</xdr:row>
      <xdr:rowOff>151947</xdr:rowOff>
    </xdr:to>
    <xdr:cxnSp macro="">
      <xdr:nvCxnSpPr>
        <xdr:cNvPr id="90" name="直線コネクタ 89">
          <a:extLst>
            <a:ext uri="{FF2B5EF4-FFF2-40B4-BE49-F238E27FC236}">
              <a16:creationId xmlns:a16="http://schemas.microsoft.com/office/drawing/2014/main" id="{BBE48F46-2D54-4FEE-86A9-8DC4C1D5135C}"/>
            </a:ext>
          </a:extLst>
        </xdr:cNvPr>
        <xdr:cNvCxnSpPr/>
      </xdr:nvCxnSpPr>
      <xdr:spPr>
        <a:xfrm>
          <a:off x="2527300" y="4942265"/>
          <a:ext cx="762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152551</xdr:rowOff>
    </xdr:from>
    <xdr:to>
      <xdr:col>7</xdr:col>
      <xdr:colOff>187325</xdr:colOff>
      <xdr:row>29</xdr:row>
      <xdr:rowOff>82701</xdr:rowOff>
    </xdr:to>
    <xdr:sp macro="" textlink="">
      <xdr:nvSpPr>
        <xdr:cNvPr id="91" name="楕円 90">
          <a:extLst>
            <a:ext uri="{FF2B5EF4-FFF2-40B4-BE49-F238E27FC236}">
              <a16:creationId xmlns:a16="http://schemas.microsoft.com/office/drawing/2014/main" id="{B97FFA05-F6F8-439F-910A-03498CC72BD7}"/>
            </a:ext>
          </a:extLst>
        </xdr:cNvPr>
        <xdr:cNvSpPr/>
      </xdr:nvSpPr>
      <xdr:spPr>
        <a:xfrm>
          <a:off x="1714500" y="49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141665</xdr:rowOff>
    </xdr:from>
    <xdr:to>
      <xdr:col>11</xdr:col>
      <xdr:colOff>136525</xdr:colOff>
      <xdr:row>29</xdr:row>
      <xdr:rowOff>31901</xdr:rowOff>
    </xdr:to>
    <xdr:cxnSp macro="">
      <xdr:nvCxnSpPr>
        <xdr:cNvPr id="92" name="直線コネクタ 91">
          <a:extLst>
            <a:ext uri="{FF2B5EF4-FFF2-40B4-BE49-F238E27FC236}">
              <a16:creationId xmlns:a16="http://schemas.microsoft.com/office/drawing/2014/main" id="{3CBFA35C-9435-4D9D-A004-E0B8EF2E555E}"/>
            </a:ext>
          </a:extLst>
        </xdr:cNvPr>
        <xdr:cNvCxnSpPr/>
      </xdr:nvCxnSpPr>
      <xdr:spPr>
        <a:xfrm flipV="1">
          <a:off x="1765300" y="4942265"/>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93" name="n_1aveValue有形固定資産減価償却率">
          <a:extLst>
            <a:ext uri="{FF2B5EF4-FFF2-40B4-BE49-F238E27FC236}">
              <a16:creationId xmlns:a16="http://schemas.microsoft.com/office/drawing/2014/main" id="{89B3843C-579D-4A52-B735-D9939AE418DC}"/>
            </a:ext>
          </a:extLst>
        </xdr:cNvPr>
        <xdr:cNvSpPr txBox="1"/>
      </xdr:nvSpPr>
      <xdr:spPr>
        <a:xfrm>
          <a:off x="38360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138840</xdr:rowOff>
    </xdr:from>
    <xdr:ext cx="405111" cy="259045"/>
    <xdr:sp macro="" textlink="">
      <xdr:nvSpPr>
        <xdr:cNvPr id="94" name="n_2aveValue有形固定資産減価償却率">
          <a:extLst>
            <a:ext uri="{FF2B5EF4-FFF2-40B4-BE49-F238E27FC236}">
              <a16:creationId xmlns:a16="http://schemas.microsoft.com/office/drawing/2014/main" id="{28792E55-9216-49D4-BB1F-64813FB1203D}"/>
            </a:ext>
          </a:extLst>
        </xdr:cNvPr>
        <xdr:cNvSpPr txBox="1"/>
      </xdr:nvSpPr>
      <xdr:spPr>
        <a:xfrm>
          <a:off x="3086744" y="528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46312</xdr:rowOff>
    </xdr:from>
    <xdr:ext cx="405111" cy="259045"/>
    <xdr:sp macro="" textlink="">
      <xdr:nvSpPr>
        <xdr:cNvPr id="95" name="n_3aveValue有形固定資産減価償却率">
          <a:extLst>
            <a:ext uri="{FF2B5EF4-FFF2-40B4-BE49-F238E27FC236}">
              <a16:creationId xmlns:a16="http://schemas.microsoft.com/office/drawing/2014/main" id="{5DE55453-CA20-4512-8980-12562B993B00}"/>
            </a:ext>
          </a:extLst>
        </xdr:cNvPr>
        <xdr:cNvSpPr txBox="1"/>
      </xdr:nvSpPr>
      <xdr:spPr>
        <a:xfrm>
          <a:off x="2324744" y="51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166357</xdr:rowOff>
    </xdr:from>
    <xdr:ext cx="405111" cy="259045"/>
    <xdr:sp macro="" textlink="">
      <xdr:nvSpPr>
        <xdr:cNvPr id="96" name="n_4aveValue有形固定資産減価償却率">
          <a:extLst>
            <a:ext uri="{FF2B5EF4-FFF2-40B4-BE49-F238E27FC236}">
              <a16:creationId xmlns:a16="http://schemas.microsoft.com/office/drawing/2014/main" id="{6EE6811D-D667-46F5-8EA3-17FCEE65DDD8}"/>
            </a:ext>
          </a:extLst>
        </xdr:cNvPr>
        <xdr:cNvSpPr txBox="1"/>
      </xdr:nvSpPr>
      <xdr:spPr>
        <a:xfrm>
          <a:off x="1562744" y="513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7" name="n_1mainValue有形固定資産減価償却率">
          <a:extLst>
            <a:ext uri="{FF2B5EF4-FFF2-40B4-BE49-F238E27FC236}">
              <a16:creationId xmlns:a16="http://schemas.microsoft.com/office/drawing/2014/main" id="{96A122CB-4194-4B19-9E26-031ADA68F37D}"/>
            </a:ext>
          </a:extLst>
        </xdr:cNvPr>
        <xdr:cNvSpPr txBox="1"/>
      </xdr:nvSpPr>
      <xdr:spPr>
        <a:xfrm>
          <a:off x="3836044" y="47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47824</xdr:rowOff>
    </xdr:from>
    <xdr:ext cx="405111" cy="259045"/>
    <xdr:sp macro="" textlink="">
      <xdr:nvSpPr>
        <xdr:cNvPr id="98" name="n_2mainValue有形固定資産減価償却率">
          <a:extLst>
            <a:ext uri="{FF2B5EF4-FFF2-40B4-BE49-F238E27FC236}">
              <a16:creationId xmlns:a16="http://schemas.microsoft.com/office/drawing/2014/main" id="{E4DCE6B2-51D7-4B1F-BDFC-5BB5E857A8DB}"/>
            </a:ext>
          </a:extLst>
        </xdr:cNvPr>
        <xdr:cNvSpPr txBox="1"/>
      </xdr:nvSpPr>
      <xdr:spPr>
        <a:xfrm>
          <a:off x="3086744" y="467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37542</xdr:rowOff>
    </xdr:from>
    <xdr:ext cx="405111" cy="259045"/>
    <xdr:sp macro="" textlink="">
      <xdr:nvSpPr>
        <xdr:cNvPr id="99" name="n_3mainValue有形固定資産減価償却率">
          <a:extLst>
            <a:ext uri="{FF2B5EF4-FFF2-40B4-BE49-F238E27FC236}">
              <a16:creationId xmlns:a16="http://schemas.microsoft.com/office/drawing/2014/main" id="{FB6ABD27-0B08-49AF-B588-B566CC452BCF}"/>
            </a:ext>
          </a:extLst>
        </xdr:cNvPr>
        <xdr:cNvSpPr txBox="1"/>
      </xdr:nvSpPr>
      <xdr:spPr>
        <a:xfrm>
          <a:off x="2324744" y="466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99228</xdr:rowOff>
    </xdr:from>
    <xdr:ext cx="405111" cy="259045"/>
    <xdr:sp macro="" textlink="">
      <xdr:nvSpPr>
        <xdr:cNvPr id="100" name="n_4mainValue有形固定資産減価償却率">
          <a:extLst>
            <a:ext uri="{FF2B5EF4-FFF2-40B4-BE49-F238E27FC236}">
              <a16:creationId xmlns:a16="http://schemas.microsoft.com/office/drawing/2014/main" id="{84C97780-2FE4-4A3A-B8B6-378ABA8AA2FF}"/>
            </a:ext>
          </a:extLst>
        </xdr:cNvPr>
        <xdr:cNvSpPr txBox="1"/>
      </xdr:nvSpPr>
      <xdr:spPr>
        <a:xfrm>
          <a:off x="1562744" y="47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DB82F5C-5710-4CA4-8347-4253A0B753A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20B3869-3948-414B-8CE4-6B07CD7524B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4FB997B9-216B-41EC-920D-687C3F3B497E}"/>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4770BAA-573F-4274-832C-78FEBCC9172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016471C-A869-4CEC-8F0A-A9BAC80742A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7BE5079-6CF3-4052-B3F0-185ABE6CFF5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4CF642E-3A2D-4D9E-B0C2-B121D15AF89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A0280A8-396E-42B4-AAC1-606C38AAEEF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33B0C53-D686-45F2-9131-7F6B92E76B0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10DE48C-C88F-4D0C-A2E0-4765C41C440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CAC3094-DDB0-4B83-B1D9-B4EAAE323AE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1B97150-47F2-4E87-9096-5A9D3F5B12C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71F1571-3CD9-4360-860C-2C9EBDC758F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本市の債務償還比率は昨年度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今後も健全な財政運営を進め、将来負担額の大半を占める市債について、残高の縮減に努める。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4BE969C-6DFE-431D-9464-00A6D887328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BD66B9E-CA4B-4121-B279-819728A0CC8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86C320F-D468-4BA9-AA31-DB7BBECD567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3AD03137-6B5C-44FC-B477-18C09048584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9D9879DE-82A7-46ED-AA84-2CA450E55323}"/>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62FB1BA-BF82-48BA-BC59-C41DD615004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7469FE46-8808-4152-AEF3-A1D950323254}"/>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793BA9D-D306-4AE8-B937-E9B0BDE42A7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C0862A93-9ECD-4E97-A44F-17BF99325C02}"/>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20D079FB-EA0F-4C2B-BC2F-E752C7D1170C}"/>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9F27B32A-E7CF-41BB-9609-50EBBDCE1DE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34ECAEB6-D876-4685-81B5-ACCF5298391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74A95A14-CECE-4C71-9F5B-81CC3EBDB316}"/>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F6DD4C1-7868-4F28-A9AA-82C6AE4BD5F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5D172580-D8AE-4898-926B-0A530E390721}"/>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40A4FD93-EA0F-4729-BDEF-8DCAAF9C2DC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a:extLst>
            <a:ext uri="{FF2B5EF4-FFF2-40B4-BE49-F238E27FC236}">
              <a16:creationId xmlns:a16="http://schemas.microsoft.com/office/drawing/2014/main" id="{BC3F3D0C-0130-4509-9C5E-C0087C20863B}"/>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a:extLst>
            <a:ext uri="{FF2B5EF4-FFF2-40B4-BE49-F238E27FC236}">
              <a16:creationId xmlns:a16="http://schemas.microsoft.com/office/drawing/2014/main" id="{C40D4063-EDF3-4F58-AC9F-1674F4372E62}"/>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a:extLst>
            <a:ext uri="{FF2B5EF4-FFF2-40B4-BE49-F238E27FC236}">
              <a16:creationId xmlns:a16="http://schemas.microsoft.com/office/drawing/2014/main" id="{054A46FB-ED88-4744-9A7C-6141D363C6B2}"/>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a:extLst>
            <a:ext uri="{FF2B5EF4-FFF2-40B4-BE49-F238E27FC236}">
              <a16:creationId xmlns:a16="http://schemas.microsoft.com/office/drawing/2014/main" id="{7E9D832E-C705-49AE-A21A-94C4EECB547B}"/>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a:extLst>
            <a:ext uri="{FF2B5EF4-FFF2-40B4-BE49-F238E27FC236}">
              <a16:creationId xmlns:a16="http://schemas.microsoft.com/office/drawing/2014/main" id="{4F4FE4CC-B3E4-47BA-8AC2-2353F081C2A0}"/>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5" name="債務償還比率平均値テキスト">
          <a:extLst>
            <a:ext uri="{FF2B5EF4-FFF2-40B4-BE49-F238E27FC236}">
              <a16:creationId xmlns:a16="http://schemas.microsoft.com/office/drawing/2014/main" id="{CF9AE3A4-14DB-49C0-88D5-4E1166A9F30C}"/>
            </a:ext>
          </a:extLst>
        </xdr:cNvPr>
        <xdr:cNvSpPr txBox="1"/>
      </xdr:nvSpPr>
      <xdr:spPr>
        <a:xfrm>
          <a:off x="14846300" y="503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a:extLst>
            <a:ext uri="{FF2B5EF4-FFF2-40B4-BE49-F238E27FC236}">
              <a16:creationId xmlns:a16="http://schemas.microsoft.com/office/drawing/2014/main" id="{FB1847B7-DD1D-4D4E-8B1A-BB68496DFADB}"/>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a:extLst>
            <a:ext uri="{FF2B5EF4-FFF2-40B4-BE49-F238E27FC236}">
              <a16:creationId xmlns:a16="http://schemas.microsoft.com/office/drawing/2014/main" id="{1946AF96-0C4A-487F-85E2-B6DD217592A7}"/>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a:extLst>
            <a:ext uri="{FF2B5EF4-FFF2-40B4-BE49-F238E27FC236}">
              <a16:creationId xmlns:a16="http://schemas.microsoft.com/office/drawing/2014/main" id="{FD3C9311-3888-4241-894C-940AFEFDE40C}"/>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a:extLst>
            <a:ext uri="{FF2B5EF4-FFF2-40B4-BE49-F238E27FC236}">
              <a16:creationId xmlns:a16="http://schemas.microsoft.com/office/drawing/2014/main" id="{8CDC0679-A6E3-4E36-B3F4-8EAD28E0CA4A}"/>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a:extLst>
            <a:ext uri="{FF2B5EF4-FFF2-40B4-BE49-F238E27FC236}">
              <a16:creationId xmlns:a16="http://schemas.microsoft.com/office/drawing/2014/main" id="{D28896A9-1C16-4E3F-877E-852147510998}"/>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1FF5272-3B8B-4166-852D-0C7A2AE991B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95A61C1-4C20-41F7-A05C-D653085A362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0C677AC-CC02-4E00-AB0C-8B6AC6DE9A0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7996A78-7E3F-4168-983B-5A0FE49E1DD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4538FCA-5838-4C38-AD43-1227B851895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108126</xdr:rowOff>
    </xdr:from>
    <xdr:to>
      <xdr:col>76</xdr:col>
      <xdr:colOff>73025</xdr:colOff>
      <xdr:row>32</xdr:row>
      <xdr:rowOff>38276</xdr:rowOff>
    </xdr:to>
    <xdr:sp macro="" textlink="">
      <xdr:nvSpPr>
        <xdr:cNvPr id="146" name="楕円 145">
          <a:extLst>
            <a:ext uri="{FF2B5EF4-FFF2-40B4-BE49-F238E27FC236}">
              <a16:creationId xmlns:a16="http://schemas.microsoft.com/office/drawing/2014/main" id="{754B6357-F1AC-4B09-B921-64443B81BE4F}"/>
            </a:ext>
          </a:extLst>
        </xdr:cNvPr>
        <xdr:cNvSpPr/>
      </xdr:nvSpPr>
      <xdr:spPr>
        <a:xfrm>
          <a:off x="14744700" y="54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86553</xdr:rowOff>
    </xdr:from>
    <xdr:ext cx="560923" cy="259045"/>
    <xdr:sp macro="" textlink="">
      <xdr:nvSpPr>
        <xdr:cNvPr id="147" name="債務償還比率該当値テキスト">
          <a:extLst>
            <a:ext uri="{FF2B5EF4-FFF2-40B4-BE49-F238E27FC236}">
              <a16:creationId xmlns:a16="http://schemas.microsoft.com/office/drawing/2014/main" id="{3C8444CC-3212-4F0A-A9CC-8599BA742704}"/>
            </a:ext>
          </a:extLst>
        </xdr:cNvPr>
        <xdr:cNvSpPr txBox="1"/>
      </xdr:nvSpPr>
      <xdr:spPr>
        <a:xfrm>
          <a:off x="14846300" y="54015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139051</xdr:rowOff>
    </xdr:from>
    <xdr:to>
      <xdr:col>72</xdr:col>
      <xdr:colOff>123825</xdr:colOff>
      <xdr:row>30</xdr:row>
      <xdr:rowOff>69201</xdr:rowOff>
    </xdr:to>
    <xdr:sp macro="" textlink="">
      <xdr:nvSpPr>
        <xdr:cNvPr id="148" name="楕円 147">
          <a:extLst>
            <a:ext uri="{FF2B5EF4-FFF2-40B4-BE49-F238E27FC236}">
              <a16:creationId xmlns:a16="http://schemas.microsoft.com/office/drawing/2014/main" id="{1D45A15B-4518-4197-8A99-BB8FA43C2103}"/>
            </a:ext>
          </a:extLst>
        </xdr:cNvPr>
        <xdr:cNvSpPr/>
      </xdr:nvSpPr>
      <xdr:spPr>
        <a:xfrm>
          <a:off x="14033500" y="51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18401</xdr:rowOff>
    </xdr:from>
    <xdr:to>
      <xdr:col>76</xdr:col>
      <xdr:colOff>22225</xdr:colOff>
      <xdr:row>31</xdr:row>
      <xdr:rowOff>158926</xdr:rowOff>
    </xdr:to>
    <xdr:cxnSp macro="">
      <xdr:nvCxnSpPr>
        <xdr:cNvPr id="149" name="直線コネクタ 148">
          <a:extLst>
            <a:ext uri="{FF2B5EF4-FFF2-40B4-BE49-F238E27FC236}">
              <a16:creationId xmlns:a16="http://schemas.microsoft.com/office/drawing/2014/main" id="{76159146-0224-49F0-B7A2-A749B5F9ED21}"/>
            </a:ext>
          </a:extLst>
        </xdr:cNvPr>
        <xdr:cNvCxnSpPr/>
      </xdr:nvCxnSpPr>
      <xdr:spPr>
        <a:xfrm>
          <a:off x="14084300" y="5161901"/>
          <a:ext cx="711200" cy="3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19318</xdr:rowOff>
    </xdr:from>
    <xdr:to>
      <xdr:col>68</xdr:col>
      <xdr:colOff>123825</xdr:colOff>
      <xdr:row>32</xdr:row>
      <xdr:rowOff>120918</xdr:rowOff>
    </xdr:to>
    <xdr:sp macro="" textlink="">
      <xdr:nvSpPr>
        <xdr:cNvPr id="150" name="楕円 149">
          <a:extLst>
            <a:ext uri="{FF2B5EF4-FFF2-40B4-BE49-F238E27FC236}">
              <a16:creationId xmlns:a16="http://schemas.microsoft.com/office/drawing/2014/main" id="{AB9F47C7-CC50-4F10-94B6-600DB1702A01}"/>
            </a:ext>
          </a:extLst>
        </xdr:cNvPr>
        <xdr:cNvSpPr/>
      </xdr:nvSpPr>
      <xdr:spPr>
        <a:xfrm>
          <a:off x="13271500" y="550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18401</xdr:rowOff>
    </xdr:from>
    <xdr:to>
      <xdr:col>72</xdr:col>
      <xdr:colOff>73025</xdr:colOff>
      <xdr:row>32</xdr:row>
      <xdr:rowOff>70118</xdr:rowOff>
    </xdr:to>
    <xdr:cxnSp macro="">
      <xdr:nvCxnSpPr>
        <xdr:cNvPr id="151" name="直線コネクタ 150">
          <a:extLst>
            <a:ext uri="{FF2B5EF4-FFF2-40B4-BE49-F238E27FC236}">
              <a16:creationId xmlns:a16="http://schemas.microsoft.com/office/drawing/2014/main" id="{67EAF17E-2E2B-4403-8A12-F3EADFAACD90}"/>
            </a:ext>
          </a:extLst>
        </xdr:cNvPr>
        <xdr:cNvCxnSpPr/>
      </xdr:nvCxnSpPr>
      <xdr:spPr>
        <a:xfrm flipV="1">
          <a:off x="13322300" y="5161901"/>
          <a:ext cx="762000" cy="39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59620</xdr:rowOff>
    </xdr:from>
    <xdr:to>
      <xdr:col>64</xdr:col>
      <xdr:colOff>123825</xdr:colOff>
      <xdr:row>32</xdr:row>
      <xdr:rowOff>161220</xdr:rowOff>
    </xdr:to>
    <xdr:sp macro="" textlink="">
      <xdr:nvSpPr>
        <xdr:cNvPr id="152" name="楕円 151">
          <a:extLst>
            <a:ext uri="{FF2B5EF4-FFF2-40B4-BE49-F238E27FC236}">
              <a16:creationId xmlns:a16="http://schemas.microsoft.com/office/drawing/2014/main" id="{BA0C62E7-2040-4FAB-89A3-67738384DA22}"/>
            </a:ext>
          </a:extLst>
        </xdr:cNvPr>
        <xdr:cNvSpPr/>
      </xdr:nvSpPr>
      <xdr:spPr>
        <a:xfrm>
          <a:off x="12509500" y="55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70118</xdr:rowOff>
    </xdr:from>
    <xdr:to>
      <xdr:col>68</xdr:col>
      <xdr:colOff>73025</xdr:colOff>
      <xdr:row>32</xdr:row>
      <xdr:rowOff>110420</xdr:rowOff>
    </xdr:to>
    <xdr:cxnSp macro="">
      <xdr:nvCxnSpPr>
        <xdr:cNvPr id="153" name="直線コネクタ 152">
          <a:extLst>
            <a:ext uri="{FF2B5EF4-FFF2-40B4-BE49-F238E27FC236}">
              <a16:creationId xmlns:a16="http://schemas.microsoft.com/office/drawing/2014/main" id="{54472700-7882-4D26-8A59-364F2113B706}"/>
            </a:ext>
          </a:extLst>
        </xdr:cNvPr>
        <xdr:cNvCxnSpPr/>
      </xdr:nvCxnSpPr>
      <xdr:spPr>
        <a:xfrm flipV="1">
          <a:off x="12560300" y="5556518"/>
          <a:ext cx="762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6244</xdr:rowOff>
    </xdr:from>
    <xdr:to>
      <xdr:col>60</xdr:col>
      <xdr:colOff>123825</xdr:colOff>
      <xdr:row>32</xdr:row>
      <xdr:rowOff>107844</xdr:rowOff>
    </xdr:to>
    <xdr:sp macro="" textlink="">
      <xdr:nvSpPr>
        <xdr:cNvPr id="154" name="楕円 153">
          <a:extLst>
            <a:ext uri="{FF2B5EF4-FFF2-40B4-BE49-F238E27FC236}">
              <a16:creationId xmlns:a16="http://schemas.microsoft.com/office/drawing/2014/main" id="{C781C006-CCB2-4D14-9F59-CCE6975EC347}"/>
            </a:ext>
          </a:extLst>
        </xdr:cNvPr>
        <xdr:cNvSpPr/>
      </xdr:nvSpPr>
      <xdr:spPr>
        <a:xfrm>
          <a:off x="11747500" y="549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57044</xdr:rowOff>
    </xdr:from>
    <xdr:to>
      <xdr:col>64</xdr:col>
      <xdr:colOff>73025</xdr:colOff>
      <xdr:row>32</xdr:row>
      <xdr:rowOff>110420</xdr:rowOff>
    </xdr:to>
    <xdr:cxnSp macro="">
      <xdr:nvCxnSpPr>
        <xdr:cNvPr id="155" name="直線コネクタ 154">
          <a:extLst>
            <a:ext uri="{FF2B5EF4-FFF2-40B4-BE49-F238E27FC236}">
              <a16:creationId xmlns:a16="http://schemas.microsoft.com/office/drawing/2014/main" id="{593AFE6B-BD7B-47BA-B615-34C72AF68997}"/>
            </a:ext>
          </a:extLst>
        </xdr:cNvPr>
        <xdr:cNvCxnSpPr/>
      </xdr:nvCxnSpPr>
      <xdr:spPr>
        <a:xfrm>
          <a:off x="11798300" y="5543444"/>
          <a:ext cx="762000" cy="5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6" name="n_1aveValue債務償還比率">
          <a:extLst>
            <a:ext uri="{FF2B5EF4-FFF2-40B4-BE49-F238E27FC236}">
              <a16:creationId xmlns:a16="http://schemas.microsoft.com/office/drawing/2014/main" id="{7FB557C6-48EF-47BB-9114-2E42B8FF2CB6}"/>
            </a:ext>
          </a:extLst>
        </xdr:cNvPr>
        <xdr:cNvSpPr txBox="1"/>
      </xdr:nvSpPr>
      <xdr:spPr>
        <a:xfrm>
          <a:off x="13836727" y="47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160764</xdr:rowOff>
    </xdr:from>
    <xdr:ext cx="560923" cy="259045"/>
    <xdr:sp macro="" textlink="">
      <xdr:nvSpPr>
        <xdr:cNvPr id="157" name="n_2aveValue債務償還比率">
          <a:extLst>
            <a:ext uri="{FF2B5EF4-FFF2-40B4-BE49-F238E27FC236}">
              <a16:creationId xmlns:a16="http://schemas.microsoft.com/office/drawing/2014/main" id="{86B83B34-A222-4543-89A7-2D08FE455288}"/>
            </a:ext>
          </a:extLst>
        </xdr:cNvPr>
        <xdr:cNvSpPr txBox="1"/>
      </xdr:nvSpPr>
      <xdr:spPr>
        <a:xfrm>
          <a:off x="13041838" y="51328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58" name="n_3aveValue債務償還比率">
          <a:extLst>
            <a:ext uri="{FF2B5EF4-FFF2-40B4-BE49-F238E27FC236}">
              <a16:creationId xmlns:a16="http://schemas.microsoft.com/office/drawing/2014/main" id="{E6E2E0C6-17BE-42AB-AAF3-B39F66E37370}"/>
            </a:ext>
          </a:extLst>
        </xdr:cNvPr>
        <xdr:cNvSpPr txBox="1"/>
      </xdr:nvSpPr>
      <xdr:spPr>
        <a:xfrm>
          <a:off x="12279838" y="51503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9" name="n_4aveValue債務償還比率">
          <a:extLst>
            <a:ext uri="{FF2B5EF4-FFF2-40B4-BE49-F238E27FC236}">
              <a16:creationId xmlns:a16="http://schemas.microsoft.com/office/drawing/2014/main" id="{37897894-8EC7-4342-9FCE-A59DED6EE21F}"/>
            </a:ext>
          </a:extLst>
        </xdr:cNvPr>
        <xdr:cNvSpPr txBox="1"/>
      </xdr:nvSpPr>
      <xdr:spPr>
        <a:xfrm>
          <a:off x="11517838" y="5133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60328</xdr:rowOff>
    </xdr:from>
    <xdr:ext cx="469744" cy="259045"/>
    <xdr:sp macro="" textlink="">
      <xdr:nvSpPr>
        <xdr:cNvPr id="160" name="n_1mainValue債務償還比率">
          <a:extLst>
            <a:ext uri="{FF2B5EF4-FFF2-40B4-BE49-F238E27FC236}">
              <a16:creationId xmlns:a16="http://schemas.microsoft.com/office/drawing/2014/main" id="{E55DE740-BA5D-4629-B51D-CF5E19583296}"/>
            </a:ext>
          </a:extLst>
        </xdr:cNvPr>
        <xdr:cNvSpPr txBox="1"/>
      </xdr:nvSpPr>
      <xdr:spPr>
        <a:xfrm>
          <a:off x="13836727" y="520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112045</xdr:rowOff>
    </xdr:from>
    <xdr:ext cx="560923" cy="259045"/>
    <xdr:sp macro="" textlink="">
      <xdr:nvSpPr>
        <xdr:cNvPr id="161" name="n_2mainValue債務償還比率">
          <a:extLst>
            <a:ext uri="{FF2B5EF4-FFF2-40B4-BE49-F238E27FC236}">
              <a16:creationId xmlns:a16="http://schemas.microsoft.com/office/drawing/2014/main" id="{470D29D3-0E48-44F5-85C1-B95D41CFB5ED}"/>
            </a:ext>
          </a:extLst>
        </xdr:cNvPr>
        <xdr:cNvSpPr txBox="1"/>
      </xdr:nvSpPr>
      <xdr:spPr>
        <a:xfrm>
          <a:off x="13041838" y="55984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152347</xdr:rowOff>
    </xdr:from>
    <xdr:ext cx="560923" cy="259045"/>
    <xdr:sp macro="" textlink="">
      <xdr:nvSpPr>
        <xdr:cNvPr id="162" name="n_3mainValue債務償還比率">
          <a:extLst>
            <a:ext uri="{FF2B5EF4-FFF2-40B4-BE49-F238E27FC236}">
              <a16:creationId xmlns:a16="http://schemas.microsoft.com/office/drawing/2014/main" id="{F98DF38D-D6C5-4332-8D71-7E5E2EB9900B}"/>
            </a:ext>
          </a:extLst>
        </xdr:cNvPr>
        <xdr:cNvSpPr txBox="1"/>
      </xdr:nvSpPr>
      <xdr:spPr>
        <a:xfrm>
          <a:off x="12279838" y="56387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98971</xdr:rowOff>
    </xdr:from>
    <xdr:ext cx="560923" cy="259045"/>
    <xdr:sp macro="" textlink="">
      <xdr:nvSpPr>
        <xdr:cNvPr id="163" name="n_4mainValue債務償還比率">
          <a:extLst>
            <a:ext uri="{FF2B5EF4-FFF2-40B4-BE49-F238E27FC236}">
              <a16:creationId xmlns:a16="http://schemas.microsoft.com/office/drawing/2014/main" id="{FDB5F730-A738-47E8-8EC8-C4EEB29C3456}"/>
            </a:ext>
          </a:extLst>
        </xdr:cNvPr>
        <xdr:cNvSpPr txBox="1"/>
      </xdr:nvSpPr>
      <xdr:spPr>
        <a:xfrm>
          <a:off x="11517838" y="55853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59130759-96F0-483C-9A6B-FFD98243C10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F855C6C-EEF3-4144-AA20-2CAA2D97DC4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9F8E0C8F-A7A0-4371-B46C-93A1A35268E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8F7A14A-24F8-4448-9192-F87E36EAEE0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36E540B-F98F-448B-91BE-B021A80C479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EAF1A21A-107E-4D69-8893-DDC381E0541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1ACCA7-6858-4F12-8806-67BEAB5A16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D569F8-22C1-45C0-84A1-165CA81BDE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4FD7F9-57BC-452F-A883-692DB12EE1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D1E596-044D-491A-AB37-E33BD4AA25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B5AA22-E982-47A5-95A4-FBF836DA56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69E927-D69C-4345-94EA-24D95E14BF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C30BA0-C309-4334-8A08-D9BD0E6287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C197B1-C27D-4897-8C4B-017C193A11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A7B096-FA76-451E-9AB7-DD36916433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035B0E-4ED9-4366-9C6C-556B392048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1,067,486
1,052,735
786.35
590,227,702
582,541,084
3,596,641
287,874,499
762,635,866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2394E1-066D-4EC0-A5D7-B34050C525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B58ACE-F710-4BAE-9054-8CC2A3EEF6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068B75-DB15-4294-9AF3-ECC5954358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37D322-CD3D-4503-B0EF-E403033313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9C75DE-C642-43B7-AEDD-8B57C2FD8E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F5617B-F897-4859-9E52-8F3E42B9D35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1D92C4-5E6A-4EDB-A7B4-CB8EDE6B23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65992B-2C76-4644-9A57-A3217E4952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A5E4C0-A237-44AC-A6A7-2D4501233AF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885BCE-6433-414F-88AA-E1C5A1CA11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BCC46A-8900-4F71-93E6-2CE903B01E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660E1C-A235-4F0E-ABA3-3C56988A27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82F5B6-824B-4C0A-9795-8BC44475B1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A8B26E-59DF-4AFB-BE1A-DDECCE8307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2A96E15-65E2-4AD4-8254-214F82CF53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841188-F319-44BC-8A89-311F699D2D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99769C-6CB6-47CA-8BB9-36B8E34F16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DE24ED-2DBA-4D9B-9821-E507C72FCB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E580BA-BDD8-4E13-805F-637005E8EA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C84DCD-9809-4FF4-8BB8-C4C2428D0BF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2AB8AF-05E7-44AD-BCA9-DD218246CD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79F77D-7097-4D5A-B22B-E67DBAC901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A8618F-5E9F-4B07-A484-5114556AB8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EDFA21-49C6-4B4D-A3CD-7FE3064758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000A65-DFA1-4A2D-9DF1-FFB4707B18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9926BB-EB5F-4851-B668-5E61E99E62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AE3000-FD81-48AE-BF1F-3CF071C246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DCBF1C-FFEC-4A86-9E8C-675FAACAC9A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AA7163-39B2-4D20-8F7E-8BE335E26F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64AE12-9144-453D-B72C-C7518B0419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C4D5B6C-79B3-42C9-A728-4C7C005B1B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122458-E3E4-420E-B27D-8823258931A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58E19F8-59B3-4DCB-A9CE-90922EEB6AB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52E57B9-0473-429E-B642-7693802A9F8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F503449-E4D6-4A95-84FA-96380FF20A4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8E809DB-9B9D-4CB3-9E2A-4B56833D6CE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60C036E-4D9D-4B68-9ECD-32367E2D487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572DE6B-0737-4A6B-A630-B577E60424E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8DD6917-7D70-4132-8B62-C35FAD6F9AE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8B2F582-9573-4704-9C38-8FACF9244A2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032FD5F-78C6-4AAD-9F01-981085EA997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1B2EBEAE-8287-4D62-95E3-65F1B9BBCE1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EAF070D-1700-47A9-B549-086913358EF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D19BC29D-4B71-47DC-B0F8-FDBC9671D27B}"/>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A91A90D5-A39E-48A4-B67D-47026202A8EE}"/>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723CBD65-5F69-4FFE-91A2-7C007242B25F}"/>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1BDF733C-FDA5-463E-BF5E-5650F1BDB9FC}"/>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D7BA1195-FF0A-46D9-9485-8C46F3CEBF40}"/>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7F7DC442-F542-4364-9C29-68DDD13AA52D}"/>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9EA795B0-C171-4641-B1E8-DF7DAD24C2DE}"/>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4582761E-CE2C-463E-804D-631947EA7B0A}"/>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D7CEA37D-9863-44E3-A8DC-C35AC1E7AFDE}"/>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EB3BE196-581A-4B58-874A-981060303DD6}"/>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08223FA1-E846-44CD-A1E9-4FA938457BE8}"/>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FA08A20-8EF8-45CE-B946-02889A8BAF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A51D7E2-1241-496B-8BD5-A933DD82AC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09DFB1-01B7-4FCD-B14E-DDF2B68C14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9E6DC7-9EDD-4AFA-B012-E06EE858AA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60C0DC-709F-47EF-B24E-C6DBDC7683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100838</xdr:rowOff>
    </xdr:from>
    <xdr:to>
      <xdr:col>24</xdr:col>
      <xdr:colOff>114300</xdr:colOff>
      <xdr:row>35</xdr:row>
      <xdr:rowOff>30988</xdr:rowOff>
    </xdr:to>
    <xdr:sp macro="" textlink="">
      <xdr:nvSpPr>
        <xdr:cNvPr id="71" name="楕円 70">
          <a:extLst>
            <a:ext uri="{FF2B5EF4-FFF2-40B4-BE49-F238E27FC236}">
              <a16:creationId xmlns:a16="http://schemas.microsoft.com/office/drawing/2014/main" id="{CE3B2E97-B6EA-4659-A0E7-AD5C0D809D75}"/>
            </a:ext>
          </a:extLst>
        </xdr:cNvPr>
        <xdr:cNvSpPr/>
      </xdr:nvSpPr>
      <xdr:spPr>
        <a:xfrm>
          <a:off x="45847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53865</xdr:rowOff>
    </xdr:from>
    <xdr:ext cx="405111" cy="259045"/>
    <xdr:sp macro="" textlink="">
      <xdr:nvSpPr>
        <xdr:cNvPr id="72" name="【道路】&#10;有形固定資産減価償却率該当値テキスト">
          <a:extLst>
            <a:ext uri="{FF2B5EF4-FFF2-40B4-BE49-F238E27FC236}">
              <a16:creationId xmlns:a16="http://schemas.microsoft.com/office/drawing/2014/main" id="{E7FB4327-D2B8-4264-AD93-6AC5C27E0852}"/>
            </a:ext>
          </a:extLst>
        </xdr:cNvPr>
        <xdr:cNvSpPr txBox="1"/>
      </xdr:nvSpPr>
      <xdr:spPr>
        <a:xfrm>
          <a:off x="4673600" y="588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98552</xdr:rowOff>
    </xdr:from>
    <xdr:to>
      <xdr:col>20</xdr:col>
      <xdr:colOff>38100</xdr:colOff>
      <xdr:row>35</xdr:row>
      <xdr:rowOff>28702</xdr:rowOff>
    </xdr:to>
    <xdr:sp macro="" textlink="">
      <xdr:nvSpPr>
        <xdr:cNvPr id="73" name="楕円 72">
          <a:extLst>
            <a:ext uri="{FF2B5EF4-FFF2-40B4-BE49-F238E27FC236}">
              <a16:creationId xmlns:a16="http://schemas.microsoft.com/office/drawing/2014/main" id="{66599E66-E6AA-40D0-860B-62C2A1950BD5}"/>
            </a:ext>
          </a:extLst>
        </xdr:cNvPr>
        <xdr:cNvSpPr/>
      </xdr:nvSpPr>
      <xdr:spPr>
        <a:xfrm>
          <a:off x="3746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149352</xdr:rowOff>
    </xdr:from>
    <xdr:to>
      <xdr:col>24</xdr:col>
      <xdr:colOff>63500</xdr:colOff>
      <xdr:row>34</xdr:row>
      <xdr:rowOff>151638</xdr:rowOff>
    </xdr:to>
    <xdr:cxnSp macro="">
      <xdr:nvCxnSpPr>
        <xdr:cNvPr id="74" name="直線コネクタ 73">
          <a:extLst>
            <a:ext uri="{FF2B5EF4-FFF2-40B4-BE49-F238E27FC236}">
              <a16:creationId xmlns:a16="http://schemas.microsoft.com/office/drawing/2014/main" id="{E1C6E60D-18C4-425B-83A7-C7973EBF2672}"/>
            </a:ext>
          </a:extLst>
        </xdr:cNvPr>
        <xdr:cNvCxnSpPr/>
      </xdr:nvCxnSpPr>
      <xdr:spPr>
        <a:xfrm>
          <a:off x="3797300" y="59786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52832</xdr:rowOff>
    </xdr:from>
    <xdr:to>
      <xdr:col>15</xdr:col>
      <xdr:colOff>101600</xdr:colOff>
      <xdr:row>34</xdr:row>
      <xdr:rowOff>154432</xdr:rowOff>
    </xdr:to>
    <xdr:sp macro="" textlink="">
      <xdr:nvSpPr>
        <xdr:cNvPr id="75" name="楕円 74">
          <a:extLst>
            <a:ext uri="{FF2B5EF4-FFF2-40B4-BE49-F238E27FC236}">
              <a16:creationId xmlns:a16="http://schemas.microsoft.com/office/drawing/2014/main" id="{F9B29DB6-05ED-4FB1-885B-981555DDCFFE}"/>
            </a:ext>
          </a:extLst>
        </xdr:cNvPr>
        <xdr:cNvSpPr/>
      </xdr:nvSpPr>
      <xdr:spPr>
        <a:xfrm>
          <a:off x="2857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103632</xdr:rowOff>
    </xdr:from>
    <xdr:to>
      <xdr:col>19</xdr:col>
      <xdr:colOff>177800</xdr:colOff>
      <xdr:row>34</xdr:row>
      <xdr:rowOff>149352</xdr:rowOff>
    </xdr:to>
    <xdr:cxnSp macro="">
      <xdr:nvCxnSpPr>
        <xdr:cNvPr id="76" name="直線コネクタ 75">
          <a:extLst>
            <a:ext uri="{FF2B5EF4-FFF2-40B4-BE49-F238E27FC236}">
              <a16:creationId xmlns:a16="http://schemas.microsoft.com/office/drawing/2014/main" id="{4942B566-D37F-4DCA-8DF5-9B73BBC48394}"/>
            </a:ext>
          </a:extLst>
        </xdr:cNvPr>
        <xdr:cNvCxnSpPr/>
      </xdr:nvCxnSpPr>
      <xdr:spPr>
        <a:xfrm>
          <a:off x="2908300" y="5932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xdr:rowOff>
    </xdr:from>
    <xdr:to>
      <xdr:col>10</xdr:col>
      <xdr:colOff>165100</xdr:colOff>
      <xdr:row>34</xdr:row>
      <xdr:rowOff>101854</xdr:rowOff>
    </xdr:to>
    <xdr:sp macro="" textlink="">
      <xdr:nvSpPr>
        <xdr:cNvPr id="77" name="楕円 76">
          <a:extLst>
            <a:ext uri="{FF2B5EF4-FFF2-40B4-BE49-F238E27FC236}">
              <a16:creationId xmlns:a16="http://schemas.microsoft.com/office/drawing/2014/main" id="{10FA0A18-7E36-4DAB-8A53-0A0F759A2598}"/>
            </a:ext>
          </a:extLst>
        </xdr:cNvPr>
        <xdr:cNvSpPr/>
      </xdr:nvSpPr>
      <xdr:spPr>
        <a:xfrm>
          <a:off x="1968500" y="58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51054</xdr:rowOff>
    </xdr:from>
    <xdr:to>
      <xdr:col>15</xdr:col>
      <xdr:colOff>50800</xdr:colOff>
      <xdr:row>34</xdr:row>
      <xdr:rowOff>103632</xdr:rowOff>
    </xdr:to>
    <xdr:cxnSp macro="">
      <xdr:nvCxnSpPr>
        <xdr:cNvPr id="78" name="直線コネクタ 77">
          <a:extLst>
            <a:ext uri="{FF2B5EF4-FFF2-40B4-BE49-F238E27FC236}">
              <a16:creationId xmlns:a16="http://schemas.microsoft.com/office/drawing/2014/main" id="{9201B220-955B-4C7A-B58A-D7D8DF238C35}"/>
            </a:ext>
          </a:extLst>
        </xdr:cNvPr>
        <xdr:cNvCxnSpPr/>
      </xdr:nvCxnSpPr>
      <xdr:spPr>
        <a:xfrm>
          <a:off x="2019300" y="588035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157988</xdr:rowOff>
    </xdr:from>
    <xdr:to>
      <xdr:col>6</xdr:col>
      <xdr:colOff>38100</xdr:colOff>
      <xdr:row>37</xdr:row>
      <xdr:rowOff>88138</xdr:rowOff>
    </xdr:to>
    <xdr:sp macro="" textlink="">
      <xdr:nvSpPr>
        <xdr:cNvPr id="79" name="楕円 78">
          <a:extLst>
            <a:ext uri="{FF2B5EF4-FFF2-40B4-BE49-F238E27FC236}">
              <a16:creationId xmlns:a16="http://schemas.microsoft.com/office/drawing/2014/main" id="{909539C9-8A5B-4E8E-8A6A-9F0402CEAA57}"/>
            </a:ext>
          </a:extLst>
        </xdr:cNvPr>
        <xdr:cNvSpPr/>
      </xdr:nvSpPr>
      <xdr:spPr>
        <a:xfrm>
          <a:off x="1079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51054</xdr:rowOff>
    </xdr:from>
    <xdr:to>
      <xdr:col>10</xdr:col>
      <xdr:colOff>114300</xdr:colOff>
      <xdr:row>37</xdr:row>
      <xdr:rowOff>37338</xdr:rowOff>
    </xdr:to>
    <xdr:cxnSp macro="">
      <xdr:nvCxnSpPr>
        <xdr:cNvPr id="80" name="直線コネクタ 79">
          <a:extLst>
            <a:ext uri="{FF2B5EF4-FFF2-40B4-BE49-F238E27FC236}">
              <a16:creationId xmlns:a16="http://schemas.microsoft.com/office/drawing/2014/main" id="{D287B796-1966-4B5F-BA79-F51F7F478238}"/>
            </a:ext>
          </a:extLst>
        </xdr:cNvPr>
        <xdr:cNvCxnSpPr/>
      </xdr:nvCxnSpPr>
      <xdr:spPr>
        <a:xfrm flipV="1">
          <a:off x="1130300" y="5880354"/>
          <a:ext cx="8890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EA44D100-5841-41A3-8AA4-90AE1AA555B4}"/>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03E63D49-8C46-4F81-950C-911AFE9714E5}"/>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EE509D50-B7DD-49C0-A547-441971558C45}"/>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FE86989D-AB1A-4855-A4D5-6574212303D9}"/>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45229</xdr:rowOff>
    </xdr:from>
    <xdr:ext cx="405111" cy="259045"/>
    <xdr:sp macro="" textlink="">
      <xdr:nvSpPr>
        <xdr:cNvPr id="85" name="n_1mainValue【道路】&#10;有形固定資産減価償却率">
          <a:extLst>
            <a:ext uri="{FF2B5EF4-FFF2-40B4-BE49-F238E27FC236}">
              <a16:creationId xmlns:a16="http://schemas.microsoft.com/office/drawing/2014/main" id="{50514D73-C2CD-418B-9E67-8C8BB0D92F1D}"/>
            </a:ext>
          </a:extLst>
        </xdr:cNvPr>
        <xdr:cNvSpPr txBox="1"/>
      </xdr:nvSpPr>
      <xdr:spPr>
        <a:xfrm>
          <a:off x="35820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170959</xdr:rowOff>
    </xdr:from>
    <xdr:ext cx="405111" cy="259045"/>
    <xdr:sp macro="" textlink="">
      <xdr:nvSpPr>
        <xdr:cNvPr id="86" name="n_2mainValue【道路】&#10;有形固定資産減価償却率">
          <a:extLst>
            <a:ext uri="{FF2B5EF4-FFF2-40B4-BE49-F238E27FC236}">
              <a16:creationId xmlns:a16="http://schemas.microsoft.com/office/drawing/2014/main" id="{88AED970-4849-4883-9813-7078ED5FF598}"/>
            </a:ext>
          </a:extLst>
        </xdr:cNvPr>
        <xdr:cNvSpPr txBox="1"/>
      </xdr:nvSpPr>
      <xdr:spPr>
        <a:xfrm>
          <a:off x="270574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118381</xdr:rowOff>
    </xdr:from>
    <xdr:ext cx="405111" cy="259045"/>
    <xdr:sp macro="" textlink="">
      <xdr:nvSpPr>
        <xdr:cNvPr id="87" name="n_3mainValue【道路】&#10;有形固定資産減価償却率">
          <a:extLst>
            <a:ext uri="{FF2B5EF4-FFF2-40B4-BE49-F238E27FC236}">
              <a16:creationId xmlns:a16="http://schemas.microsoft.com/office/drawing/2014/main" id="{06359679-7257-45B8-8D84-1AAD0BBDAA57}"/>
            </a:ext>
          </a:extLst>
        </xdr:cNvPr>
        <xdr:cNvSpPr txBox="1"/>
      </xdr:nvSpPr>
      <xdr:spPr>
        <a:xfrm>
          <a:off x="1816744" y="56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104665</xdr:rowOff>
    </xdr:from>
    <xdr:ext cx="405111" cy="259045"/>
    <xdr:sp macro="" textlink="">
      <xdr:nvSpPr>
        <xdr:cNvPr id="88" name="n_4mainValue【道路】&#10;有形固定資産減価償却率">
          <a:extLst>
            <a:ext uri="{FF2B5EF4-FFF2-40B4-BE49-F238E27FC236}">
              <a16:creationId xmlns:a16="http://schemas.microsoft.com/office/drawing/2014/main" id="{2855DCE7-8A8C-4802-B7E7-8D989A74933E}"/>
            </a:ext>
          </a:extLst>
        </xdr:cNvPr>
        <xdr:cNvSpPr txBox="1"/>
      </xdr:nvSpPr>
      <xdr:spPr>
        <a:xfrm>
          <a:off x="927744" y="610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C9B7AB2-BC04-4531-AD14-2F7BD2D7B8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43A0107-D982-415B-ADF5-6377859F6D7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A8CA26E-A1D4-47A6-BE64-042B0120580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54C0325-7B0E-4AB2-9F11-3ED2D71266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AE35A23-FF4F-4762-9670-DC1ADB2038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21E395D-8F95-4F79-9986-6D2BF16BD03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6BBD503-C8C6-4CD9-B760-FDF00E06901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CA095D0-30FB-4009-9B56-184495BD64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870E941-41C0-4050-990F-7071FB0CA80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F9FA37E-1D7A-4AE0-8179-5E2733C368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2B0A90B-0F79-47A4-A690-B0760113025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4324CCA-00E9-4FD9-A91A-2AB8B2A3A4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3705CAC-0216-4DEC-8536-5D8B62FEF99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B78E5E38-FB8A-497F-B865-E9356708B38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9633C28-FA1E-47A1-8E85-AB5059922DB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E7AD1FB1-3DA5-413E-B706-E8EA772D727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AE11470-D6C8-4FE6-8B0D-90D4DF937ED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EE1E51D4-B719-42BA-88A7-085031B9D66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4BDEE24-1D2D-4FB4-B510-996FF6063B1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3783EBCD-E446-49C5-BF74-1134B324BFB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3DF1C3F-7010-4D12-8DA3-F13E24DD84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655DE8D-0C33-40C6-B66F-4E6948DD574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CA9858C-CC54-40AD-AE84-350A172FF1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8C19F9D0-CDD0-47E6-91A8-334277FBF5DD}"/>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6E72C4AC-0B4F-4402-9626-03356D6C211B}"/>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6899C852-72DF-4CB8-8EAF-C29D43CC3B1A}"/>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773295B7-B6AA-4499-A2C4-3A44F5601AB2}"/>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D8E9CA83-8A5A-4519-943C-BF2B31B9E530}"/>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a:extLst>
            <a:ext uri="{FF2B5EF4-FFF2-40B4-BE49-F238E27FC236}">
              <a16:creationId xmlns:a16="http://schemas.microsoft.com/office/drawing/2014/main" id="{3C0F6230-0CEF-4A5E-B564-D5C6C99F9D82}"/>
            </a:ext>
          </a:extLst>
        </xdr:cNvPr>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34BD05B2-840C-46E8-857D-B49D9117808E}"/>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CC03738C-52ED-4F22-AE29-2E823DA12297}"/>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98BBB0E1-D366-4A48-9DC0-3BD254833DD7}"/>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6CD8B60E-FF23-489B-AEC8-4B54B66BBD80}"/>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6A6DD28C-EB7A-4EC9-A23E-CB61F78DD93F}"/>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576B26C-36AE-4C63-8D5C-5EEC9ABF0C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793E7F7-8161-4358-AC36-8CFDB6DD2D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DA6C2C-164B-40F4-8F59-37E579D966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EDBDF3B-03D2-4496-AABA-62C39CD6B4D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CAB9CF-333B-4D6C-9C14-D2A50D59E2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99314</xdr:rowOff>
    </xdr:from>
    <xdr:to>
      <xdr:col>55</xdr:col>
      <xdr:colOff>50800</xdr:colOff>
      <xdr:row>40</xdr:row>
      <xdr:rowOff>29464</xdr:rowOff>
    </xdr:to>
    <xdr:sp macro="" textlink="">
      <xdr:nvSpPr>
        <xdr:cNvPr id="128" name="楕円 127">
          <a:extLst>
            <a:ext uri="{FF2B5EF4-FFF2-40B4-BE49-F238E27FC236}">
              <a16:creationId xmlns:a16="http://schemas.microsoft.com/office/drawing/2014/main" id="{D5848BCE-E20C-4F48-8614-978AA826D047}"/>
            </a:ext>
          </a:extLst>
        </xdr:cNvPr>
        <xdr:cNvSpPr/>
      </xdr:nvSpPr>
      <xdr:spPr>
        <a:xfrm>
          <a:off x="10426700" y="67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77741</xdr:rowOff>
    </xdr:from>
    <xdr:ext cx="469744" cy="259045"/>
    <xdr:sp macro="" textlink="">
      <xdr:nvSpPr>
        <xdr:cNvPr id="129" name="【道路】&#10;一人当たり延長該当値テキスト">
          <a:extLst>
            <a:ext uri="{FF2B5EF4-FFF2-40B4-BE49-F238E27FC236}">
              <a16:creationId xmlns:a16="http://schemas.microsoft.com/office/drawing/2014/main" id="{5C80DF6F-3D5F-484B-92FB-118A9AEB3155}"/>
            </a:ext>
          </a:extLst>
        </xdr:cNvPr>
        <xdr:cNvSpPr txBox="1"/>
      </xdr:nvSpPr>
      <xdr:spPr>
        <a:xfrm>
          <a:off x="10515600" y="67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99695</xdr:rowOff>
    </xdr:from>
    <xdr:to>
      <xdr:col>50</xdr:col>
      <xdr:colOff>165100</xdr:colOff>
      <xdr:row>40</xdr:row>
      <xdr:rowOff>29845</xdr:rowOff>
    </xdr:to>
    <xdr:sp macro="" textlink="">
      <xdr:nvSpPr>
        <xdr:cNvPr id="130" name="楕円 129">
          <a:extLst>
            <a:ext uri="{FF2B5EF4-FFF2-40B4-BE49-F238E27FC236}">
              <a16:creationId xmlns:a16="http://schemas.microsoft.com/office/drawing/2014/main" id="{0394556F-4480-413B-B472-AFE4BABFDFCE}"/>
            </a:ext>
          </a:extLst>
        </xdr:cNvPr>
        <xdr:cNvSpPr/>
      </xdr:nvSpPr>
      <xdr:spPr>
        <a:xfrm>
          <a:off x="9588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150114</xdr:rowOff>
    </xdr:from>
    <xdr:to>
      <xdr:col>55</xdr:col>
      <xdr:colOff>0</xdr:colOff>
      <xdr:row>39</xdr:row>
      <xdr:rowOff>150495</xdr:rowOff>
    </xdr:to>
    <xdr:cxnSp macro="">
      <xdr:nvCxnSpPr>
        <xdr:cNvPr id="131" name="直線コネクタ 130">
          <a:extLst>
            <a:ext uri="{FF2B5EF4-FFF2-40B4-BE49-F238E27FC236}">
              <a16:creationId xmlns:a16="http://schemas.microsoft.com/office/drawing/2014/main" id="{8081E30A-DACC-4D71-9D7F-F86385F8C227}"/>
            </a:ext>
          </a:extLst>
        </xdr:cNvPr>
        <xdr:cNvCxnSpPr/>
      </xdr:nvCxnSpPr>
      <xdr:spPr>
        <a:xfrm flipV="1">
          <a:off x="9639300" y="683666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104775</xdr:rowOff>
    </xdr:from>
    <xdr:to>
      <xdr:col>46</xdr:col>
      <xdr:colOff>38100</xdr:colOff>
      <xdr:row>40</xdr:row>
      <xdr:rowOff>34925</xdr:rowOff>
    </xdr:to>
    <xdr:sp macro="" textlink="">
      <xdr:nvSpPr>
        <xdr:cNvPr id="132" name="楕円 131">
          <a:extLst>
            <a:ext uri="{FF2B5EF4-FFF2-40B4-BE49-F238E27FC236}">
              <a16:creationId xmlns:a16="http://schemas.microsoft.com/office/drawing/2014/main" id="{535EF7BB-6A22-4FF8-BB8E-06628BC7EDA9}"/>
            </a:ext>
          </a:extLst>
        </xdr:cNvPr>
        <xdr:cNvSpPr/>
      </xdr:nvSpPr>
      <xdr:spPr>
        <a:xfrm>
          <a:off x="86995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150495</xdr:rowOff>
    </xdr:from>
    <xdr:to>
      <xdr:col>50</xdr:col>
      <xdr:colOff>114300</xdr:colOff>
      <xdr:row>39</xdr:row>
      <xdr:rowOff>155575</xdr:rowOff>
    </xdr:to>
    <xdr:cxnSp macro="">
      <xdr:nvCxnSpPr>
        <xdr:cNvPr id="133" name="直線コネクタ 132">
          <a:extLst>
            <a:ext uri="{FF2B5EF4-FFF2-40B4-BE49-F238E27FC236}">
              <a16:creationId xmlns:a16="http://schemas.microsoft.com/office/drawing/2014/main" id="{B57D3345-4638-4D7B-B4FA-75C96C13C52C}"/>
            </a:ext>
          </a:extLst>
        </xdr:cNvPr>
        <xdr:cNvCxnSpPr/>
      </xdr:nvCxnSpPr>
      <xdr:spPr>
        <a:xfrm flipV="1">
          <a:off x="8750300" y="683704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100711</xdr:rowOff>
    </xdr:from>
    <xdr:to>
      <xdr:col>41</xdr:col>
      <xdr:colOff>101600</xdr:colOff>
      <xdr:row>40</xdr:row>
      <xdr:rowOff>30861</xdr:rowOff>
    </xdr:to>
    <xdr:sp macro="" textlink="">
      <xdr:nvSpPr>
        <xdr:cNvPr id="134" name="楕円 133">
          <a:extLst>
            <a:ext uri="{FF2B5EF4-FFF2-40B4-BE49-F238E27FC236}">
              <a16:creationId xmlns:a16="http://schemas.microsoft.com/office/drawing/2014/main" id="{38284251-7EE8-420D-90CF-3C1ACD79DABA}"/>
            </a:ext>
          </a:extLst>
        </xdr:cNvPr>
        <xdr:cNvSpPr/>
      </xdr:nvSpPr>
      <xdr:spPr>
        <a:xfrm>
          <a:off x="7810500" y="67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151511</xdr:rowOff>
    </xdr:from>
    <xdr:to>
      <xdr:col>45</xdr:col>
      <xdr:colOff>177800</xdr:colOff>
      <xdr:row>39</xdr:row>
      <xdr:rowOff>155575</xdr:rowOff>
    </xdr:to>
    <xdr:cxnSp macro="">
      <xdr:nvCxnSpPr>
        <xdr:cNvPr id="135" name="直線コネクタ 134">
          <a:extLst>
            <a:ext uri="{FF2B5EF4-FFF2-40B4-BE49-F238E27FC236}">
              <a16:creationId xmlns:a16="http://schemas.microsoft.com/office/drawing/2014/main" id="{9C51D2B7-4F33-4B49-B82B-6A3B8D287347}"/>
            </a:ext>
          </a:extLst>
        </xdr:cNvPr>
        <xdr:cNvCxnSpPr/>
      </xdr:nvCxnSpPr>
      <xdr:spPr>
        <a:xfrm>
          <a:off x="7861300" y="6838061"/>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102108</xdr:rowOff>
    </xdr:from>
    <xdr:to>
      <xdr:col>36</xdr:col>
      <xdr:colOff>165100</xdr:colOff>
      <xdr:row>40</xdr:row>
      <xdr:rowOff>32258</xdr:rowOff>
    </xdr:to>
    <xdr:sp macro="" textlink="">
      <xdr:nvSpPr>
        <xdr:cNvPr id="136" name="楕円 135">
          <a:extLst>
            <a:ext uri="{FF2B5EF4-FFF2-40B4-BE49-F238E27FC236}">
              <a16:creationId xmlns:a16="http://schemas.microsoft.com/office/drawing/2014/main" id="{866453A5-CCD3-499D-898C-CBE367A77CF2}"/>
            </a:ext>
          </a:extLst>
        </xdr:cNvPr>
        <xdr:cNvSpPr/>
      </xdr:nvSpPr>
      <xdr:spPr>
        <a:xfrm>
          <a:off x="6921500" y="67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151511</xdr:rowOff>
    </xdr:from>
    <xdr:to>
      <xdr:col>41</xdr:col>
      <xdr:colOff>50800</xdr:colOff>
      <xdr:row>39</xdr:row>
      <xdr:rowOff>152908</xdr:rowOff>
    </xdr:to>
    <xdr:cxnSp macro="">
      <xdr:nvCxnSpPr>
        <xdr:cNvPr id="137" name="直線コネクタ 136">
          <a:extLst>
            <a:ext uri="{FF2B5EF4-FFF2-40B4-BE49-F238E27FC236}">
              <a16:creationId xmlns:a16="http://schemas.microsoft.com/office/drawing/2014/main" id="{161409D4-9D2B-47E0-ABC1-382C1F953F16}"/>
            </a:ext>
          </a:extLst>
        </xdr:cNvPr>
        <xdr:cNvCxnSpPr/>
      </xdr:nvCxnSpPr>
      <xdr:spPr>
        <a:xfrm flipV="1">
          <a:off x="6972300" y="683806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a:extLst>
            <a:ext uri="{FF2B5EF4-FFF2-40B4-BE49-F238E27FC236}">
              <a16:creationId xmlns:a16="http://schemas.microsoft.com/office/drawing/2014/main" id="{7D5D91CF-BACA-4443-86DB-731A73F64780}"/>
            </a:ext>
          </a:extLst>
        </xdr:cNvPr>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a:extLst>
            <a:ext uri="{FF2B5EF4-FFF2-40B4-BE49-F238E27FC236}">
              <a16:creationId xmlns:a16="http://schemas.microsoft.com/office/drawing/2014/main" id="{F612903B-7C15-4E44-AE29-1442CCCD0434}"/>
            </a:ext>
          </a:extLst>
        </xdr:cNvPr>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a:extLst>
            <a:ext uri="{FF2B5EF4-FFF2-40B4-BE49-F238E27FC236}">
              <a16:creationId xmlns:a16="http://schemas.microsoft.com/office/drawing/2014/main" id="{0AE398C7-B280-49C3-A5C8-3567177CF9C6}"/>
            </a:ext>
          </a:extLst>
        </xdr:cNvPr>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a:extLst>
            <a:ext uri="{FF2B5EF4-FFF2-40B4-BE49-F238E27FC236}">
              <a16:creationId xmlns:a16="http://schemas.microsoft.com/office/drawing/2014/main" id="{D596C6D2-D74A-4FD7-8393-13C7F7EB5EE8}"/>
            </a:ext>
          </a:extLst>
        </xdr:cNvPr>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20972</xdr:rowOff>
    </xdr:from>
    <xdr:ext cx="469744" cy="259045"/>
    <xdr:sp macro="" textlink="">
      <xdr:nvSpPr>
        <xdr:cNvPr id="142" name="n_1mainValue【道路】&#10;一人当たり延長">
          <a:extLst>
            <a:ext uri="{FF2B5EF4-FFF2-40B4-BE49-F238E27FC236}">
              <a16:creationId xmlns:a16="http://schemas.microsoft.com/office/drawing/2014/main" id="{A7B7C392-100A-4AF3-B98A-FA0A60B288DA}"/>
            </a:ext>
          </a:extLst>
        </xdr:cNvPr>
        <xdr:cNvSpPr txBox="1"/>
      </xdr:nvSpPr>
      <xdr:spPr>
        <a:xfrm>
          <a:off x="93917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26052</xdr:rowOff>
    </xdr:from>
    <xdr:ext cx="469744" cy="259045"/>
    <xdr:sp macro="" textlink="">
      <xdr:nvSpPr>
        <xdr:cNvPr id="143" name="n_2mainValue【道路】&#10;一人当たり延長">
          <a:extLst>
            <a:ext uri="{FF2B5EF4-FFF2-40B4-BE49-F238E27FC236}">
              <a16:creationId xmlns:a16="http://schemas.microsoft.com/office/drawing/2014/main" id="{E7EA070A-757D-4019-BC3E-781D2DF969BA}"/>
            </a:ext>
          </a:extLst>
        </xdr:cNvPr>
        <xdr:cNvSpPr txBox="1"/>
      </xdr:nvSpPr>
      <xdr:spPr>
        <a:xfrm>
          <a:off x="8515427"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21988</xdr:rowOff>
    </xdr:from>
    <xdr:ext cx="469744" cy="259045"/>
    <xdr:sp macro="" textlink="">
      <xdr:nvSpPr>
        <xdr:cNvPr id="144" name="n_3mainValue【道路】&#10;一人当たり延長">
          <a:extLst>
            <a:ext uri="{FF2B5EF4-FFF2-40B4-BE49-F238E27FC236}">
              <a16:creationId xmlns:a16="http://schemas.microsoft.com/office/drawing/2014/main" id="{949C0708-E462-4F99-BC33-4E83FFDB0692}"/>
            </a:ext>
          </a:extLst>
        </xdr:cNvPr>
        <xdr:cNvSpPr txBox="1"/>
      </xdr:nvSpPr>
      <xdr:spPr>
        <a:xfrm>
          <a:off x="7626427" y="687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23385</xdr:rowOff>
    </xdr:from>
    <xdr:ext cx="469744" cy="259045"/>
    <xdr:sp macro="" textlink="">
      <xdr:nvSpPr>
        <xdr:cNvPr id="145" name="n_4mainValue【道路】&#10;一人当たり延長">
          <a:extLst>
            <a:ext uri="{FF2B5EF4-FFF2-40B4-BE49-F238E27FC236}">
              <a16:creationId xmlns:a16="http://schemas.microsoft.com/office/drawing/2014/main" id="{EB02C9FA-EBD8-4DC9-81DB-C19C20BD06FE}"/>
            </a:ext>
          </a:extLst>
        </xdr:cNvPr>
        <xdr:cNvSpPr txBox="1"/>
      </xdr:nvSpPr>
      <xdr:spPr>
        <a:xfrm>
          <a:off x="6737427" y="68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D5FD33E-A2A5-46E0-BE61-59AAF58817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B2343D1-75E5-407F-86A0-5C6E08CAFE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FAD7518-F5CD-4B03-B890-B508E1EBBB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D3FF16F-8E17-4498-99D9-F665A5ED2C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D773403-5F31-481E-ABD2-86CDC8646B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3A9DCD9-8375-4273-9802-758BFD2F5C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735ADE0-1471-4C1D-9839-95E02258C16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9879C40-FDAB-43F9-885A-266BE95C51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0161A51-49E0-4168-A0DE-B4894362EC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07B643E-B6AA-4B91-90D6-E05EB4B546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58B2DD7-A7F0-42F9-A429-39E8B45AED9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215E4762-5BBB-407B-9D5C-729317BDEA0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92272DBE-35E8-4CDA-AAB1-40DB6E18C7A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16E0C182-7871-4A25-A384-EFAF3A8956D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489B2229-7EE7-4709-98B1-7033060CBD2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ACAB7D9-9CE3-4EBE-9A54-334E1AA3E67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5120F94D-3437-443B-BF90-AA27AC27809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74C8638-5443-4C3E-9BF5-C2A014508F7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C0F2F36-7B13-4161-B348-17F8056E397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7F56564-53B5-4DB7-B6A0-ACFD24E054A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35BF2EF3-DB54-4D57-A48F-40957AB447F2}"/>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255EEE5-F6EF-488D-8853-9A2335A1AB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15856C12-95D2-460F-9B30-ECA5B4979B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A9E98ACD-E31D-4D13-A58A-D18E9C882821}"/>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B58E123C-0298-4827-8913-5904105994A0}"/>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4306BA23-E946-4E3C-BEC4-A78D6E4E208C}"/>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1F34B658-4878-4FDC-B36A-26A99CEA8B59}"/>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A2300052-803C-4649-8319-B8F29D0F891C}"/>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8D279561-BF97-425B-9037-2A1C3FE925A4}"/>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35BF0130-857C-4E9B-BE59-C3A36718BB53}"/>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0353C903-06FF-4853-BAF4-6AC72595BE08}"/>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022695C0-3386-43A8-86C2-623CCB9DCF62}"/>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66E7EBB2-FF37-46F6-86FF-BAE15B9CA364}"/>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31F63B4A-325B-40AF-B9BF-4F1BF67E8909}"/>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A39246C-311B-454D-9376-401876E8A6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3FE35EC-CD71-4D3B-8DBF-FFAFF7CAB8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239D13A-4A42-4C86-A6B2-E5BA481CE6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8431A92-031E-45FD-8CAA-DC195BDF44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34E618-19A3-4CE6-B1C6-963A308BAB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133985</xdr:rowOff>
    </xdr:from>
    <xdr:to>
      <xdr:col>24</xdr:col>
      <xdr:colOff>114300</xdr:colOff>
      <xdr:row>63</xdr:row>
      <xdr:rowOff>64135</xdr:rowOff>
    </xdr:to>
    <xdr:sp macro="" textlink="">
      <xdr:nvSpPr>
        <xdr:cNvPr id="185" name="楕円 184">
          <a:extLst>
            <a:ext uri="{FF2B5EF4-FFF2-40B4-BE49-F238E27FC236}">
              <a16:creationId xmlns:a16="http://schemas.microsoft.com/office/drawing/2014/main" id="{09E75EFA-1578-4464-A63E-F56CCB1867CB}"/>
            </a:ext>
          </a:extLst>
        </xdr:cNvPr>
        <xdr:cNvSpPr/>
      </xdr:nvSpPr>
      <xdr:spPr>
        <a:xfrm>
          <a:off x="4584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112412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7D2B5E4-0F7D-4241-890A-A497B5E76369}"/>
            </a:ext>
          </a:extLst>
        </xdr:cNvPr>
        <xdr:cNvSpPr txBox="1"/>
      </xdr:nvSpPr>
      <xdr:spPr>
        <a:xfrm>
          <a:off x="4673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114935</xdr:rowOff>
    </xdr:from>
    <xdr:to>
      <xdr:col>20</xdr:col>
      <xdr:colOff>38100</xdr:colOff>
      <xdr:row>63</xdr:row>
      <xdr:rowOff>45085</xdr:rowOff>
    </xdr:to>
    <xdr:sp macro="" textlink="">
      <xdr:nvSpPr>
        <xdr:cNvPr id="187" name="楕円 186">
          <a:extLst>
            <a:ext uri="{FF2B5EF4-FFF2-40B4-BE49-F238E27FC236}">
              <a16:creationId xmlns:a16="http://schemas.microsoft.com/office/drawing/2014/main" id="{04DB8B29-AC5A-4AC1-A4E8-A04C2A0C635C}"/>
            </a:ext>
          </a:extLst>
        </xdr:cNvPr>
        <xdr:cNvSpPr/>
      </xdr:nvSpPr>
      <xdr:spPr>
        <a:xfrm>
          <a:off x="3746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165735</xdr:rowOff>
    </xdr:from>
    <xdr:to>
      <xdr:col>24</xdr:col>
      <xdr:colOff>63500</xdr:colOff>
      <xdr:row>63</xdr:row>
      <xdr:rowOff>13335</xdr:rowOff>
    </xdr:to>
    <xdr:cxnSp macro="">
      <xdr:nvCxnSpPr>
        <xdr:cNvPr id="188" name="直線コネクタ 187">
          <a:extLst>
            <a:ext uri="{FF2B5EF4-FFF2-40B4-BE49-F238E27FC236}">
              <a16:creationId xmlns:a16="http://schemas.microsoft.com/office/drawing/2014/main" id="{73ECD06F-5C5E-4F2F-BABA-63F6CED9265B}"/>
            </a:ext>
          </a:extLst>
        </xdr:cNvPr>
        <xdr:cNvCxnSpPr/>
      </xdr:nvCxnSpPr>
      <xdr:spPr>
        <a:xfrm>
          <a:off x="3797300" y="107956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89" name="楕円 188">
          <a:extLst>
            <a:ext uri="{FF2B5EF4-FFF2-40B4-BE49-F238E27FC236}">
              <a16:creationId xmlns:a16="http://schemas.microsoft.com/office/drawing/2014/main" id="{0EF9852D-2EE3-4636-B776-F1E04F85615D}"/>
            </a:ext>
          </a:extLst>
        </xdr:cNvPr>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62</xdr:row>
      <xdr:rowOff>165735</xdr:rowOff>
    </xdr:to>
    <xdr:cxnSp macro="">
      <xdr:nvCxnSpPr>
        <xdr:cNvPr id="190" name="直線コネクタ 189">
          <a:extLst>
            <a:ext uri="{FF2B5EF4-FFF2-40B4-BE49-F238E27FC236}">
              <a16:creationId xmlns:a16="http://schemas.microsoft.com/office/drawing/2014/main" id="{54E78F54-39C2-4F68-AF7E-4DB342D003A7}"/>
            </a:ext>
          </a:extLst>
        </xdr:cNvPr>
        <xdr:cNvCxnSpPr/>
      </xdr:nvCxnSpPr>
      <xdr:spPr>
        <a:xfrm>
          <a:off x="2908300" y="107746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65405</xdr:rowOff>
    </xdr:from>
    <xdr:to>
      <xdr:col>10</xdr:col>
      <xdr:colOff>165100</xdr:colOff>
      <xdr:row>62</xdr:row>
      <xdr:rowOff>167005</xdr:rowOff>
    </xdr:to>
    <xdr:sp macro="" textlink="">
      <xdr:nvSpPr>
        <xdr:cNvPr id="191" name="楕円 190">
          <a:extLst>
            <a:ext uri="{FF2B5EF4-FFF2-40B4-BE49-F238E27FC236}">
              <a16:creationId xmlns:a16="http://schemas.microsoft.com/office/drawing/2014/main" id="{2468A18C-5D68-4F9B-AD5D-9E4384E2491A}"/>
            </a:ext>
          </a:extLst>
        </xdr:cNvPr>
        <xdr:cNvSpPr/>
      </xdr:nvSpPr>
      <xdr:spPr>
        <a:xfrm>
          <a:off x="1968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116205</xdr:rowOff>
    </xdr:from>
    <xdr:to>
      <xdr:col>15</xdr:col>
      <xdr:colOff>50800</xdr:colOff>
      <xdr:row>62</xdr:row>
      <xdr:rowOff>144780</xdr:rowOff>
    </xdr:to>
    <xdr:cxnSp macro="">
      <xdr:nvCxnSpPr>
        <xdr:cNvPr id="192" name="直線コネクタ 191">
          <a:extLst>
            <a:ext uri="{FF2B5EF4-FFF2-40B4-BE49-F238E27FC236}">
              <a16:creationId xmlns:a16="http://schemas.microsoft.com/office/drawing/2014/main" id="{7CAEF5F6-5E70-4A54-836F-AB41B4F7DF76}"/>
            </a:ext>
          </a:extLst>
        </xdr:cNvPr>
        <xdr:cNvCxnSpPr/>
      </xdr:nvCxnSpPr>
      <xdr:spPr>
        <a:xfrm>
          <a:off x="2019300" y="10746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44450</xdr:rowOff>
    </xdr:from>
    <xdr:to>
      <xdr:col>6</xdr:col>
      <xdr:colOff>38100</xdr:colOff>
      <xdr:row>62</xdr:row>
      <xdr:rowOff>146050</xdr:rowOff>
    </xdr:to>
    <xdr:sp macro="" textlink="">
      <xdr:nvSpPr>
        <xdr:cNvPr id="193" name="楕円 192">
          <a:extLst>
            <a:ext uri="{FF2B5EF4-FFF2-40B4-BE49-F238E27FC236}">
              <a16:creationId xmlns:a16="http://schemas.microsoft.com/office/drawing/2014/main" id="{7448E532-AAAA-40E9-806E-97B24CFE75B6}"/>
            </a:ext>
          </a:extLst>
        </xdr:cNvPr>
        <xdr:cNvSpPr/>
      </xdr:nvSpPr>
      <xdr:spPr>
        <a:xfrm>
          <a:off x="107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95250</xdr:rowOff>
    </xdr:from>
    <xdr:to>
      <xdr:col>10</xdr:col>
      <xdr:colOff>114300</xdr:colOff>
      <xdr:row>62</xdr:row>
      <xdr:rowOff>116205</xdr:rowOff>
    </xdr:to>
    <xdr:cxnSp macro="">
      <xdr:nvCxnSpPr>
        <xdr:cNvPr id="194" name="直線コネクタ 193">
          <a:extLst>
            <a:ext uri="{FF2B5EF4-FFF2-40B4-BE49-F238E27FC236}">
              <a16:creationId xmlns:a16="http://schemas.microsoft.com/office/drawing/2014/main" id="{174814F6-7948-4B39-88EC-2D61FCDB0B16}"/>
            </a:ext>
          </a:extLst>
        </xdr:cNvPr>
        <xdr:cNvCxnSpPr/>
      </xdr:nvCxnSpPr>
      <xdr:spPr>
        <a:xfrm>
          <a:off x="1130300" y="10725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905F1D71-4D40-4D04-B26E-7404499D682C}"/>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24104F2C-AAAA-4F85-9965-798AAC8319C9}"/>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A18CECBA-67FE-42AA-A487-DAD18F29F057}"/>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82CFB021-7050-435C-9EFD-DA887D92B751}"/>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36212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157396DF-6865-47D5-BAD5-F3AD14236E04}"/>
            </a:ext>
          </a:extLst>
        </xdr:cNvPr>
        <xdr:cNvSpPr txBox="1"/>
      </xdr:nvSpPr>
      <xdr:spPr>
        <a:xfrm>
          <a:off x="3582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F91ED76D-BE46-459F-AF42-B9945F4EFF32}"/>
            </a:ext>
          </a:extLst>
        </xdr:cNvPr>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158132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9C5AF449-9439-4C15-8F83-E9229C4A0208}"/>
            </a:ext>
          </a:extLst>
        </xdr:cNvPr>
        <xdr:cNvSpPr txBox="1"/>
      </xdr:nvSpPr>
      <xdr:spPr>
        <a:xfrm>
          <a:off x="1816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137177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5B392122-FEED-417B-86B1-6FBFF4A0CDB0}"/>
            </a:ext>
          </a:extLst>
        </xdr:cNvPr>
        <xdr:cNvSpPr txBox="1"/>
      </xdr:nvSpPr>
      <xdr:spPr>
        <a:xfrm>
          <a:off x="927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10E31EC6-5C57-4EEE-8D38-C58B3E6150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DBF33596-27B0-4360-803A-4D126B719F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C6A09A3-971E-4586-9A8F-9CC757A9C6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90FB25F-784D-456C-88C5-4188CC877C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5BFDD27-8216-4D1A-BD63-DC9AC02BCA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91F406D-BD6B-48AC-B4CE-84693DF332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A4FCD38-59ED-4C6A-9AC3-21CA37F062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80EC5AF-F37A-45D8-AF43-4D64C1C433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D23F283A-F2BE-43D1-A6E7-6AFAD60A58F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84DF8F0-8844-49BC-8F00-F27347B478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2CA1A7D3-F36B-4EB1-985B-2C37182952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C8483749-1F8A-4568-9ABA-C9D25C098F6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272B6A61-BC2B-4AE8-B866-7F9F7777336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C2FD2A30-48D2-40CE-9FBC-A6227C24E76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9B6179AB-5D22-4077-AD4C-B8829EA7CA8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FE987A5B-0E58-4476-94F8-B3F8D3ABFCF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47575BE4-B484-46A5-ABDB-469292DC0E6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CC31939D-A424-4DCA-B6D6-272A524575F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7F3C91B7-0CC9-4E3B-B44E-98091527C00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184BA5FD-B684-4687-BE68-B2654923428F}"/>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7926330-CBBB-4ADD-B582-072EC3691D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8EC4CDE-EA95-4810-9C9B-7D4DB4ED888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D3407551-964F-4E75-A713-C38C6392AF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5C0A3C55-C925-47BC-A102-1C62AF6172DF}"/>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4B18AF79-8519-401A-9150-B6784777CE95}"/>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D6958E2B-69F1-438C-ADF7-172367857461}"/>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686D35BE-45A4-4254-936D-1FFB2358F483}"/>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3CA77F72-3A80-4988-B3B5-27185975F469}"/>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67B16802-4F59-46FF-B769-3B4A533F1802}"/>
            </a:ext>
          </a:extLst>
        </xdr:cNvPr>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3C1AC361-6D00-4F37-851C-D4012A318090}"/>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569A5C66-4047-458B-B182-90E2C2F1D5F2}"/>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2B92E9DA-3A42-47A0-A930-C6D96DE806B1}"/>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632EFCE7-EAA7-49FB-8506-D730E2FDEFCC}"/>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865483B5-8005-44CE-A655-369A55975195}"/>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FE33958-C0A5-4194-A7A7-1911676D64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7CA138C-8137-4394-8EEB-3AA1A082EF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D61BF25-F4A4-4018-BFC5-DCB6B0055D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85C73AF-A0A0-4A5C-93CD-2D4FF7865E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E400ADB-6C93-4675-B28D-BB9A2DCA99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107825</xdr:rowOff>
    </xdr:from>
    <xdr:to>
      <xdr:col>55</xdr:col>
      <xdr:colOff>50800</xdr:colOff>
      <xdr:row>62</xdr:row>
      <xdr:rowOff>37975</xdr:rowOff>
    </xdr:to>
    <xdr:sp macro="" textlink="">
      <xdr:nvSpPr>
        <xdr:cNvPr id="242" name="楕円 241">
          <a:extLst>
            <a:ext uri="{FF2B5EF4-FFF2-40B4-BE49-F238E27FC236}">
              <a16:creationId xmlns:a16="http://schemas.microsoft.com/office/drawing/2014/main" id="{64BE94C1-A2F6-429B-A5F9-660B86140C20}"/>
            </a:ext>
          </a:extLst>
        </xdr:cNvPr>
        <xdr:cNvSpPr/>
      </xdr:nvSpPr>
      <xdr:spPr>
        <a:xfrm>
          <a:off x="10426700" y="10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86252</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4C91871E-E634-430E-8177-8D2AF57D7BA1}"/>
            </a:ext>
          </a:extLst>
        </xdr:cNvPr>
        <xdr:cNvSpPr txBox="1"/>
      </xdr:nvSpPr>
      <xdr:spPr>
        <a:xfrm>
          <a:off x="10515600" y="1054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110096</xdr:rowOff>
    </xdr:from>
    <xdr:to>
      <xdr:col>50</xdr:col>
      <xdr:colOff>165100</xdr:colOff>
      <xdr:row>62</xdr:row>
      <xdr:rowOff>40246</xdr:rowOff>
    </xdr:to>
    <xdr:sp macro="" textlink="">
      <xdr:nvSpPr>
        <xdr:cNvPr id="244" name="楕円 243">
          <a:extLst>
            <a:ext uri="{FF2B5EF4-FFF2-40B4-BE49-F238E27FC236}">
              <a16:creationId xmlns:a16="http://schemas.microsoft.com/office/drawing/2014/main" id="{1EE39B7A-2B34-4AEA-B438-0C99908A4064}"/>
            </a:ext>
          </a:extLst>
        </xdr:cNvPr>
        <xdr:cNvSpPr/>
      </xdr:nvSpPr>
      <xdr:spPr>
        <a:xfrm>
          <a:off x="9588500" y="105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158625</xdr:rowOff>
    </xdr:from>
    <xdr:to>
      <xdr:col>55</xdr:col>
      <xdr:colOff>0</xdr:colOff>
      <xdr:row>61</xdr:row>
      <xdr:rowOff>160896</xdr:rowOff>
    </xdr:to>
    <xdr:cxnSp macro="">
      <xdr:nvCxnSpPr>
        <xdr:cNvPr id="245" name="直線コネクタ 244">
          <a:extLst>
            <a:ext uri="{FF2B5EF4-FFF2-40B4-BE49-F238E27FC236}">
              <a16:creationId xmlns:a16="http://schemas.microsoft.com/office/drawing/2014/main" id="{29BEA9BC-508D-4776-A8E1-29B0489C3B1F}"/>
            </a:ext>
          </a:extLst>
        </xdr:cNvPr>
        <xdr:cNvCxnSpPr/>
      </xdr:nvCxnSpPr>
      <xdr:spPr>
        <a:xfrm flipV="1">
          <a:off x="9639300" y="10617075"/>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113807</xdr:rowOff>
    </xdr:from>
    <xdr:to>
      <xdr:col>46</xdr:col>
      <xdr:colOff>38100</xdr:colOff>
      <xdr:row>62</xdr:row>
      <xdr:rowOff>43957</xdr:rowOff>
    </xdr:to>
    <xdr:sp macro="" textlink="">
      <xdr:nvSpPr>
        <xdr:cNvPr id="246" name="楕円 245">
          <a:extLst>
            <a:ext uri="{FF2B5EF4-FFF2-40B4-BE49-F238E27FC236}">
              <a16:creationId xmlns:a16="http://schemas.microsoft.com/office/drawing/2014/main" id="{6C176452-6C3D-4DCB-9120-166A006B63F5}"/>
            </a:ext>
          </a:extLst>
        </xdr:cNvPr>
        <xdr:cNvSpPr/>
      </xdr:nvSpPr>
      <xdr:spPr>
        <a:xfrm>
          <a:off x="8699500" y="105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160896</xdr:rowOff>
    </xdr:from>
    <xdr:to>
      <xdr:col>50</xdr:col>
      <xdr:colOff>114300</xdr:colOff>
      <xdr:row>61</xdr:row>
      <xdr:rowOff>164607</xdr:rowOff>
    </xdr:to>
    <xdr:cxnSp macro="">
      <xdr:nvCxnSpPr>
        <xdr:cNvPr id="247" name="直線コネクタ 246">
          <a:extLst>
            <a:ext uri="{FF2B5EF4-FFF2-40B4-BE49-F238E27FC236}">
              <a16:creationId xmlns:a16="http://schemas.microsoft.com/office/drawing/2014/main" id="{87F41A0D-2F05-429B-95BD-E49F82B6301D}"/>
            </a:ext>
          </a:extLst>
        </xdr:cNvPr>
        <xdr:cNvCxnSpPr/>
      </xdr:nvCxnSpPr>
      <xdr:spPr>
        <a:xfrm flipV="1">
          <a:off x="8750300" y="10619346"/>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113125</xdr:rowOff>
    </xdr:from>
    <xdr:to>
      <xdr:col>41</xdr:col>
      <xdr:colOff>101600</xdr:colOff>
      <xdr:row>62</xdr:row>
      <xdr:rowOff>43275</xdr:rowOff>
    </xdr:to>
    <xdr:sp macro="" textlink="">
      <xdr:nvSpPr>
        <xdr:cNvPr id="248" name="楕円 247">
          <a:extLst>
            <a:ext uri="{FF2B5EF4-FFF2-40B4-BE49-F238E27FC236}">
              <a16:creationId xmlns:a16="http://schemas.microsoft.com/office/drawing/2014/main" id="{862268BA-D314-468B-BC7A-3260430262EC}"/>
            </a:ext>
          </a:extLst>
        </xdr:cNvPr>
        <xdr:cNvSpPr/>
      </xdr:nvSpPr>
      <xdr:spPr>
        <a:xfrm>
          <a:off x="7810500" y="1057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163925</xdr:rowOff>
    </xdr:from>
    <xdr:to>
      <xdr:col>45</xdr:col>
      <xdr:colOff>177800</xdr:colOff>
      <xdr:row>61</xdr:row>
      <xdr:rowOff>164607</xdr:rowOff>
    </xdr:to>
    <xdr:cxnSp macro="">
      <xdr:nvCxnSpPr>
        <xdr:cNvPr id="249" name="直線コネクタ 248">
          <a:extLst>
            <a:ext uri="{FF2B5EF4-FFF2-40B4-BE49-F238E27FC236}">
              <a16:creationId xmlns:a16="http://schemas.microsoft.com/office/drawing/2014/main" id="{30143716-6795-4274-9B65-990619103429}"/>
            </a:ext>
          </a:extLst>
        </xdr:cNvPr>
        <xdr:cNvCxnSpPr/>
      </xdr:nvCxnSpPr>
      <xdr:spPr>
        <a:xfrm>
          <a:off x="7861300" y="10622375"/>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115963</xdr:rowOff>
    </xdr:from>
    <xdr:to>
      <xdr:col>36</xdr:col>
      <xdr:colOff>165100</xdr:colOff>
      <xdr:row>62</xdr:row>
      <xdr:rowOff>46113</xdr:rowOff>
    </xdr:to>
    <xdr:sp macro="" textlink="">
      <xdr:nvSpPr>
        <xdr:cNvPr id="250" name="楕円 249">
          <a:extLst>
            <a:ext uri="{FF2B5EF4-FFF2-40B4-BE49-F238E27FC236}">
              <a16:creationId xmlns:a16="http://schemas.microsoft.com/office/drawing/2014/main" id="{D8CBD748-FDFD-4E46-8392-06D015458A7D}"/>
            </a:ext>
          </a:extLst>
        </xdr:cNvPr>
        <xdr:cNvSpPr/>
      </xdr:nvSpPr>
      <xdr:spPr>
        <a:xfrm>
          <a:off x="6921500" y="105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163925</xdr:rowOff>
    </xdr:from>
    <xdr:to>
      <xdr:col>41</xdr:col>
      <xdr:colOff>50800</xdr:colOff>
      <xdr:row>61</xdr:row>
      <xdr:rowOff>166763</xdr:rowOff>
    </xdr:to>
    <xdr:cxnSp macro="">
      <xdr:nvCxnSpPr>
        <xdr:cNvPr id="251" name="直線コネクタ 250">
          <a:extLst>
            <a:ext uri="{FF2B5EF4-FFF2-40B4-BE49-F238E27FC236}">
              <a16:creationId xmlns:a16="http://schemas.microsoft.com/office/drawing/2014/main" id="{BF70EBDB-E830-4AFE-9286-FC8E71CCC500}"/>
            </a:ext>
          </a:extLst>
        </xdr:cNvPr>
        <xdr:cNvCxnSpPr/>
      </xdr:nvCxnSpPr>
      <xdr:spPr>
        <a:xfrm flipV="1">
          <a:off x="6972300" y="10622375"/>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B985DF68-D036-4A20-BA26-FBD92300BAE6}"/>
            </a:ext>
          </a:extLst>
        </xdr:cNvPr>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7109F4-F18A-4E84-9510-78AA14CCD3B8}"/>
            </a:ext>
          </a:extLst>
        </xdr:cNvPr>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6D8A0DE6-77DE-4A48-B965-F7FB3ACACCDD}"/>
            </a:ext>
          </a:extLst>
        </xdr:cNvPr>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53DF6B10-43FC-4FE3-A8D9-030DAA7A58B9}"/>
            </a:ext>
          </a:extLst>
        </xdr:cNvPr>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31373</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EDBED256-914B-41DC-B15F-85B1C8BC8AA3}"/>
            </a:ext>
          </a:extLst>
        </xdr:cNvPr>
        <xdr:cNvSpPr txBox="1"/>
      </xdr:nvSpPr>
      <xdr:spPr>
        <a:xfrm>
          <a:off x="9327095" y="1066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35084</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2B3FA68-5BB1-4FD6-BE8C-4B4AD5DB6E8C}"/>
            </a:ext>
          </a:extLst>
        </xdr:cNvPr>
        <xdr:cNvSpPr txBox="1"/>
      </xdr:nvSpPr>
      <xdr:spPr>
        <a:xfrm>
          <a:off x="8450795" y="1066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34402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ABA38BC2-18A0-4334-A9C1-0EE8A15A4F2B}"/>
            </a:ext>
          </a:extLst>
        </xdr:cNvPr>
        <xdr:cNvSpPr txBox="1"/>
      </xdr:nvSpPr>
      <xdr:spPr>
        <a:xfrm>
          <a:off x="7561795" y="1066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37240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F243852E-7107-4B35-A3B9-EECFBF2C490A}"/>
            </a:ext>
          </a:extLst>
        </xdr:cNvPr>
        <xdr:cNvSpPr txBox="1"/>
      </xdr:nvSpPr>
      <xdr:spPr>
        <a:xfrm>
          <a:off x="6672795" y="1066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89B7938-58CC-4CE3-B399-2CE635EFCA9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E25FB64-FA98-43B0-B0E1-9A12BF9A38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EABB9AC-241F-47A6-B6DD-5CA9217A9C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9B5E683-58B7-4E52-A3A1-5ADF938D9EB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A61A1D5-87DD-42E0-85B5-7ED70FAA88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D66F4D77-B775-4236-B644-236D221885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624D5B7-E87F-400B-856E-BC6D4A40608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8E5C5AE-CA82-49D0-9472-69301AC178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C7EADCA-EC3D-49F0-8D44-F6580E71E6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D0FE407-5A37-4D28-A758-DB720E0F17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01431987-CE56-4BB0-B26B-B1C00F9D2E1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A1D75C81-9F44-4979-8C4F-7CD5FB173FB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798A3927-D7E6-41F7-A598-085B5E778F9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E6979646-0714-4BC4-9E03-8C10F06EC5C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67C03413-FF14-4C92-932C-85C1F0A8449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A0D647F6-8C50-46A0-A535-B09018E1387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55E1EEC4-44F0-44C5-A98B-735D41A869E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90071690-5599-4A20-8655-E016F0264EF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8A15F94A-6B7D-4001-87AE-0BC96D1741B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C16EB800-175F-45F4-9F83-4542F95211E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E0303A92-3EC1-41D6-8ACD-F9AA501E351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7C1B4258-074A-4A80-BB59-D1419350561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CE3C1E37-DD0E-4594-888C-F9CA8A74141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89ED2210-46C6-4798-8742-4515E3DFE5D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26670</xdr:rowOff>
    </xdr:from>
    <xdr:to>
      <xdr:col>24</xdr:col>
      <xdr:colOff>62865</xdr:colOff>
      <xdr:row>86</xdr:row>
      <xdr:rowOff>148589</xdr:rowOff>
    </xdr:to>
    <xdr:cxnSp macro="">
      <xdr:nvCxnSpPr>
        <xdr:cNvPr id="284" name="直線コネクタ 283">
          <a:extLst>
            <a:ext uri="{FF2B5EF4-FFF2-40B4-BE49-F238E27FC236}">
              <a16:creationId xmlns:a16="http://schemas.microsoft.com/office/drawing/2014/main" id="{4676AADC-EE29-4F1B-9A62-8A76E3767651}"/>
            </a:ext>
          </a:extLst>
        </xdr:cNvPr>
        <xdr:cNvCxnSpPr/>
      </xdr:nvCxnSpPr>
      <xdr:spPr>
        <a:xfrm flipV="1">
          <a:off x="4634865" y="13742670"/>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BD9A0334-1656-4F8E-B7F5-E32AB06737A7}"/>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86" name="直線コネクタ 285">
          <a:extLst>
            <a:ext uri="{FF2B5EF4-FFF2-40B4-BE49-F238E27FC236}">
              <a16:creationId xmlns:a16="http://schemas.microsoft.com/office/drawing/2014/main" id="{0B000171-48E6-4EB6-90E4-9CD9B482109C}"/>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144797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79A1712F-D288-4522-AA54-15191C597871}"/>
            </a:ext>
          </a:extLst>
        </xdr:cNvPr>
        <xdr:cNvSpPr txBox="1"/>
      </xdr:nvSpPr>
      <xdr:spPr>
        <a:xfrm>
          <a:off x="4673600" y="1351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26670</xdr:rowOff>
    </xdr:from>
    <xdr:to>
      <xdr:col>24</xdr:col>
      <xdr:colOff>152400</xdr:colOff>
      <xdr:row>80</xdr:row>
      <xdr:rowOff>26670</xdr:rowOff>
    </xdr:to>
    <xdr:cxnSp macro="">
      <xdr:nvCxnSpPr>
        <xdr:cNvPr id="288" name="直線コネクタ 287">
          <a:extLst>
            <a:ext uri="{FF2B5EF4-FFF2-40B4-BE49-F238E27FC236}">
              <a16:creationId xmlns:a16="http://schemas.microsoft.com/office/drawing/2014/main" id="{54179AF2-589B-49C8-A703-87E825435692}"/>
            </a:ext>
          </a:extLst>
        </xdr:cNvPr>
        <xdr:cNvCxnSpPr/>
      </xdr:nvCxnSpPr>
      <xdr:spPr>
        <a:xfrm>
          <a:off x="4546600" y="137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95266</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2B41A092-6E45-4219-A646-6187266CE1C4}"/>
            </a:ext>
          </a:extLst>
        </xdr:cNvPr>
        <xdr:cNvSpPr txBox="1"/>
      </xdr:nvSpPr>
      <xdr:spPr>
        <a:xfrm>
          <a:off x="4673600" y="14325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116839</xdr:rowOff>
    </xdr:from>
    <xdr:to>
      <xdr:col>24</xdr:col>
      <xdr:colOff>114300</xdr:colOff>
      <xdr:row>84</xdr:row>
      <xdr:rowOff>46989</xdr:rowOff>
    </xdr:to>
    <xdr:sp macro="" textlink="">
      <xdr:nvSpPr>
        <xdr:cNvPr id="290" name="フローチャート: 判断 289">
          <a:extLst>
            <a:ext uri="{FF2B5EF4-FFF2-40B4-BE49-F238E27FC236}">
              <a16:creationId xmlns:a16="http://schemas.microsoft.com/office/drawing/2014/main" id="{E21A7E31-AB4D-4000-9BA4-C3D683846D79}"/>
            </a:ext>
          </a:extLst>
        </xdr:cNvPr>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67311</xdr:rowOff>
    </xdr:from>
    <xdr:to>
      <xdr:col>20</xdr:col>
      <xdr:colOff>38100</xdr:colOff>
      <xdr:row>83</xdr:row>
      <xdr:rowOff>168911</xdr:rowOff>
    </xdr:to>
    <xdr:sp macro="" textlink="">
      <xdr:nvSpPr>
        <xdr:cNvPr id="291" name="フローチャート: 判断 290">
          <a:extLst>
            <a:ext uri="{FF2B5EF4-FFF2-40B4-BE49-F238E27FC236}">
              <a16:creationId xmlns:a16="http://schemas.microsoft.com/office/drawing/2014/main" id="{2F002CA2-387C-4027-A7D5-520F12DA1AF9}"/>
            </a:ext>
          </a:extLst>
        </xdr:cNvPr>
        <xdr:cNvSpPr/>
      </xdr:nvSpPr>
      <xdr:spPr>
        <a:xfrm>
          <a:off x="3746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36830</xdr:rowOff>
    </xdr:from>
    <xdr:to>
      <xdr:col>15</xdr:col>
      <xdr:colOff>101600</xdr:colOff>
      <xdr:row>83</xdr:row>
      <xdr:rowOff>138430</xdr:rowOff>
    </xdr:to>
    <xdr:sp macro="" textlink="">
      <xdr:nvSpPr>
        <xdr:cNvPr id="292" name="フローチャート: 判断 291">
          <a:extLst>
            <a:ext uri="{FF2B5EF4-FFF2-40B4-BE49-F238E27FC236}">
              <a16:creationId xmlns:a16="http://schemas.microsoft.com/office/drawing/2014/main" id="{31BF9A5F-7B2F-429A-A702-2701E6407AFC}"/>
            </a:ext>
          </a:extLst>
        </xdr:cNvPr>
        <xdr:cNvSpPr/>
      </xdr:nvSpPr>
      <xdr:spPr>
        <a:xfrm>
          <a:off x="2857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166370</xdr:rowOff>
    </xdr:from>
    <xdr:to>
      <xdr:col>10</xdr:col>
      <xdr:colOff>165100</xdr:colOff>
      <xdr:row>83</xdr:row>
      <xdr:rowOff>96520</xdr:rowOff>
    </xdr:to>
    <xdr:sp macro="" textlink="">
      <xdr:nvSpPr>
        <xdr:cNvPr id="293" name="フローチャート: 判断 292">
          <a:extLst>
            <a:ext uri="{FF2B5EF4-FFF2-40B4-BE49-F238E27FC236}">
              <a16:creationId xmlns:a16="http://schemas.microsoft.com/office/drawing/2014/main" id="{3523FDFF-004B-43A5-A55F-1ADF9EFBF38D}"/>
            </a:ext>
          </a:extLst>
        </xdr:cNvPr>
        <xdr:cNvSpPr/>
      </xdr:nvSpPr>
      <xdr:spPr>
        <a:xfrm>
          <a:off x="1968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4" name="フローチャート: 判断 293">
          <a:extLst>
            <a:ext uri="{FF2B5EF4-FFF2-40B4-BE49-F238E27FC236}">
              <a16:creationId xmlns:a16="http://schemas.microsoft.com/office/drawing/2014/main" id="{80FDD1F1-0551-4951-A21A-13FE32807EF3}"/>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9CCB74F-C1D2-4699-BBFB-E65C615FB1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CDAF2CC-43A4-4137-BBBA-DAF76FC183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BB900AE-38AB-46BF-A02D-AF26F84E4F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DDFA47E-5133-4785-91B1-26801C71AC4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D719859-1CEC-4A02-A66F-3C18F6B686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300" name="楕円 299">
          <a:extLst>
            <a:ext uri="{FF2B5EF4-FFF2-40B4-BE49-F238E27FC236}">
              <a16:creationId xmlns:a16="http://schemas.microsoft.com/office/drawing/2014/main" id="{988F10C1-73C2-42F8-B6D2-AE2742EE05D6}"/>
            </a:ext>
          </a:extLst>
        </xdr:cNvPr>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100347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C33B0BA3-1FD5-449A-97E2-4927F1739AC8}"/>
            </a:ext>
          </a:extLst>
        </xdr:cNvPr>
        <xdr:cNvSpPr txBox="1"/>
      </xdr:nvSpPr>
      <xdr:spPr>
        <a:xfrm>
          <a:off x="4673600" y="1364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48261</xdr:rowOff>
    </xdr:from>
    <xdr:to>
      <xdr:col>20</xdr:col>
      <xdr:colOff>38100</xdr:colOff>
      <xdr:row>79</xdr:row>
      <xdr:rowOff>149861</xdr:rowOff>
    </xdr:to>
    <xdr:sp macro="" textlink="">
      <xdr:nvSpPr>
        <xdr:cNvPr id="302" name="楕円 301">
          <a:extLst>
            <a:ext uri="{FF2B5EF4-FFF2-40B4-BE49-F238E27FC236}">
              <a16:creationId xmlns:a16="http://schemas.microsoft.com/office/drawing/2014/main" id="{4BEA570C-A300-4656-906E-97867B0CD78E}"/>
            </a:ext>
          </a:extLst>
        </xdr:cNvPr>
        <xdr:cNvSpPr/>
      </xdr:nvSpPr>
      <xdr:spPr>
        <a:xfrm>
          <a:off x="3746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99061</xdr:rowOff>
    </xdr:from>
    <xdr:to>
      <xdr:col>24</xdr:col>
      <xdr:colOff>63500</xdr:colOff>
      <xdr:row>80</xdr:row>
      <xdr:rowOff>26670</xdr:rowOff>
    </xdr:to>
    <xdr:cxnSp macro="">
      <xdr:nvCxnSpPr>
        <xdr:cNvPr id="303" name="直線コネクタ 302">
          <a:extLst>
            <a:ext uri="{FF2B5EF4-FFF2-40B4-BE49-F238E27FC236}">
              <a16:creationId xmlns:a16="http://schemas.microsoft.com/office/drawing/2014/main" id="{014F3DB8-3105-46B1-974F-3F754708A557}"/>
            </a:ext>
          </a:extLst>
        </xdr:cNvPr>
        <xdr:cNvCxnSpPr/>
      </xdr:nvCxnSpPr>
      <xdr:spPr>
        <a:xfrm>
          <a:off x="3797300" y="136436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120650</xdr:rowOff>
    </xdr:from>
    <xdr:to>
      <xdr:col>15</xdr:col>
      <xdr:colOff>101600</xdr:colOff>
      <xdr:row>79</xdr:row>
      <xdr:rowOff>50800</xdr:rowOff>
    </xdr:to>
    <xdr:sp macro="" textlink="">
      <xdr:nvSpPr>
        <xdr:cNvPr id="304" name="楕円 303">
          <a:extLst>
            <a:ext uri="{FF2B5EF4-FFF2-40B4-BE49-F238E27FC236}">
              <a16:creationId xmlns:a16="http://schemas.microsoft.com/office/drawing/2014/main" id="{C3A739B9-26D4-4864-A403-6A89DC5DB21D}"/>
            </a:ext>
          </a:extLst>
        </xdr:cNvPr>
        <xdr:cNvSpPr/>
      </xdr:nvSpPr>
      <xdr:spPr>
        <a:xfrm>
          <a:off x="2857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0</xdr:rowOff>
    </xdr:from>
    <xdr:to>
      <xdr:col>19</xdr:col>
      <xdr:colOff>177800</xdr:colOff>
      <xdr:row>79</xdr:row>
      <xdr:rowOff>99061</xdr:rowOff>
    </xdr:to>
    <xdr:cxnSp macro="">
      <xdr:nvCxnSpPr>
        <xdr:cNvPr id="305" name="直線コネクタ 304">
          <a:extLst>
            <a:ext uri="{FF2B5EF4-FFF2-40B4-BE49-F238E27FC236}">
              <a16:creationId xmlns:a16="http://schemas.microsoft.com/office/drawing/2014/main" id="{31472F97-58B2-44C8-9B11-626D185F1F97}"/>
            </a:ext>
          </a:extLst>
        </xdr:cNvPr>
        <xdr:cNvCxnSpPr/>
      </xdr:nvCxnSpPr>
      <xdr:spPr>
        <a:xfrm>
          <a:off x="2908300" y="135445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25400</xdr:rowOff>
    </xdr:from>
    <xdr:to>
      <xdr:col>10</xdr:col>
      <xdr:colOff>165100</xdr:colOff>
      <xdr:row>78</xdr:row>
      <xdr:rowOff>127000</xdr:rowOff>
    </xdr:to>
    <xdr:sp macro="" textlink="">
      <xdr:nvSpPr>
        <xdr:cNvPr id="306" name="楕円 305">
          <a:extLst>
            <a:ext uri="{FF2B5EF4-FFF2-40B4-BE49-F238E27FC236}">
              <a16:creationId xmlns:a16="http://schemas.microsoft.com/office/drawing/2014/main" id="{71E3F884-ECF2-4776-B28B-1AFD4CC5E2E1}"/>
            </a:ext>
          </a:extLst>
        </xdr:cNvPr>
        <xdr:cNvSpPr/>
      </xdr:nvSpPr>
      <xdr:spPr>
        <a:xfrm>
          <a:off x="1968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76200</xdr:rowOff>
    </xdr:from>
    <xdr:to>
      <xdr:col>15</xdr:col>
      <xdr:colOff>50800</xdr:colOff>
      <xdr:row>79</xdr:row>
      <xdr:rowOff>0</xdr:rowOff>
    </xdr:to>
    <xdr:cxnSp macro="">
      <xdr:nvCxnSpPr>
        <xdr:cNvPr id="307" name="直線コネクタ 306">
          <a:extLst>
            <a:ext uri="{FF2B5EF4-FFF2-40B4-BE49-F238E27FC236}">
              <a16:creationId xmlns:a16="http://schemas.microsoft.com/office/drawing/2014/main" id="{E77C19F6-3DEA-4BD8-91E8-43A2E41DC467}"/>
            </a:ext>
          </a:extLst>
        </xdr:cNvPr>
        <xdr:cNvCxnSpPr/>
      </xdr:nvCxnSpPr>
      <xdr:spPr>
        <a:xfrm>
          <a:off x="2019300" y="13449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97789</xdr:rowOff>
    </xdr:from>
    <xdr:to>
      <xdr:col>6</xdr:col>
      <xdr:colOff>38100</xdr:colOff>
      <xdr:row>78</xdr:row>
      <xdr:rowOff>27939</xdr:rowOff>
    </xdr:to>
    <xdr:sp macro="" textlink="">
      <xdr:nvSpPr>
        <xdr:cNvPr id="308" name="楕円 307">
          <a:extLst>
            <a:ext uri="{FF2B5EF4-FFF2-40B4-BE49-F238E27FC236}">
              <a16:creationId xmlns:a16="http://schemas.microsoft.com/office/drawing/2014/main" id="{A66944E3-C674-41C7-83B7-0FBD54B819D8}"/>
            </a:ext>
          </a:extLst>
        </xdr:cNvPr>
        <xdr:cNvSpPr/>
      </xdr:nvSpPr>
      <xdr:spPr>
        <a:xfrm>
          <a:off x="1079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148589</xdr:rowOff>
    </xdr:from>
    <xdr:to>
      <xdr:col>10</xdr:col>
      <xdr:colOff>114300</xdr:colOff>
      <xdr:row>78</xdr:row>
      <xdr:rowOff>76200</xdr:rowOff>
    </xdr:to>
    <xdr:cxnSp macro="">
      <xdr:nvCxnSpPr>
        <xdr:cNvPr id="309" name="直線コネクタ 308">
          <a:extLst>
            <a:ext uri="{FF2B5EF4-FFF2-40B4-BE49-F238E27FC236}">
              <a16:creationId xmlns:a16="http://schemas.microsoft.com/office/drawing/2014/main" id="{7A6158E9-C1CB-4874-8583-5DF50862F383}"/>
            </a:ext>
          </a:extLst>
        </xdr:cNvPr>
        <xdr:cNvCxnSpPr/>
      </xdr:nvCxnSpPr>
      <xdr:spPr>
        <a:xfrm>
          <a:off x="1130300" y="133502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160038</xdr:rowOff>
    </xdr:from>
    <xdr:ext cx="405111" cy="259045"/>
    <xdr:sp macro="" textlink="">
      <xdr:nvSpPr>
        <xdr:cNvPr id="310" name="n_1aveValue【公営住宅】&#10;有形固定資産減価償却率">
          <a:extLst>
            <a:ext uri="{FF2B5EF4-FFF2-40B4-BE49-F238E27FC236}">
              <a16:creationId xmlns:a16="http://schemas.microsoft.com/office/drawing/2014/main" id="{2B5DE79B-9940-4BA4-9C50-80A48F1C5F17}"/>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311" name="n_2aveValue【公営住宅】&#10;有形固定資産減価償却率">
          <a:extLst>
            <a:ext uri="{FF2B5EF4-FFF2-40B4-BE49-F238E27FC236}">
              <a16:creationId xmlns:a16="http://schemas.microsoft.com/office/drawing/2014/main" id="{43306708-DDF7-4B6B-B5C4-D9C8CFDE3880}"/>
            </a:ext>
          </a:extLst>
        </xdr:cNvPr>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87647</xdr:rowOff>
    </xdr:from>
    <xdr:ext cx="405111" cy="259045"/>
    <xdr:sp macro="" textlink="">
      <xdr:nvSpPr>
        <xdr:cNvPr id="312" name="n_3aveValue【公営住宅】&#10;有形固定資産減価償却率">
          <a:extLst>
            <a:ext uri="{FF2B5EF4-FFF2-40B4-BE49-F238E27FC236}">
              <a16:creationId xmlns:a16="http://schemas.microsoft.com/office/drawing/2014/main" id="{05C5CC2F-0CEA-451F-B1F6-3C81D8648C4C}"/>
            </a:ext>
          </a:extLst>
        </xdr:cNvPr>
        <xdr:cNvSpPr txBox="1"/>
      </xdr:nvSpPr>
      <xdr:spPr>
        <a:xfrm>
          <a:off x="1816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3" name="n_4aveValue【公営住宅】&#10;有形固定資産減価償却率">
          <a:extLst>
            <a:ext uri="{FF2B5EF4-FFF2-40B4-BE49-F238E27FC236}">
              <a16:creationId xmlns:a16="http://schemas.microsoft.com/office/drawing/2014/main" id="{CC658DFD-C1AE-435D-A008-85BCD44B8141}"/>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166388</xdr:rowOff>
    </xdr:from>
    <xdr:ext cx="405111" cy="259045"/>
    <xdr:sp macro="" textlink="">
      <xdr:nvSpPr>
        <xdr:cNvPr id="314" name="n_1mainValue【公営住宅】&#10;有形固定資産減価償却率">
          <a:extLst>
            <a:ext uri="{FF2B5EF4-FFF2-40B4-BE49-F238E27FC236}">
              <a16:creationId xmlns:a16="http://schemas.microsoft.com/office/drawing/2014/main" id="{F567F0BC-4E0B-469E-B668-97BABBB555FE}"/>
            </a:ext>
          </a:extLst>
        </xdr:cNvPr>
        <xdr:cNvSpPr txBox="1"/>
      </xdr:nvSpPr>
      <xdr:spPr>
        <a:xfrm>
          <a:off x="3582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67327</xdr:rowOff>
    </xdr:from>
    <xdr:ext cx="405111" cy="259045"/>
    <xdr:sp macro="" textlink="">
      <xdr:nvSpPr>
        <xdr:cNvPr id="315" name="n_2mainValue【公営住宅】&#10;有形固定資産減価償却率">
          <a:extLst>
            <a:ext uri="{FF2B5EF4-FFF2-40B4-BE49-F238E27FC236}">
              <a16:creationId xmlns:a16="http://schemas.microsoft.com/office/drawing/2014/main" id="{ECA87ABB-9E1A-4AB8-9BB6-976CD8C4BF72}"/>
            </a:ext>
          </a:extLst>
        </xdr:cNvPr>
        <xdr:cNvSpPr txBox="1"/>
      </xdr:nvSpPr>
      <xdr:spPr>
        <a:xfrm>
          <a:off x="2705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143527</xdr:rowOff>
    </xdr:from>
    <xdr:ext cx="405111" cy="259045"/>
    <xdr:sp macro="" textlink="">
      <xdr:nvSpPr>
        <xdr:cNvPr id="316" name="n_3mainValue【公営住宅】&#10;有形固定資産減価償却率">
          <a:extLst>
            <a:ext uri="{FF2B5EF4-FFF2-40B4-BE49-F238E27FC236}">
              <a16:creationId xmlns:a16="http://schemas.microsoft.com/office/drawing/2014/main" id="{B5376B76-3EBB-4EC0-AA07-758577FA22AC}"/>
            </a:ext>
          </a:extLst>
        </xdr:cNvPr>
        <xdr:cNvSpPr txBox="1"/>
      </xdr:nvSpPr>
      <xdr:spPr>
        <a:xfrm>
          <a:off x="1816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44466</xdr:rowOff>
    </xdr:from>
    <xdr:ext cx="405111" cy="259045"/>
    <xdr:sp macro="" textlink="">
      <xdr:nvSpPr>
        <xdr:cNvPr id="317" name="n_4mainValue【公営住宅】&#10;有形固定資産減価償却率">
          <a:extLst>
            <a:ext uri="{FF2B5EF4-FFF2-40B4-BE49-F238E27FC236}">
              <a16:creationId xmlns:a16="http://schemas.microsoft.com/office/drawing/2014/main" id="{8F262C84-1723-4B37-802A-F051B78E1A6A}"/>
            </a:ext>
          </a:extLst>
        </xdr:cNvPr>
        <xdr:cNvSpPr txBox="1"/>
      </xdr:nvSpPr>
      <xdr:spPr>
        <a:xfrm>
          <a:off x="927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464DEFF1-0AC6-4AF1-A6DB-B1EDD46D54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37298FB5-0CDB-4B87-A9AA-82CE8C1CEA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F7405C5-137B-4641-87C5-E779CF732A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E4B15AE1-4F6C-4A2A-B804-74F9487D9E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D9A398C8-D6E7-4A76-8543-C398C93724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351E9889-EF5A-46C4-923E-6800FA2571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045FEAF-23C4-465A-8922-3FB532253C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9DC8BC46-79FF-4DC7-85E7-032A09E6BE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EB98E94-051E-49E5-9B75-40BFC2D8E6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F0577EEE-7A98-4775-B519-B864A001547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1631D310-5725-455D-BB1E-FA250F4A6D6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0AC02B72-DDC1-42DA-A541-5AE40304C8D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347639C6-8858-4852-B93B-37A204F214D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04E53918-9D4A-4D65-9466-4505C62B994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293AA285-D063-4FC1-B25B-EFB4E21D1CA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9ED315BE-234D-4CF4-9870-61204A3C5E5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527DAEE0-235F-46C0-9C29-51814750D72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9538D503-3107-417C-85D2-DBAB5732120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1651ED49-540F-4E51-87B2-430BA7CBD0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EC583EA1-B57E-435A-97DF-E7C0FEB5F7A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4DDDC7A3-9289-4EEB-807D-1A318AEC97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9" name="直線コネクタ 338">
          <a:extLst>
            <a:ext uri="{FF2B5EF4-FFF2-40B4-BE49-F238E27FC236}">
              <a16:creationId xmlns:a16="http://schemas.microsoft.com/office/drawing/2014/main" id="{B7006DB1-587E-45D1-8597-07D287762370}"/>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40" name="【公営住宅】&#10;一人当たり面積最小値テキスト">
          <a:extLst>
            <a:ext uri="{FF2B5EF4-FFF2-40B4-BE49-F238E27FC236}">
              <a16:creationId xmlns:a16="http://schemas.microsoft.com/office/drawing/2014/main" id="{02D76F2E-B545-4D9B-BBC1-4EC38F9B64FD}"/>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41" name="直線コネクタ 340">
          <a:extLst>
            <a:ext uri="{FF2B5EF4-FFF2-40B4-BE49-F238E27FC236}">
              <a16:creationId xmlns:a16="http://schemas.microsoft.com/office/drawing/2014/main" id="{1C015737-8174-45F4-B768-4AC1122C50B0}"/>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2" name="【公営住宅】&#10;一人当たり面積最大値テキスト">
          <a:extLst>
            <a:ext uri="{FF2B5EF4-FFF2-40B4-BE49-F238E27FC236}">
              <a16:creationId xmlns:a16="http://schemas.microsoft.com/office/drawing/2014/main" id="{FBA0F40F-12BA-45DE-957E-D5A9E5246760}"/>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3" name="直線コネクタ 342">
          <a:extLst>
            <a:ext uri="{FF2B5EF4-FFF2-40B4-BE49-F238E27FC236}">
              <a16:creationId xmlns:a16="http://schemas.microsoft.com/office/drawing/2014/main" id="{8B1127CF-7E14-4192-B053-4155E87D3237}"/>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4" name="【公営住宅】&#10;一人当たり面積平均値テキスト">
          <a:extLst>
            <a:ext uri="{FF2B5EF4-FFF2-40B4-BE49-F238E27FC236}">
              <a16:creationId xmlns:a16="http://schemas.microsoft.com/office/drawing/2014/main" id="{22FDE675-044D-43E4-9642-731FA07E3421}"/>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5" name="フローチャート: 判断 344">
          <a:extLst>
            <a:ext uri="{FF2B5EF4-FFF2-40B4-BE49-F238E27FC236}">
              <a16:creationId xmlns:a16="http://schemas.microsoft.com/office/drawing/2014/main" id="{F489ACD1-13CF-46D8-BAA9-C849FFC6F943}"/>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6" name="フローチャート: 判断 345">
          <a:extLst>
            <a:ext uri="{FF2B5EF4-FFF2-40B4-BE49-F238E27FC236}">
              <a16:creationId xmlns:a16="http://schemas.microsoft.com/office/drawing/2014/main" id="{BD571DAC-9ED6-42F4-92E2-D0BEB9A7D537}"/>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7" name="フローチャート: 判断 346">
          <a:extLst>
            <a:ext uri="{FF2B5EF4-FFF2-40B4-BE49-F238E27FC236}">
              <a16:creationId xmlns:a16="http://schemas.microsoft.com/office/drawing/2014/main" id="{30A6A576-BD21-4715-A62E-22597E10F697}"/>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2CCBBAFA-6585-4532-BE4D-CCF08CFC6672}"/>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3ED1133D-87EE-4EB4-B0EB-F64A3D331D5D}"/>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A8D1F82-3C8C-46ED-B2A4-0A82D32164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AC88B47-FAE9-45F3-B8B1-46AA66DC92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BB007E8-2136-433B-9757-7DD04AD9A6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6C5E1D1-FAB3-4F0A-81E7-190B4EC2D6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FDA3F67-F60C-4EFF-8723-9F4066C995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1930</xdr:rowOff>
    </xdr:from>
    <xdr:to>
      <xdr:col>55</xdr:col>
      <xdr:colOff>50800</xdr:colOff>
      <xdr:row>84</xdr:row>
      <xdr:rowOff>103530</xdr:rowOff>
    </xdr:to>
    <xdr:sp macro="" textlink="">
      <xdr:nvSpPr>
        <xdr:cNvPr id="355" name="楕円 354">
          <a:extLst>
            <a:ext uri="{FF2B5EF4-FFF2-40B4-BE49-F238E27FC236}">
              <a16:creationId xmlns:a16="http://schemas.microsoft.com/office/drawing/2014/main" id="{59935F14-A6B9-41AF-8AA9-F29E5BE2C0AF}"/>
            </a:ext>
          </a:extLst>
        </xdr:cNvPr>
        <xdr:cNvSpPr/>
      </xdr:nvSpPr>
      <xdr:spPr>
        <a:xfrm>
          <a:off x="10426700" y="144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151807</xdr:rowOff>
    </xdr:from>
    <xdr:ext cx="469744" cy="259045"/>
    <xdr:sp macro="" textlink="">
      <xdr:nvSpPr>
        <xdr:cNvPr id="356" name="【公営住宅】&#10;一人当たり面積該当値テキスト">
          <a:extLst>
            <a:ext uri="{FF2B5EF4-FFF2-40B4-BE49-F238E27FC236}">
              <a16:creationId xmlns:a16="http://schemas.microsoft.com/office/drawing/2014/main" id="{925C70C9-AE58-4612-8B66-1A3719C76998}"/>
            </a:ext>
          </a:extLst>
        </xdr:cNvPr>
        <xdr:cNvSpPr txBox="1"/>
      </xdr:nvSpPr>
      <xdr:spPr>
        <a:xfrm>
          <a:off x="10515600" y="143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1015</xdr:rowOff>
    </xdr:from>
    <xdr:to>
      <xdr:col>50</xdr:col>
      <xdr:colOff>165100</xdr:colOff>
      <xdr:row>84</xdr:row>
      <xdr:rowOff>102615</xdr:rowOff>
    </xdr:to>
    <xdr:sp macro="" textlink="">
      <xdr:nvSpPr>
        <xdr:cNvPr id="357" name="楕円 356">
          <a:extLst>
            <a:ext uri="{FF2B5EF4-FFF2-40B4-BE49-F238E27FC236}">
              <a16:creationId xmlns:a16="http://schemas.microsoft.com/office/drawing/2014/main" id="{32BC98E8-EA2C-4D06-A33C-70162BCBFD7E}"/>
            </a:ext>
          </a:extLst>
        </xdr:cNvPr>
        <xdr:cNvSpPr/>
      </xdr:nvSpPr>
      <xdr:spPr>
        <a:xfrm>
          <a:off x="9588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52730</xdr:rowOff>
    </xdr:to>
    <xdr:cxnSp macro="">
      <xdr:nvCxnSpPr>
        <xdr:cNvPr id="358" name="直線コネクタ 357">
          <a:extLst>
            <a:ext uri="{FF2B5EF4-FFF2-40B4-BE49-F238E27FC236}">
              <a16:creationId xmlns:a16="http://schemas.microsoft.com/office/drawing/2014/main" id="{259BE639-DA40-49D3-82BD-D7EEF5FBCF51}"/>
            </a:ext>
          </a:extLst>
        </xdr:cNvPr>
        <xdr:cNvCxnSpPr/>
      </xdr:nvCxnSpPr>
      <xdr:spPr>
        <a:xfrm>
          <a:off x="9639300" y="1445361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xdr:rowOff>
    </xdr:from>
    <xdr:to>
      <xdr:col>46</xdr:col>
      <xdr:colOff>38100</xdr:colOff>
      <xdr:row>84</xdr:row>
      <xdr:rowOff>103073</xdr:rowOff>
    </xdr:to>
    <xdr:sp macro="" textlink="">
      <xdr:nvSpPr>
        <xdr:cNvPr id="359" name="楕円 358">
          <a:extLst>
            <a:ext uri="{FF2B5EF4-FFF2-40B4-BE49-F238E27FC236}">
              <a16:creationId xmlns:a16="http://schemas.microsoft.com/office/drawing/2014/main" id="{770AFBBC-E192-4AE6-9734-3BCD26DACDC0}"/>
            </a:ext>
          </a:extLst>
        </xdr:cNvPr>
        <xdr:cNvSpPr/>
      </xdr:nvSpPr>
      <xdr:spPr>
        <a:xfrm>
          <a:off x="8699500" y="144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51815</xdr:rowOff>
    </xdr:from>
    <xdr:to>
      <xdr:col>50</xdr:col>
      <xdr:colOff>114300</xdr:colOff>
      <xdr:row>84</xdr:row>
      <xdr:rowOff>52273</xdr:rowOff>
    </xdr:to>
    <xdr:cxnSp macro="">
      <xdr:nvCxnSpPr>
        <xdr:cNvPr id="360" name="直線コネクタ 359">
          <a:extLst>
            <a:ext uri="{FF2B5EF4-FFF2-40B4-BE49-F238E27FC236}">
              <a16:creationId xmlns:a16="http://schemas.microsoft.com/office/drawing/2014/main" id="{E25F822A-D3E9-41A7-BEDF-11756A27C3ED}"/>
            </a:ext>
          </a:extLst>
        </xdr:cNvPr>
        <xdr:cNvCxnSpPr/>
      </xdr:nvCxnSpPr>
      <xdr:spPr>
        <a:xfrm flipV="1">
          <a:off x="8750300" y="1445361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1015</xdr:rowOff>
    </xdr:from>
    <xdr:to>
      <xdr:col>41</xdr:col>
      <xdr:colOff>101600</xdr:colOff>
      <xdr:row>84</xdr:row>
      <xdr:rowOff>102615</xdr:rowOff>
    </xdr:to>
    <xdr:sp macro="" textlink="">
      <xdr:nvSpPr>
        <xdr:cNvPr id="361" name="楕円 360">
          <a:extLst>
            <a:ext uri="{FF2B5EF4-FFF2-40B4-BE49-F238E27FC236}">
              <a16:creationId xmlns:a16="http://schemas.microsoft.com/office/drawing/2014/main" id="{C9F4B423-BF27-46E1-B4DC-3FF43035D8B0}"/>
            </a:ext>
          </a:extLst>
        </xdr:cNvPr>
        <xdr:cNvSpPr/>
      </xdr:nvSpPr>
      <xdr:spPr>
        <a:xfrm>
          <a:off x="7810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84</xdr:row>
      <xdr:rowOff>52273</xdr:rowOff>
    </xdr:to>
    <xdr:cxnSp macro="">
      <xdr:nvCxnSpPr>
        <xdr:cNvPr id="362" name="直線コネクタ 361">
          <a:extLst>
            <a:ext uri="{FF2B5EF4-FFF2-40B4-BE49-F238E27FC236}">
              <a16:creationId xmlns:a16="http://schemas.microsoft.com/office/drawing/2014/main" id="{0E7CB60E-0ABB-48CB-81A1-2494CF13B108}"/>
            </a:ext>
          </a:extLst>
        </xdr:cNvPr>
        <xdr:cNvCxnSpPr/>
      </xdr:nvCxnSpPr>
      <xdr:spPr>
        <a:xfrm>
          <a:off x="7861300" y="1445361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558</xdr:rowOff>
    </xdr:from>
    <xdr:to>
      <xdr:col>36</xdr:col>
      <xdr:colOff>165100</xdr:colOff>
      <xdr:row>84</xdr:row>
      <xdr:rowOff>102158</xdr:rowOff>
    </xdr:to>
    <xdr:sp macro="" textlink="">
      <xdr:nvSpPr>
        <xdr:cNvPr id="363" name="楕円 362">
          <a:extLst>
            <a:ext uri="{FF2B5EF4-FFF2-40B4-BE49-F238E27FC236}">
              <a16:creationId xmlns:a16="http://schemas.microsoft.com/office/drawing/2014/main" id="{1658E29F-7432-4569-A20F-8819DF9606C4}"/>
            </a:ext>
          </a:extLst>
        </xdr:cNvPr>
        <xdr:cNvSpPr/>
      </xdr:nvSpPr>
      <xdr:spPr>
        <a:xfrm>
          <a:off x="6921500" y="14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51358</xdr:rowOff>
    </xdr:from>
    <xdr:to>
      <xdr:col>41</xdr:col>
      <xdr:colOff>50800</xdr:colOff>
      <xdr:row>84</xdr:row>
      <xdr:rowOff>51815</xdr:rowOff>
    </xdr:to>
    <xdr:cxnSp macro="">
      <xdr:nvCxnSpPr>
        <xdr:cNvPr id="364" name="直線コネクタ 363">
          <a:extLst>
            <a:ext uri="{FF2B5EF4-FFF2-40B4-BE49-F238E27FC236}">
              <a16:creationId xmlns:a16="http://schemas.microsoft.com/office/drawing/2014/main" id="{B0B0F349-5B79-4CD6-99FF-5D23E1463483}"/>
            </a:ext>
          </a:extLst>
        </xdr:cNvPr>
        <xdr:cNvCxnSpPr/>
      </xdr:nvCxnSpPr>
      <xdr:spPr>
        <a:xfrm>
          <a:off x="6972300" y="1445315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5" name="n_1aveValue【公営住宅】&#10;一人当たり面積">
          <a:extLst>
            <a:ext uri="{FF2B5EF4-FFF2-40B4-BE49-F238E27FC236}">
              <a16:creationId xmlns:a16="http://schemas.microsoft.com/office/drawing/2014/main" id="{11BFDAC8-203A-4FDC-AED4-261B13676F62}"/>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6" name="n_2aveValue【公営住宅】&#10;一人当たり面積">
          <a:extLst>
            <a:ext uri="{FF2B5EF4-FFF2-40B4-BE49-F238E27FC236}">
              <a16:creationId xmlns:a16="http://schemas.microsoft.com/office/drawing/2014/main" id="{FA885F47-C003-454D-B3E9-F41D5CC77814}"/>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8E1CF979-CF79-4AAE-B81C-2329EDCE44B4}"/>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CE68CE68-B124-4E09-9578-ECC930524919}"/>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93742</xdr:rowOff>
    </xdr:from>
    <xdr:ext cx="469744" cy="259045"/>
    <xdr:sp macro="" textlink="">
      <xdr:nvSpPr>
        <xdr:cNvPr id="369" name="n_1mainValue【公営住宅】&#10;一人当たり面積">
          <a:extLst>
            <a:ext uri="{FF2B5EF4-FFF2-40B4-BE49-F238E27FC236}">
              <a16:creationId xmlns:a16="http://schemas.microsoft.com/office/drawing/2014/main" id="{7189584D-8E3E-4689-95E8-C6BC57450441}"/>
            </a:ext>
          </a:extLst>
        </xdr:cNvPr>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94200</xdr:rowOff>
    </xdr:from>
    <xdr:ext cx="469744" cy="259045"/>
    <xdr:sp macro="" textlink="">
      <xdr:nvSpPr>
        <xdr:cNvPr id="370" name="n_2mainValue【公営住宅】&#10;一人当たり面積">
          <a:extLst>
            <a:ext uri="{FF2B5EF4-FFF2-40B4-BE49-F238E27FC236}">
              <a16:creationId xmlns:a16="http://schemas.microsoft.com/office/drawing/2014/main" id="{26BC4FB0-AC6D-421C-A007-AB450C7F8202}"/>
            </a:ext>
          </a:extLst>
        </xdr:cNvPr>
        <xdr:cNvSpPr txBox="1"/>
      </xdr:nvSpPr>
      <xdr:spPr>
        <a:xfrm>
          <a:off x="8515427" y="144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mainValue【公営住宅】&#10;一人当たり面積">
          <a:extLst>
            <a:ext uri="{FF2B5EF4-FFF2-40B4-BE49-F238E27FC236}">
              <a16:creationId xmlns:a16="http://schemas.microsoft.com/office/drawing/2014/main" id="{D63AD576-9C84-454C-A28C-C69558D26D90}"/>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93285</xdr:rowOff>
    </xdr:from>
    <xdr:ext cx="469744" cy="259045"/>
    <xdr:sp macro="" textlink="">
      <xdr:nvSpPr>
        <xdr:cNvPr id="372" name="n_4mainValue【公営住宅】&#10;一人当たり面積">
          <a:extLst>
            <a:ext uri="{FF2B5EF4-FFF2-40B4-BE49-F238E27FC236}">
              <a16:creationId xmlns:a16="http://schemas.microsoft.com/office/drawing/2014/main" id="{A8459709-661C-41AF-8886-8DEF2F48B3DC}"/>
            </a:ext>
          </a:extLst>
        </xdr:cNvPr>
        <xdr:cNvSpPr txBox="1"/>
      </xdr:nvSpPr>
      <xdr:spPr>
        <a:xfrm>
          <a:off x="6737427" y="1449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2B85F860-1B93-47AD-B143-65B8F9A482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B4BB305B-C814-4588-80C4-67765D4CE0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5201C96E-F272-480F-A149-4C6E462BBB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5FCE290-CCFC-46AC-9868-10014ADEC4E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A51C4899-E2CF-4888-A4AD-31E675E7E4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452A8DA6-A1F3-4EA0-AB92-FEAB539CFB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86D96FFF-F1E7-4146-806F-DA88A77470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5AC6BA5B-C273-4575-83AF-19E793BE12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7141A23E-B5C2-4EB0-B61A-D5A94BEE4E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323E0E1A-6123-4B50-AB2A-DBE89861F5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57D24543-6E68-49B4-A6B2-57C3D95BA2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89244B53-AF4A-45B2-B2F6-40EDFA24E4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5042826F-3EFD-4D43-AB25-3857EE0511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A8890D23-DFC9-4F7F-AAA6-FB0AA364C8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EC1CA498-B6A0-464C-98CB-B596C01444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B5115B59-E6C6-4736-8406-FCEE85B70D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934C0D6E-F012-4850-B559-C529FB5287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1C3C97AE-0E55-49E5-BB94-F82BCC6C97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1A382042-9E50-4A6C-8141-6B1F18DA46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7706C46-D155-4866-BC80-EEF9D54BFB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20C90A1F-0972-4343-B0D3-40E566AC2A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6F99894B-E732-4B2B-83E3-0D1D5AA8A4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B9A56623-B9A2-4A60-8DCE-E1E5877ACD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876703D7-24F5-457C-89CC-BF40F4D1D7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CECDE343-F231-4A17-A0F3-73FC43E15A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863296ED-08B3-4E24-B12C-4DA5A65B92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8DBB74DC-9735-48FC-80AF-E19678CD5F4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B3AC815E-603C-4117-A2D7-6266BD043EA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1" name="テキスト ボックス 400">
          <a:extLst>
            <a:ext uri="{FF2B5EF4-FFF2-40B4-BE49-F238E27FC236}">
              <a16:creationId xmlns:a16="http://schemas.microsoft.com/office/drawing/2014/main" id="{D4FC9A23-2D26-4CE6-833A-AE02E54B0446}"/>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8FC927FD-F61E-4D36-92D8-F8327D5DE60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5510184F-715C-493F-89E9-44031D9E552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2F5EC527-6902-4AEB-A8DC-C5FBD818F8D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2B8F9D7B-7394-4E07-BB91-73910CDD578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46937AB4-57B0-4D39-88B6-9AACA57ED14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FA540BD5-23F8-4FEB-B930-1A5A352798E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6A1EBF4A-98AF-479C-BA43-E4BBF471EE9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F655486B-78FF-4BEE-9367-16E7B1BA8CE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A2CEB7F6-E4D0-4F26-B614-DCC5BA336DD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1" name="テキスト ボックス 410">
          <a:extLst>
            <a:ext uri="{FF2B5EF4-FFF2-40B4-BE49-F238E27FC236}">
              <a16:creationId xmlns:a16="http://schemas.microsoft.com/office/drawing/2014/main" id="{E5590803-0CDA-4B6F-8EB3-25CA427D0CFC}"/>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F6DCE8BF-DCD8-45FF-9E61-20557F7B7C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97B5B8A9-76EC-4C22-A817-50C7FC42A3CB}"/>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F107C7F0-CE0F-42CA-9832-FB3965E1B4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415" name="直線コネクタ 414">
          <a:extLst>
            <a:ext uri="{FF2B5EF4-FFF2-40B4-BE49-F238E27FC236}">
              <a16:creationId xmlns:a16="http://schemas.microsoft.com/office/drawing/2014/main" id="{5CED7C6E-95A2-4B19-88B6-A693BCB683D0}"/>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89E16FC5-C67D-4A24-95F5-8D6F2972ED6C}"/>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17" name="直線コネクタ 416">
          <a:extLst>
            <a:ext uri="{FF2B5EF4-FFF2-40B4-BE49-F238E27FC236}">
              <a16:creationId xmlns:a16="http://schemas.microsoft.com/office/drawing/2014/main" id="{A1EC0390-2471-4764-BD51-8F99C0FA4383}"/>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4B987748-DA4F-4EE6-A35A-3437711FB8FA}"/>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419" name="直線コネクタ 418">
          <a:extLst>
            <a:ext uri="{FF2B5EF4-FFF2-40B4-BE49-F238E27FC236}">
              <a16:creationId xmlns:a16="http://schemas.microsoft.com/office/drawing/2014/main" id="{F9284D02-E769-4722-BBDB-C5D13C800842}"/>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EE53DF1-B36C-4F42-A7B0-1831FC9FC966}"/>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21" name="フローチャート: 判断 420">
          <a:extLst>
            <a:ext uri="{FF2B5EF4-FFF2-40B4-BE49-F238E27FC236}">
              <a16:creationId xmlns:a16="http://schemas.microsoft.com/office/drawing/2014/main" id="{552F5542-6BC4-459B-A083-6688D801D501}"/>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422" name="フローチャート: 判断 421">
          <a:extLst>
            <a:ext uri="{FF2B5EF4-FFF2-40B4-BE49-F238E27FC236}">
              <a16:creationId xmlns:a16="http://schemas.microsoft.com/office/drawing/2014/main" id="{2C86C975-EAC8-4D8D-AA42-80E1FFAC3806}"/>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23" name="フローチャート: 判断 422">
          <a:extLst>
            <a:ext uri="{FF2B5EF4-FFF2-40B4-BE49-F238E27FC236}">
              <a16:creationId xmlns:a16="http://schemas.microsoft.com/office/drawing/2014/main" id="{5AB8E422-7ECD-4D86-A317-16542304D612}"/>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424" name="フローチャート: 判断 423">
          <a:extLst>
            <a:ext uri="{FF2B5EF4-FFF2-40B4-BE49-F238E27FC236}">
              <a16:creationId xmlns:a16="http://schemas.microsoft.com/office/drawing/2014/main" id="{C7A4FA63-3881-4275-AE7A-E7FB62E3811B}"/>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25" name="フローチャート: 判断 424">
          <a:extLst>
            <a:ext uri="{FF2B5EF4-FFF2-40B4-BE49-F238E27FC236}">
              <a16:creationId xmlns:a16="http://schemas.microsoft.com/office/drawing/2014/main" id="{59F5B843-605D-42A3-8B92-66BC78471C26}"/>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6A899D5-E1C1-4E94-B430-6F43668AF5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3C1FA43-5ED9-458E-B154-E31C5CE3D60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0EB2929-F20F-41B3-A142-E81208AE225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20D0D4C-C699-4EC2-9476-395DD8B45B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D6724C1-63A6-4520-B4D5-8FBC1FCDEB0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xdr:rowOff>
    </xdr:from>
    <xdr:to>
      <xdr:col>85</xdr:col>
      <xdr:colOff>177800</xdr:colOff>
      <xdr:row>36</xdr:row>
      <xdr:rowOff>113937</xdr:rowOff>
    </xdr:to>
    <xdr:sp macro="" textlink="">
      <xdr:nvSpPr>
        <xdr:cNvPr id="431" name="楕円 430">
          <a:extLst>
            <a:ext uri="{FF2B5EF4-FFF2-40B4-BE49-F238E27FC236}">
              <a16:creationId xmlns:a16="http://schemas.microsoft.com/office/drawing/2014/main" id="{ABF53D85-8612-40AE-89A4-461C3A36A5F8}"/>
            </a:ext>
          </a:extLst>
        </xdr:cNvPr>
        <xdr:cNvSpPr/>
      </xdr:nvSpPr>
      <xdr:spPr>
        <a:xfrm>
          <a:off x="16268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35214</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22BCA632-6B91-4844-9CFF-8E5EC4769866}"/>
            </a:ext>
          </a:extLst>
        </xdr:cNvPr>
        <xdr:cNvSpPr txBox="1"/>
      </xdr:nvSpPr>
      <xdr:spPr>
        <a:xfrm>
          <a:off x="16357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31931</xdr:rowOff>
    </xdr:from>
    <xdr:to>
      <xdr:col>81</xdr:col>
      <xdr:colOff>101600</xdr:colOff>
      <xdr:row>36</xdr:row>
      <xdr:rowOff>133531</xdr:rowOff>
    </xdr:to>
    <xdr:sp macro="" textlink="">
      <xdr:nvSpPr>
        <xdr:cNvPr id="433" name="楕円 432">
          <a:extLst>
            <a:ext uri="{FF2B5EF4-FFF2-40B4-BE49-F238E27FC236}">
              <a16:creationId xmlns:a16="http://schemas.microsoft.com/office/drawing/2014/main" id="{12E68A0F-22F5-4CD6-B020-C6183BFAF8BF}"/>
            </a:ext>
          </a:extLst>
        </xdr:cNvPr>
        <xdr:cNvSpPr/>
      </xdr:nvSpPr>
      <xdr:spPr>
        <a:xfrm>
          <a:off x="15430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63137</xdr:rowOff>
    </xdr:from>
    <xdr:to>
      <xdr:col>85</xdr:col>
      <xdr:colOff>127000</xdr:colOff>
      <xdr:row>36</xdr:row>
      <xdr:rowOff>82731</xdr:rowOff>
    </xdr:to>
    <xdr:cxnSp macro="">
      <xdr:nvCxnSpPr>
        <xdr:cNvPr id="434" name="直線コネクタ 433">
          <a:extLst>
            <a:ext uri="{FF2B5EF4-FFF2-40B4-BE49-F238E27FC236}">
              <a16:creationId xmlns:a16="http://schemas.microsoft.com/office/drawing/2014/main" id="{B81A0CED-D8FB-4DAC-8260-CA69B68B29F0}"/>
            </a:ext>
          </a:extLst>
        </xdr:cNvPr>
        <xdr:cNvCxnSpPr/>
      </xdr:nvCxnSpPr>
      <xdr:spPr>
        <a:xfrm flipV="1">
          <a:off x="15481300" y="62353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100511</xdr:rowOff>
    </xdr:from>
    <xdr:to>
      <xdr:col>76</xdr:col>
      <xdr:colOff>165100</xdr:colOff>
      <xdr:row>37</xdr:row>
      <xdr:rowOff>30661</xdr:rowOff>
    </xdr:to>
    <xdr:sp macro="" textlink="">
      <xdr:nvSpPr>
        <xdr:cNvPr id="435" name="楕円 434">
          <a:extLst>
            <a:ext uri="{FF2B5EF4-FFF2-40B4-BE49-F238E27FC236}">
              <a16:creationId xmlns:a16="http://schemas.microsoft.com/office/drawing/2014/main" id="{E33F1AF6-DB05-4034-92DE-2F1EF9D8EB02}"/>
            </a:ext>
          </a:extLst>
        </xdr:cNvPr>
        <xdr:cNvSpPr/>
      </xdr:nvSpPr>
      <xdr:spPr>
        <a:xfrm>
          <a:off x="14541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82731</xdr:rowOff>
    </xdr:from>
    <xdr:to>
      <xdr:col>81</xdr:col>
      <xdr:colOff>50800</xdr:colOff>
      <xdr:row>36</xdr:row>
      <xdr:rowOff>151311</xdr:rowOff>
    </xdr:to>
    <xdr:cxnSp macro="">
      <xdr:nvCxnSpPr>
        <xdr:cNvPr id="436" name="直線コネクタ 435">
          <a:extLst>
            <a:ext uri="{FF2B5EF4-FFF2-40B4-BE49-F238E27FC236}">
              <a16:creationId xmlns:a16="http://schemas.microsoft.com/office/drawing/2014/main" id="{56856D57-FA38-46EC-BEA3-4AD863F4F36F}"/>
            </a:ext>
          </a:extLst>
        </xdr:cNvPr>
        <xdr:cNvCxnSpPr/>
      </xdr:nvCxnSpPr>
      <xdr:spPr>
        <a:xfrm flipV="1">
          <a:off x="14592300" y="625493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146231</xdr:rowOff>
    </xdr:from>
    <xdr:to>
      <xdr:col>72</xdr:col>
      <xdr:colOff>38100</xdr:colOff>
      <xdr:row>37</xdr:row>
      <xdr:rowOff>76381</xdr:rowOff>
    </xdr:to>
    <xdr:sp macro="" textlink="">
      <xdr:nvSpPr>
        <xdr:cNvPr id="437" name="楕円 436">
          <a:extLst>
            <a:ext uri="{FF2B5EF4-FFF2-40B4-BE49-F238E27FC236}">
              <a16:creationId xmlns:a16="http://schemas.microsoft.com/office/drawing/2014/main" id="{806E91E3-6E7C-4E9A-B60B-13E1AECDFF2C}"/>
            </a:ext>
          </a:extLst>
        </xdr:cNvPr>
        <xdr:cNvSpPr/>
      </xdr:nvSpPr>
      <xdr:spPr>
        <a:xfrm>
          <a:off x="13652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151311</xdr:rowOff>
    </xdr:from>
    <xdr:to>
      <xdr:col>76</xdr:col>
      <xdr:colOff>114300</xdr:colOff>
      <xdr:row>37</xdr:row>
      <xdr:rowOff>25581</xdr:rowOff>
    </xdr:to>
    <xdr:cxnSp macro="">
      <xdr:nvCxnSpPr>
        <xdr:cNvPr id="438" name="直線コネクタ 437">
          <a:extLst>
            <a:ext uri="{FF2B5EF4-FFF2-40B4-BE49-F238E27FC236}">
              <a16:creationId xmlns:a16="http://schemas.microsoft.com/office/drawing/2014/main" id="{7A0F411C-2E9E-4737-9C6B-A5C0A41E0600}"/>
            </a:ext>
          </a:extLst>
        </xdr:cNvPr>
        <xdr:cNvCxnSpPr/>
      </xdr:nvCxnSpPr>
      <xdr:spPr>
        <a:xfrm flipV="1">
          <a:off x="13703300" y="63235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439" name="楕円 438">
          <a:extLst>
            <a:ext uri="{FF2B5EF4-FFF2-40B4-BE49-F238E27FC236}">
              <a16:creationId xmlns:a16="http://schemas.microsoft.com/office/drawing/2014/main" id="{C6BA57F8-1788-4A65-AFBE-5E90BB630B35}"/>
            </a:ext>
          </a:extLst>
        </xdr:cNvPr>
        <xdr:cNvSpPr/>
      </xdr:nvSpPr>
      <xdr:spPr>
        <a:xfrm>
          <a:off x="1276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25581</xdr:rowOff>
    </xdr:from>
    <xdr:to>
      <xdr:col>71</xdr:col>
      <xdr:colOff>177800</xdr:colOff>
      <xdr:row>38</xdr:row>
      <xdr:rowOff>33746</xdr:rowOff>
    </xdr:to>
    <xdr:cxnSp macro="">
      <xdr:nvCxnSpPr>
        <xdr:cNvPr id="440" name="直線コネクタ 439">
          <a:extLst>
            <a:ext uri="{FF2B5EF4-FFF2-40B4-BE49-F238E27FC236}">
              <a16:creationId xmlns:a16="http://schemas.microsoft.com/office/drawing/2014/main" id="{F4FDE604-7193-458F-BECA-AC86E0F43F51}"/>
            </a:ext>
          </a:extLst>
        </xdr:cNvPr>
        <xdr:cNvCxnSpPr/>
      </xdr:nvCxnSpPr>
      <xdr:spPr>
        <a:xfrm flipV="1">
          <a:off x="12814300" y="636923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FFE4FCE8-9F85-4A1A-9C16-A27D78617719}"/>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9EB12E99-B535-4043-8313-0834D184F260}"/>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EAC7C00F-F552-46E8-96D8-DF35549AF824}"/>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5B03C8A4-3994-4C24-9E85-699034455FA6}"/>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150058</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FD0600B0-BF9C-41C5-95A0-F70B46E676CE}"/>
            </a:ext>
          </a:extLst>
        </xdr:cNvPr>
        <xdr:cNvSpPr txBox="1"/>
      </xdr:nvSpPr>
      <xdr:spPr>
        <a:xfrm>
          <a:off x="15266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47188</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79DD8B81-0DE5-4190-BE7D-CBCF4A2198C6}"/>
            </a:ext>
          </a:extLst>
        </xdr:cNvPr>
        <xdr:cNvSpPr txBox="1"/>
      </xdr:nvSpPr>
      <xdr:spPr>
        <a:xfrm>
          <a:off x="14389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92908</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E30F069D-B7F4-41AA-8BCA-5B99365DF03A}"/>
            </a:ext>
          </a:extLst>
        </xdr:cNvPr>
        <xdr:cNvSpPr txBox="1"/>
      </xdr:nvSpPr>
      <xdr:spPr>
        <a:xfrm>
          <a:off x="13500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101073</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501B0A12-A6C6-4647-8001-2D9B14B8EA35}"/>
            </a:ext>
          </a:extLst>
        </xdr:cNvPr>
        <xdr:cNvSpPr txBox="1"/>
      </xdr:nvSpPr>
      <xdr:spPr>
        <a:xfrm>
          <a:off x="12611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E08A5633-486F-4E9E-A5D7-99EBCA8F41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69154921-707A-4B72-8381-9B46E5C0F6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A8E1C3F-7D14-4A3D-ABCF-D7D554641F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FC50362C-BC15-458F-AB6B-8F5FDAE17A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48F29B7C-67C0-49C6-A909-F3820B84F8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F50101F5-108D-44A7-97C2-7879E8CBEC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3A853284-360C-49AF-B979-C3F74FC5D5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12383BAA-9A38-483C-B6F5-D48B655AAC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C62E7591-9875-40E8-924A-4FDB8049D1D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53D6230E-BA0F-48D8-A150-BF454271E84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3910A490-5BE0-40DB-94A2-C7F616006BB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C717A4EE-5249-4FFC-9763-3389E3C1859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47974EBB-11F2-49CF-8B6D-517444D9C23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4AC4F35D-8EB5-4F4E-ACBE-3433F9C98BE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8FBC80BC-8886-4C52-84E8-B2E3A30DD8A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282749FE-23A9-484B-B141-3CF113E89B5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D4FDA062-BEF0-4248-A157-0E4EEC12A55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C7586840-7150-44C1-9F1C-6B29F99340D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9E8AB263-5F18-4B6F-9958-C4EA276D9E6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BD9117A4-87D3-4936-8994-F0CC7FECCEC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13277A2F-874B-476E-BDD7-C48CCE9D708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9547CF1F-DC33-4DA0-91AE-341BE3BB0F6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515587B-FA46-4E6E-8F84-5CB8D6B15D1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B686263A-6106-499E-8EBC-4754C5E333C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598FE7D9-FDE3-4DC3-AE3C-04EB2CE81C7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474" name="直線コネクタ 473">
          <a:extLst>
            <a:ext uri="{FF2B5EF4-FFF2-40B4-BE49-F238E27FC236}">
              <a16:creationId xmlns:a16="http://schemas.microsoft.com/office/drawing/2014/main" id="{20827436-C03C-48FC-BA98-D2C312800C70}"/>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780ECA57-3E95-4E72-9F69-C5DB158A6781}"/>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6" name="直線コネクタ 475">
          <a:extLst>
            <a:ext uri="{FF2B5EF4-FFF2-40B4-BE49-F238E27FC236}">
              <a16:creationId xmlns:a16="http://schemas.microsoft.com/office/drawing/2014/main" id="{29FB97FB-4535-49E4-A65C-136D38672BD1}"/>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3B9452A-581C-4C7A-BCD5-0F4A35BED7FE}"/>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478" name="直線コネクタ 477">
          <a:extLst>
            <a:ext uri="{FF2B5EF4-FFF2-40B4-BE49-F238E27FC236}">
              <a16:creationId xmlns:a16="http://schemas.microsoft.com/office/drawing/2014/main" id="{86CF36CE-A1ED-485B-BC91-6BB80CCCBB6F}"/>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1771F0B9-61CE-4C62-9493-E19EBA34F376}"/>
            </a:ext>
          </a:extLst>
        </xdr:cNvPr>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480" name="フローチャート: 判断 479">
          <a:extLst>
            <a:ext uri="{FF2B5EF4-FFF2-40B4-BE49-F238E27FC236}">
              <a16:creationId xmlns:a16="http://schemas.microsoft.com/office/drawing/2014/main" id="{786C60C6-83E2-4471-949D-869777B05A10}"/>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481" name="フローチャート: 判断 480">
          <a:extLst>
            <a:ext uri="{FF2B5EF4-FFF2-40B4-BE49-F238E27FC236}">
              <a16:creationId xmlns:a16="http://schemas.microsoft.com/office/drawing/2014/main" id="{67FE2556-8F19-4F0B-A860-920AC3AB0BA6}"/>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482" name="フローチャート: 判断 481">
          <a:extLst>
            <a:ext uri="{FF2B5EF4-FFF2-40B4-BE49-F238E27FC236}">
              <a16:creationId xmlns:a16="http://schemas.microsoft.com/office/drawing/2014/main" id="{1EAB64EE-0E7E-4C15-8FF1-B851A4A7F786}"/>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83" name="フローチャート: 判断 482">
          <a:extLst>
            <a:ext uri="{FF2B5EF4-FFF2-40B4-BE49-F238E27FC236}">
              <a16:creationId xmlns:a16="http://schemas.microsoft.com/office/drawing/2014/main" id="{5FB62935-2FEF-4140-9A47-84E5994E691D}"/>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484" name="フローチャート: 判断 483">
          <a:extLst>
            <a:ext uri="{FF2B5EF4-FFF2-40B4-BE49-F238E27FC236}">
              <a16:creationId xmlns:a16="http://schemas.microsoft.com/office/drawing/2014/main" id="{17C21EA2-4672-49CA-A12C-3593A0CE09A5}"/>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187DC40-8D4B-42AC-85F6-E17216F017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713CB45-BD0D-44FA-B6B3-0723026E55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2672480-39A2-4150-A774-A6BBBF5914B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9A4B15A-820D-4D44-A58D-5C88DA770C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88E4190-633D-4650-A1BF-50288759678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90715</xdr:rowOff>
    </xdr:from>
    <xdr:to>
      <xdr:col>116</xdr:col>
      <xdr:colOff>114300</xdr:colOff>
      <xdr:row>41</xdr:row>
      <xdr:rowOff>20865</xdr:rowOff>
    </xdr:to>
    <xdr:sp macro="" textlink="">
      <xdr:nvSpPr>
        <xdr:cNvPr id="490" name="楕円 489">
          <a:extLst>
            <a:ext uri="{FF2B5EF4-FFF2-40B4-BE49-F238E27FC236}">
              <a16:creationId xmlns:a16="http://schemas.microsoft.com/office/drawing/2014/main" id="{0287ACB8-F9D2-44DA-A8CF-EF99F345C320}"/>
            </a:ext>
          </a:extLst>
        </xdr:cNvPr>
        <xdr:cNvSpPr/>
      </xdr:nvSpPr>
      <xdr:spPr>
        <a:xfrm>
          <a:off x="22110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69142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789B1E59-0E08-4893-A73E-4F540AC4B430}"/>
            </a:ext>
          </a:extLst>
        </xdr:cNvPr>
        <xdr:cNvSpPr txBox="1"/>
      </xdr:nvSpPr>
      <xdr:spPr>
        <a:xfrm>
          <a:off x="22199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90715</xdr:rowOff>
    </xdr:from>
    <xdr:to>
      <xdr:col>112</xdr:col>
      <xdr:colOff>38100</xdr:colOff>
      <xdr:row>41</xdr:row>
      <xdr:rowOff>20865</xdr:rowOff>
    </xdr:to>
    <xdr:sp macro="" textlink="">
      <xdr:nvSpPr>
        <xdr:cNvPr id="492" name="楕円 491">
          <a:extLst>
            <a:ext uri="{FF2B5EF4-FFF2-40B4-BE49-F238E27FC236}">
              <a16:creationId xmlns:a16="http://schemas.microsoft.com/office/drawing/2014/main" id="{AEB86973-3DE3-4631-AD62-01E101FCCE11}"/>
            </a:ext>
          </a:extLst>
        </xdr:cNvPr>
        <xdr:cNvSpPr/>
      </xdr:nvSpPr>
      <xdr:spPr>
        <a:xfrm>
          <a:off x="2127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141515</xdr:rowOff>
    </xdr:from>
    <xdr:to>
      <xdr:col>116</xdr:col>
      <xdr:colOff>63500</xdr:colOff>
      <xdr:row>40</xdr:row>
      <xdr:rowOff>141515</xdr:rowOff>
    </xdr:to>
    <xdr:cxnSp macro="">
      <xdr:nvCxnSpPr>
        <xdr:cNvPr id="493" name="直線コネクタ 492">
          <a:extLst>
            <a:ext uri="{FF2B5EF4-FFF2-40B4-BE49-F238E27FC236}">
              <a16:creationId xmlns:a16="http://schemas.microsoft.com/office/drawing/2014/main" id="{27F898B6-2BEE-4934-8CE4-438FE266AA58}"/>
            </a:ext>
          </a:extLst>
        </xdr:cNvPr>
        <xdr:cNvCxnSpPr/>
      </xdr:nvCxnSpPr>
      <xdr:spPr>
        <a:xfrm>
          <a:off x="21323300" y="699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90715</xdr:rowOff>
    </xdr:from>
    <xdr:to>
      <xdr:col>107</xdr:col>
      <xdr:colOff>101600</xdr:colOff>
      <xdr:row>41</xdr:row>
      <xdr:rowOff>20865</xdr:rowOff>
    </xdr:to>
    <xdr:sp macro="" textlink="">
      <xdr:nvSpPr>
        <xdr:cNvPr id="494" name="楕円 493">
          <a:extLst>
            <a:ext uri="{FF2B5EF4-FFF2-40B4-BE49-F238E27FC236}">
              <a16:creationId xmlns:a16="http://schemas.microsoft.com/office/drawing/2014/main" id="{376D2955-F69A-4186-99D8-A18E6EACB279}"/>
            </a:ext>
          </a:extLst>
        </xdr:cNvPr>
        <xdr:cNvSpPr/>
      </xdr:nvSpPr>
      <xdr:spPr>
        <a:xfrm>
          <a:off x="20383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141515</xdr:rowOff>
    </xdr:from>
    <xdr:to>
      <xdr:col>111</xdr:col>
      <xdr:colOff>177800</xdr:colOff>
      <xdr:row>40</xdr:row>
      <xdr:rowOff>141515</xdr:rowOff>
    </xdr:to>
    <xdr:cxnSp macro="">
      <xdr:nvCxnSpPr>
        <xdr:cNvPr id="495" name="直線コネクタ 494">
          <a:extLst>
            <a:ext uri="{FF2B5EF4-FFF2-40B4-BE49-F238E27FC236}">
              <a16:creationId xmlns:a16="http://schemas.microsoft.com/office/drawing/2014/main" id="{70772E53-3D9B-4BA1-AC26-CEB777DC06AA}"/>
            </a:ext>
          </a:extLst>
        </xdr:cNvPr>
        <xdr:cNvCxnSpPr/>
      </xdr:nvCxnSpPr>
      <xdr:spPr>
        <a:xfrm>
          <a:off x="20434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79828</xdr:rowOff>
    </xdr:from>
    <xdr:to>
      <xdr:col>102</xdr:col>
      <xdr:colOff>165100</xdr:colOff>
      <xdr:row>41</xdr:row>
      <xdr:rowOff>9978</xdr:rowOff>
    </xdr:to>
    <xdr:sp macro="" textlink="">
      <xdr:nvSpPr>
        <xdr:cNvPr id="496" name="楕円 495">
          <a:extLst>
            <a:ext uri="{FF2B5EF4-FFF2-40B4-BE49-F238E27FC236}">
              <a16:creationId xmlns:a16="http://schemas.microsoft.com/office/drawing/2014/main" id="{659AA3BD-55DA-4634-86BB-19683E9A4046}"/>
            </a:ext>
          </a:extLst>
        </xdr:cNvPr>
        <xdr:cNvSpPr/>
      </xdr:nvSpPr>
      <xdr:spPr>
        <a:xfrm>
          <a:off x="19494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130628</xdr:rowOff>
    </xdr:from>
    <xdr:to>
      <xdr:col>107</xdr:col>
      <xdr:colOff>50800</xdr:colOff>
      <xdr:row>40</xdr:row>
      <xdr:rowOff>141515</xdr:rowOff>
    </xdr:to>
    <xdr:cxnSp macro="">
      <xdr:nvCxnSpPr>
        <xdr:cNvPr id="497" name="直線コネクタ 496">
          <a:extLst>
            <a:ext uri="{FF2B5EF4-FFF2-40B4-BE49-F238E27FC236}">
              <a16:creationId xmlns:a16="http://schemas.microsoft.com/office/drawing/2014/main" id="{AC228E6E-13CB-4361-A21E-8EEBCC98B95B}"/>
            </a:ext>
          </a:extLst>
        </xdr:cNvPr>
        <xdr:cNvCxnSpPr/>
      </xdr:nvCxnSpPr>
      <xdr:spPr>
        <a:xfrm>
          <a:off x="19545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58057</xdr:rowOff>
    </xdr:from>
    <xdr:to>
      <xdr:col>98</xdr:col>
      <xdr:colOff>38100</xdr:colOff>
      <xdr:row>40</xdr:row>
      <xdr:rowOff>159657</xdr:rowOff>
    </xdr:to>
    <xdr:sp macro="" textlink="">
      <xdr:nvSpPr>
        <xdr:cNvPr id="498" name="楕円 497">
          <a:extLst>
            <a:ext uri="{FF2B5EF4-FFF2-40B4-BE49-F238E27FC236}">
              <a16:creationId xmlns:a16="http://schemas.microsoft.com/office/drawing/2014/main" id="{E7077551-AC78-4BD8-9998-DD699C17721E}"/>
            </a:ext>
          </a:extLst>
        </xdr:cNvPr>
        <xdr:cNvSpPr/>
      </xdr:nvSpPr>
      <xdr:spPr>
        <a:xfrm>
          <a:off x="18605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108857</xdr:rowOff>
    </xdr:from>
    <xdr:to>
      <xdr:col>102</xdr:col>
      <xdr:colOff>114300</xdr:colOff>
      <xdr:row>40</xdr:row>
      <xdr:rowOff>130628</xdr:rowOff>
    </xdr:to>
    <xdr:cxnSp macro="">
      <xdr:nvCxnSpPr>
        <xdr:cNvPr id="499" name="直線コネクタ 498">
          <a:extLst>
            <a:ext uri="{FF2B5EF4-FFF2-40B4-BE49-F238E27FC236}">
              <a16:creationId xmlns:a16="http://schemas.microsoft.com/office/drawing/2014/main" id="{2DDE4DC3-7A09-4F44-9A1F-104326A7E7EB}"/>
            </a:ext>
          </a:extLst>
        </xdr:cNvPr>
        <xdr:cNvCxnSpPr/>
      </xdr:nvCxnSpPr>
      <xdr:spPr>
        <a:xfrm>
          <a:off x="18656300" y="69668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E150974-19EC-4B75-BA84-7B1F0B122B54}"/>
            </a:ext>
          </a:extLst>
        </xdr:cNvPr>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2586C75B-F06F-4C22-BB82-8090086C3B4E}"/>
            </a:ext>
          </a:extLst>
        </xdr:cNvPr>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93F5623E-D078-48A9-B57B-BAFCB086E193}"/>
            </a:ext>
          </a:extLst>
        </xdr:cNvPr>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8D33366-EB3B-46B5-98C3-A82FBE9A9835}"/>
            </a:ext>
          </a:extLst>
        </xdr:cNvPr>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11992</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F5AC269-6E8B-4D88-B625-AC67D69C282D}"/>
            </a:ext>
          </a:extLst>
        </xdr:cNvPr>
        <xdr:cNvSpPr txBox="1"/>
      </xdr:nvSpPr>
      <xdr:spPr>
        <a:xfrm>
          <a:off x="21075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11992</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EF0CAF7-B114-429A-9270-1BBC89A0E2FD}"/>
            </a:ext>
          </a:extLst>
        </xdr:cNvPr>
        <xdr:cNvSpPr txBox="1"/>
      </xdr:nvSpPr>
      <xdr:spPr>
        <a:xfrm>
          <a:off x="20199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1105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54B92BB9-02D1-4BB6-BBE1-FD4F22C51AD2}"/>
            </a:ext>
          </a:extLst>
        </xdr:cNvPr>
        <xdr:cNvSpPr txBox="1"/>
      </xdr:nvSpPr>
      <xdr:spPr>
        <a:xfrm>
          <a:off x="19310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150784</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5CC4E08D-B4B8-4B76-A2DA-9A71E639CC50}"/>
            </a:ext>
          </a:extLst>
        </xdr:cNvPr>
        <xdr:cNvSpPr txBox="1"/>
      </xdr:nvSpPr>
      <xdr:spPr>
        <a:xfrm>
          <a:off x="18421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519EDF9-F857-409A-86EA-5A78FD89B1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1C518133-B9E7-44B1-9986-DBE9D4999DC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7596CDA-B45C-4677-900D-849BCD50E2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3FBF2DC8-26EC-4CC0-A2E8-3E83C81013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67E51F2-118B-4762-85F3-28FC00EF09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697036F-24DE-449D-B468-C39A70E5A9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FB36D9A4-CA91-416F-96F8-9427ADCEC8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9D26512-3AAD-4465-8CC3-EEFC2A28B70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08C71A5-8E56-485A-B72D-553943A5861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8884301-721E-4ED5-B749-1D7376157E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777687FE-B48B-4F0F-8133-AC5F448AFB4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175D6776-C292-4A94-A3DB-F30B563CF2C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972DCFDF-41EE-4D3F-A601-121A03D9AB6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DAA98B0E-09BA-4217-B6B2-B96F705325B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4EAB86D1-F0F6-4EC3-813D-B70EA230360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DB9D9B38-570C-4DB4-81EF-06D1E7BBB41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92A506C0-78F0-4A4E-B463-C3A15B5D81D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C37BA7B7-8B27-418B-957E-D792E23C8CE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106A2BB7-CBD8-4046-9443-0606D945CE3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AC73E204-03B0-433D-9EAF-258780B5C1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5FA83DE9-57E6-4D99-9FB1-1E634661807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64AC2809-DA92-47DA-AB58-C6FFF8B7A3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530" name="直線コネクタ 529">
          <a:extLst>
            <a:ext uri="{FF2B5EF4-FFF2-40B4-BE49-F238E27FC236}">
              <a16:creationId xmlns:a16="http://schemas.microsoft.com/office/drawing/2014/main" id="{78C147E3-F37D-40D3-B16A-761DB8B3813B}"/>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A70C7422-243C-46BA-86B7-3B3CF67680EA}"/>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2" name="直線コネクタ 531">
          <a:extLst>
            <a:ext uri="{FF2B5EF4-FFF2-40B4-BE49-F238E27FC236}">
              <a16:creationId xmlns:a16="http://schemas.microsoft.com/office/drawing/2014/main" id="{D5631DAD-6506-413B-8F5C-180B91571B4B}"/>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785143AF-5FAA-4786-8180-86A2A6A88B14}"/>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534" name="直線コネクタ 533">
          <a:extLst>
            <a:ext uri="{FF2B5EF4-FFF2-40B4-BE49-F238E27FC236}">
              <a16:creationId xmlns:a16="http://schemas.microsoft.com/office/drawing/2014/main" id="{94946C3E-D642-4335-9560-BADC28D7269F}"/>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BE5CD422-8CB5-47D4-AF00-779DE5326B06}"/>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36" name="フローチャート: 判断 535">
          <a:extLst>
            <a:ext uri="{FF2B5EF4-FFF2-40B4-BE49-F238E27FC236}">
              <a16:creationId xmlns:a16="http://schemas.microsoft.com/office/drawing/2014/main" id="{105B392C-500D-4A82-AFFA-2F8FE770E4D9}"/>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7" name="フローチャート: 判断 536">
          <a:extLst>
            <a:ext uri="{FF2B5EF4-FFF2-40B4-BE49-F238E27FC236}">
              <a16:creationId xmlns:a16="http://schemas.microsoft.com/office/drawing/2014/main" id="{9CB8745D-F9D4-4061-AC3B-26B63A2C0511}"/>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538" name="フローチャート: 判断 537">
          <a:extLst>
            <a:ext uri="{FF2B5EF4-FFF2-40B4-BE49-F238E27FC236}">
              <a16:creationId xmlns:a16="http://schemas.microsoft.com/office/drawing/2014/main" id="{766CACC2-4144-4BC0-8362-001570673048}"/>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539" name="フローチャート: 判断 538">
          <a:extLst>
            <a:ext uri="{FF2B5EF4-FFF2-40B4-BE49-F238E27FC236}">
              <a16:creationId xmlns:a16="http://schemas.microsoft.com/office/drawing/2014/main" id="{4DDFDED3-ABD7-43BE-9641-36705B831E35}"/>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540" name="フローチャート: 判断 539">
          <a:extLst>
            <a:ext uri="{FF2B5EF4-FFF2-40B4-BE49-F238E27FC236}">
              <a16:creationId xmlns:a16="http://schemas.microsoft.com/office/drawing/2014/main" id="{735FD635-C420-48C3-808B-E6C493A42134}"/>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CDAB2D2-6258-464D-AE5F-5737DBE113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392E0CE-61EB-44EB-BA3A-CEE9B81803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7D9AE0B-9299-48DA-ABAC-58189CEBDF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270226D-AD6F-45C8-AFCD-F777F64F8C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7821C5E-7C10-4318-A409-5623E2E5181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46" name="楕円 545">
          <a:extLst>
            <a:ext uri="{FF2B5EF4-FFF2-40B4-BE49-F238E27FC236}">
              <a16:creationId xmlns:a16="http://schemas.microsoft.com/office/drawing/2014/main" id="{0199A6A3-3062-4C4F-BE73-BCB09DA84A2B}"/>
            </a:ext>
          </a:extLst>
        </xdr:cNvPr>
        <xdr:cNvSpPr/>
      </xdr:nvSpPr>
      <xdr:spPr>
        <a:xfrm>
          <a:off x="16268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24655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2D8FE1A2-E624-4FA4-92D1-0905557E087D}"/>
            </a:ext>
          </a:extLst>
        </xdr:cNvPr>
        <xdr:cNvSpPr txBox="1"/>
      </xdr:nvSpPr>
      <xdr:spPr>
        <a:xfrm>
          <a:off x="16357600" y="996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548" name="楕円 547">
          <a:extLst>
            <a:ext uri="{FF2B5EF4-FFF2-40B4-BE49-F238E27FC236}">
              <a16:creationId xmlns:a16="http://schemas.microsoft.com/office/drawing/2014/main" id="{28FBF4D6-9AEC-4B0B-B519-3EF90A63822A}"/>
            </a:ext>
          </a:extLst>
        </xdr:cNvPr>
        <xdr:cNvSpPr/>
      </xdr:nvSpPr>
      <xdr:spPr>
        <a:xfrm>
          <a:off x="15430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52578</xdr:rowOff>
    </xdr:from>
    <xdr:to>
      <xdr:col>85</xdr:col>
      <xdr:colOff>127000</xdr:colOff>
      <xdr:row>59</xdr:row>
      <xdr:rowOff>84582</xdr:rowOff>
    </xdr:to>
    <xdr:cxnSp macro="">
      <xdr:nvCxnSpPr>
        <xdr:cNvPr id="549" name="直線コネクタ 548">
          <a:extLst>
            <a:ext uri="{FF2B5EF4-FFF2-40B4-BE49-F238E27FC236}">
              <a16:creationId xmlns:a16="http://schemas.microsoft.com/office/drawing/2014/main" id="{094BB7E8-4B24-480C-85A6-73AB8AE9F1DF}"/>
            </a:ext>
          </a:extLst>
        </xdr:cNvPr>
        <xdr:cNvCxnSpPr/>
      </xdr:nvCxnSpPr>
      <xdr:spPr>
        <a:xfrm flipV="1">
          <a:off x="15481300" y="101681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50" name="楕円 549">
          <a:extLst>
            <a:ext uri="{FF2B5EF4-FFF2-40B4-BE49-F238E27FC236}">
              <a16:creationId xmlns:a16="http://schemas.microsoft.com/office/drawing/2014/main" id="{4D61F9D7-D267-43A8-AA4C-4439D2D4CF29}"/>
            </a:ext>
          </a:extLst>
        </xdr:cNvPr>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84582</xdr:rowOff>
    </xdr:to>
    <xdr:cxnSp macro="">
      <xdr:nvCxnSpPr>
        <xdr:cNvPr id="551" name="直線コネクタ 550">
          <a:extLst>
            <a:ext uri="{FF2B5EF4-FFF2-40B4-BE49-F238E27FC236}">
              <a16:creationId xmlns:a16="http://schemas.microsoft.com/office/drawing/2014/main" id="{1133B197-5F9A-4A69-8418-3A2385F340DB}"/>
            </a:ext>
          </a:extLst>
        </xdr:cNvPr>
        <xdr:cNvCxnSpPr/>
      </xdr:nvCxnSpPr>
      <xdr:spPr>
        <a:xfrm>
          <a:off x="14592300" y="101955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79502</xdr:rowOff>
    </xdr:from>
    <xdr:to>
      <xdr:col>72</xdr:col>
      <xdr:colOff>38100</xdr:colOff>
      <xdr:row>60</xdr:row>
      <xdr:rowOff>9652</xdr:rowOff>
    </xdr:to>
    <xdr:sp macro="" textlink="">
      <xdr:nvSpPr>
        <xdr:cNvPr id="552" name="楕円 551">
          <a:extLst>
            <a:ext uri="{FF2B5EF4-FFF2-40B4-BE49-F238E27FC236}">
              <a16:creationId xmlns:a16="http://schemas.microsoft.com/office/drawing/2014/main" id="{1E77567C-07E0-4B44-B117-D5CEE388DC6D}"/>
            </a:ext>
          </a:extLst>
        </xdr:cNvPr>
        <xdr:cNvSpPr/>
      </xdr:nvSpPr>
      <xdr:spPr>
        <a:xfrm>
          <a:off x="13652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130302</xdr:rowOff>
    </xdr:to>
    <xdr:cxnSp macro="">
      <xdr:nvCxnSpPr>
        <xdr:cNvPr id="553" name="直線コネクタ 552">
          <a:extLst>
            <a:ext uri="{FF2B5EF4-FFF2-40B4-BE49-F238E27FC236}">
              <a16:creationId xmlns:a16="http://schemas.microsoft.com/office/drawing/2014/main" id="{BB90048B-CDF7-4531-98E0-88567B52A8C1}"/>
            </a:ext>
          </a:extLst>
        </xdr:cNvPr>
        <xdr:cNvCxnSpPr/>
      </xdr:nvCxnSpPr>
      <xdr:spPr>
        <a:xfrm flipV="1">
          <a:off x="13703300" y="101955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84074</xdr:rowOff>
    </xdr:from>
    <xdr:to>
      <xdr:col>67</xdr:col>
      <xdr:colOff>101600</xdr:colOff>
      <xdr:row>60</xdr:row>
      <xdr:rowOff>14224</xdr:rowOff>
    </xdr:to>
    <xdr:sp macro="" textlink="">
      <xdr:nvSpPr>
        <xdr:cNvPr id="554" name="楕円 553">
          <a:extLst>
            <a:ext uri="{FF2B5EF4-FFF2-40B4-BE49-F238E27FC236}">
              <a16:creationId xmlns:a16="http://schemas.microsoft.com/office/drawing/2014/main" id="{B42F44A6-FD55-464B-BA6E-9AE162F5F88B}"/>
            </a:ext>
          </a:extLst>
        </xdr:cNvPr>
        <xdr:cNvSpPr/>
      </xdr:nvSpPr>
      <xdr:spPr>
        <a:xfrm>
          <a:off x="12763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130302</xdr:rowOff>
    </xdr:from>
    <xdr:to>
      <xdr:col>71</xdr:col>
      <xdr:colOff>177800</xdr:colOff>
      <xdr:row>59</xdr:row>
      <xdr:rowOff>134874</xdr:rowOff>
    </xdr:to>
    <xdr:cxnSp macro="">
      <xdr:nvCxnSpPr>
        <xdr:cNvPr id="555" name="直線コネクタ 554">
          <a:extLst>
            <a:ext uri="{FF2B5EF4-FFF2-40B4-BE49-F238E27FC236}">
              <a16:creationId xmlns:a16="http://schemas.microsoft.com/office/drawing/2014/main" id="{5CDB16E9-5FB6-4E76-99CB-197A20FAA4CA}"/>
            </a:ext>
          </a:extLst>
        </xdr:cNvPr>
        <xdr:cNvCxnSpPr/>
      </xdr:nvCxnSpPr>
      <xdr:spPr>
        <a:xfrm flipV="1">
          <a:off x="12814300" y="10245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56" name="n_1aveValue【学校施設】&#10;有形固定資産減価償却率">
          <a:extLst>
            <a:ext uri="{FF2B5EF4-FFF2-40B4-BE49-F238E27FC236}">
              <a16:creationId xmlns:a16="http://schemas.microsoft.com/office/drawing/2014/main" id="{AE0836C5-D4CA-4489-921B-A22BC312E773}"/>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557" name="n_2aveValue【学校施設】&#10;有形固定資産減価償却率">
          <a:extLst>
            <a:ext uri="{FF2B5EF4-FFF2-40B4-BE49-F238E27FC236}">
              <a16:creationId xmlns:a16="http://schemas.microsoft.com/office/drawing/2014/main" id="{948BF7AA-5296-4ECD-B4AC-0D255540E038}"/>
            </a:ext>
          </a:extLst>
        </xdr:cNvPr>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558" name="n_3aveValue【学校施設】&#10;有形固定資産減価償却率">
          <a:extLst>
            <a:ext uri="{FF2B5EF4-FFF2-40B4-BE49-F238E27FC236}">
              <a16:creationId xmlns:a16="http://schemas.microsoft.com/office/drawing/2014/main" id="{10466DF7-A108-497F-A6E8-696CFC7C1DC0}"/>
            </a:ext>
          </a:extLst>
        </xdr:cNvPr>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559" name="n_4aveValue【学校施設】&#10;有形固定資産減価償却率">
          <a:extLst>
            <a:ext uri="{FF2B5EF4-FFF2-40B4-BE49-F238E27FC236}">
              <a16:creationId xmlns:a16="http://schemas.microsoft.com/office/drawing/2014/main" id="{9739E00E-7080-405A-8B55-FE213082ABC1}"/>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151909</xdr:rowOff>
    </xdr:from>
    <xdr:ext cx="405111" cy="259045"/>
    <xdr:sp macro="" textlink="">
      <xdr:nvSpPr>
        <xdr:cNvPr id="560" name="n_1mainValue【学校施設】&#10;有形固定資産減価償却率">
          <a:extLst>
            <a:ext uri="{FF2B5EF4-FFF2-40B4-BE49-F238E27FC236}">
              <a16:creationId xmlns:a16="http://schemas.microsoft.com/office/drawing/2014/main" id="{CC74C755-308D-4A22-B9B0-2709147246E4}"/>
            </a:ext>
          </a:extLst>
        </xdr:cNvPr>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561" name="n_2mainValue【学校施設】&#10;有形固定資産減価償却率">
          <a:extLst>
            <a:ext uri="{FF2B5EF4-FFF2-40B4-BE49-F238E27FC236}">
              <a16:creationId xmlns:a16="http://schemas.microsoft.com/office/drawing/2014/main" id="{A6F6A0F7-B127-4DD3-B26F-52CA0D852E20}"/>
            </a:ext>
          </a:extLst>
        </xdr:cNvPr>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62" name="n_3mainValue【学校施設】&#10;有形固定資産減価償却率">
          <a:extLst>
            <a:ext uri="{FF2B5EF4-FFF2-40B4-BE49-F238E27FC236}">
              <a16:creationId xmlns:a16="http://schemas.microsoft.com/office/drawing/2014/main" id="{05817F71-0311-45C6-8228-1FB4626ACE29}"/>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30751</xdr:rowOff>
    </xdr:from>
    <xdr:ext cx="405111" cy="259045"/>
    <xdr:sp macro="" textlink="">
      <xdr:nvSpPr>
        <xdr:cNvPr id="563" name="n_4mainValue【学校施設】&#10;有形固定資産減価償却率">
          <a:extLst>
            <a:ext uri="{FF2B5EF4-FFF2-40B4-BE49-F238E27FC236}">
              <a16:creationId xmlns:a16="http://schemas.microsoft.com/office/drawing/2014/main" id="{D8370CF5-66D4-4225-BDD2-A485DE35E144}"/>
            </a:ext>
          </a:extLst>
        </xdr:cNvPr>
        <xdr:cNvSpPr txBox="1"/>
      </xdr:nvSpPr>
      <xdr:spPr>
        <a:xfrm>
          <a:off x="12611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EA049820-49F3-4AE7-8180-20C780B19C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B119D514-5B35-4365-AB9A-CD66636A6B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302C6337-EA97-4A25-AD71-D1D314BB2B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2D266024-B9E4-434A-913A-621F2BBF94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1C2506AA-FCCD-4563-A810-B0BE812CA3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30F79B8C-E604-4FAB-A65B-9F63FA4198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71CE4936-E3C2-4651-9C5E-9207F646A2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1F03514B-AF47-4144-8D98-0BC2067CF9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6F5349CD-2D0B-4F22-8EFD-859A40CB58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711EFD9-7457-4486-B334-1B936BE9E3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ADD4E780-8CC0-4A70-AD72-096EB06C237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C33FD968-FDB9-4FB1-9AA4-E58B83A7F1A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F920DF83-0109-48CA-9529-3C029935442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B30AF9E3-73B2-44B7-8C45-268EC1F4D8C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A1B1BA7E-B106-45EE-B850-D01A8837CD4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C5D64747-5E8F-4227-A7F0-E1330CC5BD9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4E1C8CA5-9C4B-4D2B-AD32-4292FC0F40F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B8BCF805-869D-4486-9A45-9AB235FC3D4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6D05FE01-9004-437C-91B4-8090BEF1ADA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7F8F2563-0CB9-4858-8ADB-B80FC62F69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2A55A0EE-5898-43C7-94FD-BB1D0A60D2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F93F6419-D10F-4937-9BE2-432E94DD21E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586" name="直線コネクタ 585">
          <a:extLst>
            <a:ext uri="{FF2B5EF4-FFF2-40B4-BE49-F238E27FC236}">
              <a16:creationId xmlns:a16="http://schemas.microsoft.com/office/drawing/2014/main" id="{1C8EB54D-75B2-45AD-9E75-305DAFB26F54}"/>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587" name="【学校施設】&#10;一人当たり面積最小値テキスト">
          <a:extLst>
            <a:ext uri="{FF2B5EF4-FFF2-40B4-BE49-F238E27FC236}">
              <a16:creationId xmlns:a16="http://schemas.microsoft.com/office/drawing/2014/main" id="{2ED42427-1346-4E74-866B-7B6E8481F6EF}"/>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588" name="直線コネクタ 587">
          <a:extLst>
            <a:ext uri="{FF2B5EF4-FFF2-40B4-BE49-F238E27FC236}">
              <a16:creationId xmlns:a16="http://schemas.microsoft.com/office/drawing/2014/main" id="{D8D1D6DB-E982-48D7-8233-1A2AC9949924}"/>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89" name="【学校施設】&#10;一人当たり面積最大値テキスト">
          <a:extLst>
            <a:ext uri="{FF2B5EF4-FFF2-40B4-BE49-F238E27FC236}">
              <a16:creationId xmlns:a16="http://schemas.microsoft.com/office/drawing/2014/main" id="{076FB131-BC8C-436F-8ECA-617E4FBE1FAD}"/>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90" name="直線コネクタ 589">
          <a:extLst>
            <a:ext uri="{FF2B5EF4-FFF2-40B4-BE49-F238E27FC236}">
              <a16:creationId xmlns:a16="http://schemas.microsoft.com/office/drawing/2014/main" id="{6355202E-0B2F-47B4-B415-5158B951F5AA}"/>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91" name="【学校施設】&#10;一人当たり面積平均値テキスト">
          <a:extLst>
            <a:ext uri="{FF2B5EF4-FFF2-40B4-BE49-F238E27FC236}">
              <a16:creationId xmlns:a16="http://schemas.microsoft.com/office/drawing/2014/main" id="{16643313-8A84-4941-8B0C-DA0A970CBE1D}"/>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2" name="フローチャート: 判断 591">
          <a:extLst>
            <a:ext uri="{FF2B5EF4-FFF2-40B4-BE49-F238E27FC236}">
              <a16:creationId xmlns:a16="http://schemas.microsoft.com/office/drawing/2014/main" id="{E734B314-2A17-436D-9FE2-BDD5DAF45C27}"/>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593" name="フローチャート: 判断 592">
          <a:extLst>
            <a:ext uri="{FF2B5EF4-FFF2-40B4-BE49-F238E27FC236}">
              <a16:creationId xmlns:a16="http://schemas.microsoft.com/office/drawing/2014/main" id="{C0000EE2-2139-40FF-8C7B-C3EBB7B0ED31}"/>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594" name="フローチャート: 判断 593">
          <a:extLst>
            <a:ext uri="{FF2B5EF4-FFF2-40B4-BE49-F238E27FC236}">
              <a16:creationId xmlns:a16="http://schemas.microsoft.com/office/drawing/2014/main" id="{9D012F79-84E9-4765-91A6-8FED671673C4}"/>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595" name="フローチャート: 判断 594">
          <a:extLst>
            <a:ext uri="{FF2B5EF4-FFF2-40B4-BE49-F238E27FC236}">
              <a16:creationId xmlns:a16="http://schemas.microsoft.com/office/drawing/2014/main" id="{50E2C70E-9984-4000-948E-8DDC23C45BF4}"/>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6" name="フローチャート: 判断 595">
          <a:extLst>
            <a:ext uri="{FF2B5EF4-FFF2-40B4-BE49-F238E27FC236}">
              <a16:creationId xmlns:a16="http://schemas.microsoft.com/office/drawing/2014/main" id="{5CA6C889-876A-4518-8612-2973AA870DAE}"/>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D2F051E-7317-4C16-BD2B-E0735B1B04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60ADE8C-523E-4306-8D67-F6E944A9420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8B04F4E-BE69-40F1-AD2E-D58BC7E6ED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69EDA70-6757-490F-B110-AF5AA737C3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604D648-A4AE-4FCB-8AAE-E77E959B7E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148082</xdr:rowOff>
    </xdr:from>
    <xdr:to>
      <xdr:col>116</xdr:col>
      <xdr:colOff>114300</xdr:colOff>
      <xdr:row>59</xdr:row>
      <xdr:rowOff>78232</xdr:rowOff>
    </xdr:to>
    <xdr:sp macro="" textlink="">
      <xdr:nvSpPr>
        <xdr:cNvPr id="602" name="楕円 601">
          <a:extLst>
            <a:ext uri="{FF2B5EF4-FFF2-40B4-BE49-F238E27FC236}">
              <a16:creationId xmlns:a16="http://schemas.microsoft.com/office/drawing/2014/main" id="{38FD21B2-DD59-40D2-8751-0D0D8A0F8B4D}"/>
            </a:ext>
          </a:extLst>
        </xdr:cNvPr>
        <xdr:cNvSpPr/>
      </xdr:nvSpPr>
      <xdr:spPr>
        <a:xfrm>
          <a:off x="221107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170959</xdr:rowOff>
    </xdr:from>
    <xdr:ext cx="469744" cy="259045"/>
    <xdr:sp macro="" textlink="">
      <xdr:nvSpPr>
        <xdr:cNvPr id="603" name="【学校施設】&#10;一人当たり面積該当値テキスト">
          <a:extLst>
            <a:ext uri="{FF2B5EF4-FFF2-40B4-BE49-F238E27FC236}">
              <a16:creationId xmlns:a16="http://schemas.microsoft.com/office/drawing/2014/main" id="{32F0934B-D119-4C98-8CE4-20217143FA9E}"/>
            </a:ext>
          </a:extLst>
        </xdr:cNvPr>
        <xdr:cNvSpPr txBox="1"/>
      </xdr:nvSpPr>
      <xdr:spPr>
        <a:xfrm>
          <a:off x="22199600" y="99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141224</xdr:rowOff>
    </xdr:from>
    <xdr:to>
      <xdr:col>112</xdr:col>
      <xdr:colOff>38100</xdr:colOff>
      <xdr:row>59</xdr:row>
      <xdr:rowOff>71374</xdr:rowOff>
    </xdr:to>
    <xdr:sp macro="" textlink="">
      <xdr:nvSpPr>
        <xdr:cNvPr id="604" name="楕円 603">
          <a:extLst>
            <a:ext uri="{FF2B5EF4-FFF2-40B4-BE49-F238E27FC236}">
              <a16:creationId xmlns:a16="http://schemas.microsoft.com/office/drawing/2014/main" id="{F5ACA236-6A78-4EF9-8847-65B229E06497}"/>
            </a:ext>
          </a:extLst>
        </xdr:cNvPr>
        <xdr:cNvSpPr/>
      </xdr:nvSpPr>
      <xdr:spPr>
        <a:xfrm>
          <a:off x="21272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20574</xdr:rowOff>
    </xdr:from>
    <xdr:to>
      <xdr:col>116</xdr:col>
      <xdr:colOff>63500</xdr:colOff>
      <xdr:row>59</xdr:row>
      <xdr:rowOff>27432</xdr:rowOff>
    </xdr:to>
    <xdr:cxnSp macro="">
      <xdr:nvCxnSpPr>
        <xdr:cNvPr id="605" name="直線コネクタ 604">
          <a:extLst>
            <a:ext uri="{FF2B5EF4-FFF2-40B4-BE49-F238E27FC236}">
              <a16:creationId xmlns:a16="http://schemas.microsoft.com/office/drawing/2014/main" id="{2E96756F-3669-4D61-9A45-F65D28B74572}"/>
            </a:ext>
          </a:extLst>
        </xdr:cNvPr>
        <xdr:cNvCxnSpPr/>
      </xdr:nvCxnSpPr>
      <xdr:spPr>
        <a:xfrm>
          <a:off x="21323300" y="101361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161798</xdr:rowOff>
    </xdr:from>
    <xdr:to>
      <xdr:col>107</xdr:col>
      <xdr:colOff>101600</xdr:colOff>
      <xdr:row>59</xdr:row>
      <xdr:rowOff>91948</xdr:rowOff>
    </xdr:to>
    <xdr:sp macro="" textlink="">
      <xdr:nvSpPr>
        <xdr:cNvPr id="606" name="楕円 605">
          <a:extLst>
            <a:ext uri="{FF2B5EF4-FFF2-40B4-BE49-F238E27FC236}">
              <a16:creationId xmlns:a16="http://schemas.microsoft.com/office/drawing/2014/main" id="{E3F4F9CE-D4D8-40F8-A800-B80A4C3F5F90}"/>
            </a:ext>
          </a:extLst>
        </xdr:cNvPr>
        <xdr:cNvSpPr/>
      </xdr:nvSpPr>
      <xdr:spPr>
        <a:xfrm>
          <a:off x="20383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20574</xdr:rowOff>
    </xdr:from>
    <xdr:to>
      <xdr:col>111</xdr:col>
      <xdr:colOff>177800</xdr:colOff>
      <xdr:row>59</xdr:row>
      <xdr:rowOff>41148</xdr:rowOff>
    </xdr:to>
    <xdr:cxnSp macro="">
      <xdr:nvCxnSpPr>
        <xdr:cNvPr id="607" name="直線コネクタ 606">
          <a:extLst>
            <a:ext uri="{FF2B5EF4-FFF2-40B4-BE49-F238E27FC236}">
              <a16:creationId xmlns:a16="http://schemas.microsoft.com/office/drawing/2014/main" id="{6D380837-74A0-48E7-9BD9-895AD57F027B}"/>
            </a:ext>
          </a:extLst>
        </xdr:cNvPr>
        <xdr:cNvCxnSpPr/>
      </xdr:nvCxnSpPr>
      <xdr:spPr>
        <a:xfrm flipV="1">
          <a:off x="20434300" y="101361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157226</xdr:rowOff>
    </xdr:from>
    <xdr:to>
      <xdr:col>102</xdr:col>
      <xdr:colOff>165100</xdr:colOff>
      <xdr:row>59</xdr:row>
      <xdr:rowOff>87376</xdr:rowOff>
    </xdr:to>
    <xdr:sp macro="" textlink="">
      <xdr:nvSpPr>
        <xdr:cNvPr id="608" name="楕円 607">
          <a:extLst>
            <a:ext uri="{FF2B5EF4-FFF2-40B4-BE49-F238E27FC236}">
              <a16:creationId xmlns:a16="http://schemas.microsoft.com/office/drawing/2014/main" id="{B3B134B6-B2C9-4107-B007-70D7A5346ED1}"/>
            </a:ext>
          </a:extLst>
        </xdr:cNvPr>
        <xdr:cNvSpPr/>
      </xdr:nvSpPr>
      <xdr:spPr>
        <a:xfrm>
          <a:off x="19494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36576</xdr:rowOff>
    </xdr:from>
    <xdr:to>
      <xdr:col>107</xdr:col>
      <xdr:colOff>50800</xdr:colOff>
      <xdr:row>59</xdr:row>
      <xdr:rowOff>41148</xdr:rowOff>
    </xdr:to>
    <xdr:cxnSp macro="">
      <xdr:nvCxnSpPr>
        <xdr:cNvPr id="609" name="直線コネクタ 608">
          <a:extLst>
            <a:ext uri="{FF2B5EF4-FFF2-40B4-BE49-F238E27FC236}">
              <a16:creationId xmlns:a16="http://schemas.microsoft.com/office/drawing/2014/main" id="{F7C8EE35-C2CA-4496-B31A-0ABB65FBFC67}"/>
            </a:ext>
          </a:extLst>
        </xdr:cNvPr>
        <xdr:cNvCxnSpPr/>
      </xdr:nvCxnSpPr>
      <xdr:spPr>
        <a:xfrm>
          <a:off x="19545300" y="101521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20066</xdr:rowOff>
    </xdr:from>
    <xdr:to>
      <xdr:col>98</xdr:col>
      <xdr:colOff>38100</xdr:colOff>
      <xdr:row>59</xdr:row>
      <xdr:rowOff>121666</xdr:rowOff>
    </xdr:to>
    <xdr:sp macro="" textlink="">
      <xdr:nvSpPr>
        <xdr:cNvPr id="610" name="楕円 609">
          <a:extLst>
            <a:ext uri="{FF2B5EF4-FFF2-40B4-BE49-F238E27FC236}">
              <a16:creationId xmlns:a16="http://schemas.microsoft.com/office/drawing/2014/main" id="{3973F1CD-5F7D-4FA5-BF28-E6D6EA13FB6F}"/>
            </a:ext>
          </a:extLst>
        </xdr:cNvPr>
        <xdr:cNvSpPr/>
      </xdr:nvSpPr>
      <xdr:spPr>
        <a:xfrm>
          <a:off x="18605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36576</xdr:rowOff>
    </xdr:from>
    <xdr:to>
      <xdr:col>102</xdr:col>
      <xdr:colOff>114300</xdr:colOff>
      <xdr:row>59</xdr:row>
      <xdr:rowOff>70866</xdr:rowOff>
    </xdr:to>
    <xdr:cxnSp macro="">
      <xdr:nvCxnSpPr>
        <xdr:cNvPr id="611" name="直線コネクタ 610">
          <a:extLst>
            <a:ext uri="{FF2B5EF4-FFF2-40B4-BE49-F238E27FC236}">
              <a16:creationId xmlns:a16="http://schemas.microsoft.com/office/drawing/2014/main" id="{2B0DD94B-DA21-41FA-8481-22B12AF54BAF}"/>
            </a:ext>
          </a:extLst>
        </xdr:cNvPr>
        <xdr:cNvCxnSpPr/>
      </xdr:nvCxnSpPr>
      <xdr:spPr>
        <a:xfrm flipV="1">
          <a:off x="18656300" y="101521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612" name="n_1aveValue【学校施設】&#10;一人当たり面積">
          <a:extLst>
            <a:ext uri="{FF2B5EF4-FFF2-40B4-BE49-F238E27FC236}">
              <a16:creationId xmlns:a16="http://schemas.microsoft.com/office/drawing/2014/main" id="{21D2112A-7C4D-4A4E-A286-9AFA6791305B}"/>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613" name="n_2aveValue【学校施設】&#10;一人当たり面積">
          <a:extLst>
            <a:ext uri="{FF2B5EF4-FFF2-40B4-BE49-F238E27FC236}">
              <a16:creationId xmlns:a16="http://schemas.microsoft.com/office/drawing/2014/main" id="{FD70051C-0BA8-41FD-A14C-72BA6B15AD58}"/>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614" name="n_3aveValue【学校施設】&#10;一人当たり面積">
          <a:extLst>
            <a:ext uri="{FF2B5EF4-FFF2-40B4-BE49-F238E27FC236}">
              <a16:creationId xmlns:a16="http://schemas.microsoft.com/office/drawing/2014/main" id="{26C4A45D-DD4A-42B4-838F-C6FA67A8ED2C}"/>
            </a:ext>
          </a:extLst>
        </xdr:cNvPr>
        <xdr:cNvSpPr txBox="1"/>
      </xdr:nvSpPr>
      <xdr:spPr>
        <a:xfrm>
          <a:off x="19310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615" name="n_4aveValue【学校施設】&#10;一人当たり面積">
          <a:extLst>
            <a:ext uri="{FF2B5EF4-FFF2-40B4-BE49-F238E27FC236}">
              <a16:creationId xmlns:a16="http://schemas.microsoft.com/office/drawing/2014/main" id="{FE50F937-4475-426B-B675-7DF90CA1EDA3}"/>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87901</xdr:rowOff>
    </xdr:from>
    <xdr:ext cx="469744" cy="259045"/>
    <xdr:sp macro="" textlink="">
      <xdr:nvSpPr>
        <xdr:cNvPr id="616" name="n_1mainValue【学校施設】&#10;一人当たり面積">
          <a:extLst>
            <a:ext uri="{FF2B5EF4-FFF2-40B4-BE49-F238E27FC236}">
              <a16:creationId xmlns:a16="http://schemas.microsoft.com/office/drawing/2014/main" id="{9EFA8F50-4D90-4F8A-AF01-32BDA4636EA0}"/>
            </a:ext>
          </a:extLst>
        </xdr:cNvPr>
        <xdr:cNvSpPr txBox="1"/>
      </xdr:nvSpPr>
      <xdr:spPr>
        <a:xfrm>
          <a:off x="21075727" y="98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108475</xdr:rowOff>
    </xdr:from>
    <xdr:ext cx="469744" cy="259045"/>
    <xdr:sp macro="" textlink="">
      <xdr:nvSpPr>
        <xdr:cNvPr id="617" name="n_2mainValue【学校施設】&#10;一人当たり面積">
          <a:extLst>
            <a:ext uri="{FF2B5EF4-FFF2-40B4-BE49-F238E27FC236}">
              <a16:creationId xmlns:a16="http://schemas.microsoft.com/office/drawing/2014/main" id="{6A8AF4A9-D0D3-4B78-93CC-D1D16EA79EA7}"/>
            </a:ext>
          </a:extLst>
        </xdr:cNvPr>
        <xdr:cNvSpPr txBox="1"/>
      </xdr:nvSpPr>
      <xdr:spPr>
        <a:xfrm>
          <a:off x="20199427"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103903</xdr:rowOff>
    </xdr:from>
    <xdr:ext cx="469744" cy="259045"/>
    <xdr:sp macro="" textlink="">
      <xdr:nvSpPr>
        <xdr:cNvPr id="618" name="n_3mainValue【学校施設】&#10;一人当たり面積">
          <a:extLst>
            <a:ext uri="{FF2B5EF4-FFF2-40B4-BE49-F238E27FC236}">
              <a16:creationId xmlns:a16="http://schemas.microsoft.com/office/drawing/2014/main" id="{F25DFA60-1D70-41D1-BD04-0B0E4AAD108E}"/>
            </a:ext>
          </a:extLst>
        </xdr:cNvPr>
        <xdr:cNvSpPr txBox="1"/>
      </xdr:nvSpPr>
      <xdr:spPr>
        <a:xfrm>
          <a:off x="19310427" y="987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138193</xdr:rowOff>
    </xdr:from>
    <xdr:ext cx="469744" cy="259045"/>
    <xdr:sp macro="" textlink="">
      <xdr:nvSpPr>
        <xdr:cNvPr id="619" name="n_4mainValue【学校施設】&#10;一人当たり面積">
          <a:extLst>
            <a:ext uri="{FF2B5EF4-FFF2-40B4-BE49-F238E27FC236}">
              <a16:creationId xmlns:a16="http://schemas.microsoft.com/office/drawing/2014/main" id="{FF5AB5D4-4686-4514-8242-84796E3B4C6A}"/>
            </a:ext>
          </a:extLst>
        </xdr:cNvPr>
        <xdr:cNvSpPr txBox="1"/>
      </xdr:nvSpPr>
      <xdr:spPr>
        <a:xfrm>
          <a:off x="18421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F4D50B58-F46B-4E8D-B0E9-99509A29D4D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C3C2A6D9-94B3-4073-95B6-05AEB09291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2DFB90AE-054F-48E6-A84E-C4D45B63391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F794B49B-82FE-4A54-A11D-6CE45D3736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95AF105A-4023-4FC0-B62F-31BB0EC60A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953445B0-F495-4134-906D-3798F317B1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5542DB20-6914-4FE4-8531-37829989A8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2A35117C-9511-4C4D-A6DA-FC8910A6959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2A87096D-7810-446E-AD31-F925E1B30AE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FD8EB717-A235-4FE3-95F9-DB6A124967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E69A9326-C3DB-428A-BDE4-715B0FE174F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1" name="直線コネクタ 630">
          <a:extLst>
            <a:ext uri="{FF2B5EF4-FFF2-40B4-BE49-F238E27FC236}">
              <a16:creationId xmlns:a16="http://schemas.microsoft.com/office/drawing/2014/main" id="{08FD02C4-09AB-4F56-87E7-58B477C0BDB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2" name="テキスト ボックス 631">
          <a:extLst>
            <a:ext uri="{FF2B5EF4-FFF2-40B4-BE49-F238E27FC236}">
              <a16:creationId xmlns:a16="http://schemas.microsoft.com/office/drawing/2014/main" id="{F0B8C56E-F98A-4DEB-AE39-6AFD649B50DD}"/>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3" name="直線コネクタ 632">
          <a:extLst>
            <a:ext uri="{FF2B5EF4-FFF2-40B4-BE49-F238E27FC236}">
              <a16:creationId xmlns:a16="http://schemas.microsoft.com/office/drawing/2014/main" id="{4513453B-09A0-43DF-9103-8C5500C7F57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4" name="テキスト ボックス 633">
          <a:extLst>
            <a:ext uri="{FF2B5EF4-FFF2-40B4-BE49-F238E27FC236}">
              <a16:creationId xmlns:a16="http://schemas.microsoft.com/office/drawing/2014/main" id="{818A3DF3-02AA-490C-9B0C-7150D6E6642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5" name="直線コネクタ 634">
          <a:extLst>
            <a:ext uri="{FF2B5EF4-FFF2-40B4-BE49-F238E27FC236}">
              <a16:creationId xmlns:a16="http://schemas.microsoft.com/office/drawing/2014/main" id="{811B42F7-49DC-461A-973C-7746CB0C674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6" name="テキスト ボックス 635">
          <a:extLst>
            <a:ext uri="{FF2B5EF4-FFF2-40B4-BE49-F238E27FC236}">
              <a16:creationId xmlns:a16="http://schemas.microsoft.com/office/drawing/2014/main" id="{995C4504-DABD-4434-A12C-D79C784B6C9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7" name="直線コネクタ 636">
          <a:extLst>
            <a:ext uri="{FF2B5EF4-FFF2-40B4-BE49-F238E27FC236}">
              <a16:creationId xmlns:a16="http://schemas.microsoft.com/office/drawing/2014/main" id="{28EC6366-2EFB-4B4F-AB73-71FA8D84845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8" name="テキスト ボックス 637">
          <a:extLst>
            <a:ext uri="{FF2B5EF4-FFF2-40B4-BE49-F238E27FC236}">
              <a16:creationId xmlns:a16="http://schemas.microsoft.com/office/drawing/2014/main" id="{EC48DB3B-091D-43AB-92D3-4CE360E6CC89}"/>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103161A1-82F4-41CA-A2A5-F1FAAE866D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0" name="テキスト ボックス 639">
          <a:extLst>
            <a:ext uri="{FF2B5EF4-FFF2-40B4-BE49-F238E27FC236}">
              <a16:creationId xmlns:a16="http://schemas.microsoft.com/office/drawing/2014/main" id="{63EA9715-0595-4F77-9C39-3B77EFCB7FD7}"/>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29CFA5FD-CCE5-4E94-8B38-7B8670E026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642" name="直線コネクタ 641">
          <a:extLst>
            <a:ext uri="{FF2B5EF4-FFF2-40B4-BE49-F238E27FC236}">
              <a16:creationId xmlns:a16="http://schemas.microsoft.com/office/drawing/2014/main" id="{C79901D6-FFD3-49A6-B422-6BB8AF94F34C}"/>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643" name="【児童館】&#10;有形固定資産減価償却率最小値テキスト">
          <a:extLst>
            <a:ext uri="{FF2B5EF4-FFF2-40B4-BE49-F238E27FC236}">
              <a16:creationId xmlns:a16="http://schemas.microsoft.com/office/drawing/2014/main" id="{10487C5D-4DF3-4F6A-AA27-A8C9CEF387B2}"/>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644" name="直線コネクタ 643">
          <a:extLst>
            <a:ext uri="{FF2B5EF4-FFF2-40B4-BE49-F238E27FC236}">
              <a16:creationId xmlns:a16="http://schemas.microsoft.com/office/drawing/2014/main" id="{286AF7FA-C8B8-45C5-9B59-C80B038AD5C9}"/>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645" name="【児童館】&#10;有形固定資産減価償却率最大値テキスト">
          <a:extLst>
            <a:ext uri="{FF2B5EF4-FFF2-40B4-BE49-F238E27FC236}">
              <a16:creationId xmlns:a16="http://schemas.microsoft.com/office/drawing/2014/main" id="{3F55256D-1EED-4FAE-A3A0-8349620CA83B}"/>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646" name="直線コネクタ 645">
          <a:extLst>
            <a:ext uri="{FF2B5EF4-FFF2-40B4-BE49-F238E27FC236}">
              <a16:creationId xmlns:a16="http://schemas.microsoft.com/office/drawing/2014/main" id="{C70128D1-84DA-4529-A2DE-B4FC588934FF}"/>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155464</xdr:rowOff>
    </xdr:from>
    <xdr:ext cx="405111" cy="259045"/>
    <xdr:sp macro="" textlink="">
      <xdr:nvSpPr>
        <xdr:cNvPr id="647" name="【児童館】&#10;有形固定資産減価償却率平均値テキスト">
          <a:extLst>
            <a:ext uri="{FF2B5EF4-FFF2-40B4-BE49-F238E27FC236}">
              <a16:creationId xmlns:a16="http://schemas.microsoft.com/office/drawing/2014/main" id="{491247D3-7535-4EEB-B63B-881276EA76E2}"/>
            </a:ext>
          </a:extLst>
        </xdr:cNvPr>
        <xdr:cNvSpPr txBox="1"/>
      </xdr:nvSpPr>
      <xdr:spPr>
        <a:xfrm>
          <a:off x="16357600" y="13871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648" name="フローチャート: 判断 647">
          <a:extLst>
            <a:ext uri="{FF2B5EF4-FFF2-40B4-BE49-F238E27FC236}">
              <a16:creationId xmlns:a16="http://schemas.microsoft.com/office/drawing/2014/main" id="{EEB87882-5E58-4FBC-AC03-95139C6F6351}"/>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649" name="フローチャート: 判断 648">
          <a:extLst>
            <a:ext uri="{FF2B5EF4-FFF2-40B4-BE49-F238E27FC236}">
              <a16:creationId xmlns:a16="http://schemas.microsoft.com/office/drawing/2014/main" id="{C2DCC682-E5A3-48D6-9928-2047DBE80FE4}"/>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50" name="フローチャート: 判断 649">
          <a:extLst>
            <a:ext uri="{FF2B5EF4-FFF2-40B4-BE49-F238E27FC236}">
              <a16:creationId xmlns:a16="http://schemas.microsoft.com/office/drawing/2014/main" id="{E1E9309A-0BE3-466C-BDD1-44F22C381CEB}"/>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51" name="フローチャート: 判断 650">
          <a:extLst>
            <a:ext uri="{FF2B5EF4-FFF2-40B4-BE49-F238E27FC236}">
              <a16:creationId xmlns:a16="http://schemas.microsoft.com/office/drawing/2014/main" id="{F99C51B6-C669-498C-ACD4-223BC2262326}"/>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52" name="フローチャート: 判断 651">
          <a:extLst>
            <a:ext uri="{FF2B5EF4-FFF2-40B4-BE49-F238E27FC236}">
              <a16:creationId xmlns:a16="http://schemas.microsoft.com/office/drawing/2014/main" id="{0E5DA27C-526E-4472-8B6B-4FE5F4972DF0}"/>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70CC460-FF9B-4E30-AE19-CBF3DFF80E9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BF10145-EAED-4DA3-8915-96CDA6C374C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FBA451D-E981-4F0C-8557-B7A54019A95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D57AEC4-8DFD-40D8-9F3A-7B59A61903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B93C761-6124-4786-B6C2-295597CCFB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117602</xdr:rowOff>
    </xdr:from>
    <xdr:to>
      <xdr:col>85</xdr:col>
      <xdr:colOff>177800</xdr:colOff>
      <xdr:row>78</xdr:row>
      <xdr:rowOff>47752</xdr:rowOff>
    </xdr:to>
    <xdr:sp macro="" textlink="">
      <xdr:nvSpPr>
        <xdr:cNvPr id="658" name="楕円 657">
          <a:extLst>
            <a:ext uri="{FF2B5EF4-FFF2-40B4-BE49-F238E27FC236}">
              <a16:creationId xmlns:a16="http://schemas.microsoft.com/office/drawing/2014/main" id="{A4249E74-2F5B-440A-9D4C-20F2BB753AB6}"/>
            </a:ext>
          </a:extLst>
        </xdr:cNvPr>
        <xdr:cNvSpPr/>
      </xdr:nvSpPr>
      <xdr:spPr>
        <a:xfrm>
          <a:off x="16268700" y="133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70629</xdr:rowOff>
    </xdr:from>
    <xdr:ext cx="405111" cy="259045"/>
    <xdr:sp macro="" textlink="">
      <xdr:nvSpPr>
        <xdr:cNvPr id="659" name="【児童館】&#10;有形固定資産減価償却率該当値テキスト">
          <a:extLst>
            <a:ext uri="{FF2B5EF4-FFF2-40B4-BE49-F238E27FC236}">
              <a16:creationId xmlns:a16="http://schemas.microsoft.com/office/drawing/2014/main" id="{797889E8-956F-4DCC-B7CD-0D6467898869}"/>
            </a:ext>
          </a:extLst>
        </xdr:cNvPr>
        <xdr:cNvSpPr txBox="1"/>
      </xdr:nvSpPr>
      <xdr:spPr>
        <a:xfrm>
          <a:off x="16357600" y="1327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106172</xdr:rowOff>
    </xdr:from>
    <xdr:to>
      <xdr:col>81</xdr:col>
      <xdr:colOff>101600</xdr:colOff>
      <xdr:row>78</xdr:row>
      <xdr:rowOff>36322</xdr:rowOff>
    </xdr:to>
    <xdr:sp macro="" textlink="">
      <xdr:nvSpPr>
        <xdr:cNvPr id="660" name="楕円 659">
          <a:extLst>
            <a:ext uri="{FF2B5EF4-FFF2-40B4-BE49-F238E27FC236}">
              <a16:creationId xmlns:a16="http://schemas.microsoft.com/office/drawing/2014/main" id="{E93DE12B-3518-4AB2-B9D7-CF3B633F3C84}"/>
            </a:ext>
          </a:extLst>
        </xdr:cNvPr>
        <xdr:cNvSpPr/>
      </xdr:nvSpPr>
      <xdr:spPr>
        <a:xfrm>
          <a:off x="15430500" y="133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156972</xdr:rowOff>
    </xdr:from>
    <xdr:to>
      <xdr:col>85</xdr:col>
      <xdr:colOff>127000</xdr:colOff>
      <xdr:row>77</xdr:row>
      <xdr:rowOff>168402</xdr:rowOff>
    </xdr:to>
    <xdr:cxnSp macro="">
      <xdr:nvCxnSpPr>
        <xdr:cNvPr id="661" name="直線コネクタ 660">
          <a:extLst>
            <a:ext uri="{FF2B5EF4-FFF2-40B4-BE49-F238E27FC236}">
              <a16:creationId xmlns:a16="http://schemas.microsoft.com/office/drawing/2014/main" id="{898F9ACB-5573-46F4-A650-5898BE7B5DC9}"/>
            </a:ext>
          </a:extLst>
        </xdr:cNvPr>
        <xdr:cNvCxnSpPr/>
      </xdr:nvCxnSpPr>
      <xdr:spPr>
        <a:xfrm>
          <a:off x="15481300" y="133586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122174</xdr:rowOff>
    </xdr:from>
    <xdr:to>
      <xdr:col>76</xdr:col>
      <xdr:colOff>165100</xdr:colOff>
      <xdr:row>78</xdr:row>
      <xdr:rowOff>52324</xdr:rowOff>
    </xdr:to>
    <xdr:sp macro="" textlink="">
      <xdr:nvSpPr>
        <xdr:cNvPr id="662" name="楕円 661">
          <a:extLst>
            <a:ext uri="{FF2B5EF4-FFF2-40B4-BE49-F238E27FC236}">
              <a16:creationId xmlns:a16="http://schemas.microsoft.com/office/drawing/2014/main" id="{5AC8AE9E-B30E-4D4E-81F2-A906C2FF35A5}"/>
            </a:ext>
          </a:extLst>
        </xdr:cNvPr>
        <xdr:cNvSpPr/>
      </xdr:nvSpPr>
      <xdr:spPr>
        <a:xfrm>
          <a:off x="145415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156972</xdr:rowOff>
    </xdr:from>
    <xdr:to>
      <xdr:col>81</xdr:col>
      <xdr:colOff>50800</xdr:colOff>
      <xdr:row>78</xdr:row>
      <xdr:rowOff>1524</xdr:rowOff>
    </xdr:to>
    <xdr:cxnSp macro="">
      <xdr:nvCxnSpPr>
        <xdr:cNvPr id="663" name="直線コネクタ 662">
          <a:extLst>
            <a:ext uri="{FF2B5EF4-FFF2-40B4-BE49-F238E27FC236}">
              <a16:creationId xmlns:a16="http://schemas.microsoft.com/office/drawing/2014/main" id="{6E89E9E0-4B72-4E77-94AD-83BC2E6A2E4E}"/>
            </a:ext>
          </a:extLst>
        </xdr:cNvPr>
        <xdr:cNvCxnSpPr/>
      </xdr:nvCxnSpPr>
      <xdr:spPr>
        <a:xfrm flipV="1">
          <a:off x="14592300" y="133586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74168</xdr:rowOff>
    </xdr:from>
    <xdr:to>
      <xdr:col>72</xdr:col>
      <xdr:colOff>38100</xdr:colOff>
      <xdr:row>78</xdr:row>
      <xdr:rowOff>4318</xdr:rowOff>
    </xdr:to>
    <xdr:sp macro="" textlink="">
      <xdr:nvSpPr>
        <xdr:cNvPr id="664" name="楕円 663">
          <a:extLst>
            <a:ext uri="{FF2B5EF4-FFF2-40B4-BE49-F238E27FC236}">
              <a16:creationId xmlns:a16="http://schemas.microsoft.com/office/drawing/2014/main" id="{77B6A1A7-2971-44A6-9DBD-8E6C8845B9C5}"/>
            </a:ext>
          </a:extLst>
        </xdr:cNvPr>
        <xdr:cNvSpPr/>
      </xdr:nvSpPr>
      <xdr:spPr>
        <a:xfrm>
          <a:off x="13652500" y="132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124968</xdr:rowOff>
    </xdr:from>
    <xdr:to>
      <xdr:col>76</xdr:col>
      <xdr:colOff>114300</xdr:colOff>
      <xdr:row>78</xdr:row>
      <xdr:rowOff>1524</xdr:rowOff>
    </xdr:to>
    <xdr:cxnSp macro="">
      <xdr:nvCxnSpPr>
        <xdr:cNvPr id="665" name="直線コネクタ 664">
          <a:extLst>
            <a:ext uri="{FF2B5EF4-FFF2-40B4-BE49-F238E27FC236}">
              <a16:creationId xmlns:a16="http://schemas.microsoft.com/office/drawing/2014/main" id="{00C5097F-BB86-4260-AC1D-4E91D26F9639}"/>
            </a:ext>
          </a:extLst>
        </xdr:cNvPr>
        <xdr:cNvCxnSpPr/>
      </xdr:nvCxnSpPr>
      <xdr:spPr>
        <a:xfrm>
          <a:off x="13703300" y="133266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69596</xdr:rowOff>
    </xdr:from>
    <xdr:to>
      <xdr:col>67</xdr:col>
      <xdr:colOff>101600</xdr:colOff>
      <xdr:row>77</xdr:row>
      <xdr:rowOff>171196</xdr:rowOff>
    </xdr:to>
    <xdr:sp macro="" textlink="">
      <xdr:nvSpPr>
        <xdr:cNvPr id="666" name="楕円 665">
          <a:extLst>
            <a:ext uri="{FF2B5EF4-FFF2-40B4-BE49-F238E27FC236}">
              <a16:creationId xmlns:a16="http://schemas.microsoft.com/office/drawing/2014/main" id="{EB5D6A42-7629-418E-AE80-7EBDDDD37AD2}"/>
            </a:ext>
          </a:extLst>
        </xdr:cNvPr>
        <xdr:cNvSpPr/>
      </xdr:nvSpPr>
      <xdr:spPr>
        <a:xfrm>
          <a:off x="12763500" y="132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120396</xdr:rowOff>
    </xdr:from>
    <xdr:to>
      <xdr:col>71</xdr:col>
      <xdr:colOff>177800</xdr:colOff>
      <xdr:row>77</xdr:row>
      <xdr:rowOff>124968</xdr:rowOff>
    </xdr:to>
    <xdr:cxnSp macro="">
      <xdr:nvCxnSpPr>
        <xdr:cNvPr id="667" name="直線コネクタ 666">
          <a:extLst>
            <a:ext uri="{FF2B5EF4-FFF2-40B4-BE49-F238E27FC236}">
              <a16:creationId xmlns:a16="http://schemas.microsoft.com/office/drawing/2014/main" id="{2F61CD66-71ED-4A99-95AB-DE915DDB4483}"/>
            </a:ext>
          </a:extLst>
        </xdr:cNvPr>
        <xdr:cNvCxnSpPr/>
      </xdr:nvCxnSpPr>
      <xdr:spPr>
        <a:xfrm>
          <a:off x="12814300" y="133220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66312</xdr:rowOff>
    </xdr:from>
    <xdr:ext cx="405111" cy="259045"/>
    <xdr:sp macro="" textlink="">
      <xdr:nvSpPr>
        <xdr:cNvPr id="668" name="n_1aveValue【児童館】&#10;有形固定資産減価償却率">
          <a:extLst>
            <a:ext uri="{FF2B5EF4-FFF2-40B4-BE49-F238E27FC236}">
              <a16:creationId xmlns:a16="http://schemas.microsoft.com/office/drawing/2014/main" id="{78F9BBBE-AC43-4894-8EAE-4593E0EA3485}"/>
            </a:ext>
          </a:extLst>
        </xdr:cNvPr>
        <xdr:cNvSpPr txBox="1"/>
      </xdr:nvSpPr>
      <xdr:spPr>
        <a:xfrm>
          <a:off x="152660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57166</xdr:rowOff>
    </xdr:from>
    <xdr:ext cx="405111" cy="259045"/>
    <xdr:sp macro="" textlink="">
      <xdr:nvSpPr>
        <xdr:cNvPr id="669" name="n_2aveValue【児童館】&#10;有形固定資産減価償却率">
          <a:extLst>
            <a:ext uri="{FF2B5EF4-FFF2-40B4-BE49-F238E27FC236}">
              <a16:creationId xmlns:a16="http://schemas.microsoft.com/office/drawing/2014/main" id="{34043E27-272B-418E-9092-9F2932E788F0}"/>
            </a:ext>
          </a:extLst>
        </xdr:cNvPr>
        <xdr:cNvSpPr txBox="1"/>
      </xdr:nvSpPr>
      <xdr:spPr>
        <a:xfrm>
          <a:off x="14389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670" name="n_3aveValue【児童館】&#10;有形固定資産減価償却率">
          <a:extLst>
            <a:ext uri="{FF2B5EF4-FFF2-40B4-BE49-F238E27FC236}">
              <a16:creationId xmlns:a16="http://schemas.microsoft.com/office/drawing/2014/main" id="{7B083FCC-E050-4884-9F53-B51673681CD6}"/>
            </a:ext>
          </a:extLst>
        </xdr:cNvPr>
        <xdr:cNvSpPr txBox="1"/>
      </xdr:nvSpPr>
      <xdr:spPr>
        <a:xfrm>
          <a:off x="13500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48023</xdr:rowOff>
    </xdr:from>
    <xdr:ext cx="405111" cy="259045"/>
    <xdr:sp macro="" textlink="">
      <xdr:nvSpPr>
        <xdr:cNvPr id="671" name="n_4aveValue【児童館】&#10;有形固定資産減価償却率">
          <a:extLst>
            <a:ext uri="{FF2B5EF4-FFF2-40B4-BE49-F238E27FC236}">
              <a16:creationId xmlns:a16="http://schemas.microsoft.com/office/drawing/2014/main" id="{4E5B899E-4F4E-438B-BCEE-701F8B2545B2}"/>
            </a:ext>
          </a:extLst>
        </xdr:cNvPr>
        <xdr:cNvSpPr txBox="1"/>
      </xdr:nvSpPr>
      <xdr:spPr>
        <a:xfrm>
          <a:off x="12611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52849</xdr:rowOff>
    </xdr:from>
    <xdr:ext cx="405111" cy="259045"/>
    <xdr:sp macro="" textlink="">
      <xdr:nvSpPr>
        <xdr:cNvPr id="672" name="n_1mainValue【児童館】&#10;有形固定資産減価償却率">
          <a:extLst>
            <a:ext uri="{FF2B5EF4-FFF2-40B4-BE49-F238E27FC236}">
              <a16:creationId xmlns:a16="http://schemas.microsoft.com/office/drawing/2014/main" id="{FB721C6A-FFBF-4448-BE36-C070E2CF8B57}"/>
            </a:ext>
          </a:extLst>
        </xdr:cNvPr>
        <xdr:cNvSpPr txBox="1"/>
      </xdr:nvSpPr>
      <xdr:spPr>
        <a:xfrm>
          <a:off x="15266044" y="1308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68851</xdr:rowOff>
    </xdr:from>
    <xdr:ext cx="405111" cy="259045"/>
    <xdr:sp macro="" textlink="">
      <xdr:nvSpPr>
        <xdr:cNvPr id="673" name="n_2mainValue【児童館】&#10;有形固定資産減価償却率">
          <a:extLst>
            <a:ext uri="{FF2B5EF4-FFF2-40B4-BE49-F238E27FC236}">
              <a16:creationId xmlns:a16="http://schemas.microsoft.com/office/drawing/2014/main" id="{657DAC06-08E6-403F-92FF-255495ECE1DD}"/>
            </a:ext>
          </a:extLst>
        </xdr:cNvPr>
        <xdr:cNvSpPr txBox="1"/>
      </xdr:nvSpPr>
      <xdr:spPr>
        <a:xfrm>
          <a:off x="14389744" y="1309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20845</xdr:rowOff>
    </xdr:from>
    <xdr:ext cx="405111" cy="259045"/>
    <xdr:sp macro="" textlink="">
      <xdr:nvSpPr>
        <xdr:cNvPr id="674" name="n_3mainValue【児童館】&#10;有形固定資産減価償却率">
          <a:extLst>
            <a:ext uri="{FF2B5EF4-FFF2-40B4-BE49-F238E27FC236}">
              <a16:creationId xmlns:a16="http://schemas.microsoft.com/office/drawing/2014/main" id="{858773DE-E865-40D8-9D3D-AABCA1380E7B}"/>
            </a:ext>
          </a:extLst>
        </xdr:cNvPr>
        <xdr:cNvSpPr txBox="1"/>
      </xdr:nvSpPr>
      <xdr:spPr>
        <a:xfrm>
          <a:off x="13500744" y="1305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16273</xdr:rowOff>
    </xdr:from>
    <xdr:ext cx="405111" cy="259045"/>
    <xdr:sp macro="" textlink="">
      <xdr:nvSpPr>
        <xdr:cNvPr id="675" name="n_4mainValue【児童館】&#10;有形固定資産減価償却率">
          <a:extLst>
            <a:ext uri="{FF2B5EF4-FFF2-40B4-BE49-F238E27FC236}">
              <a16:creationId xmlns:a16="http://schemas.microsoft.com/office/drawing/2014/main" id="{E5932761-D316-4E37-896E-25AFE74EF6E6}"/>
            </a:ext>
          </a:extLst>
        </xdr:cNvPr>
        <xdr:cNvSpPr txBox="1"/>
      </xdr:nvSpPr>
      <xdr:spPr>
        <a:xfrm>
          <a:off x="12611744" y="1304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5159EB73-3CB3-47BB-B46B-745AA4897D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817A84AB-C1F2-44A8-A671-22E8154C9E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BD6A42A9-3F0E-4415-9059-5AB71169DA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10080BE2-B90E-4244-B540-04D34FD21C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7BC9C0F9-8EC3-4450-AF47-88D0804C30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A3A2742-0700-4E4F-947B-322CCB66232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169E8EAD-B399-4C95-96F8-B84D956FF4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94145C87-02CB-4409-AEAC-47731993E9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D908A3D1-1119-4061-83BE-6C30581D14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D52CC82E-5B06-4526-8FF1-6EDCC3A2F51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2987560A-CEE0-4163-A973-6580B3D11D4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09358E16-C735-49E0-9360-E4DB3E542DE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78DD51DC-DB6D-46EE-950B-5A5291BA2BE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A24F8A62-7CE0-4802-AF45-CA3F03A5784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11C91C30-8875-46A2-85CF-494AC21371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4487456D-7E6F-477B-9F1E-9F2F25CAC34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8662F1A6-5EAC-408E-8676-74C0FEEC977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ED3E9B28-F903-431C-AE76-820A999D2A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5AFE4F51-BC3B-439E-818D-571C9DB7619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56585F42-7E41-48CB-8D68-22A980A35EA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54F946C6-6D39-44C3-B1EC-D91BEDDD9F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391FF62B-AC59-45FC-A88A-A39C85758FC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6421EB1D-C52E-401B-ABB1-3353594591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699" name="直線コネクタ 698">
          <a:extLst>
            <a:ext uri="{FF2B5EF4-FFF2-40B4-BE49-F238E27FC236}">
              <a16:creationId xmlns:a16="http://schemas.microsoft.com/office/drawing/2014/main" id="{0D1AD991-E817-4B36-8850-49CAAC499E72}"/>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0" name="【児童館】&#10;一人当たり面積最小値テキスト">
          <a:extLst>
            <a:ext uri="{FF2B5EF4-FFF2-40B4-BE49-F238E27FC236}">
              <a16:creationId xmlns:a16="http://schemas.microsoft.com/office/drawing/2014/main" id="{184F75AE-89E6-4D2B-BC6F-6414AA270D6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1" name="直線コネクタ 700">
          <a:extLst>
            <a:ext uri="{FF2B5EF4-FFF2-40B4-BE49-F238E27FC236}">
              <a16:creationId xmlns:a16="http://schemas.microsoft.com/office/drawing/2014/main" id="{11DC5D8F-92B7-4D40-9C03-D01166A625F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2" name="【児童館】&#10;一人当たり面積最大値テキスト">
          <a:extLst>
            <a:ext uri="{FF2B5EF4-FFF2-40B4-BE49-F238E27FC236}">
              <a16:creationId xmlns:a16="http://schemas.microsoft.com/office/drawing/2014/main" id="{BACCDC76-4B11-4CF5-BCA4-392058D4B6DC}"/>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3" name="直線コネクタ 702">
          <a:extLst>
            <a:ext uri="{FF2B5EF4-FFF2-40B4-BE49-F238E27FC236}">
              <a16:creationId xmlns:a16="http://schemas.microsoft.com/office/drawing/2014/main" id="{E189815B-5881-4B58-8C4A-C492858D7A2F}"/>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4" name="【児童館】&#10;一人当たり面積平均値テキスト">
          <a:extLst>
            <a:ext uri="{FF2B5EF4-FFF2-40B4-BE49-F238E27FC236}">
              <a16:creationId xmlns:a16="http://schemas.microsoft.com/office/drawing/2014/main" id="{803422AE-5798-452F-A813-D4F41A767D1F}"/>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5" name="フローチャート: 判断 704">
          <a:extLst>
            <a:ext uri="{FF2B5EF4-FFF2-40B4-BE49-F238E27FC236}">
              <a16:creationId xmlns:a16="http://schemas.microsoft.com/office/drawing/2014/main" id="{3A9D6419-4082-4808-909F-8EF4EEEE292F}"/>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6" name="フローチャート: 判断 705">
          <a:extLst>
            <a:ext uri="{FF2B5EF4-FFF2-40B4-BE49-F238E27FC236}">
              <a16:creationId xmlns:a16="http://schemas.microsoft.com/office/drawing/2014/main" id="{3B35A662-E270-4950-B519-17A6EC720F08}"/>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7" name="フローチャート: 判断 706">
          <a:extLst>
            <a:ext uri="{FF2B5EF4-FFF2-40B4-BE49-F238E27FC236}">
              <a16:creationId xmlns:a16="http://schemas.microsoft.com/office/drawing/2014/main" id="{30894690-4EB1-4B4B-892B-C960EE01F23F}"/>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8" name="フローチャート: 判断 707">
          <a:extLst>
            <a:ext uri="{FF2B5EF4-FFF2-40B4-BE49-F238E27FC236}">
              <a16:creationId xmlns:a16="http://schemas.microsoft.com/office/drawing/2014/main" id="{0D8CE2DE-4B92-45F1-B9D6-E77C6A562B5E}"/>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9" name="フローチャート: 判断 708">
          <a:extLst>
            <a:ext uri="{FF2B5EF4-FFF2-40B4-BE49-F238E27FC236}">
              <a16:creationId xmlns:a16="http://schemas.microsoft.com/office/drawing/2014/main" id="{7D3DE328-1955-4B93-924B-D5F9F9AD73BC}"/>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9A0C7C48-EB44-4BBC-8EFC-8233040747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FDC3BD5-A0F9-43D5-ADA6-28FBDCA8295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B9F7E5C-845A-4C14-AD1E-C7A6EB26081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143D766-E4A7-4BD3-BAE2-825AD88A93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D7917F1-820C-496D-B299-D943124B3AF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715" name="楕円 714">
          <a:extLst>
            <a:ext uri="{FF2B5EF4-FFF2-40B4-BE49-F238E27FC236}">
              <a16:creationId xmlns:a16="http://schemas.microsoft.com/office/drawing/2014/main" id="{30082219-F7E2-4BD7-9D2B-CDD7C768FEF1}"/>
            </a:ext>
          </a:extLst>
        </xdr:cNvPr>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16527</xdr:rowOff>
    </xdr:from>
    <xdr:ext cx="469744" cy="259045"/>
    <xdr:sp macro="" textlink="">
      <xdr:nvSpPr>
        <xdr:cNvPr id="716" name="【児童館】&#10;一人当たり面積該当値テキスト">
          <a:extLst>
            <a:ext uri="{FF2B5EF4-FFF2-40B4-BE49-F238E27FC236}">
              <a16:creationId xmlns:a16="http://schemas.microsoft.com/office/drawing/2014/main" id="{EAFDC5EC-B29F-4256-ADDC-5F73D48CB684}"/>
            </a:ext>
          </a:extLst>
        </xdr:cNvPr>
        <xdr:cNvSpPr txBox="1"/>
      </xdr:nvSpPr>
      <xdr:spPr>
        <a:xfrm>
          <a:off x="221996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717" name="楕円 716">
          <a:extLst>
            <a:ext uri="{FF2B5EF4-FFF2-40B4-BE49-F238E27FC236}">
              <a16:creationId xmlns:a16="http://schemas.microsoft.com/office/drawing/2014/main" id="{BF6B4F81-7C8D-40DE-BA4F-A7DEB45ED678}"/>
            </a:ext>
          </a:extLst>
        </xdr:cNvPr>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78</xdr:row>
      <xdr:rowOff>152400</xdr:rowOff>
    </xdr:to>
    <xdr:cxnSp macro="">
      <xdr:nvCxnSpPr>
        <xdr:cNvPr id="718" name="直線コネクタ 717">
          <a:extLst>
            <a:ext uri="{FF2B5EF4-FFF2-40B4-BE49-F238E27FC236}">
              <a16:creationId xmlns:a16="http://schemas.microsoft.com/office/drawing/2014/main" id="{8947FAA2-6015-4E25-B107-D91C577BFC25}"/>
            </a:ext>
          </a:extLst>
        </xdr:cNvPr>
        <xdr:cNvCxnSpPr/>
      </xdr:nvCxnSpPr>
      <xdr:spPr>
        <a:xfrm>
          <a:off x="21323300" y="1352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719" name="楕円 718">
          <a:extLst>
            <a:ext uri="{FF2B5EF4-FFF2-40B4-BE49-F238E27FC236}">
              <a16:creationId xmlns:a16="http://schemas.microsoft.com/office/drawing/2014/main" id="{0DC34F36-DDAB-477F-BB29-2073738CA4FD}"/>
            </a:ext>
          </a:extLst>
        </xdr:cNvPr>
        <xdr:cNvSpPr/>
      </xdr:nvSpPr>
      <xdr:spPr>
        <a:xfrm>
          <a:off x="2038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79</xdr:row>
      <xdr:rowOff>133350</xdr:rowOff>
    </xdr:to>
    <xdr:cxnSp macro="">
      <xdr:nvCxnSpPr>
        <xdr:cNvPr id="720" name="直線コネクタ 719">
          <a:extLst>
            <a:ext uri="{FF2B5EF4-FFF2-40B4-BE49-F238E27FC236}">
              <a16:creationId xmlns:a16="http://schemas.microsoft.com/office/drawing/2014/main" id="{E652CEE9-590A-4846-A15A-FCF60114A882}"/>
            </a:ext>
          </a:extLst>
        </xdr:cNvPr>
        <xdr:cNvCxnSpPr/>
      </xdr:nvCxnSpPr>
      <xdr:spPr>
        <a:xfrm flipV="1">
          <a:off x="20434300" y="13525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721" name="楕円 720">
          <a:extLst>
            <a:ext uri="{FF2B5EF4-FFF2-40B4-BE49-F238E27FC236}">
              <a16:creationId xmlns:a16="http://schemas.microsoft.com/office/drawing/2014/main" id="{FB8E6918-58D4-4AF2-9F8B-EF704BE2ABAB}"/>
            </a:ext>
          </a:extLst>
        </xdr:cNvPr>
        <xdr:cNvSpPr/>
      </xdr:nvSpPr>
      <xdr:spPr>
        <a:xfrm>
          <a:off x="19494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79</xdr:row>
      <xdr:rowOff>133350</xdr:rowOff>
    </xdr:to>
    <xdr:cxnSp macro="">
      <xdr:nvCxnSpPr>
        <xdr:cNvPr id="722" name="直線コネクタ 721">
          <a:extLst>
            <a:ext uri="{FF2B5EF4-FFF2-40B4-BE49-F238E27FC236}">
              <a16:creationId xmlns:a16="http://schemas.microsoft.com/office/drawing/2014/main" id="{38AC20F4-FD18-4184-A0DB-A64C5F99A826}"/>
            </a:ext>
          </a:extLst>
        </xdr:cNvPr>
        <xdr:cNvCxnSpPr/>
      </xdr:nvCxnSpPr>
      <xdr:spPr>
        <a:xfrm>
          <a:off x="19545300" y="1367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723" name="楕円 722">
          <a:extLst>
            <a:ext uri="{FF2B5EF4-FFF2-40B4-BE49-F238E27FC236}">
              <a16:creationId xmlns:a16="http://schemas.microsoft.com/office/drawing/2014/main" id="{F0C31C41-DF29-4C01-BC9D-92D1C6B5D18E}"/>
            </a:ext>
          </a:extLst>
        </xdr:cNvPr>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80</xdr:row>
      <xdr:rowOff>0</xdr:rowOff>
    </xdr:to>
    <xdr:cxnSp macro="">
      <xdr:nvCxnSpPr>
        <xdr:cNvPr id="724" name="直線コネクタ 723">
          <a:extLst>
            <a:ext uri="{FF2B5EF4-FFF2-40B4-BE49-F238E27FC236}">
              <a16:creationId xmlns:a16="http://schemas.microsoft.com/office/drawing/2014/main" id="{14992A9C-207E-4E72-979D-E5AF8E7A6266}"/>
            </a:ext>
          </a:extLst>
        </xdr:cNvPr>
        <xdr:cNvCxnSpPr/>
      </xdr:nvCxnSpPr>
      <xdr:spPr>
        <a:xfrm flipV="1">
          <a:off x="18656300" y="1367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5" name="n_1aveValue【児童館】&#10;一人当たり面積">
          <a:extLst>
            <a:ext uri="{FF2B5EF4-FFF2-40B4-BE49-F238E27FC236}">
              <a16:creationId xmlns:a16="http://schemas.microsoft.com/office/drawing/2014/main" id="{BF77CE00-5921-466C-99F6-27B887BCF975}"/>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6" name="n_2aveValue【児童館】&#10;一人当たり面積">
          <a:extLst>
            <a:ext uri="{FF2B5EF4-FFF2-40B4-BE49-F238E27FC236}">
              <a16:creationId xmlns:a16="http://schemas.microsoft.com/office/drawing/2014/main" id="{F640A249-97A2-4E35-9F69-8913529EA8BC}"/>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27" name="n_3aveValue【児童館】&#10;一人当たり面積">
          <a:extLst>
            <a:ext uri="{FF2B5EF4-FFF2-40B4-BE49-F238E27FC236}">
              <a16:creationId xmlns:a16="http://schemas.microsoft.com/office/drawing/2014/main" id="{427014CE-E864-4443-8814-D54BAD69B88A}"/>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28" name="n_4aveValue【児童館】&#10;一人当たり面積">
          <a:extLst>
            <a:ext uri="{FF2B5EF4-FFF2-40B4-BE49-F238E27FC236}">
              <a16:creationId xmlns:a16="http://schemas.microsoft.com/office/drawing/2014/main" id="{BDFFA658-F825-409B-8C9D-E1BF77CF344E}"/>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729" name="n_1mainValue【児童館】&#10;一人当たり面積">
          <a:extLst>
            <a:ext uri="{FF2B5EF4-FFF2-40B4-BE49-F238E27FC236}">
              <a16:creationId xmlns:a16="http://schemas.microsoft.com/office/drawing/2014/main" id="{97FBE315-C047-409E-9EAB-D5D6A87D0471}"/>
            </a:ext>
          </a:extLst>
        </xdr:cNvPr>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730" name="n_2mainValue【児童館】&#10;一人当たり面積">
          <a:extLst>
            <a:ext uri="{FF2B5EF4-FFF2-40B4-BE49-F238E27FC236}">
              <a16:creationId xmlns:a16="http://schemas.microsoft.com/office/drawing/2014/main" id="{C92238A1-EF9A-47A7-944F-6C21F72337AF}"/>
            </a:ext>
          </a:extLst>
        </xdr:cNvPr>
        <xdr:cNvSpPr txBox="1"/>
      </xdr:nvSpPr>
      <xdr:spPr>
        <a:xfrm>
          <a:off x="20199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731" name="n_3mainValue【児童館】&#10;一人当たり面積">
          <a:extLst>
            <a:ext uri="{FF2B5EF4-FFF2-40B4-BE49-F238E27FC236}">
              <a16:creationId xmlns:a16="http://schemas.microsoft.com/office/drawing/2014/main" id="{FE5EB4C2-5725-4CCA-B701-AED82D3C84C6}"/>
            </a:ext>
          </a:extLst>
        </xdr:cNvPr>
        <xdr:cNvSpPr txBox="1"/>
      </xdr:nvSpPr>
      <xdr:spPr>
        <a:xfrm>
          <a:off x="19310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732" name="n_4mainValue【児童館】&#10;一人当たり面積">
          <a:extLst>
            <a:ext uri="{FF2B5EF4-FFF2-40B4-BE49-F238E27FC236}">
              <a16:creationId xmlns:a16="http://schemas.microsoft.com/office/drawing/2014/main" id="{7A436B24-BCEB-47BE-8967-C9F19228C525}"/>
            </a:ext>
          </a:extLst>
        </xdr:cNvPr>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E845906-E93B-4627-BED2-2851EC478E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D8DA65F6-35DD-40F2-860E-6D02FE04E7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3B34DB6D-399C-4729-982C-6F10894B71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75CA4776-6856-4554-89AC-CDC0634F49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D511251-C3C8-4612-8937-18EE7456CE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FF01C507-2A13-485C-B635-803F192E08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231B19CD-5420-4E66-993C-F565B4ECD7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D43E353C-9461-4777-A176-382B033767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E0194BB5-E336-43C5-8DA7-A7641C4FF2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5CCCC5AE-DD84-45E1-9699-501ED9E0BF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3" name="テキスト ボックス 742">
          <a:extLst>
            <a:ext uri="{FF2B5EF4-FFF2-40B4-BE49-F238E27FC236}">
              <a16:creationId xmlns:a16="http://schemas.microsoft.com/office/drawing/2014/main" id="{23BA0837-BBAF-46F7-A10E-CDFC3A073B62}"/>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0585BA08-AE80-48D5-BFD1-EAE21B6B4B6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5" name="テキスト ボックス 744">
          <a:extLst>
            <a:ext uri="{FF2B5EF4-FFF2-40B4-BE49-F238E27FC236}">
              <a16:creationId xmlns:a16="http://schemas.microsoft.com/office/drawing/2014/main" id="{866F82E3-01A0-40CA-8FE9-BC5D4D23B88D}"/>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57BFB996-0D5C-4D05-9D6B-A10C7635A59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10058E94-98FF-437A-A171-65A70DD36E7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88A71263-13E6-42F1-9108-793AE798403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38F74659-BCF7-40D7-8394-3DC21368C8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1806213D-3780-4A18-B903-E457120BDA6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55A5DE82-1D35-4710-BE7F-2EB1FF8D601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6D089D71-7916-4A86-AE9C-6EA35A3265F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8DD34B16-EE56-48D1-8A65-EA7CB88AF1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767BF0A2-0E1D-466C-9DA8-533B0F22517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5" name="テキスト ボックス 754">
          <a:extLst>
            <a:ext uri="{FF2B5EF4-FFF2-40B4-BE49-F238E27FC236}">
              <a16:creationId xmlns:a16="http://schemas.microsoft.com/office/drawing/2014/main" id="{EE1711E7-A1A6-46B6-879E-5FBEEB65069F}"/>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1DB2DB06-65C2-4A64-88F7-2A8A0E14909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83454BF0-8566-4B7C-BBC6-EE98B3CBFB0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47795A74-EFC7-4B5C-88F0-71AAB7270C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759" name="直線コネクタ 758">
          <a:extLst>
            <a:ext uri="{FF2B5EF4-FFF2-40B4-BE49-F238E27FC236}">
              <a16:creationId xmlns:a16="http://schemas.microsoft.com/office/drawing/2014/main" id="{AF3DEA8D-D1FB-4C8A-8304-8BCCC25B4CD6}"/>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0" name="【公民館】&#10;有形固定資産減価償却率最小値テキスト">
          <a:extLst>
            <a:ext uri="{FF2B5EF4-FFF2-40B4-BE49-F238E27FC236}">
              <a16:creationId xmlns:a16="http://schemas.microsoft.com/office/drawing/2014/main" id="{BD2A52AA-5F45-4AEA-A475-ED2C2C771C1E}"/>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1" name="直線コネクタ 760">
          <a:extLst>
            <a:ext uri="{FF2B5EF4-FFF2-40B4-BE49-F238E27FC236}">
              <a16:creationId xmlns:a16="http://schemas.microsoft.com/office/drawing/2014/main" id="{A6DE3782-BD98-478C-815B-BB1CBB51FB7E}"/>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762" name="【公民館】&#10;有形固定資産減価償却率最大値テキスト">
          <a:extLst>
            <a:ext uri="{FF2B5EF4-FFF2-40B4-BE49-F238E27FC236}">
              <a16:creationId xmlns:a16="http://schemas.microsoft.com/office/drawing/2014/main" id="{58139938-B280-4F5D-81A0-48045428EE7F}"/>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763" name="直線コネクタ 762">
          <a:extLst>
            <a:ext uri="{FF2B5EF4-FFF2-40B4-BE49-F238E27FC236}">
              <a16:creationId xmlns:a16="http://schemas.microsoft.com/office/drawing/2014/main" id="{69114DF8-3A47-4C3A-9847-8415487B8005}"/>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764" name="【公民館】&#10;有形固定資産減価償却率平均値テキスト">
          <a:extLst>
            <a:ext uri="{FF2B5EF4-FFF2-40B4-BE49-F238E27FC236}">
              <a16:creationId xmlns:a16="http://schemas.microsoft.com/office/drawing/2014/main" id="{5DAC0493-28F0-4B27-ADC1-257708DE1E7C}"/>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5" name="フローチャート: 判断 764">
          <a:extLst>
            <a:ext uri="{FF2B5EF4-FFF2-40B4-BE49-F238E27FC236}">
              <a16:creationId xmlns:a16="http://schemas.microsoft.com/office/drawing/2014/main" id="{B9B9DA60-547A-44AF-8D35-86E492259D57}"/>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766" name="フローチャート: 判断 765">
          <a:extLst>
            <a:ext uri="{FF2B5EF4-FFF2-40B4-BE49-F238E27FC236}">
              <a16:creationId xmlns:a16="http://schemas.microsoft.com/office/drawing/2014/main" id="{C2925314-17B2-4769-8186-D789E71EB81E}"/>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767" name="フローチャート: 判断 766">
          <a:extLst>
            <a:ext uri="{FF2B5EF4-FFF2-40B4-BE49-F238E27FC236}">
              <a16:creationId xmlns:a16="http://schemas.microsoft.com/office/drawing/2014/main" id="{7598EEB9-54B7-4579-9B01-55E83CC83422}"/>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68" name="フローチャート: 判断 767">
          <a:extLst>
            <a:ext uri="{FF2B5EF4-FFF2-40B4-BE49-F238E27FC236}">
              <a16:creationId xmlns:a16="http://schemas.microsoft.com/office/drawing/2014/main" id="{CAE2B130-E487-4338-97EA-C073B1E59D3A}"/>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769" name="フローチャート: 判断 768">
          <a:extLst>
            <a:ext uri="{FF2B5EF4-FFF2-40B4-BE49-F238E27FC236}">
              <a16:creationId xmlns:a16="http://schemas.microsoft.com/office/drawing/2014/main" id="{AA9C6EAB-9901-4F40-B9F4-1EC750FF8F61}"/>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108C97A-674A-4D6E-A6AE-1E765170BC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F0C0C64-B544-4FC2-A8F9-A9B3CBCA7D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F716D46-AB12-4B84-8BE4-8CD80D3D75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7F0E1D3-7963-4C09-947E-3C8AB397A4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5A0F8FF-6892-4214-8CD7-2E4A5DE793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120106</xdr:rowOff>
    </xdr:from>
    <xdr:to>
      <xdr:col>85</xdr:col>
      <xdr:colOff>177800</xdr:colOff>
      <xdr:row>103</xdr:row>
      <xdr:rowOff>50256</xdr:rowOff>
    </xdr:to>
    <xdr:sp macro="" textlink="">
      <xdr:nvSpPr>
        <xdr:cNvPr id="775" name="楕円 774">
          <a:extLst>
            <a:ext uri="{FF2B5EF4-FFF2-40B4-BE49-F238E27FC236}">
              <a16:creationId xmlns:a16="http://schemas.microsoft.com/office/drawing/2014/main" id="{03DB1DD9-A68D-4B22-A9AE-C380E6E59C65}"/>
            </a:ext>
          </a:extLst>
        </xdr:cNvPr>
        <xdr:cNvSpPr/>
      </xdr:nvSpPr>
      <xdr:spPr>
        <a:xfrm>
          <a:off x="16268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142983</xdr:rowOff>
    </xdr:from>
    <xdr:ext cx="405111" cy="259045"/>
    <xdr:sp macro="" textlink="">
      <xdr:nvSpPr>
        <xdr:cNvPr id="776" name="【公民館】&#10;有形固定資産減価償却率該当値テキスト">
          <a:extLst>
            <a:ext uri="{FF2B5EF4-FFF2-40B4-BE49-F238E27FC236}">
              <a16:creationId xmlns:a16="http://schemas.microsoft.com/office/drawing/2014/main" id="{06E11C3C-9F13-47CA-9BE9-350FD0A703DA}"/>
            </a:ext>
          </a:extLst>
        </xdr:cNvPr>
        <xdr:cNvSpPr txBox="1"/>
      </xdr:nvSpPr>
      <xdr:spPr>
        <a:xfrm>
          <a:off x="16357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80918</xdr:rowOff>
    </xdr:from>
    <xdr:to>
      <xdr:col>81</xdr:col>
      <xdr:colOff>101600</xdr:colOff>
      <xdr:row>103</xdr:row>
      <xdr:rowOff>11068</xdr:rowOff>
    </xdr:to>
    <xdr:sp macro="" textlink="">
      <xdr:nvSpPr>
        <xdr:cNvPr id="777" name="楕円 776">
          <a:extLst>
            <a:ext uri="{FF2B5EF4-FFF2-40B4-BE49-F238E27FC236}">
              <a16:creationId xmlns:a16="http://schemas.microsoft.com/office/drawing/2014/main" id="{F4DFBA44-B525-4C13-8E43-0C44D4D0B9B7}"/>
            </a:ext>
          </a:extLst>
        </xdr:cNvPr>
        <xdr:cNvSpPr/>
      </xdr:nvSpPr>
      <xdr:spPr>
        <a:xfrm>
          <a:off x="15430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131718</xdr:rowOff>
    </xdr:from>
    <xdr:to>
      <xdr:col>85</xdr:col>
      <xdr:colOff>127000</xdr:colOff>
      <xdr:row>102</xdr:row>
      <xdr:rowOff>170906</xdr:rowOff>
    </xdr:to>
    <xdr:cxnSp macro="">
      <xdr:nvCxnSpPr>
        <xdr:cNvPr id="778" name="直線コネクタ 777">
          <a:extLst>
            <a:ext uri="{FF2B5EF4-FFF2-40B4-BE49-F238E27FC236}">
              <a16:creationId xmlns:a16="http://schemas.microsoft.com/office/drawing/2014/main" id="{C4EF938C-5E2D-4E13-8278-560587B75442}"/>
            </a:ext>
          </a:extLst>
        </xdr:cNvPr>
        <xdr:cNvCxnSpPr/>
      </xdr:nvCxnSpPr>
      <xdr:spPr>
        <a:xfrm>
          <a:off x="15481300" y="176196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97245</xdr:rowOff>
    </xdr:from>
    <xdr:to>
      <xdr:col>76</xdr:col>
      <xdr:colOff>165100</xdr:colOff>
      <xdr:row>103</xdr:row>
      <xdr:rowOff>27395</xdr:rowOff>
    </xdr:to>
    <xdr:sp macro="" textlink="">
      <xdr:nvSpPr>
        <xdr:cNvPr id="779" name="楕円 778">
          <a:extLst>
            <a:ext uri="{FF2B5EF4-FFF2-40B4-BE49-F238E27FC236}">
              <a16:creationId xmlns:a16="http://schemas.microsoft.com/office/drawing/2014/main" id="{880E8FB2-47C5-470C-824B-4421BB097235}"/>
            </a:ext>
          </a:extLst>
        </xdr:cNvPr>
        <xdr:cNvSpPr/>
      </xdr:nvSpPr>
      <xdr:spPr>
        <a:xfrm>
          <a:off x="14541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131718</xdr:rowOff>
    </xdr:from>
    <xdr:to>
      <xdr:col>81</xdr:col>
      <xdr:colOff>50800</xdr:colOff>
      <xdr:row>102</xdr:row>
      <xdr:rowOff>148045</xdr:rowOff>
    </xdr:to>
    <xdr:cxnSp macro="">
      <xdr:nvCxnSpPr>
        <xdr:cNvPr id="780" name="直線コネクタ 779">
          <a:extLst>
            <a:ext uri="{FF2B5EF4-FFF2-40B4-BE49-F238E27FC236}">
              <a16:creationId xmlns:a16="http://schemas.microsoft.com/office/drawing/2014/main" id="{DB6BA50F-2793-49AD-8A6E-142F50FC34B7}"/>
            </a:ext>
          </a:extLst>
        </xdr:cNvPr>
        <xdr:cNvCxnSpPr/>
      </xdr:nvCxnSpPr>
      <xdr:spPr>
        <a:xfrm flipV="1">
          <a:off x="14592300" y="1761961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38463</xdr:rowOff>
    </xdr:from>
    <xdr:to>
      <xdr:col>72</xdr:col>
      <xdr:colOff>38100</xdr:colOff>
      <xdr:row>102</xdr:row>
      <xdr:rowOff>140063</xdr:rowOff>
    </xdr:to>
    <xdr:sp macro="" textlink="">
      <xdr:nvSpPr>
        <xdr:cNvPr id="781" name="楕円 780">
          <a:extLst>
            <a:ext uri="{FF2B5EF4-FFF2-40B4-BE49-F238E27FC236}">
              <a16:creationId xmlns:a16="http://schemas.microsoft.com/office/drawing/2014/main" id="{32FE7401-6286-422C-9ECA-3EE82F79EADF}"/>
            </a:ext>
          </a:extLst>
        </xdr:cNvPr>
        <xdr:cNvSpPr/>
      </xdr:nvSpPr>
      <xdr:spPr>
        <a:xfrm>
          <a:off x="13652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89263</xdr:rowOff>
    </xdr:from>
    <xdr:to>
      <xdr:col>76</xdr:col>
      <xdr:colOff>114300</xdr:colOff>
      <xdr:row>102</xdr:row>
      <xdr:rowOff>148045</xdr:rowOff>
    </xdr:to>
    <xdr:cxnSp macro="">
      <xdr:nvCxnSpPr>
        <xdr:cNvPr id="782" name="直線コネクタ 781">
          <a:extLst>
            <a:ext uri="{FF2B5EF4-FFF2-40B4-BE49-F238E27FC236}">
              <a16:creationId xmlns:a16="http://schemas.microsoft.com/office/drawing/2014/main" id="{45E03131-407D-4C58-9A6F-8205647E7483}"/>
            </a:ext>
          </a:extLst>
        </xdr:cNvPr>
        <xdr:cNvCxnSpPr/>
      </xdr:nvCxnSpPr>
      <xdr:spPr>
        <a:xfrm>
          <a:off x="13703300" y="1757716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15602</xdr:rowOff>
    </xdr:from>
    <xdr:to>
      <xdr:col>67</xdr:col>
      <xdr:colOff>101600</xdr:colOff>
      <xdr:row>102</xdr:row>
      <xdr:rowOff>117202</xdr:rowOff>
    </xdr:to>
    <xdr:sp macro="" textlink="">
      <xdr:nvSpPr>
        <xdr:cNvPr id="783" name="楕円 782">
          <a:extLst>
            <a:ext uri="{FF2B5EF4-FFF2-40B4-BE49-F238E27FC236}">
              <a16:creationId xmlns:a16="http://schemas.microsoft.com/office/drawing/2014/main" id="{72340B6B-DF5D-4209-97FF-688EAA7C6356}"/>
            </a:ext>
          </a:extLst>
        </xdr:cNvPr>
        <xdr:cNvSpPr/>
      </xdr:nvSpPr>
      <xdr:spPr>
        <a:xfrm>
          <a:off x="12763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66402</xdr:rowOff>
    </xdr:from>
    <xdr:to>
      <xdr:col>71</xdr:col>
      <xdr:colOff>177800</xdr:colOff>
      <xdr:row>102</xdr:row>
      <xdr:rowOff>89263</xdr:rowOff>
    </xdr:to>
    <xdr:cxnSp macro="">
      <xdr:nvCxnSpPr>
        <xdr:cNvPr id="784" name="直線コネクタ 783">
          <a:extLst>
            <a:ext uri="{FF2B5EF4-FFF2-40B4-BE49-F238E27FC236}">
              <a16:creationId xmlns:a16="http://schemas.microsoft.com/office/drawing/2014/main" id="{351FC452-1597-454F-8970-0403656E1F24}"/>
            </a:ext>
          </a:extLst>
        </xdr:cNvPr>
        <xdr:cNvCxnSpPr/>
      </xdr:nvCxnSpPr>
      <xdr:spPr>
        <a:xfrm>
          <a:off x="12814300" y="175543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52813</xdr:rowOff>
    </xdr:from>
    <xdr:ext cx="405111" cy="259045"/>
    <xdr:sp macro="" textlink="">
      <xdr:nvSpPr>
        <xdr:cNvPr id="785" name="n_1aveValue【公民館】&#10;有形固定資産減価償却率">
          <a:extLst>
            <a:ext uri="{FF2B5EF4-FFF2-40B4-BE49-F238E27FC236}">
              <a16:creationId xmlns:a16="http://schemas.microsoft.com/office/drawing/2014/main" id="{D28825CB-8E92-4B91-850D-E720A10A2C15}"/>
            </a:ext>
          </a:extLst>
        </xdr:cNvPr>
        <xdr:cNvSpPr txBox="1"/>
      </xdr:nvSpPr>
      <xdr:spPr>
        <a:xfrm>
          <a:off x="152660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29953</xdr:rowOff>
    </xdr:from>
    <xdr:ext cx="405111" cy="259045"/>
    <xdr:sp macro="" textlink="">
      <xdr:nvSpPr>
        <xdr:cNvPr id="786" name="n_2aveValue【公民館】&#10;有形固定資産減価償却率">
          <a:extLst>
            <a:ext uri="{FF2B5EF4-FFF2-40B4-BE49-F238E27FC236}">
              <a16:creationId xmlns:a16="http://schemas.microsoft.com/office/drawing/2014/main" id="{2311518F-1AAC-454D-8835-3C9A16809222}"/>
            </a:ext>
          </a:extLst>
        </xdr:cNvPr>
        <xdr:cNvSpPr txBox="1"/>
      </xdr:nvSpPr>
      <xdr:spPr>
        <a:xfrm>
          <a:off x="14389744"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168746</xdr:rowOff>
    </xdr:from>
    <xdr:ext cx="405111" cy="259045"/>
    <xdr:sp macro="" textlink="">
      <xdr:nvSpPr>
        <xdr:cNvPr id="787" name="n_3aveValue【公民館】&#10;有形固定資産減価償却率">
          <a:extLst>
            <a:ext uri="{FF2B5EF4-FFF2-40B4-BE49-F238E27FC236}">
              <a16:creationId xmlns:a16="http://schemas.microsoft.com/office/drawing/2014/main" id="{07B75F84-82F9-4E68-AE1D-4228FC51B128}"/>
            </a:ext>
          </a:extLst>
        </xdr:cNvPr>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126291</xdr:rowOff>
    </xdr:from>
    <xdr:ext cx="405111" cy="259045"/>
    <xdr:sp macro="" textlink="">
      <xdr:nvSpPr>
        <xdr:cNvPr id="788" name="n_4aveValue【公民館】&#10;有形固定資産減価償却率">
          <a:extLst>
            <a:ext uri="{FF2B5EF4-FFF2-40B4-BE49-F238E27FC236}">
              <a16:creationId xmlns:a16="http://schemas.microsoft.com/office/drawing/2014/main" id="{7DA4346A-DA1B-4DE8-9232-10C2022D6114}"/>
            </a:ext>
          </a:extLst>
        </xdr:cNvPr>
        <xdr:cNvSpPr txBox="1"/>
      </xdr:nvSpPr>
      <xdr:spPr>
        <a:xfrm>
          <a:off x="126117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27595</xdr:rowOff>
    </xdr:from>
    <xdr:ext cx="405111" cy="259045"/>
    <xdr:sp macro="" textlink="">
      <xdr:nvSpPr>
        <xdr:cNvPr id="789" name="n_1mainValue【公民館】&#10;有形固定資産減価償却率">
          <a:extLst>
            <a:ext uri="{FF2B5EF4-FFF2-40B4-BE49-F238E27FC236}">
              <a16:creationId xmlns:a16="http://schemas.microsoft.com/office/drawing/2014/main" id="{B839D54D-4970-440A-9C58-9599F3A565EA}"/>
            </a:ext>
          </a:extLst>
        </xdr:cNvPr>
        <xdr:cNvSpPr txBox="1"/>
      </xdr:nvSpPr>
      <xdr:spPr>
        <a:xfrm>
          <a:off x="15266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43922</xdr:rowOff>
    </xdr:from>
    <xdr:ext cx="405111" cy="259045"/>
    <xdr:sp macro="" textlink="">
      <xdr:nvSpPr>
        <xdr:cNvPr id="790" name="n_2mainValue【公民館】&#10;有形固定資産減価償却率">
          <a:extLst>
            <a:ext uri="{FF2B5EF4-FFF2-40B4-BE49-F238E27FC236}">
              <a16:creationId xmlns:a16="http://schemas.microsoft.com/office/drawing/2014/main" id="{58C4A9E5-63C4-4F78-84D5-D4E649353D9F}"/>
            </a:ext>
          </a:extLst>
        </xdr:cNvPr>
        <xdr:cNvSpPr txBox="1"/>
      </xdr:nvSpPr>
      <xdr:spPr>
        <a:xfrm>
          <a:off x="14389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156590</xdr:rowOff>
    </xdr:from>
    <xdr:ext cx="405111" cy="259045"/>
    <xdr:sp macro="" textlink="">
      <xdr:nvSpPr>
        <xdr:cNvPr id="791" name="n_3mainValue【公民館】&#10;有形固定資産減価償却率">
          <a:extLst>
            <a:ext uri="{FF2B5EF4-FFF2-40B4-BE49-F238E27FC236}">
              <a16:creationId xmlns:a16="http://schemas.microsoft.com/office/drawing/2014/main" id="{CF27B9D9-47A6-40D0-AD3A-166F8D7EDB23}"/>
            </a:ext>
          </a:extLst>
        </xdr:cNvPr>
        <xdr:cNvSpPr txBox="1"/>
      </xdr:nvSpPr>
      <xdr:spPr>
        <a:xfrm>
          <a:off x="13500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133729</xdr:rowOff>
    </xdr:from>
    <xdr:ext cx="405111" cy="259045"/>
    <xdr:sp macro="" textlink="">
      <xdr:nvSpPr>
        <xdr:cNvPr id="792" name="n_4mainValue【公民館】&#10;有形固定資産減価償却率">
          <a:extLst>
            <a:ext uri="{FF2B5EF4-FFF2-40B4-BE49-F238E27FC236}">
              <a16:creationId xmlns:a16="http://schemas.microsoft.com/office/drawing/2014/main" id="{EAE30724-4D58-4BE3-92DF-847D9ED30320}"/>
            </a:ext>
          </a:extLst>
        </xdr:cNvPr>
        <xdr:cNvSpPr txBox="1"/>
      </xdr:nvSpPr>
      <xdr:spPr>
        <a:xfrm>
          <a:off x="12611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806386B-C974-4C91-B42F-2EF8288708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BB033434-D18A-492B-A64E-886A942F40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9A81967B-013C-45E6-A48A-02321B1ACF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233B6C6F-76C4-4665-BCE7-F4BE47CB3D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B0D30F04-3CE9-4349-8EFA-0078C8C676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4E863613-8B54-4C82-B37A-4922C9E40F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303ACC72-D3BA-4E98-A9D4-51DE730F76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439789A-DEB9-40BB-978E-05F683EEE8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121893FD-24BC-4D42-B8C0-203381B292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46BA3A93-0A59-4403-AA6A-422EB88060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E643D10-1BB2-4D31-A355-14892B465D9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5BA08682-28A6-4422-8D58-83203D5B4E9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99AAFE0D-F76D-4779-884F-F2EE68673C2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64FC7F4F-14A4-4EF4-8AE2-172DC373C19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7E93379D-D729-456D-A62E-69DD87A8303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E10B33E0-C1EB-410E-9746-FF5BB73B80E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6E67103F-6EE2-48F3-A116-F167E171FB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CF9379A7-A2AA-4845-844C-68350988883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D0C67185-82F8-4DAF-9642-F635A1933A4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A8351F75-6EF0-4055-BE8F-0C552EA9672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14934D34-147A-4848-951F-7C2C42DECB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5A7E7BFE-37DC-4C1A-907A-869E9BEE744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449CE33-8380-48D5-BAA3-5143C9C58A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816" name="直線コネクタ 815">
          <a:extLst>
            <a:ext uri="{FF2B5EF4-FFF2-40B4-BE49-F238E27FC236}">
              <a16:creationId xmlns:a16="http://schemas.microsoft.com/office/drawing/2014/main" id="{86D3FFF2-9A22-488B-9094-AA94B73BDC8C}"/>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817" name="【公民館】&#10;一人当たり面積最小値テキスト">
          <a:extLst>
            <a:ext uri="{FF2B5EF4-FFF2-40B4-BE49-F238E27FC236}">
              <a16:creationId xmlns:a16="http://schemas.microsoft.com/office/drawing/2014/main" id="{5FA81991-9867-42F9-86DE-2DC3859F0930}"/>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818" name="直線コネクタ 817">
          <a:extLst>
            <a:ext uri="{FF2B5EF4-FFF2-40B4-BE49-F238E27FC236}">
              <a16:creationId xmlns:a16="http://schemas.microsoft.com/office/drawing/2014/main" id="{73563472-0A45-42A9-B996-7F6C6C537E7B}"/>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819" name="【公民館】&#10;一人当たり面積最大値テキスト">
          <a:extLst>
            <a:ext uri="{FF2B5EF4-FFF2-40B4-BE49-F238E27FC236}">
              <a16:creationId xmlns:a16="http://schemas.microsoft.com/office/drawing/2014/main" id="{1D1E3C7F-7785-4B3F-8402-595DEE5D30CD}"/>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820" name="直線コネクタ 819">
          <a:extLst>
            <a:ext uri="{FF2B5EF4-FFF2-40B4-BE49-F238E27FC236}">
              <a16:creationId xmlns:a16="http://schemas.microsoft.com/office/drawing/2014/main" id="{9D25929A-8B0F-459B-9539-E0F1A7C62BEB}"/>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21" name="【公民館】&#10;一人当たり面積平均値テキスト">
          <a:extLst>
            <a:ext uri="{FF2B5EF4-FFF2-40B4-BE49-F238E27FC236}">
              <a16:creationId xmlns:a16="http://schemas.microsoft.com/office/drawing/2014/main" id="{E6B53FC5-7A9D-4240-A402-0D21985397CC}"/>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2" name="フローチャート: 判断 821">
          <a:extLst>
            <a:ext uri="{FF2B5EF4-FFF2-40B4-BE49-F238E27FC236}">
              <a16:creationId xmlns:a16="http://schemas.microsoft.com/office/drawing/2014/main" id="{C000DE7E-0779-441F-9BC7-30481472717B}"/>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823" name="フローチャート: 判断 822">
          <a:extLst>
            <a:ext uri="{FF2B5EF4-FFF2-40B4-BE49-F238E27FC236}">
              <a16:creationId xmlns:a16="http://schemas.microsoft.com/office/drawing/2014/main" id="{9B99D058-F7E7-4351-82B3-4D6106580807}"/>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24" name="フローチャート: 判断 823">
          <a:extLst>
            <a:ext uri="{FF2B5EF4-FFF2-40B4-BE49-F238E27FC236}">
              <a16:creationId xmlns:a16="http://schemas.microsoft.com/office/drawing/2014/main" id="{6AB66BD9-C900-41E6-9D33-B5E9030BBA33}"/>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825" name="フローチャート: 判断 824">
          <a:extLst>
            <a:ext uri="{FF2B5EF4-FFF2-40B4-BE49-F238E27FC236}">
              <a16:creationId xmlns:a16="http://schemas.microsoft.com/office/drawing/2014/main" id="{6D5D27C1-2AD2-4299-ADB2-C5E46186A3DC}"/>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826" name="フローチャート: 判断 825">
          <a:extLst>
            <a:ext uri="{FF2B5EF4-FFF2-40B4-BE49-F238E27FC236}">
              <a16:creationId xmlns:a16="http://schemas.microsoft.com/office/drawing/2014/main" id="{CBF0C359-A9C7-44F6-841F-0713EB60E4B5}"/>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4E8FC43-F5AD-4F86-964B-221A58CA49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CC3D194-4D1E-4A08-B179-AF87F4EFAC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667E35E-8138-46D9-AB45-7214D768AD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EA757E9-1858-40A8-8079-E9139267DD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E5C7EB5-8866-4953-A5F9-700EE30E96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69850</xdr:rowOff>
    </xdr:from>
    <xdr:to>
      <xdr:col>116</xdr:col>
      <xdr:colOff>114300</xdr:colOff>
      <xdr:row>102</xdr:row>
      <xdr:rowOff>0</xdr:rowOff>
    </xdr:to>
    <xdr:sp macro="" textlink="">
      <xdr:nvSpPr>
        <xdr:cNvPr id="832" name="楕円 831">
          <a:extLst>
            <a:ext uri="{FF2B5EF4-FFF2-40B4-BE49-F238E27FC236}">
              <a16:creationId xmlns:a16="http://schemas.microsoft.com/office/drawing/2014/main" id="{F9123130-8F26-484E-9C93-1E29BBF14491}"/>
            </a:ext>
          </a:extLst>
        </xdr:cNvPr>
        <xdr:cNvSpPr/>
      </xdr:nvSpPr>
      <xdr:spPr>
        <a:xfrm>
          <a:off x="22110700" y="173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156227</xdr:rowOff>
    </xdr:from>
    <xdr:ext cx="469744" cy="259045"/>
    <xdr:sp macro="" textlink="">
      <xdr:nvSpPr>
        <xdr:cNvPr id="833" name="【公民館】&#10;一人当たり面積該当値テキスト">
          <a:extLst>
            <a:ext uri="{FF2B5EF4-FFF2-40B4-BE49-F238E27FC236}">
              <a16:creationId xmlns:a16="http://schemas.microsoft.com/office/drawing/2014/main" id="{834B8484-D452-4657-9991-43046B9561D1}"/>
            </a:ext>
          </a:extLst>
        </xdr:cNvPr>
        <xdr:cNvSpPr txBox="1"/>
      </xdr:nvSpPr>
      <xdr:spPr>
        <a:xfrm>
          <a:off x="22199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834" name="楕円 833">
          <a:extLst>
            <a:ext uri="{FF2B5EF4-FFF2-40B4-BE49-F238E27FC236}">
              <a16:creationId xmlns:a16="http://schemas.microsoft.com/office/drawing/2014/main" id="{D3E4F62C-9E47-4CE0-B7C9-EB68570D3086}"/>
            </a:ext>
          </a:extLst>
        </xdr:cNvPr>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120650</xdr:rowOff>
    </xdr:from>
    <xdr:to>
      <xdr:col>116</xdr:col>
      <xdr:colOff>63500</xdr:colOff>
      <xdr:row>101</xdr:row>
      <xdr:rowOff>133350</xdr:rowOff>
    </xdr:to>
    <xdr:cxnSp macro="">
      <xdr:nvCxnSpPr>
        <xdr:cNvPr id="835" name="直線コネクタ 834">
          <a:extLst>
            <a:ext uri="{FF2B5EF4-FFF2-40B4-BE49-F238E27FC236}">
              <a16:creationId xmlns:a16="http://schemas.microsoft.com/office/drawing/2014/main" id="{F0759349-1840-42D9-AF0F-32B6CAF653F2}"/>
            </a:ext>
          </a:extLst>
        </xdr:cNvPr>
        <xdr:cNvCxnSpPr/>
      </xdr:nvCxnSpPr>
      <xdr:spPr>
        <a:xfrm flipV="1">
          <a:off x="21323300" y="17437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836" name="楕円 835">
          <a:extLst>
            <a:ext uri="{FF2B5EF4-FFF2-40B4-BE49-F238E27FC236}">
              <a16:creationId xmlns:a16="http://schemas.microsoft.com/office/drawing/2014/main" id="{3D54BEF4-C184-4719-BE45-C2EFB082F24F}"/>
            </a:ext>
          </a:extLst>
        </xdr:cNvPr>
        <xdr:cNvSpPr/>
      </xdr:nvSpPr>
      <xdr:spPr>
        <a:xfrm>
          <a:off x="2038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101</xdr:row>
      <xdr:rowOff>133350</xdr:rowOff>
    </xdr:to>
    <xdr:cxnSp macro="">
      <xdr:nvCxnSpPr>
        <xdr:cNvPr id="837" name="直線コネクタ 836">
          <a:extLst>
            <a:ext uri="{FF2B5EF4-FFF2-40B4-BE49-F238E27FC236}">
              <a16:creationId xmlns:a16="http://schemas.microsoft.com/office/drawing/2014/main" id="{256CAA92-0A2F-4F08-92CB-94D4221A441F}"/>
            </a:ext>
          </a:extLst>
        </xdr:cNvPr>
        <xdr:cNvCxnSpPr/>
      </xdr:nvCxnSpPr>
      <xdr:spPr>
        <a:xfrm>
          <a:off x="20434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82550</xdr:rowOff>
    </xdr:from>
    <xdr:to>
      <xdr:col>102</xdr:col>
      <xdr:colOff>165100</xdr:colOff>
      <xdr:row>102</xdr:row>
      <xdr:rowOff>12700</xdr:rowOff>
    </xdr:to>
    <xdr:sp macro="" textlink="">
      <xdr:nvSpPr>
        <xdr:cNvPr id="838" name="楕円 837">
          <a:extLst>
            <a:ext uri="{FF2B5EF4-FFF2-40B4-BE49-F238E27FC236}">
              <a16:creationId xmlns:a16="http://schemas.microsoft.com/office/drawing/2014/main" id="{357952C5-499E-47F8-BF89-CEC2CB61E4FD}"/>
            </a:ext>
          </a:extLst>
        </xdr:cNvPr>
        <xdr:cNvSpPr/>
      </xdr:nvSpPr>
      <xdr:spPr>
        <a:xfrm>
          <a:off x="19494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133350</xdr:rowOff>
    </xdr:from>
    <xdr:to>
      <xdr:col>107</xdr:col>
      <xdr:colOff>50800</xdr:colOff>
      <xdr:row>101</xdr:row>
      <xdr:rowOff>133350</xdr:rowOff>
    </xdr:to>
    <xdr:cxnSp macro="">
      <xdr:nvCxnSpPr>
        <xdr:cNvPr id="839" name="直線コネクタ 838">
          <a:extLst>
            <a:ext uri="{FF2B5EF4-FFF2-40B4-BE49-F238E27FC236}">
              <a16:creationId xmlns:a16="http://schemas.microsoft.com/office/drawing/2014/main" id="{B01CBC6F-57BF-4FA9-B31C-FBE57C06E236}"/>
            </a:ext>
          </a:extLst>
        </xdr:cNvPr>
        <xdr:cNvCxnSpPr/>
      </xdr:nvCxnSpPr>
      <xdr:spPr>
        <a:xfrm>
          <a:off x="19545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57150</xdr:rowOff>
    </xdr:from>
    <xdr:to>
      <xdr:col>98</xdr:col>
      <xdr:colOff>38100</xdr:colOff>
      <xdr:row>101</xdr:row>
      <xdr:rowOff>158750</xdr:rowOff>
    </xdr:to>
    <xdr:sp macro="" textlink="">
      <xdr:nvSpPr>
        <xdr:cNvPr id="840" name="楕円 839">
          <a:extLst>
            <a:ext uri="{FF2B5EF4-FFF2-40B4-BE49-F238E27FC236}">
              <a16:creationId xmlns:a16="http://schemas.microsoft.com/office/drawing/2014/main" id="{A3B4598F-F5E1-44D0-8975-B7D83ABF4BE4}"/>
            </a:ext>
          </a:extLst>
        </xdr:cNvPr>
        <xdr:cNvSpPr/>
      </xdr:nvSpPr>
      <xdr:spPr>
        <a:xfrm>
          <a:off x="18605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107950</xdr:rowOff>
    </xdr:from>
    <xdr:to>
      <xdr:col>102</xdr:col>
      <xdr:colOff>114300</xdr:colOff>
      <xdr:row>101</xdr:row>
      <xdr:rowOff>133350</xdr:rowOff>
    </xdr:to>
    <xdr:cxnSp macro="">
      <xdr:nvCxnSpPr>
        <xdr:cNvPr id="841" name="直線コネクタ 840">
          <a:extLst>
            <a:ext uri="{FF2B5EF4-FFF2-40B4-BE49-F238E27FC236}">
              <a16:creationId xmlns:a16="http://schemas.microsoft.com/office/drawing/2014/main" id="{1F683E52-22FB-4D8D-B32B-83FCEDD07C46}"/>
            </a:ext>
          </a:extLst>
        </xdr:cNvPr>
        <xdr:cNvCxnSpPr/>
      </xdr:nvCxnSpPr>
      <xdr:spPr>
        <a:xfrm>
          <a:off x="18656300" y="1742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842" name="n_1aveValue【公民館】&#10;一人当たり面積">
          <a:extLst>
            <a:ext uri="{FF2B5EF4-FFF2-40B4-BE49-F238E27FC236}">
              <a16:creationId xmlns:a16="http://schemas.microsoft.com/office/drawing/2014/main" id="{11CFF4E0-3DBD-4199-9F9F-E0CE1B9F508E}"/>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43" name="n_2aveValue【公民館】&#10;一人当たり面積">
          <a:extLst>
            <a:ext uri="{FF2B5EF4-FFF2-40B4-BE49-F238E27FC236}">
              <a16:creationId xmlns:a16="http://schemas.microsoft.com/office/drawing/2014/main" id="{C6643020-4C62-4B22-8D02-67EFF2136C6F}"/>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844" name="n_3aveValue【公民館】&#10;一人当たり面積">
          <a:extLst>
            <a:ext uri="{FF2B5EF4-FFF2-40B4-BE49-F238E27FC236}">
              <a16:creationId xmlns:a16="http://schemas.microsoft.com/office/drawing/2014/main" id="{7C0316F5-DD1A-4E85-A5CA-0AC5C3967ABF}"/>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845" name="n_4aveValue【公民館】&#10;一人当たり面積">
          <a:extLst>
            <a:ext uri="{FF2B5EF4-FFF2-40B4-BE49-F238E27FC236}">
              <a16:creationId xmlns:a16="http://schemas.microsoft.com/office/drawing/2014/main" id="{74FE108F-EFEA-41A2-8650-4BA4D32D08CB}"/>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846" name="n_1mainValue【公民館】&#10;一人当たり面積">
          <a:extLst>
            <a:ext uri="{FF2B5EF4-FFF2-40B4-BE49-F238E27FC236}">
              <a16:creationId xmlns:a16="http://schemas.microsoft.com/office/drawing/2014/main" id="{ACCC73E8-2BEE-4D05-9C65-8F8A98599A97}"/>
            </a:ext>
          </a:extLst>
        </xdr:cNvPr>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847" name="n_2mainValue【公民館】&#10;一人当たり面積">
          <a:extLst>
            <a:ext uri="{FF2B5EF4-FFF2-40B4-BE49-F238E27FC236}">
              <a16:creationId xmlns:a16="http://schemas.microsoft.com/office/drawing/2014/main" id="{82B3CC81-4913-4466-9287-633DC3EFC92D}"/>
            </a:ext>
          </a:extLst>
        </xdr:cNvPr>
        <xdr:cNvSpPr txBox="1"/>
      </xdr:nvSpPr>
      <xdr:spPr>
        <a:xfrm>
          <a:off x="20199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29227</xdr:rowOff>
    </xdr:from>
    <xdr:ext cx="469744" cy="259045"/>
    <xdr:sp macro="" textlink="">
      <xdr:nvSpPr>
        <xdr:cNvPr id="848" name="n_3mainValue【公民館】&#10;一人当たり面積">
          <a:extLst>
            <a:ext uri="{FF2B5EF4-FFF2-40B4-BE49-F238E27FC236}">
              <a16:creationId xmlns:a16="http://schemas.microsoft.com/office/drawing/2014/main" id="{D77605AC-61BA-4A0A-8D30-EEB0BE36B9B9}"/>
            </a:ext>
          </a:extLst>
        </xdr:cNvPr>
        <xdr:cNvSpPr txBox="1"/>
      </xdr:nvSpPr>
      <xdr:spPr>
        <a:xfrm>
          <a:off x="19310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3827</xdr:rowOff>
    </xdr:from>
    <xdr:ext cx="469744" cy="259045"/>
    <xdr:sp macro="" textlink="">
      <xdr:nvSpPr>
        <xdr:cNvPr id="849" name="n_4mainValue【公民館】&#10;一人当たり面積">
          <a:extLst>
            <a:ext uri="{FF2B5EF4-FFF2-40B4-BE49-F238E27FC236}">
              <a16:creationId xmlns:a16="http://schemas.microsoft.com/office/drawing/2014/main" id="{71A6637E-79A5-440F-9687-D7AAEC181AE4}"/>
            </a:ext>
          </a:extLst>
        </xdr:cNvPr>
        <xdr:cNvSpPr txBox="1"/>
      </xdr:nvSpPr>
      <xdr:spPr>
        <a:xfrm>
          <a:off x="18421427"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58E2EBA4-1763-428A-BEB4-B2A88E0EEB8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74CC969E-5BEF-4BB5-8520-9778166B53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CD271DB6-2C21-4263-9B50-C6086AC0D1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本市の有形固定資産減価償却率は、全体としては類似団体平均よりやや低い値で推移している。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その中でも、</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の有形固定資産減価償却率が特に類似団体よりも低くなっている。前者は老朽化した道路の改良工事が進められているためで、後者は各児童館の改修工事が進められているためである。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前年度との比較では、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複数実施した校舎増改築工事等の影響により、新規取得資産が大幅に増加したためである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A123D2-DA6E-46AD-8C3F-EEB04BB4DD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C98ED7-DA8C-4443-A5DD-74B5AFC9C8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8FFD68-4AB8-4457-9FD2-87F25B8103F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6415CE-C788-441D-A22B-5080FAC8E1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B7BE1A-AA41-4415-9BE1-E0C09874A1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36A988-76A8-450E-B9D9-D31CB3B7CD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4FA162-93C4-4554-89F0-391840E90B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7D1D65-396C-41C6-AB62-B16747B3BF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C03711-3E0A-4038-98FE-91D2A89395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DE97A0-0AA4-4478-AB7A-E331E10673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1,067,486
1,052,735
786.35
590,227,702
582,541,084
3,596,641
287,874,499
762,635,866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BF1431-8185-411B-95DB-A7545E5482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D7488F-1555-4E25-8E65-AED402CD45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E9E63D-9C77-4E0B-B3BB-63883DD1E5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D739C7-677D-4135-ADE2-89FB6633D3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A6D925-6D4F-418B-AF79-8D9683D921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AF6BE44-5A56-4430-8B66-E2DD9A9785A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155B42-068D-43DB-A34B-23879A5B3C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A7D7A4-9A76-4E9C-999E-84C2034B344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5D7BFB-5738-4118-B29A-2FC8407407A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654D37-2652-4C10-815D-4286D4DE9F9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237156-E4CE-4360-ABFE-B7026389E2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0F37D7-75A4-48B7-9095-92FB2212E8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7733E8-4EC3-495B-B7B8-E1271322B8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BE40AC-4922-4133-B5C5-4B50B24775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C729C9-923B-4D30-9F33-C6AB23C2D4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54C09A-0A41-4142-8BB0-EFCDE7FB36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887BC4-DD88-46D1-8CD5-D5ACE2F970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426AE9-0946-4409-9315-0F88F36F02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4C9A3D-6715-47D5-BABC-ED3EFD0784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4A9759-B9AF-42BF-B3A5-BC1E5F58529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DF8011-8DAE-4572-A668-C3B80D290E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C17579-7405-401D-979E-6394D85D4A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68DC58-D380-4912-B5A4-B1AB95C4FC4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D7B133-3470-41AF-BC70-8273108CB6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09E854-7B4F-46F6-9EFC-8D82C4E192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D6603C-1745-461D-897B-DB47893F4D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5FD1AA-F770-4DB2-A8EF-E9CFB7171B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503C75-7533-4373-9456-9E026FC2F8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D8A236-1688-48A6-97C8-5038BE3ED2E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D7F2BA-FDBE-45DE-958C-27828A8460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333DFE-C71C-46DC-8DE7-8EA4B38CA0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CAD8B47-1E75-4436-90EC-9D0070FEF343}"/>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CD93EF7-FC2C-45A7-86F4-6456F7B14D7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3C29F07-C1BA-4B0F-9E5F-9716FDA9C76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900B478-CF68-4E1C-B5D2-97605DA9646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E5AE16B-94B5-4DC5-82C4-DF0EDC04298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823EF6A-6683-46E6-9B0F-63A1A9C66F6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C8CCF5B-0C23-4481-B830-0C3BD9F29EF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D8396D6-1853-415C-B988-1211930C508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34D092D-C29A-47A9-9702-42F8AE371EB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45BC81B-23ED-45A0-8DA9-8A4F2B6DD5D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4DCF9C7-4207-4B71-8ED0-495B57369B6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FEB8914-1C5E-48CD-AA33-F5033F2F19D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31E674E4-C654-4108-A982-210BB4BD140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A1A2A2E-1C58-4E06-B915-772D6B4E7B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910296EE-5C94-43AC-90BF-35943CA03880}"/>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E151BEC7-1E71-4F37-AC10-EF87865760E2}"/>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22FCD2BF-DB65-447D-B0F9-C0461D5D166B}"/>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B968CB2D-A7FB-4218-9D32-6CBA82AB9018}"/>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DB1295AA-1C4C-40F8-A7F9-3303433474EB}"/>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EFE28A7E-61F0-41B6-B222-DA6CB3BFA34A}"/>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66B2CF94-68B8-4F99-81CF-C3E3FDD018F0}"/>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5F772B31-875A-4F5D-9326-FD3944689747}"/>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6F07753D-2E92-4F75-8B97-01DBA096B730}"/>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7CFDFD67-372D-4307-9629-1364EFA6C762}"/>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13408104-08F1-4B91-A262-DFDDD45ABF86}"/>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A89EAC8-357F-40AF-9842-7163505E2B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A71F78-C6CE-45AE-8387-0E1B91242F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98A435-1C53-4E6A-A59B-1B734C7FBEC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7CDC2A-06B0-4C09-A9FF-871B3697F8E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4D26450-08F2-45EA-8D35-B847FCCF38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40640</xdr:rowOff>
    </xdr:from>
    <xdr:to>
      <xdr:col>24</xdr:col>
      <xdr:colOff>114300</xdr:colOff>
      <xdr:row>36</xdr:row>
      <xdr:rowOff>142240</xdr:rowOff>
    </xdr:to>
    <xdr:sp macro="" textlink="">
      <xdr:nvSpPr>
        <xdr:cNvPr id="73" name="楕円 72">
          <a:extLst>
            <a:ext uri="{FF2B5EF4-FFF2-40B4-BE49-F238E27FC236}">
              <a16:creationId xmlns:a16="http://schemas.microsoft.com/office/drawing/2014/main" id="{3245AB78-9DEC-4EAC-9633-0B487BBC2910}"/>
            </a:ext>
          </a:extLst>
        </xdr:cNvPr>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19067</xdr:rowOff>
    </xdr:from>
    <xdr:ext cx="405111" cy="259045"/>
    <xdr:sp macro="" textlink="">
      <xdr:nvSpPr>
        <xdr:cNvPr id="74" name="【図書館】&#10;有形固定資産減価償却率該当値テキスト">
          <a:extLst>
            <a:ext uri="{FF2B5EF4-FFF2-40B4-BE49-F238E27FC236}">
              <a16:creationId xmlns:a16="http://schemas.microsoft.com/office/drawing/2014/main" id="{A81110A5-BE2B-40B7-A57B-CAA41FC210CB}"/>
            </a:ext>
          </a:extLst>
        </xdr:cNvPr>
        <xdr:cNvSpPr txBox="1"/>
      </xdr:nvSpPr>
      <xdr:spPr>
        <a:xfrm>
          <a:off x="4673600"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135890</xdr:rowOff>
    </xdr:from>
    <xdr:to>
      <xdr:col>20</xdr:col>
      <xdr:colOff>38100</xdr:colOff>
      <xdr:row>36</xdr:row>
      <xdr:rowOff>66040</xdr:rowOff>
    </xdr:to>
    <xdr:sp macro="" textlink="">
      <xdr:nvSpPr>
        <xdr:cNvPr id="75" name="楕円 74">
          <a:extLst>
            <a:ext uri="{FF2B5EF4-FFF2-40B4-BE49-F238E27FC236}">
              <a16:creationId xmlns:a16="http://schemas.microsoft.com/office/drawing/2014/main" id="{4C340D35-C82D-49B7-A04E-6DF416810C16}"/>
            </a:ext>
          </a:extLst>
        </xdr:cNvPr>
        <xdr:cNvSpPr/>
      </xdr:nvSpPr>
      <xdr:spPr>
        <a:xfrm>
          <a:off x="3746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xdr:rowOff>
    </xdr:from>
    <xdr:to>
      <xdr:col>24</xdr:col>
      <xdr:colOff>63500</xdr:colOff>
      <xdr:row>36</xdr:row>
      <xdr:rowOff>91440</xdr:rowOff>
    </xdr:to>
    <xdr:cxnSp macro="">
      <xdr:nvCxnSpPr>
        <xdr:cNvPr id="76" name="直線コネクタ 75">
          <a:extLst>
            <a:ext uri="{FF2B5EF4-FFF2-40B4-BE49-F238E27FC236}">
              <a16:creationId xmlns:a16="http://schemas.microsoft.com/office/drawing/2014/main" id="{FC4EF27D-5B6B-4A75-910A-E3A9C74E5E4E}"/>
            </a:ext>
          </a:extLst>
        </xdr:cNvPr>
        <xdr:cNvCxnSpPr/>
      </xdr:nvCxnSpPr>
      <xdr:spPr>
        <a:xfrm>
          <a:off x="3797300" y="6187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77" name="楕円 76">
          <a:extLst>
            <a:ext uri="{FF2B5EF4-FFF2-40B4-BE49-F238E27FC236}">
              <a16:creationId xmlns:a16="http://schemas.microsoft.com/office/drawing/2014/main" id="{C8280918-402D-41FB-9659-00E2AF92DF55}"/>
            </a:ext>
          </a:extLst>
        </xdr:cNvPr>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36</xdr:row>
      <xdr:rowOff>15240</xdr:rowOff>
    </xdr:to>
    <xdr:cxnSp macro="">
      <xdr:nvCxnSpPr>
        <xdr:cNvPr id="78" name="直線コネクタ 77">
          <a:extLst>
            <a:ext uri="{FF2B5EF4-FFF2-40B4-BE49-F238E27FC236}">
              <a16:creationId xmlns:a16="http://schemas.microsoft.com/office/drawing/2014/main" id="{34B87610-0F9F-470E-A24D-1BC73470D87C}"/>
            </a:ext>
          </a:extLst>
        </xdr:cNvPr>
        <xdr:cNvCxnSpPr/>
      </xdr:nvCxnSpPr>
      <xdr:spPr>
        <a:xfrm>
          <a:off x="2908300" y="61226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170180</xdr:rowOff>
    </xdr:from>
    <xdr:to>
      <xdr:col>10</xdr:col>
      <xdr:colOff>165100</xdr:colOff>
      <xdr:row>35</xdr:row>
      <xdr:rowOff>100330</xdr:rowOff>
    </xdr:to>
    <xdr:sp macro="" textlink="">
      <xdr:nvSpPr>
        <xdr:cNvPr id="79" name="楕円 78">
          <a:extLst>
            <a:ext uri="{FF2B5EF4-FFF2-40B4-BE49-F238E27FC236}">
              <a16:creationId xmlns:a16="http://schemas.microsoft.com/office/drawing/2014/main" id="{6E4EF50A-DD83-493B-ADCE-E00B0B168F46}"/>
            </a:ext>
          </a:extLst>
        </xdr:cNvPr>
        <xdr:cNvSpPr/>
      </xdr:nvSpPr>
      <xdr:spPr>
        <a:xfrm>
          <a:off x="1968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49530</xdr:rowOff>
    </xdr:from>
    <xdr:to>
      <xdr:col>15</xdr:col>
      <xdr:colOff>50800</xdr:colOff>
      <xdr:row>35</xdr:row>
      <xdr:rowOff>121920</xdr:rowOff>
    </xdr:to>
    <xdr:cxnSp macro="">
      <xdr:nvCxnSpPr>
        <xdr:cNvPr id="80" name="直線コネクタ 79">
          <a:extLst>
            <a:ext uri="{FF2B5EF4-FFF2-40B4-BE49-F238E27FC236}">
              <a16:creationId xmlns:a16="http://schemas.microsoft.com/office/drawing/2014/main" id="{97C5AD96-DD05-4D5D-BDBC-9757F421B364}"/>
            </a:ext>
          </a:extLst>
        </xdr:cNvPr>
        <xdr:cNvCxnSpPr/>
      </xdr:nvCxnSpPr>
      <xdr:spPr>
        <a:xfrm>
          <a:off x="2019300" y="60502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90170</xdr:rowOff>
    </xdr:from>
    <xdr:to>
      <xdr:col>6</xdr:col>
      <xdr:colOff>38100</xdr:colOff>
      <xdr:row>35</xdr:row>
      <xdr:rowOff>20320</xdr:rowOff>
    </xdr:to>
    <xdr:sp macro="" textlink="">
      <xdr:nvSpPr>
        <xdr:cNvPr id="81" name="楕円 80">
          <a:extLst>
            <a:ext uri="{FF2B5EF4-FFF2-40B4-BE49-F238E27FC236}">
              <a16:creationId xmlns:a16="http://schemas.microsoft.com/office/drawing/2014/main" id="{1DFB929C-7145-4BE5-8715-31269646A674}"/>
            </a:ext>
          </a:extLst>
        </xdr:cNvPr>
        <xdr:cNvSpPr/>
      </xdr:nvSpPr>
      <xdr:spPr>
        <a:xfrm>
          <a:off x="1079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140970</xdr:rowOff>
    </xdr:from>
    <xdr:to>
      <xdr:col>10</xdr:col>
      <xdr:colOff>114300</xdr:colOff>
      <xdr:row>35</xdr:row>
      <xdr:rowOff>49530</xdr:rowOff>
    </xdr:to>
    <xdr:cxnSp macro="">
      <xdr:nvCxnSpPr>
        <xdr:cNvPr id="82" name="直線コネクタ 81">
          <a:extLst>
            <a:ext uri="{FF2B5EF4-FFF2-40B4-BE49-F238E27FC236}">
              <a16:creationId xmlns:a16="http://schemas.microsoft.com/office/drawing/2014/main" id="{3127611E-2A09-46EC-8350-2AE34CD21D90}"/>
            </a:ext>
          </a:extLst>
        </xdr:cNvPr>
        <xdr:cNvCxnSpPr/>
      </xdr:nvCxnSpPr>
      <xdr:spPr>
        <a:xfrm>
          <a:off x="1130300" y="5970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1DAF6EE7-066B-462B-950A-2C51E5907FD2}"/>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C97CA447-6C1A-4263-AFCD-E0C661D95936}"/>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1A8DDFC5-F817-479D-989B-4DE0867A2A56}"/>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FEA53AB2-0253-4E45-B24B-0C28FE69AF46}"/>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57167</xdr:rowOff>
    </xdr:from>
    <xdr:ext cx="405111" cy="259045"/>
    <xdr:sp macro="" textlink="">
      <xdr:nvSpPr>
        <xdr:cNvPr id="87" name="n_1mainValue【図書館】&#10;有形固定資産減価償却率">
          <a:extLst>
            <a:ext uri="{FF2B5EF4-FFF2-40B4-BE49-F238E27FC236}">
              <a16:creationId xmlns:a16="http://schemas.microsoft.com/office/drawing/2014/main" id="{A82F84FA-3F6E-4A46-A0C3-0737FB362FA1}"/>
            </a:ext>
          </a:extLst>
        </xdr:cNvPr>
        <xdr:cNvSpPr txBox="1"/>
      </xdr:nvSpPr>
      <xdr:spPr>
        <a:xfrm>
          <a:off x="358204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163847</xdr:rowOff>
    </xdr:from>
    <xdr:ext cx="405111" cy="259045"/>
    <xdr:sp macro="" textlink="">
      <xdr:nvSpPr>
        <xdr:cNvPr id="88" name="n_2mainValue【図書館】&#10;有形固定資産減価償却率">
          <a:extLst>
            <a:ext uri="{FF2B5EF4-FFF2-40B4-BE49-F238E27FC236}">
              <a16:creationId xmlns:a16="http://schemas.microsoft.com/office/drawing/2014/main" id="{57491FEC-232F-44E2-B568-FDAAEC61F691}"/>
            </a:ext>
          </a:extLst>
        </xdr:cNvPr>
        <xdr:cNvSpPr txBox="1"/>
      </xdr:nvSpPr>
      <xdr:spPr>
        <a:xfrm>
          <a:off x="27057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9" name="n_3mainValue【図書館】&#10;有形固定資産減価償却率">
          <a:extLst>
            <a:ext uri="{FF2B5EF4-FFF2-40B4-BE49-F238E27FC236}">
              <a16:creationId xmlns:a16="http://schemas.microsoft.com/office/drawing/2014/main" id="{F7EF410C-F63F-4C5D-B999-FD6A9131E12E}"/>
            </a:ext>
          </a:extLst>
        </xdr:cNvPr>
        <xdr:cNvSpPr txBox="1"/>
      </xdr:nvSpPr>
      <xdr:spPr>
        <a:xfrm>
          <a:off x="1816744"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11447</xdr:rowOff>
    </xdr:from>
    <xdr:ext cx="405111" cy="259045"/>
    <xdr:sp macro="" textlink="">
      <xdr:nvSpPr>
        <xdr:cNvPr id="90" name="n_4mainValue【図書館】&#10;有形固定資産減価償却率">
          <a:extLst>
            <a:ext uri="{FF2B5EF4-FFF2-40B4-BE49-F238E27FC236}">
              <a16:creationId xmlns:a16="http://schemas.microsoft.com/office/drawing/2014/main" id="{CE2C2EAA-9E4F-45D6-9E68-447FF51D20B7}"/>
            </a:ext>
          </a:extLst>
        </xdr:cNvPr>
        <xdr:cNvSpPr txBox="1"/>
      </xdr:nvSpPr>
      <xdr:spPr>
        <a:xfrm>
          <a:off x="927744"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1B01596-2F60-4D79-B8DE-2E1E5FB4E6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139B242-8FBD-476C-9236-1F3C907746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AAFA49B-234B-44DA-A769-87C8CDE6E32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98F376A-51D7-4436-AE99-19DD50EC16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CC6A9B8-3E19-4B7A-9B2B-BFB4EEBA10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AE4C668-5C05-44B1-9615-14F611DFC4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7E02175-6DDB-4CBD-A347-DECA1FD28A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6D49FA6-608A-4C58-9122-DCEFA6BCE50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15C80D98-755C-49DA-A930-5E921060B53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8C69718-0FC4-46C1-88A9-C876EE12516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BE84FC50-B43B-41F1-AEEE-0C9A3E67FD38}"/>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9A173FE-5FFA-4DE3-BAA8-FC56B8AE852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1276817-1C73-427D-AF1C-DE151ADDE53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634777E-0E93-4540-89A5-E32DFE9C0C3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AE8E076-F848-428E-BB2A-B789FF82BFF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8BFE831-DBC7-4071-B655-76B5F910C6C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08C857E-A36B-4A32-AB78-5CBB0B33301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9D83F59-0FD6-44B7-AEAB-877408EFBCC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5DD5398-36E8-4820-A138-22FF33A8BBB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32E3D32-04DF-48A9-AE03-4195B7B1B8E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CF6B258-86B9-4387-9EBD-D1D173B13CD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5B6DA66-EE72-4B41-ACB9-D8108A51ED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4BEA0C3-815B-4822-BAD7-C7B5DF22A05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B4485DC-0EF0-4E7B-B210-784313EE61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DF7814B6-8577-4C47-AD4A-61CE054F23E5}"/>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128BFE0E-CCEE-47CC-82F0-87E884682971}"/>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E3F19263-9159-42F1-8AB9-BDD470DC662E}"/>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7DD66617-958A-4E3C-BCED-E22D5A0B6434}"/>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280DC7D4-4932-4994-B8B0-D036419E8B0F}"/>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3EFBF42B-6E0A-44AC-81A7-20D6433B0E84}"/>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4EAA6F0F-EE79-46B1-B103-E8A98EA083EA}"/>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F6768357-2793-4440-BB7C-4B4F31FFF827}"/>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9FB09576-1A1A-4C9F-A226-A27AA06C53E0}"/>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78235919-769F-44EA-972C-ED7B708AB8DB}"/>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BB26FD55-3E02-4E23-A152-5177098C0F6D}"/>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010EE4-E5C1-4A86-8C01-5795799D87E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F268B7-406A-4265-9AB9-98A5DA506B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19150FA-5694-4EA7-A93B-82A02AC40E0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5135DF-FE58-4156-954F-02373F773D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F61F61D-0FD6-47D7-831B-4A0353F4C1F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D4856C3C-FC89-4D59-BC24-DE17213901E6}"/>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C663BF8A-CBC3-41FB-948A-24F1FED4D596}"/>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F10F2896-C208-4515-AEB3-3384A8B178DB}"/>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713F8A88-1084-45B6-9916-602D7D2B0152}"/>
            </a:ext>
          </a:extLst>
        </xdr:cNvPr>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BE6C54D0-6E87-4B7A-8608-6A769E6643D7}"/>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FFDF86AF-C281-49BF-8B97-55390B01E5A8}"/>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4E018D60-D2FA-4FBA-9877-6B2EF5F75A65}"/>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98ADA561-7E62-4392-897C-38353136A457}"/>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9" name="楕円 138">
          <a:extLst>
            <a:ext uri="{FF2B5EF4-FFF2-40B4-BE49-F238E27FC236}">
              <a16:creationId xmlns:a16="http://schemas.microsoft.com/office/drawing/2014/main" id="{96AEFD72-B697-4E5F-B3BC-330553622EA7}"/>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E0BA153B-87E2-493F-97AB-A902F3D81260}"/>
            </a:ext>
          </a:extLst>
        </xdr:cNvPr>
        <xdr:cNvCxnSpPr/>
      </xdr:nvCxnSpPr>
      <xdr:spPr>
        <a:xfrm>
          <a:off x="6972300" y="693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631BBA5D-29E9-4713-A297-97898D960E8C}"/>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B3EBCBEE-D22F-4750-B6D4-CF393766729E}"/>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389BBA76-D6DF-4E01-ADEB-675564F98A89}"/>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2D308271-CB04-4368-AAA2-44461E03A990}"/>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82B2C645-79E8-4A0A-9230-7C1794129AC5}"/>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5B774F37-411A-4C9F-B652-113F595C42DD}"/>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496B5298-55FA-40EB-BAAE-EAB62C7B056A}"/>
            </a:ext>
          </a:extLst>
        </xdr:cNvPr>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8" name="n_4mainValue【図書館】&#10;一人当たり面積">
          <a:extLst>
            <a:ext uri="{FF2B5EF4-FFF2-40B4-BE49-F238E27FC236}">
              <a16:creationId xmlns:a16="http://schemas.microsoft.com/office/drawing/2014/main" id="{81525921-596D-495E-953A-31380500B5F8}"/>
            </a:ext>
          </a:extLst>
        </xdr:cNvPr>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6EE548C-77DA-4B16-B2C0-C2619D3628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EE6A043-40EC-4073-876A-98142B9FD8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970AD69-AB11-4680-A427-87DC576F99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CE681D3-7134-4BBC-971B-07007D10E3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FCBB721-5475-40CF-A730-ADCACA11BD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616AD11-E121-48EC-AB5A-27562F672F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1B8A76A-E3A1-4651-BD7A-CF0B5306F1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D9F7E02-9500-4F63-809D-CC13C3DA37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3225A9D-43EE-4ACF-A1EE-6A5A27827A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D8F8929-1BB8-4BC8-A408-E2350CA9B9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E63B5C4-53AA-4516-9677-ECED13D28E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85E825B-C55D-4DBA-B746-CE73818D556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9B5B6491-36F8-4F86-ACBC-1A1D62B399C7}"/>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E265124-579F-4810-8209-04B9D9DCC77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737362E-9DA2-4FAA-9F17-04424F66590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1C3B570-1E38-464D-9EF4-C6C2FF408F5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FB25877-1B55-43CA-8F15-B02998B5526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85AFF53-9776-4B70-A106-AAAC8DC7D81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35563A6-239A-46FE-B542-A6E32EFFBB6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A7BB5C7-4EC4-414F-9996-8EB2965BD0D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3878EC1-94B0-4C67-A8D2-F5CE0E4A245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2B97970-50A1-4C4C-BBD5-7D49A2AA082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495BC760-4D7D-4DEA-AFD2-88D9ED717426}"/>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62D2BF4-4AA9-4B0D-B085-F4A714859D4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7E7E5FDD-4722-4C2D-A351-02C0808AD7D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A1668CAF-8610-4B3C-A760-4F3F9FE40B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4AF06C85-BF73-4FD3-B25A-E6B2B9527A52}"/>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935E6CBC-313E-46E7-A5AD-39F0BA3E14D0}"/>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FA6DAD6D-8EBD-4ABC-A086-A65D8179429D}"/>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345F0E35-BD4E-4611-B504-DE56CE167E6D}"/>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DA7C72DD-D60B-4137-A83E-4BAC2077EC7B}"/>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62C6D2C8-DB91-4CAB-9D74-A2F892CC469F}"/>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7A2A62C8-98EC-4E37-BDD5-CB931ECA42A5}"/>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1593FF84-70CD-464C-AB35-B5D49B1F831B}"/>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03A0A0F3-28DC-475B-983D-0A913B937AFA}"/>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5426BE3E-8A36-4105-AF4F-EBE2158EBC0E}"/>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7CFFE5FB-B5D8-4E5D-9539-8DD59E59FD76}"/>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83643-B304-4742-ACD6-A833BE2AC2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16DDCE-D0BF-4426-BC45-0A7766A788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F3C7EB8-AB5F-4EDD-AA95-5F74694039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A8A949F-401A-4218-9490-F0221834FB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3806156-0D72-4B42-912D-747FB70C67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84727</xdr:rowOff>
    </xdr:from>
    <xdr:to>
      <xdr:col>24</xdr:col>
      <xdr:colOff>114300</xdr:colOff>
      <xdr:row>58</xdr:row>
      <xdr:rowOff>14877</xdr:rowOff>
    </xdr:to>
    <xdr:sp macro="" textlink="">
      <xdr:nvSpPr>
        <xdr:cNvPr id="191" name="楕円 190">
          <a:extLst>
            <a:ext uri="{FF2B5EF4-FFF2-40B4-BE49-F238E27FC236}">
              <a16:creationId xmlns:a16="http://schemas.microsoft.com/office/drawing/2014/main" id="{E4CDF8D6-E4FA-40C9-840E-59AF84859AB6}"/>
            </a:ext>
          </a:extLst>
        </xdr:cNvPr>
        <xdr:cNvSpPr/>
      </xdr:nvSpPr>
      <xdr:spPr>
        <a:xfrm>
          <a:off x="45847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107604</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5541DA9-D33F-4D97-A607-D3E6B55B4AA9}"/>
            </a:ext>
          </a:extLst>
        </xdr:cNvPr>
        <xdr:cNvSpPr txBox="1"/>
      </xdr:nvSpPr>
      <xdr:spPr>
        <a:xfrm>
          <a:off x="4673600" y="970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68399</xdr:rowOff>
    </xdr:from>
    <xdr:to>
      <xdr:col>20</xdr:col>
      <xdr:colOff>38100</xdr:colOff>
      <xdr:row>57</xdr:row>
      <xdr:rowOff>169999</xdr:rowOff>
    </xdr:to>
    <xdr:sp macro="" textlink="">
      <xdr:nvSpPr>
        <xdr:cNvPr id="193" name="楕円 192">
          <a:extLst>
            <a:ext uri="{FF2B5EF4-FFF2-40B4-BE49-F238E27FC236}">
              <a16:creationId xmlns:a16="http://schemas.microsoft.com/office/drawing/2014/main" id="{E915B3BC-D286-4688-A660-68626E64EDD6}"/>
            </a:ext>
          </a:extLst>
        </xdr:cNvPr>
        <xdr:cNvSpPr/>
      </xdr:nvSpPr>
      <xdr:spPr>
        <a:xfrm>
          <a:off x="3746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119199</xdr:rowOff>
    </xdr:from>
    <xdr:to>
      <xdr:col>24</xdr:col>
      <xdr:colOff>63500</xdr:colOff>
      <xdr:row>57</xdr:row>
      <xdr:rowOff>135527</xdr:rowOff>
    </xdr:to>
    <xdr:cxnSp macro="">
      <xdr:nvCxnSpPr>
        <xdr:cNvPr id="194" name="直線コネクタ 193">
          <a:extLst>
            <a:ext uri="{FF2B5EF4-FFF2-40B4-BE49-F238E27FC236}">
              <a16:creationId xmlns:a16="http://schemas.microsoft.com/office/drawing/2014/main" id="{62ECB138-6C24-4BE7-BD5A-55E51E6B993D}"/>
            </a:ext>
          </a:extLst>
        </xdr:cNvPr>
        <xdr:cNvCxnSpPr/>
      </xdr:nvCxnSpPr>
      <xdr:spPr>
        <a:xfrm>
          <a:off x="3797300" y="98918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25944</xdr:rowOff>
    </xdr:from>
    <xdr:to>
      <xdr:col>15</xdr:col>
      <xdr:colOff>101600</xdr:colOff>
      <xdr:row>57</xdr:row>
      <xdr:rowOff>127544</xdr:rowOff>
    </xdr:to>
    <xdr:sp macro="" textlink="">
      <xdr:nvSpPr>
        <xdr:cNvPr id="195" name="楕円 194">
          <a:extLst>
            <a:ext uri="{FF2B5EF4-FFF2-40B4-BE49-F238E27FC236}">
              <a16:creationId xmlns:a16="http://schemas.microsoft.com/office/drawing/2014/main" id="{36E3B3F3-579B-4011-B923-7E4EDA3FACE7}"/>
            </a:ext>
          </a:extLst>
        </xdr:cNvPr>
        <xdr:cNvSpPr/>
      </xdr:nvSpPr>
      <xdr:spPr>
        <a:xfrm>
          <a:off x="2857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76744</xdr:rowOff>
    </xdr:from>
    <xdr:to>
      <xdr:col>19</xdr:col>
      <xdr:colOff>177800</xdr:colOff>
      <xdr:row>57</xdr:row>
      <xdr:rowOff>119199</xdr:rowOff>
    </xdr:to>
    <xdr:cxnSp macro="">
      <xdr:nvCxnSpPr>
        <xdr:cNvPr id="196" name="直線コネクタ 195">
          <a:extLst>
            <a:ext uri="{FF2B5EF4-FFF2-40B4-BE49-F238E27FC236}">
              <a16:creationId xmlns:a16="http://schemas.microsoft.com/office/drawing/2014/main" id="{F9851ED1-FEF9-4DCD-AB7F-786D8FF19D7D}"/>
            </a:ext>
          </a:extLst>
        </xdr:cNvPr>
        <xdr:cNvCxnSpPr/>
      </xdr:nvCxnSpPr>
      <xdr:spPr>
        <a:xfrm>
          <a:off x="2908300" y="98493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161472</xdr:rowOff>
    </xdr:from>
    <xdr:to>
      <xdr:col>10</xdr:col>
      <xdr:colOff>165100</xdr:colOff>
      <xdr:row>57</xdr:row>
      <xdr:rowOff>91622</xdr:rowOff>
    </xdr:to>
    <xdr:sp macro="" textlink="">
      <xdr:nvSpPr>
        <xdr:cNvPr id="197" name="楕円 196">
          <a:extLst>
            <a:ext uri="{FF2B5EF4-FFF2-40B4-BE49-F238E27FC236}">
              <a16:creationId xmlns:a16="http://schemas.microsoft.com/office/drawing/2014/main" id="{3AA4B383-BAAB-4ABB-9336-6BEFF130FC8D}"/>
            </a:ext>
          </a:extLst>
        </xdr:cNvPr>
        <xdr:cNvSpPr/>
      </xdr:nvSpPr>
      <xdr:spPr>
        <a:xfrm>
          <a:off x="1968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40822</xdr:rowOff>
    </xdr:from>
    <xdr:to>
      <xdr:col>15</xdr:col>
      <xdr:colOff>50800</xdr:colOff>
      <xdr:row>57</xdr:row>
      <xdr:rowOff>76744</xdr:rowOff>
    </xdr:to>
    <xdr:cxnSp macro="">
      <xdr:nvCxnSpPr>
        <xdr:cNvPr id="198" name="直線コネクタ 197">
          <a:extLst>
            <a:ext uri="{FF2B5EF4-FFF2-40B4-BE49-F238E27FC236}">
              <a16:creationId xmlns:a16="http://schemas.microsoft.com/office/drawing/2014/main" id="{72B96880-E552-4A0A-B616-CB56967A26FC}"/>
            </a:ext>
          </a:extLst>
        </xdr:cNvPr>
        <xdr:cNvCxnSpPr/>
      </xdr:nvCxnSpPr>
      <xdr:spPr>
        <a:xfrm>
          <a:off x="2019300" y="98134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115751</xdr:rowOff>
    </xdr:from>
    <xdr:to>
      <xdr:col>6</xdr:col>
      <xdr:colOff>38100</xdr:colOff>
      <xdr:row>57</xdr:row>
      <xdr:rowOff>45901</xdr:rowOff>
    </xdr:to>
    <xdr:sp macro="" textlink="">
      <xdr:nvSpPr>
        <xdr:cNvPr id="199" name="楕円 198">
          <a:extLst>
            <a:ext uri="{FF2B5EF4-FFF2-40B4-BE49-F238E27FC236}">
              <a16:creationId xmlns:a16="http://schemas.microsoft.com/office/drawing/2014/main" id="{735958AB-8591-4818-B8FA-04A3C9D2F581}"/>
            </a:ext>
          </a:extLst>
        </xdr:cNvPr>
        <xdr:cNvSpPr/>
      </xdr:nvSpPr>
      <xdr:spPr>
        <a:xfrm>
          <a:off x="1079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166551</xdr:rowOff>
    </xdr:from>
    <xdr:to>
      <xdr:col>10</xdr:col>
      <xdr:colOff>114300</xdr:colOff>
      <xdr:row>57</xdr:row>
      <xdr:rowOff>40822</xdr:rowOff>
    </xdr:to>
    <xdr:cxnSp macro="">
      <xdr:nvCxnSpPr>
        <xdr:cNvPr id="200" name="直線コネクタ 199">
          <a:extLst>
            <a:ext uri="{FF2B5EF4-FFF2-40B4-BE49-F238E27FC236}">
              <a16:creationId xmlns:a16="http://schemas.microsoft.com/office/drawing/2014/main" id="{D07EAF3B-8154-4A15-966B-1FD09EA44621}"/>
            </a:ext>
          </a:extLst>
        </xdr:cNvPr>
        <xdr:cNvCxnSpPr/>
      </xdr:nvCxnSpPr>
      <xdr:spPr>
        <a:xfrm>
          <a:off x="1130300" y="9767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1" name="n_1aveValue【体育館・プール】&#10;有形固定資産減価償却率">
          <a:extLst>
            <a:ext uri="{FF2B5EF4-FFF2-40B4-BE49-F238E27FC236}">
              <a16:creationId xmlns:a16="http://schemas.microsoft.com/office/drawing/2014/main" id="{4F5F1153-CC8A-4363-8F4F-2531985E68A1}"/>
            </a:ext>
          </a:extLst>
        </xdr:cNvPr>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2" name="n_2aveValue【体育館・プール】&#10;有形固定資産減価償却率">
          <a:extLst>
            <a:ext uri="{FF2B5EF4-FFF2-40B4-BE49-F238E27FC236}">
              <a16:creationId xmlns:a16="http://schemas.microsoft.com/office/drawing/2014/main" id="{A1D27B7E-92F4-4670-8FC6-3A32FF548289}"/>
            </a:ext>
          </a:extLst>
        </xdr:cNvPr>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3" name="n_3aveValue【体育館・プール】&#10;有形固定資産減価償却率">
          <a:extLst>
            <a:ext uri="{FF2B5EF4-FFF2-40B4-BE49-F238E27FC236}">
              <a16:creationId xmlns:a16="http://schemas.microsoft.com/office/drawing/2014/main" id="{8AB02D8F-B40E-4C18-AF84-BE1451291FBA}"/>
            </a:ext>
          </a:extLst>
        </xdr:cNvPr>
        <xdr:cNvSpPr txBox="1"/>
      </xdr:nvSpPr>
      <xdr:spPr>
        <a:xfrm>
          <a:off x="18167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90912</xdr:rowOff>
    </xdr:from>
    <xdr:ext cx="405111" cy="259045"/>
    <xdr:sp macro="" textlink="">
      <xdr:nvSpPr>
        <xdr:cNvPr id="204" name="n_4aveValue【体育館・プール】&#10;有形固定資産減価償却率">
          <a:extLst>
            <a:ext uri="{FF2B5EF4-FFF2-40B4-BE49-F238E27FC236}">
              <a16:creationId xmlns:a16="http://schemas.microsoft.com/office/drawing/2014/main" id="{3A60CEAC-8B29-46AE-A35D-4348B15C5073}"/>
            </a:ext>
          </a:extLst>
        </xdr:cNvPr>
        <xdr:cNvSpPr txBox="1"/>
      </xdr:nvSpPr>
      <xdr:spPr>
        <a:xfrm>
          <a:off x="927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15076</xdr:rowOff>
    </xdr:from>
    <xdr:ext cx="405111" cy="259045"/>
    <xdr:sp macro="" textlink="">
      <xdr:nvSpPr>
        <xdr:cNvPr id="205" name="n_1mainValue【体育館・プール】&#10;有形固定資産減価償却率">
          <a:extLst>
            <a:ext uri="{FF2B5EF4-FFF2-40B4-BE49-F238E27FC236}">
              <a16:creationId xmlns:a16="http://schemas.microsoft.com/office/drawing/2014/main" id="{02D4C546-47B8-42EE-83E2-96C5CEA45E9D}"/>
            </a:ext>
          </a:extLst>
        </xdr:cNvPr>
        <xdr:cNvSpPr txBox="1"/>
      </xdr:nvSpPr>
      <xdr:spPr>
        <a:xfrm>
          <a:off x="3582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144071</xdr:rowOff>
    </xdr:from>
    <xdr:ext cx="405111" cy="259045"/>
    <xdr:sp macro="" textlink="">
      <xdr:nvSpPr>
        <xdr:cNvPr id="206" name="n_2mainValue【体育館・プール】&#10;有形固定資産減価償却率">
          <a:extLst>
            <a:ext uri="{FF2B5EF4-FFF2-40B4-BE49-F238E27FC236}">
              <a16:creationId xmlns:a16="http://schemas.microsoft.com/office/drawing/2014/main" id="{B23107D7-C391-4848-9D53-08C3C7EB668D}"/>
            </a:ext>
          </a:extLst>
        </xdr:cNvPr>
        <xdr:cNvSpPr txBox="1"/>
      </xdr:nvSpPr>
      <xdr:spPr>
        <a:xfrm>
          <a:off x="2705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108149</xdr:rowOff>
    </xdr:from>
    <xdr:ext cx="405111" cy="259045"/>
    <xdr:sp macro="" textlink="">
      <xdr:nvSpPr>
        <xdr:cNvPr id="207" name="n_3mainValue【体育館・プール】&#10;有形固定資産減価償却率">
          <a:extLst>
            <a:ext uri="{FF2B5EF4-FFF2-40B4-BE49-F238E27FC236}">
              <a16:creationId xmlns:a16="http://schemas.microsoft.com/office/drawing/2014/main" id="{BD46D024-9179-48FF-97A0-92C9574B1CDB}"/>
            </a:ext>
          </a:extLst>
        </xdr:cNvPr>
        <xdr:cNvSpPr txBox="1"/>
      </xdr:nvSpPr>
      <xdr:spPr>
        <a:xfrm>
          <a:off x="1816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62428</xdr:rowOff>
    </xdr:from>
    <xdr:ext cx="405111" cy="259045"/>
    <xdr:sp macro="" textlink="">
      <xdr:nvSpPr>
        <xdr:cNvPr id="208" name="n_4mainValue【体育館・プール】&#10;有形固定資産減価償却率">
          <a:extLst>
            <a:ext uri="{FF2B5EF4-FFF2-40B4-BE49-F238E27FC236}">
              <a16:creationId xmlns:a16="http://schemas.microsoft.com/office/drawing/2014/main" id="{93FD4600-731E-40D7-A564-B7E38527496A}"/>
            </a:ext>
          </a:extLst>
        </xdr:cNvPr>
        <xdr:cNvSpPr txBox="1"/>
      </xdr:nvSpPr>
      <xdr:spPr>
        <a:xfrm>
          <a:off x="9277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B0936E3-57EC-416C-A979-24589857B8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E4A9D2B-12EE-49B1-B98E-6A1FE616865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DB2EAB7-274F-46A8-BE56-EC090D0FE1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460CED5-D2A8-429A-93B9-94BA0F15BB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8574863-5C79-421F-918E-FC6FD32BAE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612552ED-1458-4C58-9503-839DF8DFD1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35730A2C-C784-418E-98C3-1039874EE0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95BF28E-BAE3-48A9-8D3C-0C14118E5D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90EC309-D755-4628-A8DF-069A8D51AF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455FF94-5259-4BDC-A54D-9A0520299F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17261B34-BC93-4BD2-8166-C4F7C4772922}"/>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2E9E6A5F-2F9B-4BA4-B6C0-6A8E0A1F0F8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4DAAF41A-762E-44C1-AEBA-0D1D9818020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183A4587-F708-44A3-B798-528AC0A957F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2C05D1E4-80D5-40B4-B033-F63EBF74963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2231A46B-D957-41D9-BC1B-6F2479347AF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56363967-BC56-4DF2-A8BD-6DC3D6E0CE1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31AE8A68-6F79-414F-805B-08A7303C34A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403BA37C-C927-46CD-9D05-95FF2A5E0D4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FD96C334-415E-422E-A425-851F09D893D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781EFC09-7E9A-4A2C-BD53-6046029D2A6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F34579E7-97BF-4C66-B189-263A570C76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856E1692-513B-45E2-B9E4-B7DD6C29A6B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577F6A04-F0EE-4EA0-A882-64744D389F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38A0E22B-3CD6-471D-AA6C-EB81E27F5D1C}"/>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1D84E203-EC78-40C2-91A0-465825B10654}"/>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F5B83D06-F8FC-4964-88E9-5A3A6EC27A17}"/>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C097AE29-F538-4061-B680-0673E3DF9AE7}"/>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13DB3A36-BF68-4931-A25D-5E52E9863573}"/>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a:extLst>
            <a:ext uri="{FF2B5EF4-FFF2-40B4-BE49-F238E27FC236}">
              <a16:creationId xmlns:a16="http://schemas.microsoft.com/office/drawing/2014/main" id="{4D1DECC9-1262-4C21-B7D1-44F61A72E6C4}"/>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D1FC5777-6E14-4153-94BB-2A75EE0B8A7E}"/>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77CEF46A-7836-41EE-878B-253551306DE3}"/>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5B1208C5-2109-455F-8FBA-3F2949A115A9}"/>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49CEB094-7B7B-403D-A176-75DE9BE069EF}"/>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2682BD98-8F79-43B0-A4C8-17FCF02291A3}"/>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F23F0CD-EF6D-412C-A2C7-52AC670311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81DB1C8-A7E1-42B3-9C63-2F7854F378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C64EB6B-1C49-463D-BD0D-9094248535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B5C088C-2A8F-4DFE-81E3-286CAC0AF0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AA8DF00-9A8F-480A-AF3B-2835A6A3A9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127000</xdr:rowOff>
    </xdr:from>
    <xdr:to>
      <xdr:col>55</xdr:col>
      <xdr:colOff>50800</xdr:colOff>
      <xdr:row>61</xdr:row>
      <xdr:rowOff>57150</xdr:rowOff>
    </xdr:to>
    <xdr:sp macro="" textlink="">
      <xdr:nvSpPr>
        <xdr:cNvPr id="249" name="楕円 248">
          <a:extLst>
            <a:ext uri="{FF2B5EF4-FFF2-40B4-BE49-F238E27FC236}">
              <a16:creationId xmlns:a16="http://schemas.microsoft.com/office/drawing/2014/main" id="{A251FB9F-253D-4198-A103-DA755301D699}"/>
            </a:ext>
          </a:extLst>
        </xdr:cNvPr>
        <xdr:cNvSpPr/>
      </xdr:nvSpPr>
      <xdr:spPr>
        <a:xfrm>
          <a:off x="104267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149877</xdr:rowOff>
    </xdr:from>
    <xdr:ext cx="469744" cy="259045"/>
    <xdr:sp macro="" textlink="">
      <xdr:nvSpPr>
        <xdr:cNvPr id="250" name="【体育館・プール】&#10;一人当たり面積該当値テキスト">
          <a:extLst>
            <a:ext uri="{FF2B5EF4-FFF2-40B4-BE49-F238E27FC236}">
              <a16:creationId xmlns:a16="http://schemas.microsoft.com/office/drawing/2014/main" id="{23FD936F-8A8A-4A15-AA77-F17F2993063F}"/>
            </a:ext>
          </a:extLst>
        </xdr:cNvPr>
        <xdr:cNvSpPr txBox="1"/>
      </xdr:nvSpPr>
      <xdr:spPr>
        <a:xfrm>
          <a:off x="10515600"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114300</xdr:rowOff>
    </xdr:from>
    <xdr:to>
      <xdr:col>50</xdr:col>
      <xdr:colOff>165100</xdr:colOff>
      <xdr:row>61</xdr:row>
      <xdr:rowOff>44450</xdr:rowOff>
    </xdr:to>
    <xdr:sp macro="" textlink="">
      <xdr:nvSpPr>
        <xdr:cNvPr id="251" name="楕円 250">
          <a:extLst>
            <a:ext uri="{FF2B5EF4-FFF2-40B4-BE49-F238E27FC236}">
              <a16:creationId xmlns:a16="http://schemas.microsoft.com/office/drawing/2014/main" id="{528E5827-0664-445E-87C0-30530AB02D6D}"/>
            </a:ext>
          </a:extLst>
        </xdr:cNvPr>
        <xdr:cNvSpPr/>
      </xdr:nvSpPr>
      <xdr:spPr>
        <a:xfrm>
          <a:off x="9588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61</xdr:row>
      <xdr:rowOff>6350</xdr:rowOff>
    </xdr:to>
    <xdr:cxnSp macro="">
      <xdr:nvCxnSpPr>
        <xdr:cNvPr id="252" name="直線コネクタ 251">
          <a:extLst>
            <a:ext uri="{FF2B5EF4-FFF2-40B4-BE49-F238E27FC236}">
              <a16:creationId xmlns:a16="http://schemas.microsoft.com/office/drawing/2014/main" id="{AC99E9F7-E0DA-4A3A-9B03-96A4B90F44DE}"/>
            </a:ext>
          </a:extLst>
        </xdr:cNvPr>
        <xdr:cNvCxnSpPr/>
      </xdr:nvCxnSpPr>
      <xdr:spPr>
        <a:xfrm>
          <a:off x="9639300" y="10452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127000</xdr:rowOff>
    </xdr:from>
    <xdr:to>
      <xdr:col>46</xdr:col>
      <xdr:colOff>38100</xdr:colOff>
      <xdr:row>61</xdr:row>
      <xdr:rowOff>57150</xdr:rowOff>
    </xdr:to>
    <xdr:sp macro="" textlink="">
      <xdr:nvSpPr>
        <xdr:cNvPr id="253" name="楕円 252">
          <a:extLst>
            <a:ext uri="{FF2B5EF4-FFF2-40B4-BE49-F238E27FC236}">
              <a16:creationId xmlns:a16="http://schemas.microsoft.com/office/drawing/2014/main" id="{FA9B9E38-8EEF-4359-87D0-F97F0729D34B}"/>
            </a:ext>
          </a:extLst>
        </xdr:cNvPr>
        <xdr:cNvSpPr/>
      </xdr:nvSpPr>
      <xdr:spPr>
        <a:xfrm>
          <a:off x="8699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165100</xdr:rowOff>
    </xdr:from>
    <xdr:to>
      <xdr:col>50</xdr:col>
      <xdr:colOff>114300</xdr:colOff>
      <xdr:row>61</xdr:row>
      <xdr:rowOff>6350</xdr:rowOff>
    </xdr:to>
    <xdr:cxnSp macro="">
      <xdr:nvCxnSpPr>
        <xdr:cNvPr id="254" name="直線コネクタ 253">
          <a:extLst>
            <a:ext uri="{FF2B5EF4-FFF2-40B4-BE49-F238E27FC236}">
              <a16:creationId xmlns:a16="http://schemas.microsoft.com/office/drawing/2014/main" id="{3D8D5F33-4CA0-4757-B95A-EC2BDD734A0A}"/>
            </a:ext>
          </a:extLst>
        </xdr:cNvPr>
        <xdr:cNvCxnSpPr/>
      </xdr:nvCxnSpPr>
      <xdr:spPr>
        <a:xfrm flipV="1">
          <a:off x="8750300" y="1045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114300</xdr:rowOff>
    </xdr:from>
    <xdr:to>
      <xdr:col>41</xdr:col>
      <xdr:colOff>101600</xdr:colOff>
      <xdr:row>61</xdr:row>
      <xdr:rowOff>44450</xdr:rowOff>
    </xdr:to>
    <xdr:sp macro="" textlink="">
      <xdr:nvSpPr>
        <xdr:cNvPr id="255" name="楕円 254">
          <a:extLst>
            <a:ext uri="{FF2B5EF4-FFF2-40B4-BE49-F238E27FC236}">
              <a16:creationId xmlns:a16="http://schemas.microsoft.com/office/drawing/2014/main" id="{A10B4752-1A18-470A-873A-626631CF0042}"/>
            </a:ext>
          </a:extLst>
        </xdr:cNvPr>
        <xdr:cNvSpPr/>
      </xdr:nvSpPr>
      <xdr:spPr>
        <a:xfrm>
          <a:off x="7810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165100</xdr:rowOff>
    </xdr:from>
    <xdr:to>
      <xdr:col>45</xdr:col>
      <xdr:colOff>177800</xdr:colOff>
      <xdr:row>61</xdr:row>
      <xdr:rowOff>6350</xdr:rowOff>
    </xdr:to>
    <xdr:cxnSp macro="">
      <xdr:nvCxnSpPr>
        <xdr:cNvPr id="256" name="直線コネクタ 255">
          <a:extLst>
            <a:ext uri="{FF2B5EF4-FFF2-40B4-BE49-F238E27FC236}">
              <a16:creationId xmlns:a16="http://schemas.microsoft.com/office/drawing/2014/main" id="{6085126E-06F2-4643-9792-D0F2969BB458}"/>
            </a:ext>
          </a:extLst>
        </xdr:cNvPr>
        <xdr:cNvCxnSpPr/>
      </xdr:nvCxnSpPr>
      <xdr:spPr>
        <a:xfrm>
          <a:off x="7861300" y="1045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152400</xdr:rowOff>
    </xdr:from>
    <xdr:to>
      <xdr:col>36</xdr:col>
      <xdr:colOff>165100</xdr:colOff>
      <xdr:row>61</xdr:row>
      <xdr:rowOff>82550</xdr:rowOff>
    </xdr:to>
    <xdr:sp macro="" textlink="">
      <xdr:nvSpPr>
        <xdr:cNvPr id="257" name="楕円 256">
          <a:extLst>
            <a:ext uri="{FF2B5EF4-FFF2-40B4-BE49-F238E27FC236}">
              <a16:creationId xmlns:a16="http://schemas.microsoft.com/office/drawing/2014/main" id="{433D6722-1E9D-4FE6-A0F2-132B6C205566}"/>
            </a:ext>
          </a:extLst>
        </xdr:cNvPr>
        <xdr:cNvSpPr/>
      </xdr:nvSpPr>
      <xdr:spPr>
        <a:xfrm>
          <a:off x="69215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165100</xdr:rowOff>
    </xdr:from>
    <xdr:to>
      <xdr:col>41</xdr:col>
      <xdr:colOff>50800</xdr:colOff>
      <xdr:row>61</xdr:row>
      <xdr:rowOff>31750</xdr:rowOff>
    </xdr:to>
    <xdr:cxnSp macro="">
      <xdr:nvCxnSpPr>
        <xdr:cNvPr id="258" name="直線コネクタ 257">
          <a:extLst>
            <a:ext uri="{FF2B5EF4-FFF2-40B4-BE49-F238E27FC236}">
              <a16:creationId xmlns:a16="http://schemas.microsoft.com/office/drawing/2014/main" id="{1C47D868-FCD3-4B6B-A294-32660183C867}"/>
            </a:ext>
          </a:extLst>
        </xdr:cNvPr>
        <xdr:cNvCxnSpPr/>
      </xdr:nvCxnSpPr>
      <xdr:spPr>
        <a:xfrm flipV="1">
          <a:off x="6972300" y="1045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9" name="n_1aveValue【体育館・プール】&#10;一人当たり面積">
          <a:extLst>
            <a:ext uri="{FF2B5EF4-FFF2-40B4-BE49-F238E27FC236}">
              <a16:creationId xmlns:a16="http://schemas.microsoft.com/office/drawing/2014/main" id="{9C796521-FDC7-4607-945E-28749A681813}"/>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a:extLst>
            <a:ext uri="{FF2B5EF4-FFF2-40B4-BE49-F238E27FC236}">
              <a16:creationId xmlns:a16="http://schemas.microsoft.com/office/drawing/2014/main" id="{430C202D-7BE6-488A-8AFE-2421802C0697}"/>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aveValue【体育館・プール】&#10;一人当たり面積">
          <a:extLst>
            <a:ext uri="{FF2B5EF4-FFF2-40B4-BE49-F238E27FC236}">
              <a16:creationId xmlns:a16="http://schemas.microsoft.com/office/drawing/2014/main" id="{CD68B820-8CA7-4062-9899-27067329B99A}"/>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aveValue【体育館・プール】&#10;一人当たり面積">
          <a:extLst>
            <a:ext uri="{FF2B5EF4-FFF2-40B4-BE49-F238E27FC236}">
              <a16:creationId xmlns:a16="http://schemas.microsoft.com/office/drawing/2014/main" id="{89A3F1EC-7C99-4977-99EB-186D4C21DE97}"/>
            </a:ext>
          </a:extLst>
        </xdr:cNvPr>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60977</xdr:rowOff>
    </xdr:from>
    <xdr:ext cx="469744" cy="259045"/>
    <xdr:sp macro="" textlink="">
      <xdr:nvSpPr>
        <xdr:cNvPr id="263" name="n_1mainValue【体育館・プール】&#10;一人当たり面積">
          <a:extLst>
            <a:ext uri="{FF2B5EF4-FFF2-40B4-BE49-F238E27FC236}">
              <a16:creationId xmlns:a16="http://schemas.microsoft.com/office/drawing/2014/main" id="{383BA224-3068-4FCF-B82B-F024E105CF6D}"/>
            </a:ext>
          </a:extLst>
        </xdr:cNvPr>
        <xdr:cNvSpPr txBox="1"/>
      </xdr:nvSpPr>
      <xdr:spPr>
        <a:xfrm>
          <a:off x="9391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73677</xdr:rowOff>
    </xdr:from>
    <xdr:ext cx="469744" cy="259045"/>
    <xdr:sp macro="" textlink="">
      <xdr:nvSpPr>
        <xdr:cNvPr id="264" name="n_2mainValue【体育館・プール】&#10;一人当たり面積">
          <a:extLst>
            <a:ext uri="{FF2B5EF4-FFF2-40B4-BE49-F238E27FC236}">
              <a16:creationId xmlns:a16="http://schemas.microsoft.com/office/drawing/2014/main" id="{D57CD9B3-82DB-41EB-A3AC-3F51DC9DA3D3}"/>
            </a:ext>
          </a:extLst>
        </xdr:cNvPr>
        <xdr:cNvSpPr txBox="1"/>
      </xdr:nvSpPr>
      <xdr:spPr>
        <a:xfrm>
          <a:off x="8515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60977</xdr:rowOff>
    </xdr:from>
    <xdr:ext cx="469744" cy="259045"/>
    <xdr:sp macro="" textlink="">
      <xdr:nvSpPr>
        <xdr:cNvPr id="265" name="n_3mainValue【体育館・プール】&#10;一人当たり面積">
          <a:extLst>
            <a:ext uri="{FF2B5EF4-FFF2-40B4-BE49-F238E27FC236}">
              <a16:creationId xmlns:a16="http://schemas.microsoft.com/office/drawing/2014/main" id="{0A19E8FD-A6CD-484A-AF50-E0534B17AAE5}"/>
            </a:ext>
          </a:extLst>
        </xdr:cNvPr>
        <xdr:cNvSpPr txBox="1"/>
      </xdr:nvSpPr>
      <xdr:spPr>
        <a:xfrm>
          <a:off x="7626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99077</xdr:rowOff>
    </xdr:from>
    <xdr:ext cx="469744" cy="259045"/>
    <xdr:sp macro="" textlink="">
      <xdr:nvSpPr>
        <xdr:cNvPr id="266" name="n_4mainValue【体育館・プール】&#10;一人当たり面積">
          <a:extLst>
            <a:ext uri="{FF2B5EF4-FFF2-40B4-BE49-F238E27FC236}">
              <a16:creationId xmlns:a16="http://schemas.microsoft.com/office/drawing/2014/main" id="{41FBBFD5-2B1F-4BB4-88BA-7733491349B9}"/>
            </a:ext>
          </a:extLst>
        </xdr:cNvPr>
        <xdr:cNvSpPr txBox="1"/>
      </xdr:nvSpPr>
      <xdr:spPr>
        <a:xfrm>
          <a:off x="6737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23939FC-E74B-43F0-8707-FBD0084D5E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95E7B971-0695-4583-A7DB-D7D4FB9051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163F3E8-2757-4CF3-9836-CC24D0E2FC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9C0CC0D5-7FB2-461B-8ECD-F693231D1F7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98B5180C-9126-4B63-A895-A0961CE03A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A4543F3B-1EC0-4CAF-A2D1-0696C34CDC5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74BE59C5-5E73-41F6-BDA0-58F64E5A86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CE9E6AAA-B44E-4A97-94FE-2F89AAD48E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2B792BE4-1195-4332-B464-03AAEFCADD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886E0776-CAC0-4834-AB44-F936BD95A4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46F9A2DE-BF15-49BE-866C-69BF7744DC2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DA925162-1B8C-49ED-9219-591F68D124E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436158DD-2779-4445-9D5E-EA9897D321E1}"/>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864962A3-8C01-4477-A87D-987D017AA73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800B8377-D1F9-44FC-9F09-B86D815F155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5AD89C8E-EB7A-4249-B21B-945BDF887A8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37B1DCE8-2546-48E9-859C-99C1D6BB988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7BE624C5-9EFE-4BA3-8C76-28C858AF20B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13FF48AD-CBE0-4FAD-85E5-405392CDA21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CB04AC91-DE9E-4AE8-80BC-94C3895F9F9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90B26BD4-6917-4F11-BA23-78AC00828D4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B67CD413-D49C-44EC-A585-E14D475BD3E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30E5F1A9-2815-4940-8F73-2C8CE1DFFABC}"/>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46D842AF-3AB9-41F1-AF09-32C9CF5907A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91B9A3C3-9DD4-4098-9D6F-8863A4634AE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668B4276-E0B8-4604-8C04-E5A3DF1B53D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209562BA-BAB5-44B0-ABFB-D73229407595}"/>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5A04242C-B795-46D2-818F-596880B841F0}"/>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325D6B4D-8E6C-4091-87E1-1D0EDD4F7E44}"/>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960585D7-0ED6-4201-B0AA-0C1343848314}"/>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B1F927FA-D525-4882-AFA7-2D56913A8262}"/>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F5BEBA9C-42C2-4B53-8A4A-4777EB464466}"/>
            </a:ext>
          </a:extLst>
        </xdr:cNvPr>
        <xdr:cNvSpPr txBox="1"/>
      </xdr:nvSpPr>
      <xdr:spPr>
        <a:xfrm>
          <a:off x="4673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5326A171-9D97-4F75-AC1D-D3E7E9948BAA}"/>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B29AE336-2978-4932-8116-5437CDC783CF}"/>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57892447-468D-4F77-A8B1-0632BB17F066}"/>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B272A195-817C-4137-8EBE-B85F3805693C}"/>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59D7AF78-6926-4553-B632-616C2B85BD52}"/>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E4E191A-73D9-424D-B7C4-3F251C8A87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6A31460-2DF0-4384-8136-898ECCB52D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B3CA1E1-C016-4170-B1E3-EF1F05DC05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499C2C0-1A73-4DCE-A782-D2F82CC7C4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24D266A8-ADB1-432F-964D-CC0A6B6AEB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59145</xdr:rowOff>
    </xdr:from>
    <xdr:to>
      <xdr:col>24</xdr:col>
      <xdr:colOff>114300</xdr:colOff>
      <xdr:row>80</xdr:row>
      <xdr:rowOff>160745</xdr:rowOff>
    </xdr:to>
    <xdr:sp macro="" textlink="">
      <xdr:nvSpPr>
        <xdr:cNvPr id="309" name="楕円 308">
          <a:extLst>
            <a:ext uri="{FF2B5EF4-FFF2-40B4-BE49-F238E27FC236}">
              <a16:creationId xmlns:a16="http://schemas.microsoft.com/office/drawing/2014/main" id="{B9BBC294-E1A3-48CD-9241-CA21AEEE051F}"/>
            </a:ext>
          </a:extLst>
        </xdr:cNvPr>
        <xdr:cNvSpPr/>
      </xdr:nvSpPr>
      <xdr:spPr>
        <a:xfrm>
          <a:off x="45847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82022</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EAC68798-B3C9-456C-B1C8-D147A22D47BF}"/>
            </a:ext>
          </a:extLst>
        </xdr:cNvPr>
        <xdr:cNvSpPr txBox="1"/>
      </xdr:nvSpPr>
      <xdr:spPr>
        <a:xfrm>
          <a:off x="4673600" y="136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145687</xdr:rowOff>
    </xdr:from>
    <xdr:to>
      <xdr:col>20</xdr:col>
      <xdr:colOff>38100</xdr:colOff>
      <xdr:row>80</xdr:row>
      <xdr:rowOff>75837</xdr:rowOff>
    </xdr:to>
    <xdr:sp macro="" textlink="">
      <xdr:nvSpPr>
        <xdr:cNvPr id="311" name="楕円 310">
          <a:extLst>
            <a:ext uri="{FF2B5EF4-FFF2-40B4-BE49-F238E27FC236}">
              <a16:creationId xmlns:a16="http://schemas.microsoft.com/office/drawing/2014/main" id="{28A32C62-AE15-4CA1-904D-87EFFC39E332}"/>
            </a:ext>
          </a:extLst>
        </xdr:cNvPr>
        <xdr:cNvSpPr/>
      </xdr:nvSpPr>
      <xdr:spPr>
        <a:xfrm>
          <a:off x="3746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25037</xdr:rowOff>
    </xdr:from>
    <xdr:to>
      <xdr:col>24</xdr:col>
      <xdr:colOff>63500</xdr:colOff>
      <xdr:row>80</xdr:row>
      <xdr:rowOff>109945</xdr:rowOff>
    </xdr:to>
    <xdr:cxnSp macro="">
      <xdr:nvCxnSpPr>
        <xdr:cNvPr id="312" name="直線コネクタ 311">
          <a:extLst>
            <a:ext uri="{FF2B5EF4-FFF2-40B4-BE49-F238E27FC236}">
              <a16:creationId xmlns:a16="http://schemas.microsoft.com/office/drawing/2014/main" id="{96DF449C-C967-44DC-8343-BEEEAC553D7F}"/>
            </a:ext>
          </a:extLst>
        </xdr:cNvPr>
        <xdr:cNvCxnSpPr/>
      </xdr:nvCxnSpPr>
      <xdr:spPr>
        <a:xfrm>
          <a:off x="3797300" y="13741037"/>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70576</xdr:rowOff>
    </xdr:from>
    <xdr:to>
      <xdr:col>15</xdr:col>
      <xdr:colOff>101600</xdr:colOff>
      <xdr:row>80</xdr:row>
      <xdr:rowOff>726</xdr:rowOff>
    </xdr:to>
    <xdr:sp macro="" textlink="">
      <xdr:nvSpPr>
        <xdr:cNvPr id="313" name="楕円 312">
          <a:extLst>
            <a:ext uri="{FF2B5EF4-FFF2-40B4-BE49-F238E27FC236}">
              <a16:creationId xmlns:a16="http://schemas.microsoft.com/office/drawing/2014/main" id="{ADC6B23A-2A11-425D-BC5F-B22655B13B9D}"/>
            </a:ext>
          </a:extLst>
        </xdr:cNvPr>
        <xdr:cNvSpPr/>
      </xdr:nvSpPr>
      <xdr:spPr>
        <a:xfrm>
          <a:off x="2857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121376</xdr:rowOff>
    </xdr:from>
    <xdr:to>
      <xdr:col>19</xdr:col>
      <xdr:colOff>177800</xdr:colOff>
      <xdr:row>80</xdr:row>
      <xdr:rowOff>25037</xdr:rowOff>
    </xdr:to>
    <xdr:cxnSp macro="">
      <xdr:nvCxnSpPr>
        <xdr:cNvPr id="314" name="直線コネクタ 313">
          <a:extLst>
            <a:ext uri="{FF2B5EF4-FFF2-40B4-BE49-F238E27FC236}">
              <a16:creationId xmlns:a16="http://schemas.microsoft.com/office/drawing/2014/main" id="{5524F330-EEDE-4442-8082-520E386CCD3B}"/>
            </a:ext>
          </a:extLst>
        </xdr:cNvPr>
        <xdr:cNvCxnSpPr/>
      </xdr:nvCxnSpPr>
      <xdr:spPr>
        <a:xfrm>
          <a:off x="2908300" y="1366592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150586</xdr:rowOff>
    </xdr:from>
    <xdr:to>
      <xdr:col>10</xdr:col>
      <xdr:colOff>165100</xdr:colOff>
      <xdr:row>79</xdr:row>
      <xdr:rowOff>80736</xdr:rowOff>
    </xdr:to>
    <xdr:sp macro="" textlink="">
      <xdr:nvSpPr>
        <xdr:cNvPr id="315" name="楕円 314">
          <a:extLst>
            <a:ext uri="{FF2B5EF4-FFF2-40B4-BE49-F238E27FC236}">
              <a16:creationId xmlns:a16="http://schemas.microsoft.com/office/drawing/2014/main" id="{E5D16A68-D5F0-41FD-BB07-1FD7FF683241}"/>
            </a:ext>
          </a:extLst>
        </xdr:cNvPr>
        <xdr:cNvSpPr/>
      </xdr:nvSpPr>
      <xdr:spPr>
        <a:xfrm>
          <a:off x="1968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29936</xdr:rowOff>
    </xdr:from>
    <xdr:to>
      <xdr:col>15</xdr:col>
      <xdr:colOff>50800</xdr:colOff>
      <xdr:row>79</xdr:row>
      <xdr:rowOff>121376</xdr:rowOff>
    </xdr:to>
    <xdr:cxnSp macro="">
      <xdr:nvCxnSpPr>
        <xdr:cNvPr id="316" name="直線コネクタ 315">
          <a:extLst>
            <a:ext uri="{FF2B5EF4-FFF2-40B4-BE49-F238E27FC236}">
              <a16:creationId xmlns:a16="http://schemas.microsoft.com/office/drawing/2014/main" id="{8FC39659-470D-4734-A5A0-D8E71F75D376}"/>
            </a:ext>
          </a:extLst>
        </xdr:cNvPr>
        <xdr:cNvCxnSpPr/>
      </xdr:nvCxnSpPr>
      <xdr:spPr>
        <a:xfrm>
          <a:off x="2019300" y="1357448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73842</xdr:rowOff>
    </xdr:from>
    <xdr:to>
      <xdr:col>6</xdr:col>
      <xdr:colOff>38100</xdr:colOff>
      <xdr:row>80</xdr:row>
      <xdr:rowOff>3992</xdr:rowOff>
    </xdr:to>
    <xdr:sp macro="" textlink="">
      <xdr:nvSpPr>
        <xdr:cNvPr id="317" name="楕円 316">
          <a:extLst>
            <a:ext uri="{FF2B5EF4-FFF2-40B4-BE49-F238E27FC236}">
              <a16:creationId xmlns:a16="http://schemas.microsoft.com/office/drawing/2014/main" id="{33C66FE2-4A82-4D3D-B557-ADA435A0F69E}"/>
            </a:ext>
          </a:extLst>
        </xdr:cNvPr>
        <xdr:cNvSpPr/>
      </xdr:nvSpPr>
      <xdr:spPr>
        <a:xfrm>
          <a:off x="1079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29936</xdr:rowOff>
    </xdr:from>
    <xdr:to>
      <xdr:col>10</xdr:col>
      <xdr:colOff>114300</xdr:colOff>
      <xdr:row>79</xdr:row>
      <xdr:rowOff>124642</xdr:rowOff>
    </xdr:to>
    <xdr:cxnSp macro="">
      <xdr:nvCxnSpPr>
        <xdr:cNvPr id="318" name="直線コネクタ 317">
          <a:extLst>
            <a:ext uri="{FF2B5EF4-FFF2-40B4-BE49-F238E27FC236}">
              <a16:creationId xmlns:a16="http://schemas.microsoft.com/office/drawing/2014/main" id="{C971B8D0-D970-4160-B569-A12E20A7B60A}"/>
            </a:ext>
          </a:extLst>
        </xdr:cNvPr>
        <xdr:cNvCxnSpPr/>
      </xdr:nvCxnSpPr>
      <xdr:spPr>
        <a:xfrm flipV="1">
          <a:off x="1130300" y="1357448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9" name="n_1aveValue【福祉施設】&#10;有形固定資産減価償却率">
          <a:extLst>
            <a:ext uri="{FF2B5EF4-FFF2-40B4-BE49-F238E27FC236}">
              <a16:creationId xmlns:a16="http://schemas.microsoft.com/office/drawing/2014/main" id="{0279C676-3501-4DF5-AF67-25F326208386}"/>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0" name="n_2aveValue【福祉施設】&#10;有形固定資産減価償却率">
          <a:extLst>
            <a:ext uri="{FF2B5EF4-FFF2-40B4-BE49-F238E27FC236}">
              <a16:creationId xmlns:a16="http://schemas.microsoft.com/office/drawing/2014/main" id="{25EEFA2A-85FD-488B-95D1-51A29A29207C}"/>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1" name="n_3aveValue【福祉施設】&#10;有形固定資産減価償却率">
          <a:extLst>
            <a:ext uri="{FF2B5EF4-FFF2-40B4-BE49-F238E27FC236}">
              <a16:creationId xmlns:a16="http://schemas.microsoft.com/office/drawing/2014/main" id="{85C24F18-B42B-4A56-AE76-89DFD81EF130}"/>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2" name="n_4aveValue【福祉施設】&#10;有形固定資産減価償却率">
          <a:extLst>
            <a:ext uri="{FF2B5EF4-FFF2-40B4-BE49-F238E27FC236}">
              <a16:creationId xmlns:a16="http://schemas.microsoft.com/office/drawing/2014/main" id="{CD2BB986-4F4F-467D-9568-DDB3FB09DBB0}"/>
            </a:ext>
          </a:extLst>
        </xdr:cNvPr>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92364</xdr:rowOff>
    </xdr:from>
    <xdr:ext cx="405111" cy="259045"/>
    <xdr:sp macro="" textlink="">
      <xdr:nvSpPr>
        <xdr:cNvPr id="323" name="n_1mainValue【福祉施設】&#10;有形固定資産減価償却率">
          <a:extLst>
            <a:ext uri="{FF2B5EF4-FFF2-40B4-BE49-F238E27FC236}">
              <a16:creationId xmlns:a16="http://schemas.microsoft.com/office/drawing/2014/main" id="{6AD597D3-F976-459E-AE69-A8D2A5025145}"/>
            </a:ext>
          </a:extLst>
        </xdr:cNvPr>
        <xdr:cNvSpPr txBox="1"/>
      </xdr:nvSpPr>
      <xdr:spPr>
        <a:xfrm>
          <a:off x="3582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17253</xdr:rowOff>
    </xdr:from>
    <xdr:ext cx="405111" cy="259045"/>
    <xdr:sp macro="" textlink="">
      <xdr:nvSpPr>
        <xdr:cNvPr id="324" name="n_2mainValue【福祉施設】&#10;有形固定資産減価償却率">
          <a:extLst>
            <a:ext uri="{FF2B5EF4-FFF2-40B4-BE49-F238E27FC236}">
              <a16:creationId xmlns:a16="http://schemas.microsoft.com/office/drawing/2014/main" id="{275CB2D9-BA27-47AE-BA54-5B7F49BFA5B8}"/>
            </a:ext>
          </a:extLst>
        </xdr:cNvPr>
        <xdr:cNvSpPr txBox="1"/>
      </xdr:nvSpPr>
      <xdr:spPr>
        <a:xfrm>
          <a:off x="2705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97263</xdr:rowOff>
    </xdr:from>
    <xdr:ext cx="405111" cy="259045"/>
    <xdr:sp macro="" textlink="">
      <xdr:nvSpPr>
        <xdr:cNvPr id="325" name="n_3mainValue【福祉施設】&#10;有形固定資産減価償却率">
          <a:extLst>
            <a:ext uri="{FF2B5EF4-FFF2-40B4-BE49-F238E27FC236}">
              <a16:creationId xmlns:a16="http://schemas.microsoft.com/office/drawing/2014/main" id="{8A43AA09-51ED-44B4-A988-20CB68C8EB31}"/>
            </a:ext>
          </a:extLst>
        </xdr:cNvPr>
        <xdr:cNvSpPr txBox="1"/>
      </xdr:nvSpPr>
      <xdr:spPr>
        <a:xfrm>
          <a:off x="1816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20519</xdr:rowOff>
    </xdr:from>
    <xdr:ext cx="405111" cy="259045"/>
    <xdr:sp macro="" textlink="">
      <xdr:nvSpPr>
        <xdr:cNvPr id="326" name="n_4mainValue【福祉施設】&#10;有形固定資産減価償却率">
          <a:extLst>
            <a:ext uri="{FF2B5EF4-FFF2-40B4-BE49-F238E27FC236}">
              <a16:creationId xmlns:a16="http://schemas.microsoft.com/office/drawing/2014/main" id="{185E737C-7917-44E5-BEDC-E74438786EB4}"/>
            </a:ext>
          </a:extLst>
        </xdr:cNvPr>
        <xdr:cNvSpPr txBox="1"/>
      </xdr:nvSpPr>
      <xdr:spPr>
        <a:xfrm>
          <a:off x="9277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1BB80F94-9605-451E-87EB-E74CCE33C2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E5627009-BDC1-444A-9994-6C43A5E54B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3035CB17-137A-4F3C-806D-9AA0C8112F6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DD24F62E-6DB1-4A77-9F72-CC4E43DE9B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8D98EFBB-C2F7-4759-9861-9E4C29B191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3E173BE4-FE01-414E-8FD8-5AC76F860B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F9DB9C75-1FBF-4B89-A6FD-265105DDC8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537648FC-79D8-4A68-8D74-BDABA04A998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F6946328-0F57-4D7C-857B-B0906FA673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547D9A90-9027-4F67-992D-29BD149BABD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7E2A0A92-9494-493F-A7A2-60BD6DD511D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5EC0EED3-6A7C-44C8-8C3B-AE7870DCDA9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A0812B78-3154-408E-9E68-80AE0776B1B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E61D8BC7-7E4F-40D4-8F19-7651C478C5F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D4A86A08-99E6-4735-8F0A-F008AB34044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CFAA7ECA-CA59-4B2A-9C4A-A9A1B8B0078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D6DBC469-E724-42F0-9068-4AC78A22205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1A6DF4A0-6571-419F-A35F-62D87BEB43B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7539E0DE-8067-4A3D-BF18-D09E95809AB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E6341EC9-85DA-4F05-971D-15A3E17BDA7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D93B8F76-713A-431B-B565-1825922F5F5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4E9694BD-24E1-4ABA-832F-F8F4FA5C530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B66E766B-CEF8-40EB-89FC-0345D55659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32D57E5E-5AA1-4912-8382-5E1499FC898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4A615505-C258-419F-9AB9-4351590772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D40C67E0-BA7A-413E-98AE-04C8302E8944}"/>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257877BF-C77F-4388-98C1-EF7451E9CA81}"/>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F5412045-430B-4F3D-83DE-2D52CC7AD0EF}"/>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A68E36AD-A60E-4BBA-B842-EEB698CB186E}"/>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A511ACBC-6535-45BB-BDC8-6133F1FFD159}"/>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672528BC-6052-43D2-856E-371236D5FE8E}"/>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8925627B-E613-40A2-A9C6-213B63E02A9B}"/>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91DB4972-6289-4DB6-89E7-E338A0B73783}"/>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8F95E66B-382B-4DF6-BF7F-583E4C382240}"/>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01C8FC84-5CD7-49F5-AE68-230066BE2CB5}"/>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8E9530D3-FBCA-473D-9994-2E5DAC466F72}"/>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DAE7A3A-C166-4709-BD34-A8058A9FCED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D195D5E-CFCE-4220-8BD3-E6414B14C7D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CF73D29D-1D2E-4B61-88BD-77DC4BC7D6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21CB18D5-16CF-42AB-A220-459A63F566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3B7CAF97-C409-4CE3-840E-ED152D259F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11793</xdr:rowOff>
    </xdr:from>
    <xdr:to>
      <xdr:col>55</xdr:col>
      <xdr:colOff>50800</xdr:colOff>
      <xdr:row>85</xdr:row>
      <xdr:rowOff>113393</xdr:rowOff>
    </xdr:to>
    <xdr:sp macro="" textlink="">
      <xdr:nvSpPr>
        <xdr:cNvPr id="368" name="楕円 367">
          <a:extLst>
            <a:ext uri="{FF2B5EF4-FFF2-40B4-BE49-F238E27FC236}">
              <a16:creationId xmlns:a16="http://schemas.microsoft.com/office/drawing/2014/main" id="{191DE634-EA5D-4400-9338-18660213BB40}"/>
            </a:ext>
          </a:extLst>
        </xdr:cNvPr>
        <xdr:cNvSpPr/>
      </xdr:nvSpPr>
      <xdr:spPr>
        <a:xfrm>
          <a:off x="10426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98170</xdr:rowOff>
    </xdr:from>
    <xdr:ext cx="469744" cy="259045"/>
    <xdr:sp macro="" textlink="">
      <xdr:nvSpPr>
        <xdr:cNvPr id="369" name="【福祉施設】&#10;一人当たり面積該当値テキスト">
          <a:extLst>
            <a:ext uri="{FF2B5EF4-FFF2-40B4-BE49-F238E27FC236}">
              <a16:creationId xmlns:a16="http://schemas.microsoft.com/office/drawing/2014/main" id="{DDFAB39B-7460-4369-BA1F-32E9DF8CEB7D}"/>
            </a:ext>
          </a:extLst>
        </xdr:cNvPr>
        <xdr:cNvSpPr txBox="1"/>
      </xdr:nvSpPr>
      <xdr:spPr>
        <a:xfrm>
          <a:off x="10515600" y="144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11793</xdr:rowOff>
    </xdr:from>
    <xdr:to>
      <xdr:col>50</xdr:col>
      <xdr:colOff>165100</xdr:colOff>
      <xdr:row>85</xdr:row>
      <xdr:rowOff>113393</xdr:rowOff>
    </xdr:to>
    <xdr:sp macro="" textlink="">
      <xdr:nvSpPr>
        <xdr:cNvPr id="370" name="楕円 369">
          <a:extLst>
            <a:ext uri="{FF2B5EF4-FFF2-40B4-BE49-F238E27FC236}">
              <a16:creationId xmlns:a16="http://schemas.microsoft.com/office/drawing/2014/main" id="{84E795D9-D5C6-481C-BD0E-9FFA402FF625}"/>
            </a:ext>
          </a:extLst>
        </xdr:cNvPr>
        <xdr:cNvSpPr/>
      </xdr:nvSpPr>
      <xdr:spPr>
        <a:xfrm>
          <a:off x="9588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62593</xdr:rowOff>
    </xdr:from>
    <xdr:to>
      <xdr:col>55</xdr:col>
      <xdr:colOff>0</xdr:colOff>
      <xdr:row>85</xdr:row>
      <xdr:rowOff>62593</xdr:rowOff>
    </xdr:to>
    <xdr:cxnSp macro="">
      <xdr:nvCxnSpPr>
        <xdr:cNvPr id="371" name="直線コネクタ 370">
          <a:extLst>
            <a:ext uri="{FF2B5EF4-FFF2-40B4-BE49-F238E27FC236}">
              <a16:creationId xmlns:a16="http://schemas.microsoft.com/office/drawing/2014/main" id="{13258945-E30D-4E45-9FD4-7C43458A0043}"/>
            </a:ext>
          </a:extLst>
        </xdr:cNvPr>
        <xdr:cNvCxnSpPr/>
      </xdr:nvCxnSpPr>
      <xdr:spPr>
        <a:xfrm>
          <a:off x="9639300" y="1463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72" name="楕円 371">
          <a:extLst>
            <a:ext uri="{FF2B5EF4-FFF2-40B4-BE49-F238E27FC236}">
              <a16:creationId xmlns:a16="http://schemas.microsoft.com/office/drawing/2014/main" id="{8EE10EB4-EE29-4B91-97F0-79AEB0C39193}"/>
            </a:ext>
          </a:extLst>
        </xdr:cNvPr>
        <xdr:cNvSpPr/>
      </xdr:nvSpPr>
      <xdr:spPr>
        <a:xfrm>
          <a:off x="8699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62593</xdr:rowOff>
    </xdr:from>
    <xdr:to>
      <xdr:col>50</xdr:col>
      <xdr:colOff>114300</xdr:colOff>
      <xdr:row>85</xdr:row>
      <xdr:rowOff>62593</xdr:rowOff>
    </xdr:to>
    <xdr:cxnSp macro="">
      <xdr:nvCxnSpPr>
        <xdr:cNvPr id="373" name="直線コネクタ 372">
          <a:extLst>
            <a:ext uri="{FF2B5EF4-FFF2-40B4-BE49-F238E27FC236}">
              <a16:creationId xmlns:a16="http://schemas.microsoft.com/office/drawing/2014/main" id="{16863224-EC0F-4C49-9136-B3154E2AFEF4}"/>
            </a:ext>
          </a:extLst>
        </xdr:cNvPr>
        <xdr:cNvCxnSpPr/>
      </xdr:nvCxnSpPr>
      <xdr:spPr>
        <a:xfrm>
          <a:off x="8750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11793</xdr:rowOff>
    </xdr:from>
    <xdr:to>
      <xdr:col>41</xdr:col>
      <xdr:colOff>101600</xdr:colOff>
      <xdr:row>85</xdr:row>
      <xdr:rowOff>113393</xdr:rowOff>
    </xdr:to>
    <xdr:sp macro="" textlink="">
      <xdr:nvSpPr>
        <xdr:cNvPr id="374" name="楕円 373">
          <a:extLst>
            <a:ext uri="{FF2B5EF4-FFF2-40B4-BE49-F238E27FC236}">
              <a16:creationId xmlns:a16="http://schemas.microsoft.com/office/drawing/2014/main" id="{F88AD06B-CD28-41E5-B8CA-6C4066694D98}"/>
            </a:ext>
          </a:extLst>
        </xdr:cNvPr>
        <xdr:cNvSpPr/>
      </xdr:nvSpPr>
      <xdr:spPr>
        <a:xfrm>
          <a:off x="781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62593</xdr:rowOff>
    </xdr:from>
    <xdr:to>
      <xdr:col>45</xdr:col>
      <xdr:colOff>177800</xdr:colOff>
      <xdr:row>85</xdr:row>
      <xdr:rowOff>62593</xdr:rowOff>
    </xdr:to>
    <xdr:cxnSp macro="">
      <xdr:nvCxnSpPr>
        <xdr:cNvPr id="375" name="直線コネクタ 374">
          <a:extLst>
            <a:ext uri="{FF2B5EF4-FFF2-40B4-BE49-F238E27FC236}">
              <a16:creationId xmlns:a16="http://schemas.microsoft.com/office/drawing/2014/main" id="{A2BE6585-EECE-4C55-ACE0-0F63525EB58F}"/>
            </a:ext>
          </a:extLst>
        </xdr:cNvPr>
        <xdr:cNvCxnSpPr/>
      </xdr:nvCxnSpPr>
      <xdr:spPr>
        <a:xfrm>
          <a:off x="7861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93436</xdr:rowOff>
    </xdr:from>
    <xdr:to>
      <xdr:col>36</xdr:col>
      <xdr:colOff>165100</xdr:colOff>
      <xdr:row>86</xdr:row>
      <xdr:rowOff>23586</xdr:rowOff>
    </xdr:to>
    <xdr:sp macro="" textlink="">
      <xdr:nvSpPr>
        <xdr:cNvPr id="376" name="楕円 375">
          <a:extLst>
            <a:ext uri="{FF2B5EF4-FFF2-40B4-BE49-F238E27FC236}">
              <a16:creationId xmlns:a16="http://schemas.microsoft.com/office/drawing/2014/main" id="{2A715A89-CBCB-4990-8080-8D342C8B1841}"/>
            </a:ext>
          </a:extLst>
        </xdr:cNvPr>
        <xdr:cNvSpPr/>
      </xdr:nvSpPr>
      <xdr:spPr>
        <a:xfrm>
          <a:off x="692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62593</xdr:rowOff>
    </xdr:from>
    <xdr:to>
      <xdr:col>41</xdr:col>
      <xdr:colOff>50800</xdr:colOff>
      <xdr:row>85</xdr:row>
      <xdr:rowOff>144236</xdr:rowOff>
    </xdr:to>
    <xdr:cxnSp macro="">
      <xdr:nvCxnSpPr>
        <xdr:cNvPr id="377" name="直線コネクタ 376">
          <a:extLst>
            <a:ext uri="{FF2B5EF4-FFF2-40B4-BE49-F238E27FC236}">
              <a16:creationId xmlns:a16="http://schemas.microsoft.com/office/drawing/2014/main" id="{47FC7059-8FDF-4848-A299-F618120B11EA}"/>
            </a:ext>
          </a:extLst>
        </xdr:cNvPr>
        <xdr:cNvCxnSpPr/>
      </xdr:nvCxnSpPr>
      <xdr:spPr>
        <a:xfrm flipV="1">
          <a:off x="6972300" y="146358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EF7B98D2-81C2-4A6C-82FF-6FAD3FF8E72D}"/>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9" name="n_2aveValue【福祉施設】&#10;一人当たり面積">
          <a:extLst>
            <a:ext uri="{FF2B5EF4-FFF2-40B4-BE49-F238E27FC236}">
              <a16:creationId xmlns:a16="http://schemas.microsoft.com/office/drawing/2014/main" id="{5B61E88B-F47B-414F-A8C0-D77567762D4C}"/>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0" name="n_3aveValue【福祉施設】&#10;一人当たり面積">
          <a:extLst>
            <a:ext uri="{FF2B5EF4-FFF2-40B4-BE49-F238E27FC236}">
              <a16:creationId xmlns:a16="http://schemas.microsoft.com/office/drawing/2014/main" id="{0958F255-2258-4CDA-8D5B-41195D279978}"/>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1" name="n_4aveValue【福祉施設】&#10;一人当たり面積">
          <a:extLst>
            <a:ext uri="{FF2B5EF4-FFF2-40B4-BE49-F238E27FC236}">
              <a16:creationId xmlns:a16="http://schemas.microsoft.com/office/drawing/2014/main" id="{071A0957-EE6B-410D-916D-710C005869AC}"/>
            </a:ext>
          </a:extLst>
        </xdr:cNvPr>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104520</xdr:rowOff>
    </xdr:from>
    <xdr:ext cx="469744" cy="259045"/>
    <xdr:sp macro="" textlink="">
      <xdr:nvSpPr>
        <xdr:cNvPr id="382" name="n_1mainValue【福祉施設】&#10;一人当たり面積">
          <a:extLst>
            <a:ext uri="{FF2B5EF4-FFF2-40B4-BE49-F238E27FC236}">
              <a16:creationId xmlns:a16="http://schemas.microsoft.com/office/drawing/2014/main" id="{627090DA-A47F-4912-AB73-C4197A53AFF6}"/>
            </a:ext>
          </a:extLst>
        </xdr:cNvPr>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83" name="n_2mainValue【福祉施設】&#10;一人当たり面積">
          <a:extLst>
            <a:ext uri="{FF2B5EF4-FFF2-40B4-BE49-F238E27FC236}">
              <a16:creationId xmlns:a16="http://schemas.microsoft.com/office/drawing/2014/main" id="{F589D8B6-BC4A-488C-9D59-3C0F0B33AC27}"/>
            </a:ext>
          </a:extLst>
        </xdr:cNvPr>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84" name="n_3mainValue【福祉施設】&#10;一人当たり面積">
          <a:extLst>
            <a:ext uri="{FF2B5EF4-FFF2-40B4-BE49-F238E27FC236}">
              <a16:creationId xmlns:a16="http://schemas.microsoft.com/office/drawing/2014/main" id="{803EC72C-D7AF-4CD9-ACFC-88111B97CC97}"/>
            </a:ext>
          </a:extLst>
        </xdr:cNvPr>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14713</xdr:rowOff>
    </xdr:from>
    <xdr:ext cx="469744" cy="259045"/>
    <xdr:sp macro="" textlink="">
      <xdr:nvSpPr>
        <xdr:cNvPr id="385" name="n_4mainValue【福祉施設】&#10;一人当たり面積">
          <a:extLst>
            <a:ext uri="{FF2B5EF4-FFF2-40B4-BE49-F238E27FC236}">
              <a16:creationId xmlns:a16="http://schemas.microsoft.com/office/drawing/2014/main" id="{0C1FB8A0-B585-426E-833A-AB2C860962D6}"/>
            </a:ext>
          </a:extLst>
        </xdr:cNvPr>
        <xdr:cNvSpPr txBox="1"/>
      </xdr:nvSpPr>
      <xdr:spPr>
        <a:xfrm>
          <a:off x="6737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3ED1D03C-0786-4A92-9318-952EF2B202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C7ACB35A-B8F0-4BEF-AE78-AD6B802D76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BF7C217F-490A-429C-81C6-207E8497BF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6963D5F9-E103-488E-9FAB-392703D083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6B385563-2685-4490-BD40-94A47DB723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893CB9CD-0E54-4601-814E-1F42D25AD2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BD75FEE6-62ED-4C93-B1D3-620655D576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FACA298D-B73C-4705-9C0F-3CEE383013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AB2CC9E8-03F2-47B5-9943-2904E178F3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13421A4C-0266-40B3-BCB1-BCB1A14E587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1B85E6E8-7F4A-4BDC-9B30-BF2F31DE488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0E88BE04-9BE4-4A13-8C34-4CE12CECC4A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91590832-AA28-4926-93D0-34455EE4F24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A7D3434D-12CF-49A4-BEC3-3E7E56EDCE9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59BD23BB-4D92-4C2F-B79A-0A50BA3FD43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789BDEE0-1E2E-4DE7-A895-0B732FE8F3A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A62B3E27-8C26-4724-A104-EBB92B55E64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AAE0215C-FCE4-450D-9453-AA208752BBA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44EC1DF4-6C0B-4D22-AD79-F8C2A68A995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D81193FA-075E-4360-BB09-8BC47E84DA6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011B9445-A749-4ED6-97C0-5AC7768E9D8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4A09F276-F92D-4B59-A64E-2217CFAFBE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9F1203C4-CF3F-454D-8BCB-EFE192FC631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E3B91C26-3724-4A2D-BFD6-2A33A0DEDA2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250C1ED0-388E-449E-8DDB-FC611CFE022E}"/>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6607B9A4-A223-4377-9E80-7A2017802419}"/>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27601E03-A6E5-4D93-8DFF-0B8B5A05A458}"/>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FF3D29CF-215B-4E8A-9A39-763B814A4277}"/>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5CE4A57A-3926-4FB6-BDBC-74A475AA5825}"/>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B445E11E-F72D-4CE5-A61B-E399B0AE2090}"/>
            </a:ext>
          </a:extLst>
        </xdr:cNvPr>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3322788E-1C1D-4501-A216-D59EAAE005F8}"/>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8EFE1B0E-3702-47D4-A716-2EC11620118A}"/>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504C5E22-1DEB-4E72-AEAD-038BB4AE3D87}"/>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3361F119-894C-41B9-AABB-FAD850A95986}"/>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7A40248E-4006-43E6-885C-7F8C0836B2C6}"/>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E6C0D8B-36DA-458A-9DE3-25ADB32207E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91FFEAFE-9B80-4DDA-A032-24BDBB65B46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DCDCAB-C9DB-455E-B536-83AEFA6B8BD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B3D3A93D-A929-47A5-9D88-253C71C6A51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87A61997-E34D-40D3-9DE2-C9FDE688D9F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118745</xdr:rowOff>
    </xdr:from>
    <xdr:to>
      <xdr:col>24</xdr:col>
      <xdr:colOff>114300</xdr:colOff>
      <xdr:row>104</xdr:row>
      <xdr:rowOff>48895</xdr:rowOff>
    </xdr:to>
    <xdr:sp macro="" textlink="">
      <xdr:nvSpPr>
        <xdr:cNvPr id="426" name="楕円 425">
          <a:extLst>
            <a:ext uri="{FF2B5EF4-FFF2-40B4-BE49-F238E27FC236}">
              <a16:creationId xmlns:a16="http://schemas.microsoft.com/office/drawing/2014/main" id="{9E4D6EB8-1B52-44F5-8CAF-9FF7F6EF9EFA}"/>
            </a:ext>
          </a:extLst>
        </xdr:cNvPr>
        <xdr:cNvSpPr/>
      </xdr:nvSpPr>
      <xdr:spPr>
        <a:xfrm>
          <a:off x="45847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97172</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EB48D295-7458-4D5A-87E7-AA7B7A1C1219}"/>
            </a:ext>
          </a:extLst>
        </xdr:cNvPr>
        <xdr:cNvSpPr txBox="1"/>
      </xdr:nvSpPr>
      <xdr:spPr>
        <a:xfrm>
          <a:off x="4673600" y="177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78739</xdr:rowOff>
    </xdr:from>
    <xdr:to>
      <xdr:col>20</xdr:col>
      <xdr:colOff>38100</xdr:colOff>
      <xdr:row>104</xdr:row>
      <xdr:rowOff>8889</xdr:rowOff>
    </xdr:to>
    <xdr:sp macro="" textlink="">
      <xdr:nvSpPr>
        <xdr:cNvPr id="428" name="楕円 427">
          <a:extLst>
            <a:ext uri="{FF2B5EF4-FFF2-40B4-BE49-F238E27FC236}">
              <a16:creationId xmlns:a16="http://schemas.microsoft.com/office/drawing/2014/main" id="{3B0C42E6-259B-4AE6-B0FA-3A341CA0ADC4}"/>
            </a:ext>
          </a:extLst>
        </xdr:cNvPr>
        <xdr:cNvSpPr/>
      </xdr:nvSpPr>
      <xdr:spPr>
        <a:xfrm>
          <a:off x="3746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129539</xdr:rowOff>
    </xdr:from>
    <xdr:to>
      <xdr:col>24</xdr:col>
      <xdr:colOff>63500</xdr:colOff>
      <xdr:row>103</xdr:row>
      <xdr:rowOff>169545</xdr:rowOff>
    </xdr:to>
    <xdr:cxnSp macro="">
      <xdr:nvCxnSpPr>
        <xdr:cNvPr id="429" name="直線コネクタ 428">
          <a:extLst>
            <a:ext uri="{FF2B5EF4-FFF2-40B4-BE49-F238E27FC236}">
              <a16:creationId xmlns:a16="http://schemas.microsoft.com/office/drawing/2014/main" id="{2A868F03-D9DC-4DB4-B2F7-9D83C1C18F39}"/>
            </a:ext>
          </a:extLst>
        </xdr:cNvPr>
        <xdr:cNvCxnSpPr/>
      </xdr:nvCxnSpPr>
      <xdr:spPr>
        <a:xfrm>
          <a:off x="3797300" y="177888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137795</xdr:rowOff>
    </xdr:from>
    <xdr:to>
      <xdr:col>15</xdr:col>
      <xdr:colOff>101600</xdr:colOff>
      <xdr:row>104</xdr:row>
      <xdr:rowOff>67945</xdr:rowOff>
    </xdr:to>
    <xdr:sp macro="" textlink="">
      <xdr:nvSpPr>
        <xdr:cNvPr id="430" name="楕円 429">
          <a:extLst>
            <a:ext uri="{FF2B5EF4-FFF2-40B4-BE49-F238E27FC236}">
              <a16:creationId xmlns:a16="http://schemas.microsoft.com/office/drawing/2014/main" id="{7D5306AD-53D5-479F-9AB4-35F311C3848C}"/>
            </a:ext>
          </a:extLst>
        </xdr:cNvPr>
        <xdr:cNvSpPr/>
      </xdr:nvSpPr>
      <xdr:spPr>
        <a:xfrm>
          <a:off x="2857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129539</xdr:rowOff>
    </xdr:from>
    <xdr:to>
      <xdr:col>19</xdr:col>
      <xdr:colOff>177800</xdr:colOff>
      <xdr:row>104</xdr:row>
      <xdr:rowOff>17145</xdr:rowOff>
    </xdr:to>
    <xdr:cxnSp macro="">
      <xdr:nvCxnSpPr>
        <xdr:cNvPr id="431" name="直線コネクタ 430">
          <a:extLst>
            <a:ext uri="{FF2B5EF4-FFF2-40B4-BE49-F238E27FC236}">
              <a16:creationId xmlns:a16="http://schemas.microsoft.com/office/drawing/2014/main" id="{7ABEEA71-E963-4C08-B7C4-5B857C48BC78}"/>
            </a:ext>
          </a:extLst>
        </xdr:cNvPr>
        <xdr:cNvCxnSpPr/>
      </xdr:nvCxnSpPr>
      <xdr:spPr>
        <a:xfrm flipV="1">
          <a:off x="2908300" y="1778888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32" name="楕円 431">
          <a:extLst>
            <a:ext uri="{FF2B5EF4-FFF2-40B4-BE49-F238E27FC236}">
              <a16:creationId xmlns:a16="http://schemas.microsoft.com/office/drawing/2014/main" id="{9ADB251F-61A3-456F-A93A-3608EC26B74C}"/>
            </a:ext>
          </a:extLst>
        </xdr:cNvPr>
        <xdr:cNvSpPr/>
      </xdr:nvSpPr>
      <xdr:spPr>
        <a:xfrm>
          <a:off x="1968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146686</xdr:rowOff>
    </xdr:from>
    <xdr:to>
      <xdr:col>15</xdr:col>
      <xdr:colOff>50800</xdr:colOff>
      <xdr:row>104</xdr:row>
      <xdr:rowOff>17145</xdr:rowOff>
    </xdr:to>
    <xdr:cxnSp macro="">
      <xdr:nvCxnSpPr>
        <xdr:cNvPr id="433" name="直線コネクタ 432">
          <a:extLst>
            <a:ext uri="{FF2B5EF4-FFF2-40B4-BE49-F238E27FC236}">
              <a16:creationId xmlns:a16="http://schemas.microsoft.com/office/drawing/2014/main" id="{E2FDFC3F-6996-43A4-A8D9-AC0510698CEB}"/>
            </a:ext>
          </a:extLst>
        </xdr:cNvPr>
        <xdr:cNvCxnSpPr/>
      </xdr:nvCxnSpPr>
      <xdr:spPr>
        <a:xfrm>
          <a:off x="2019300" y="17806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50164</xdr:rowOff>
    </xdr:from>
    <xdr:to>
      <xdr:col>6</xdr:col>
      <xdr:colOff>38100</xdr:colOff>
      <xdr:row>103</xdr:row>
      <xdr:rowOff>151764</xdr:rowOff>
    </xdr:to>
    <xdr:sp macro="" textlink="">
      <xdr:nvSpPr>
        <xdr:cNvPr id="434" name="楕円 433">
          <a:extLst>
            <a:ext uri="{FF2B5EF4-FFF2-40B4-BE49-F238E27FC236}">
              <a16:creationId xmlns:a16="http://schemas.microsoft.com/office/drawing/2014/main" id="{85B1428C-AA79-446D-8CA7-6C0AD137F67F}"/>
            </a:ext>
          </a:extLst>
        </xdr:cNvPr>
        <xdr:cNvSpPr/>
      </xdr:nvSpPr>
      <xdr:spPr>
        <a:xfrm>
          <a:off x="1079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100964</xdr:rowOff>
    </xdr:from>
    <xdr:to>
      <xdr:col>10</xdr:col>
      <xdr:colOff>114300</xdr:colOff>
      <xdr:row>103</xdr:row>
      <xdr:rowOff>146686</xdr:rowOff>
    </xdr:to>
    <xdr:cxnSp macro="">
      <xdr:nvCxnSpPr>
        <xdr:cNvPr id="435" name="直線コネクタ 434">
          <a:extLst>
            <a:ext uri="{FF2B5EF4-FFF2-40B4-BE49-F238E27FC236}">
              <a16:creationId xmlns:a16="http://schemas.microsoft.com/office/drawing/2014/main" id="{60E6F2EC-9EC9-45C6-91E8-65A2CEF2A589}"/>
            </a:ext>
          </a:extLst>
        </xdr:cNvPr>
        <xdr:cNvCxnSpPr/>
      </xdr:nvCxnSpPr>
      <xdr:spPr>
        <a:xfrm>
          <a:off x="1130300" y="17760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a:extLst>
            <a:ext uri="{FF2B5EF4-FFF2-40B4-BE49-F238E27FC236}">
              <a16:creationId xmlns:a16="http://schemas.microsoft.com/office/drawing/2014/main" id="{737E5E18-BE5E-4BA8-A230-54D4FE388593}"/>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a:extLst>
            <a:ext uri="{FF2B5EF4-FFF2-40B4-BE49-F238E27FC236}">
              <a16:creationId xmlns:a16="http://schemas.microsoft.com/office/drawing/2014/main" id="{42D5E353-663F-4223-8657-25A041E39120}"/>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a:extLst>
            <a:ext uri="{FF2B5EF4-FFF2-40B4-BE49-F238E27FC236}">
              <a16:creationId xmlns:a16="http://schemas.microsoft.com/office/drawing/2014/main" id="{C431BC86-CFE4-4929-A09F-E3A6A75E5B86}"/>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a:extLst>
            <a:ext uri="{FF2B5EF4-FFF2-40B4-BE49-F238E27FC236}">
              <a16:creationId xmlns:a16="http://schemas.microsoft.com/office/drawing/2014/main" id="{EE3689BF-A565-4CA3-9357-C9B3B6878311}"/>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xdr:rowOff>
    </xdr:from>
    <xdr:ext cx="405111" cy="259045"/>
    <xdr:sp macro="" textlink="">
      <xdr:nvSpPr>
        <xdr:cNvPr id="440" name="n_1mainValue【市民会館】&#10;有形固定資産減価償却率">
          <a:extLst>
            <a:ext uri="{FF2B5EF4-FFF2-40B4-BE49-F238E27FC236}">
              <a16:creationId xmlns:a16="http://schemas.microsoft.com/office/drawing/2014/main" id="{8DF2FA78-1BFC-4A2F-B23A-EE46AA6C5C2A}"/>
            </a:ext>
          </a:extLst>
        </xdr:cNvPr>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59072</xdr:rowOff>
    </xdr:from>
    <xdr:ext cx="405111" cy="259045"/>
    <xdr:sp macro="" textlink="">
      <xdr:nvSpPr>
        <xdr:cNvPr id="441" name="n_2mainValue【市民会館】&#10;有形固定資産減価償却率">
          <a:extLst>
            <a:ext uri="{FF2B5EF4-FFF2-40B4-BE49-F238E27FC236}">
              <a16:creationId xmlns:a16="http://schemas.microsoft.com/office/drawing/2014/main" id="{D2C8C876-4D9C-4AB6-A616-09F3300E354F}"/>
            </a:ext>
          </a:extLst>
        </xdr:cNvPr>
        <xdr:cNvSpPr txBox="1"/>
      </xdr:nvSpPr>
      <xdr:spPr>
        <a:xfrm>
          <a:off x="2705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17163</xdr:rowOff>
    </xdr:from>
    <xdr:ext cx="405111" cy="259045"/>
    <xdr:sp macro="" textlink="">
      <xdr:nvSpPr>
        <xdr:cNvPr id="442" name="n_3mainValue【市民会館】&#10;有形固定資産減価償却率">
          <a:extLst>
            <a:ext uri="{FF2B5EF4-FFF2-40B4-BE49-F238E27FC236}">
              <a16:creationId xmlns:a16="http://schemas.microsoft.com/office/drawing/2014/main" id="{E7E8B72A-6AC8-4DAE-894B-36C579C351C0}"/>
            </a:ext>
          </a:extLst>
        </xdr:cNvPr>
        <xdr:cNvSpPr txBox="1"/>
      </xdr:nvSpPr>
      <xdr:spPr>
        <a:xfrm>
          <a:off x="1816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142891</xdr:rowOff>
    </xdr:from>
    <xdr:ext cx="405111" cy="259045"/>
    <xdr:sp macro="" textlink="">
      <xdr:nvSpPr>
        <xdr:cNvPr id="443" name="n_4mainValue【市民会館】&#10;有形固定資産減価償却率">
          <a:extLst>
            <a:ext uri="{FF2B5EF4-FFF2-40B4-BE49-F238E27FC236}">
              <a16:creationId xmlns:a16="http://schemas.microsoft.com/office/drawing/2014/main" id="{AFBEC1B2-12B9-4F22-83C7-E894009E31BB}"/>
            </a:ext>
          </a:extLst>
        </xdr:cNvPr>
        <xdr:cNvSpPr txBox="1"/>
      </xdr:nvSpPr>
      <xdr:spPr>
        <a:xfrm>
          <a:off x="927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783CEC77-96B5-48D4-92F1-64F15ABF73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6FCF3848-7824-4348-8B0C-7DAA508A23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4017CDCC-D064-4805-949A-1457920E23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EB559D08-1514-480E-BDED-A040688FD2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AB9A795C-F170-4B42-920B-C3B2C0883C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97CD0A6C-45DF-4BA9-87C8-5DA376B1C0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3F972F9D-5694-414C-A934-90826F9EE4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F63E532B-5FD0-4324-B35F-FA63CDD7DE5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87E1B7F3-A9A8-476E-AF60-DCD42414D75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5783EA78-5E34-4D4C-A6AE-9C0B4EB4629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98FC2CC3-4C54-4C0A-BFFE-4B7675AD258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74A83C20-0243-4C40-96EE-23627C22DBF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0645C508-8FBC-428A-BE64-F04864D69D6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B9571A46-E26F-4A8B-8CDF-1D793F9E7D6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125476CC-4186-43E5-B869-DA4D735CC44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33CAB92D-9354-42BB-8067-349FA7D6127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9B67C46C-4718-4C9D-9FF6-98490B6B5E7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91FCC3E1-0706-4B22-A94C-BCDF61011F1F}"/>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9B0ED196-B45A-4163-9307-D75503B743D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F932307D-1AED-4C0A-8D3D-A895A87C089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95730A72-1CB9-4AB1-ADDC-567F30B8923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80F9BCE9-436F-4631-9EB2-4BF074EBCB7B}"/>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6E972F07-F480-4E44-B587-CA8BE9FE01DF}"/>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C4BB2B0F-AE59-4B1B-B998-685DF7251DBF}"/>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FA7E3786-DD0B-4E13-86FE-ABBF22E13249}"/>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817840EE-91FD-454A-9BD9-75C219C835F6}"/>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8399</xdr:rowOff>
    </xdr:from>
    <xdr:ext cx="469744" cy="259045"/>
    <xdr:sp macro="" textlink="">
      <xdr:nvSpPr>
        <xdr:cNvPr id="470" name="【市民会館】&#10;一人当たり面積平均値テキスト">
          <a:extLst>
            <a:ext uri="{FF2B5EF4-FFF2-40B4-BE49-F238E27FC236}">
              <a16:creationId xmlns:a16="http://schemas.microsoft.com/office/drawing/2014/main" id="{C6CB54D6-C09D-4B64-AF8F-35F8815BBCC2}"/>
            </a:ext>
          </a:extLst>
        </xdr:cNvPr>
        <xdr:cNvSpPr txBox="1"/>
      </xdr:nvSpPr>
      <xdr:spPr>
        <a:xfrm>
          <a:off x="10515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D895CD67-CC69-4D08-B1CD-33CCA9943E62}"/>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B1E98F39-7397-4D31-A5DE-7231D87A9598}"/>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F8F143AF-2EDD-4BAE-9E8F-3F027A0C57AD}"/>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BA330F73-4723-4F0A-B949-0410D33BA47F}"/>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000C5881-8CF7-4954-9E54-D46C3308933F}"/>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71F800D-6B48-44FF-A182-62E4C97B275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7E16959-5037-4D85-B6C4-EC8E545360B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BDCDF3A-9C13-4C08-9A14-28E9662AC60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BC31B13-AF6C-4BE2-A0BA-756F1E2C98D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8A025C16-A8A4-4C5E-AEEC-07A39C67619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43687</xdr:rowOff>
    </xdr:from>
    <xdr:to>
      <xdr:col>55</xdr:col>
      <xdr:colOff>50800</xdr:colOff>
      <xdr:row>104</xdr:row>
      <xdr:rowOff>145287</xdr:rowOff>
    </xdr:to>
    <xdr:sp macro="" textlink="">
      <xdr:nvSpPr>
        <xdr:cNvPr id="481" name="楕円 480">
          <a:extLst>
            <a:ext uri="{FF2B5EF4-FFF2-40B4-BE49-F238E27FC236}">
              <a16:creationId xmlns:a16="http://schemas.microsoft.com/office/drawing/2014/main" id="{D379EA2C-C87F-4C3F-89AA-C16ED2BE727A}"/>
            </a:ext>
          </a:extLst>
        </xdr:cNvPr>
        <xdr:cNvSpPr/>
      </xdr:nvSpPr>
      <xdr:spPr>
        <a:xfrm>
          <a:off x="104267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66564</xdr:rowOff>
    </xdr:from>
    <xdr:ext cx="469744" cy="259045"/>
    <xdr:sp macro="" textlink="">
      <xdr:nvSpPr>
        <xdr:cNvPr id="482" name="【市民会館】&#10;一人当たり面積該当値テキスト">
          <a:extLst>
            <a:ext uri="{FF2B5EF4-FFF2-40B4-BE49-F238E27FC236}">
              <a16:creationId xmlns:a16="http://schemas.microsoft.com/office/drawing/2014/main" id="{3B15C051-23E2-4D80-8B3A-A0D2ECF8B22B}"/>
            </a:ext>
          </a:extLst>
        </xdr:cNvPr>
        <xdr:cNvSpPr txBox="1"/>
      </xdr:nvSpPr>
      <xdr:spPr>
        <a:xfrm>
          <a:off x="10515600" y="1772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39115</xdr:rowOff>
    </xdr:from>
    <xdr:to>
      <xdr:col>50</xdr:col>
      <xdr:colOff>165100</xdr:colOff>
      <xdr:row>104</xdr:row>
      <xdr:rowOff>140715</xdr:rowOff>
    </xdr:to>
    <xdr:sp macro="" textlink="">
      <xdr:nvSpPr>
        <xdr:cNvPr id="483" name="楕円 482">
          <a:extLst>
            <a:ext uri="{FF2B5EF4-FFF2-40B4-BE49-F238E27FC236}">
              <a16:creationId xmlns:a16="http://schemas.microsoft.com/office/drawing/2014/main" id="{72E3ADF7-0330-4015-BEEB-E28CE6634F23}"/>
            </a:ext>
          </a:extLst>
        </xdr:cNvPr>
        <xdr:cNvSpPr/>
      </xdr:nvSpPr>
      <xdr:spPr>
        <a:xfrm>
          <a:off x="9588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89915</xdr:rowOff>
    </xdr:from>
    <xdr:to>
      <xdr:col>55</xdr:col>
      <xdr:colOff>0</xdr:colOff>
      <xdr:row>104</xdr:row>
      <xdr:rowOff>94487</xdr:rowOff>
    </xdr:to>
    <xdr:cxnSp macro="">
      <xdr:nvCxnSpPr>
        <xdr:cNvPr id="484" name="直線コネクタ 483">
          <a:extLst>
            <a:ext uri="{FF2B5EF4-FFF2-40B4-BE49-F238E27FC236}">
              <a16:creationId xmlns:a16="http://schemas.microsoft.com/office/drawing/2014/main" id="{7787E225-7F79-4803-8220-D4BBDEB6D3EB}"/>
            </a:ext>
          </a:extLst>
        </xdr:cNvPr>
        <xdr:cNvCxnSpPr/>
      </xdr:nvCxnSpPr>
      <xdr:spPr>
        <a:xfrm>
          <a:off x="9639300" y="179207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43687</xdr:rowOff>
    </xdr:from>
    <xdr:to>
      <xdr:col>46</xdr:col>
      <xdr:colOff>38100</xdr:colOff>
      <xdr:row>104</xdr:row>
      <xdr:rowOff>145287</xdr:rowOff>
    </xdr:to>
    <xdr:sp macro="" textlink="">
      <xdr:nvSpPr>
        <xdr:cNvPr id="485" name="楕円 484">
          <a:extLst>
            <a:ext uri="{FF2B5EF4-FFF2-40B4-BE49-F238E27FC236}">
              <a16:creationId xmlns:a16="http://schemas.microsoft.com/office/drawing/2014/main" id="{81815A9B-7CEB-42BA-84AB-BDAD6DE82CE4}"/>
            </a:ext>
          </a:extLst>
        </xdr:cNvPr>
        <xdr:cNvSpPr/>
      </xdr:nvSpPr>
      <xdr:spPr>
        <a:xfrm>
          <a:off x="8699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89915</xdr:rowOff>
    </xdr:from>
    <xdr:to>
      <xdr:col>50</xdr:col>
      <xdr:colOff>114300</xdr:colOff>
      <xdr:row>104</xdr:row>
      <xdr:rowOff>94487</xdr:rowOff>
    </xdr:to>
    <xdr:cxnSp macro="">
      <xdr:nvCxnSpPr>
        <xdr:cNvPr id="486" name="直線コネクタ 485">
          <a:extLst>
            <a:ext uri="{FF2B5EF4-FFF2-40B4-BE49-F238E27FC236}">
              <a16:creationId xmlns:a16="http://schemas.microsoft.com/office/drawing/2014/main" id="{022F56CC-33D5-41EE-852C-343EC1BBCB38}"/>
            </a:ext>
          </a:extLst>
        </xdr:cNvPr>
        <xdr:cNvCxnSpPr/>
      </xdr:nvCxnSpPr>
      <xdr:spPr>
        <a:xfrm flipV="1">
          <a:off x="8750300" y="1792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39115</xdr:rowOff>
    </xdr:from>
    <xdr:to>
      <xdr:col>41</xdr:col>
      <xdr:colOff>101600</xdr:colOff>
      <xdr:row>104</xdr:row>
      <xdr:rowOff>140715</xdr:rowOff>
    </xdr:to>
    <xdr:sp macro="" textlink="">
      <xdr:nvSpPr>
        <xdr:cNvPr id="487" name="楕円 486">
          <a:extLst>
            <a:ext uri="{FF2B5EF4-FFF2-40B4-BE49-F238E27FC236}">
              <a16:creationId xmlns:a16="http://schemas.microsoft.com/office/drawing/2014/main" id="{B1C633F4-0CD8-47C4-BDA3-5BCB008C4FFE}"/>
            </a:ext>
          </a:extLst>
        </xdr:cNvPr>
        <xdr:cNvSpPr/>
      </xdr:nvSpPr>
      <xdr:spPr>
        <a:xfrm>
          <a:off x="7810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89915</xdr:rowOff>
    </xdr:from>
    <xdr:to>
      <xdr:col>45</xdr:col>
      <xdr:colOff>177800</xdr:colOff>
      <xdr:row>104</xdr:row>
      <xdr:rowOff>94487</xdr:rowOff>
    </xdr:to>
    <xdr:cxnSp macro="">
      <xdr:nvCxnSpPr>
        <xdr:cNvPr id="488" name="直線コネクタ 487">
          <a:extLst>
            <a:ext uri="{FF2B5EF4-FFF2-40B4-BE49-F238E27FC236}">
              <a16:creationId xmlns:a16="http://schemas.microsoft.com/office/drawing/2014/main" id="{76EFB79D-DE4C-4D89-909A-492A6F892301}"/>
            </a:ext>
          </a:extLst>
        </xdr:cNvPr>
        <xdr:cNvCxnSpPr/>
      </xdr:nvCxnSpPr>
      <xdr:spPr>
        <a:xfrm>
          <a:off x="7861300" y="1792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11685</xdr:rowOff>
    </xdr:from>
    <xdr:to>
      <xdr:col>36</xdr:col>
      <xdr:colOff>165100</xdr:colOff>
      <xdr:row>104</xdr:row>
      <xdr:rowOff>113285</xdr:rowOff>
    </xdr:to>
    <xdr:sp macro="" textlink="">
      <xdr:nvSpPr>
        <xdr:cNvPr id="489" name="楕円 488">
          <a:extLst>
            <a:ext uri="{FF2B5EF4-FFF2-40B4-BE49-F238E27FC236}">
              <a16:creationId xmlns:a16="http://schemas.microsoft.com/office/drawing/2014/main" id="{8AAF4ABB-7562-405E-BAB7-470DFAC7A7C6}"/>
            </a:ext>
          </a:extLst>
        </xdr:cNvPr>
        <xdr:cNvSpPr/>
      </xdr:nvSpPr>
      <xdr:spPr>
        <a:xfrm>
          <a:off x="6921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62485</xdr:rowOff>
    </xdr:from>
    <xdr:to>
      <xdr:col>41</xdr:col>
      <xdr:colOff>50800</xdr:colOff>
      <xdr:row>104</xdr:row>
      <xdr:rowOff>89915</xdr:rowOff>
    </xdr:to>
    <xdr:cxnSp macro="">
      <xdr:nvCxnSpPr>
        <xdr:cNvPr id="490" name="直線コネクタ 489">
          <a:extLst>
            <a:ext uri="{FF2B5EF4-FFF2-40B4-BE49-F238E27FC236}">
              <a16:creationId xmlns:a16="http://schemas.microsoft.com/office/drawing/2014/main" id="{38D81E16-F651-49C7-ABD5-CCAC4B1DEE1E}"/>
            </a:ext>
          </a:extLst>
        </xdr:cNvPr>
        <xdr:cNvCxnSpPr/>
      </xdr:nvCxnSpPr>
      <xdr:spPr>
        <a:xfrm>
          <a:off x="6972300" y="178932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91" name="n_1aveValue【市民会館】&#10;一人当たり面積">
          <a:extLst>
            <a:ext uri="{FF2B5EF4-FFF2-40B4-BE49-F238E27FC236}">
              <a16:creationId xmlns:a16="http://schemas.microsoft.com/office/drawing/2014/main" id="{BEA822D8-B905-42E1-BD07-695AE6CF6F36}"/>
            </a:ext>
          </a:extLst>
        </xdr:cNvPr>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92" name="n_2aveValue【市民会館】&#10;一人当たり面積">
          <a:extLst>
            <a:ext uri="{FF2B5EF4-FFF2-40B4-BE49-F238E27FC236}">
              <a16:creationId xmlns:a16="http://schemas.microsoft.com/office/drawing/2014/main" id="{EB6C814F-72D4-420E-8E93-30FD765EFE8E}"/>
            </a:ext>
          </a:extLst>
        </xdr:cNvPr>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93" name="n_3aveValue【市民会館】&#10;一人当たり面積">
          <a:extLst>
            <a:ext uri="{FF2B5EF4-FFF2-40B4-BE49-F238E27FC236}">
              <a16:creationId xmlns:a16="http://schemas.microsoft.com/office/drawing/2014/main" id="{970BF566-B44C-4A8B-9BA6-5F5F12B2D02B}"/>
            </a:ext>
          </a:extLst>
        </xdr:cNvPr>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94" name="n_4aveValue【市民会館】&#10;一人当たり面積">
          <a:extLst>
            <a:ext uri="{FF2B5EF4-FFF2-40B4-BE49-F238E27FC236}">
              <a16:creationId xmlns:a16="http://schemas.microsoft.com/office/drawing/2014/main" id="{4D246723-E8A3-49BA-A3BF-717868C1858E}"/>
            </a:ext>
          </a:extLst>
        </xdr:cNvPr>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157242</xdr:rowOff>
    </xdr:from>
    <xdr:ext cx="469744" cy="259045"/>
    <xdr:sp macro="" textlink="">
      <xdr:nvSpPr>
        <xdr:cNvPr id="495" name="n_1mainValue【市民会館】&#10;一人当たり面積">
          <a:extLst>
            <a:ext uri="{FF2B5EF4-FFF2-40B4-BE49-F238E27FC236}">
              <a16:creationId xmlns:a16="http://schemas.microsoft.com/office/drawing/2014/main" id="{C2794727-033F-4F2C-8FAC-7D15C848A06C}"/>
            </a:ext>
          </a:extLst>
        </xdr:cNvPr>
        <xdr:cNvSpPr txBox="1"/>
      </xdr:nvSpPr>
      <xdr:spPr>
        <a:xfrm>
          <a:off x="93917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161814</xdr:rowOff>
    </xdr:from>
    <xdr:ext cx="469744" cy="259045"/>
    <xdr:sp macro="" textlink="">
      <xdr:nvSpPr>
        <xdr:cNvPr id="496" name="n_2mainValue【市民会館】&#10;一人当たり面積">
          <a:extLst>
            <a:ext uri="{FF2B5EF4-FFF2-40B4-BE49-F238E27FC236}">
              <a16:creationId xmlns:a16="http://schemas.microsoft.com/office/drawing/2014/main" id="{53CAABFD-02BA-4475-8E9B-8653C531F5C7}"/>
            </a:ext>
          </a:extLst>
        </xdr:cNvPr>
        <xdr:cNvSpPr txBox="1"/>
      </xdr:nvSpPr>
      <xdr:spPr>
        <a:xfrm>
          <a:off x="8515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157242</xdr:rowOff>
    </xdr:from>
    <xdr:ext cx="469744" cy="259045"/>
    <xdr:sp macro="" textlink="">
      <xdr:nvSpPr>
        <xdr:cNvPr id="497" name="n_3mainValue【市民会館】&#10;一人当たり面積">
          <a:extLst>
            <a:ext uri="{FF2B5EF4-FFF2-40B4-BE49-F238E27FC236}">
              <a16:creationId xmlns:a16="http://schemas.microsoft.com/office/drawing/2014/main" id="{4B22D531-A7E4-452B-9928-BAC8D6CF952E}"/>
            </a:ext>
          </a:extLst>
        </xdr:cNvPr>
        <xdr:cNvSpPr txBox="1"/>
      </xdr:nvSpPr>
      <xdr:spPr>
        <a:xfrm>
          <a:off x="7626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129812</xdr:rowOff>
    </xdr:from>
    <xdr:ext cx="469744" cy="259045"/>
    <xdr:sp macro="" textlink="">
      <xdr:nvSpPr>
        <xdr:cNvPr id="498" name="n_4mainValue【市民会館】&#10;一人当たり面積">
          <a:extLst>
            <a:ext uri="{FF2B5EF4-FFF2-40B4-BE49-F238E27FC236}">
              <a16:creationId xmlns:a16="http://schemas.microsoft.com/office/drawing/2014/main" id="{FAEFE768-3674-435D-AC59-D9EDC2FF5C37}"/>
            </a:ext>
          </a:extLst>
        </xdr:cNvPr>
        <xdr:cNvSpPr txBox="1"/>
      </xdr:nvSpPr>
      <xdr:spPr>
        <a:xfrm>
          <a:off x="6737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8DD7E1D5-99EC-4789-891A-D7710832B90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ECA1EC04-6A7B-4261-99FA-A2051985D2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D3E85A86-B529-4213-9C7B-FDC48DBE2E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ACC2E9CE-A28A-4205-89DA-52898F0D1B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52A57395-6BCA-402E-9079-0FE430EAC99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AAD273C4-881E-44A8-9F2E-F3344086D87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D3CA25C4-1FED-4DF6-968A-6BFEBEA19F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78C6F839-35D0-4760-9476-D71F7BAB3E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6EA053E1-B02F-4593-B2CE-A004F7790F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B7D5722-C108-4410-96F0-F4ACFD8ABE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03761FC5-E398-4874-8334-0AF5F4BBEE0A}"/>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D13A9C4A-A908-4327-8F7C-ACBA2321F26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1589D448-4542-4F2B-89F3-55F43A239C6E}"/>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F000F3B6-7864-4660-871C-B8F85704090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C29D2A7C-BCBE-442A-A720-33C67720E692}"/>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99C46938-CAA0-45DF-B9C3-B85EC6EC7D7E}"/>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786BF4F0-9257-448C-91E9-879B30BC2B9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20665B9C-7D30-4205-8F0B-FA43F2C5A2F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AE94595E-542D-41AF-9FA5-B1173DF12AF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E95DCDB4-8C9A-4683-BE0C-EF472E5FEF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E5032EA9-D1CB-444B-A2E5-EB70B97C5C08}"/>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2DBC9B90-A434-4E0A-B6DA-EAB3E4C1A5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2B433D76-48EB-45B7-93CC-C62FF7DD4C3B}"/>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DC721C24-3EF4-4321-AA51-DB7C8427AC5E}"/>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CDD28E98-8DBB-4E6B-852B-AF5068AAED77}"/>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9B3725E8-A202-45AA-A75A-41E082F77348}"/>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DAE85DC7-234A-41C0-8827-DBE1446AC4DF}"/>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57BA9F06-403D-4EAB-91BA-14769D6BE6F0}"/>
            </a:ext>
          </a:extLst>
        </xdr:cNvPr>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E5AF5414-C7B4-4586-BC25-0468B611A38A}"/>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8991FB09-35F5-4675-BB93-A2FC752CBBD2}"/>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F884DF12-3828-4586-A050-B7532130584E}"/>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84500DBF-0F67-4A10-BDD6-2C2B67EA0133}"/>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63351235-2E4E-4E1F-B447-E821C6BA16C1}"/>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DE325D2-6ECC-4C86-B520-190174AC60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B0FF5ED-5CBF-49AE-B7B8-605E141859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7CE085A-4A57-4D6A-BC14-4CC4B32070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878FCB1-4FDA-426A-829D-676B1CA9855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94E3CC7-F2B1-42FA-AE9C-A0FCA9BD61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537" name="楕円 536">
          <a:extLst>
            <a:ext uri="{FF2B5EF4-FFF2-40B4-BE49-F238E27FC236}">
              <a16:creationId xmlns:a16="http://schemas.microsoft.com/office/drawing/2014/main" id="{F79371C5-E9A7-4FD7-9CD9-1994A10A5B24}"/>
            </a:ext>
          </a:extLst>
        </xdr:cNvPr>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B39F35AD-F1EC-4A38-A031-2E5F637C11F9}"/>
            </a:ext>
          </a:extLst>
        </xdr:cNvPr>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123698</xdr:rowOff>
    </xdr:from>
    <xdr:to>
      <xdr:col>81</xdr:col>
      <xdr:colOff>101600</xdr:colOff>
      <xdr:row>40</xdr:row>
      <xdr:rowOff>53848</xdr:rowOff>
    </xdr:to>
    <xdr:sp macro="" textlink="">
      <xdr:nvSpPr>
        <xdr:cNvPr id="539" name="楕円 538">
          <a:extLst>
            <a:ext uri="{FF2B5EF4-FFF2-40B4-BE49-F238E27FC236}">
              <a16:creationId xmlns:a16="http://schemas.microsoft.com/office/drawing/2014/main" id="{B457A1BF-A76F-4D53-8DF3-50AAEF010287}"/>
            </a:ext>
          </a:extLst>
        </xdr:cNvPr>
        <xdr:cNvSpPr/>
      </xdr:nvSpPr>
      <xdr:spPr>
        <a:xfrm>
          <a:off x="15430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xdr:rowOff>
    </xdr:from>
    <xdr:to>
      <xdr:col>85</xdr:col>
      <xdr:colOff>127000</xdr:colOff>
      <xdr:row>40</xdr:row>
      <xdr:rowOff>121920</xdr:rowOff>
    </xdr:to>
    <xdr:cxnSp macro="">
      <xdr:nvCxnSpPr>
        <xdr:cNvPr id="540" name="直線コネクタ 539">
          <a:extLst>
            <a:ext uri="{FF2B5EF4-FFF2-40B4-BE49-F238E27FC236}">
              <a16:creationId xmlns:a16="http://schemas.microsoft.com/office/drawing/2014/main" id="{EB8E9A3B-CAEC-4462-9F41-4DD11780039F}"/>
            </a:ext>
          </a:extLst>
        </xdr:cNvPr>
        <xdr:cNvCxnSpPr/>
      </xdr:nvCxnSpPr>
      <xdr:spPr>
        <a:xfrm>
          <a:off x="15481300" y="68610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27686</xdr:rowOff>
    </xdr:from>
    <xdr:to>
      <xdr:col>76</xdr:col>
      <xdr:colOff>165100</xdr:colOff>
      <xdr:row>39</xdr:row>
      <xdr:rowOff>129286</xdr:rowOff>
    </xdr:to>
    <xdr:sp macro="" textlink="">
      <xdr:nvSpPr>
        <xdr:cNvPr id="541" name="楕円 540">
          <a:extLst>
            <a:ext uri="{FF2B5EF4-FFF2-40B4-BE49-F238E27FC236}">
              <a16:creationId xmlns:a16="http://schemas.microsoft.com/office/drawing/2014/main" id="{B4955A90-A1C0-4222-A6A2-5A9FD88A243C}"/>
            </a:ext>
          </a:extLst>
        </xdr:cNvPr>
        <xdr:cNvSpPr/>
      </xdr:nvSpPr>
      <xdr:spPr>
        <a:xfrm>
          <a:off x="14541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78486</xdr:rowOff>
    </xdr:from>
    <xdr:to>
      <xdr:col>81</xdr:col>
      <xdr:colOff>50800</xdr:colOff>
      <xdr:row>40</xdr:row>
      <xdr:rowOff>3048</xdr:rowOff>
    </xdr:to>
    <xdr:cxnSp macro="">
      <xdr:nvCxnSpPr>
        <xdr:cNvPr id="542" name="直線コネクタ 541">
          <a:extLst>
            <a:ext uri="{FF2B5EF4-FFF2-40B4-BE49-F238E27FC236}">
              <a16:creationId xmlns:a16="http://schemas.microsoft.com/office/drawing/2014/main" id="{269B51EC-1C86-4C81-B851-FFCB50275F92}"/>
            </a:ext>
          </a:extLst>
        </xdr:cNvPr>
        <xdr:cNvCxnSpPr/>
      </xdr:nvCxnSpPr>
      <xdr:spPr>
        <a:xfrm>
          <a:off x="14592300" y="67650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34544</xdr:rowOff>
    </xdr:from>
    <xdr:to>
      <xdr:col>72</xdr:col>
      <xdr:colOff>38100</xdr:colOff>
      <xdr:row>40</xdr:row>
      <xdr:rowOff>136144</xdr:rowOff>
    </xdr:to>
    <xdr:sp macro="" textlink="">
      <xdr:nvSpPr>
        <xdr:cNvPr id="543" name="楕円 542">
          <a:extLst>
            <a:ext uri="{FF2B5EF4-FFF2-40B4-BE49-F238E27FC236}">
              <a16:creationId xmlns:a16="http://schemas.microsoft.com/office/drawing/2014/main" id="{A0690841-AA3B-49D2-B94A-B3D029AEE193}"/>
            </a:ext>
          </a:extLst>
        </xdr:cNvPr>
        <xdr:cNvSpPr/>
      </xdr:nvSpPr>
      <xdr:spPr>
        <a:xfrm>
          <a:off x="1365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78486</xdr:rowOff>
    </xdr:from>
    <xdr:to>
      <xdr:col>76</xdr:col>
      <xdr:colOff>114300</xdr:colOff>
      <xdr:row>40</xdr:row>
      <xdr:rowOff>85344</xdr:rowOff>
    </xdr:to>
    <xdr:cxnSp macro="">
      <xdr:nvCxnSpPr>
        <xdr:cNvPr id="544" name="直線コネクタ 543">
          <a:extLst>
            <a:ext uri="{FF2B5EF4-FFF2-40B4-BE49-F238E27FC236}">
              <a16:creationId xmlns:a16="http://schemas.microsoft.com/office/drawing/2014/main" id="{60B8D476-7491-4A20-9B46-011C8343A7A0}"/>
            </a:ext>
          </a:extLst>
        </xdr:cNvPr>
        <xdr:cNvCxnSpPr/>
      </xdr:nvCxnSpPr>
      <xdr:spPr>
        <a:xfrm flipV="1">
          <a:off x="13703300" y="676503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68834</xdr:rowOff>
    </xdr:from>
    <xdr:to>
      <xdr:col>67</xdr:col>
      <xdr:colOff>101600</xdr:colOff>
      <xdr:row>39</xdr:row>
      <xdr:rowOff>170434</xdr:rowOff>
    </xdr:to>
    <xdr:sp macro="" textlink="">
      <xdr:nvSpPr>
        <xdr:cNvPr id="545" name="楕円 544">
          <a:extLst>
            <a:ext uri="{FF2B5EF4-FFF2-40B4-BE49-F238E27FC236}">
              <a16:creationId xmlns:a16="http://schemas.microsoft.com/office/drawing/2014/main" id="{72E8FF54-4983-47EF-8004-C5E50B2C7681}"/>
            </a:ext>
          </a:extLst>
        </xdr:cNvPr>
        <xdr:cNvSpPr/>
      </xdr:nvSpPr>
      <xdr:spPr>
        <a:xfrm>
          <a:off x="1276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119634</xdr:rowOff>
    </xdr:from>
    <xdr:to>
      <xdr:col>71</xdr:col>
      <xdr:colOff>177800</xdr:colOff>
      <xdr:row>40</xdr:row>
      <xdr:rowOff>85344</xdr:rowOff>
    </xdr:to>
    <xdr:cxnSp macro="">
      <xdr:nvCxnSpPr>
        <xdr:cNvPr id="546" name="直線コネクタ 545">
          <a:extLst>
            <a:ext uri="{FF2B5EF4-FFF2-40B4-BE49-F238E27FC236}">
              <a16:creationId xmlns:a16="http://schemas.microsoft.com/office/drawing/2014/main" id="{ADE821F7-77EB-4E5F-A0F1-8656C6965FC3}"/>
            </a:ext>
          </a:extLst>
        </xdr:cNvPr>
        <xdr:cNvCxnSpPr/>
      </xdr:nvCxnSpPr>
      <xdr:spPr>
        <a:xfrm>
          <a:off x="12814300" y="68061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6E51A496-7F8C-463A-A638-746B63C13A3E}"/>
            </a:ext>
          </a:extLst>
        </xdr:cNvPr>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A389C768-6570-4BFF-838D-E787B30BE4EE}"/>
            </a:ext>
          </a:extLst>
        </xdr:cNvPr>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152671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F895355D-9CB3-4B01-8057-909F06135F78}"/>
            </a:ext>
          </a:extLst>
        </xdr:cNvPr>
        <xdr:cNvSpPr txBox="1"/>
      </xdr:nvSpPr>
      <xdr:spPr>
        <a:xfrm>
          <a:off x="13500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A63334CC-4AA9-4AF6-8215-CFF696533D06}"/>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44975</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65ED4698-3E7E-4FA4-9D7E-E63D7F5BE193}"/>
            </a:ext>
          </a:extLst>
        </xdr:cNvPr>
        <xdr:cNvSpPr txBox="1"/>
      </xdr:nvSpPr>
      <xdr:spPr>
        <a:xfrm>
          <a:off x="152660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120413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E43139BA-017F-44BE-8503-368B2ADC371F}"/>
            </a:ext>
          </a:extLst>
        </xdr:cNvPr>
        <xdr:cNvSpPr txBox="1"/>
      </xdr:nvSpPr>
      <xdr:spPr>
        <a:xfrm>
          <a:off x="14389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127271</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EE0814C-ED59-4A9E-B48C-836FEA07050E}"/>
            </a:ext>
          </a:extLst>
        </xdr:cNvPr>
        <xdr:cNvSpPr txBox="1"/>
      </xdr:nvSpPr>
      <xdr:spPr>
        <a:xfrm>
          <a:off x="135007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161561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F0F6690A-56AF-40F7-8153-BA75A5E71186}"/>
            </a:ext>
          </a:extLst>
        </xdr:cNvPr>
        <xdr:cNvSpPr txBox="1"/>
      </xdr:nvSpPr>
      <xdr:spPr>
        <a:xfrm>
          <a:off x="126117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F174755A-B686-4FD0-9540-B8685E4190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29433F98-206F-428A-BA67-FC06654CFA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6DF2DC62-2910-4B64-9011-9CD76E7DA8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285FDCB9-071B-47C0-BA7A-18B04F507C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35D0DC25-92A0-4A97-BB18-1F552B4FB3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6F39927-74E4-4D6E-AB7D-D7F62669FBB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A62EBB50-4EED-4C2C-83C6-C7452086CC0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A770CC4-04CC-49AD-8322-A04232859F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D1855D96-F6FE-4CA7-9BC7-9D6FBB5D492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2ED28421-AC95-4124-BA5D-35871CEFD6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7F617656-7E55-4781-987A-A3C40CFFBC0C}"/>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CC929A72-6931-4413-9F84-23C99B4E79D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84E8108F-5487-492E-B549-6287A3DD072C}"/>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30B1CB86-24BE-4262-A0BF-B05FC31D293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70950982-AC9A-4542-AA9C-F490D959488D}"/>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F45E1EC8-5699-4DD0-81BE-A299ED32A9D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26EE9F11-358B-46FA-9F34-52C76F1E170B}"/>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AC153C95-841C-43EE-8576-9BCD003FF4B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A7F4BD79-575C-4FA2-A8C4-97C4C5F3DDE4}"/>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3B84ED1E-444D-4B29-B743-A23DAA52E52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6A36FD9D-E5E1-408F-8402-316CD749CB4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F550703C-1019-4B4C-8C7F-298E5C3476E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3F8AF05C-58DB-49D7-BB48-A440A440441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A41F9AF5-7F04-4C1F-92EB-E351331217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15D8BDF0-B000-4A3C-89A1-CD724B331C5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4FB7BE44-664F-4067-B13F-12108E965F7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02C29CB9-7845-47FF-94ED-9AE750C648B6}"/>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46E19F0B-13A8-453B-B5C6-EEAAF1EC41EA}"/>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14EA33EA-9A4C-47E3-A343-898D278A4184}"/>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E28168BB-3F14-42EE-8DD8-18693CE36545}"/>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F752F559-191A-4A24-ADF8-E98CF5EB93AA}"/>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792C0152-393D-4D08-AC1B-27D819A07954}"/>
            </a:ext>
          </a:extLst>
        </xdr:cNvPr>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0B0CDB83-60AA-4165-B206-2E6EBBD00796}"/>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69C20996-28CA-48C6-A9A5-B8FC8977E305}"/>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067A9C93-0929-4A8C-A9FB-DD8FB6CE114E}"/>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78BA670D-E83F-4610-9B32-B9C446AE8256}"/>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9E023584-15D5-4591-977B-3FBC6E4ED121}"/>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BB4D5EC5-F325-4D4E-A447-7C0608AA81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B384652-BBA9-4C0B-883D-60F9E27D8A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6FB920A-FC30-49D5-A213-FCD399EBB3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AF66F432-3BF2-470F-BA2A-AF19906B76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514E2436-839F-4680-ADD6-33CE6B8F9A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49240</xdr:rowOff>
    </xdr:from>
    <xdr:to>
      <xdr:col>116</xdr:col>
      <xdr:colOff>114300</xdr:colOff>
      <xdr:row>34</xdr:row>
      <xdr:rowOff>150840</xdr:rowOff>
    </xdr:to>
    <xdr:sp macro="" textlink="">
      <xdr:nvSpPr>
        <xdr:cNvPr id="597" name="楕円 596">
          <a:extLst>
            <a:ext uri="{FF2B5EF4-FFF2-40B4-BE49-F238E27FC236}">
              <a16:creationId xmlns:a16="http://schemas.microsoft.com/office/drawing/2014/main" id="{9042723E-1881-4D86-B45C-CC64EBFCE53F}"/>
            </a:ext>
          </a:extLst>
        </xdr:cNvPr>
        <xdr:cNvSpPr/>
      </xdr:nvSpPr>
      <xdr:spPr>
        <a:xfrm>
          <a:off x="22110700" y="58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135617</xdr:rowOff>
    </xdr:from>
    <xdr:ext cx="599010" cy="259045"/>
    <xdr:sp macro="" textlink="">
      <xdr:nvSpPr>
        <xdr:cNvPr id="598" name="【一般廃棄物処理施設】&#10;一人当たり有形固定資産（償却資産）額該当値テキスト">
          <a:extLst>
            <a:ext uri="{FF2B5EF4-FFF2-40B4-BE49-F238E27FC236}">
              <a16:creationId xmlns:a16="http://schemas.microsoft.com/office/drawing/2014/main" id="{ADADBE70-0C2C-4734-8587-61E6C4457079}"/>
            </a:ext>
          </a:extLst>
        </xdr:cNvPr>
        <xdr:cNvSpPr txBox="1"/>
      </xdr:nvSpPr>
      <xdr:spPr>
        <a:xfrm>
          <a:off x="22199600" y="579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47003</xdr:rowOff>
    </xdr:from>
    <xdr:to>
      <xdr:col>112</xdr:col>
      <xdr:colOff>38100</xdr:colOff>
      <xdr:row>34</xdr:row>
      <xdr:rowOff>148603</xdr:rowOff>
    </xdr:to>
    <xdr:sp macro="" textlink="">
      <xdr:nvSpPr>
        <xdr:cNvPr id="599" name="楕円 598">
          <a:extLst>
            <a:ext uri="{FF2B5EF4-FFF2-40B4-BE49-F238E27FC236}">
              <a16:creationId xmlns:a16="http://schemas.microsoft.com/office/drawing/2014/main" id="{3CF92E50-7FAB-43EA-B41D-EFE7E2BCAAD5}"/>
            </a:ext>
          </a:extLst>
        </xdr:cNvPr>
        <xdr:cNvSpPr/>
      </xdr:nvSpPr>
      <xdr:spPr>
        <a:xfrm>
          <a:off x="21272500" y="58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97803</xdr:rowOff>
    </xdr:from>
    <xdr:to>
      <xdr:col>116</xdr:col>
      <xdr:colOff>63500</xdr:colOff>
      <xdr:row>34</xdr:row>
      <xdr:rowOff>100040</xdr:rowOff>
    </xdr:to>
    <xdr:cxnSp macro="">
      <xdr:nvCxnSpPr>
        <xdr:cNvPr id="600" name="直線コネクタ 599">
          <a:extLst>
            <a:ext uri="{FF2B5EF4-FFF2-40B4-BE49-F238E27FC236}">
              <a16:creationId xmlns:a16="http://schemas.microsoft.com/office/drawing/2014/main" id="{92D20001-624B-416E-A1F4-4B18E8852C29}"/>
            </a:ext>
          </a:extLst>
        </xdr:cNvPr>
        <xdr:cNvCxnSpPr/>
      </xdr:nvCxnSpPr>
      <xdr:spPr>
        <a:xfrm>
          <a:off x="21323300" y="5927103"/>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60751</xdr:rowOff>
    </xdr:from>
    <xdr:to>
      <xdr:col>107</xdr:col>
      <xdr:colOff>101600</xdr:colOff>
      <xdr:row>34</xdr:row>
      <xdr:rowOff>162351</xdr:rowOff>
    </xdr:to>
    <xdr:sp macro="" textlink="">
      <xdr:nvSpPr>
        <xdr:cNvPr id="601" name="楕円 600">
          <a:extLst>
            <a:ext uri="{FF2B5EF4-FFF2-40B4-BE49-F238E27FC236}">
              <a16:creationId xmlns:a16="http://schemas.microsoft.com/office/drawing/2014/main" id="{9D0E0D98-6452-43D7-868C-305AE700EBFC}"/>
            </a:ext>
          </a:extLst>
        </xdr:cNvPr>
        <xdr:cNvSpPr/>
      </xdr:nvSpPr>
      <xdr:spPr>
        <a:xfrm>
          <a:off x="20383500" y="58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97803</xdr:rowOff>
    </xdr:from>
    <xdr:to>
      <xdr:col>111</xdr:col>
      <xdr:colOff>177800</xdr:colOff>
      <xdr:row>34</xdr:row>
      <xdr:rowOff>111551</xdr:rowOff>
    </xdr:to>
    <xdr:cxnSp macro="">
      <xdr:nvCxnSpPr>
        <xdr:cNvPr id="602" name="直線コネクタ 601">
          <a:extLst>
            <a:ext uri="{FF2B5EF4-FFF2-40B4-BE49-F238E27FC236}">
              <a16:creationId xmlns:a16="http://schemas.microsoft.com/office/drawing/2014/main" id="{50201F60-2D8C-423C-86F0-F6ADFFA5F0A0}"/>
            </a:ext>
          </a:extLst>
        </xdr:cNvPr>
        <xdr:cNvCxnSpPr/>
      </xdr:nvCxnSpPr>
      <xdr:spPr>
        <a:xfrm flipV="1">
          <a:off x="20434300" y="5927103"/>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10198</xdr:rowOff>
    </xdr:from>
    <xdr:to>
      <xdr:col>102</xdr:col>
      <xdr:colOff>165100</xdr:colOff>
      <xdr:row>35</xdr:row>
      <xdr:rowOff>111798</xdr:rowOff>
    </xdr:to>
    <xdr:sp macro="" textlink="">
      <xdr:nvSpPr>
        <xdr:cNvPr id="603" name="楕円 602">
          <a:extLst>
            <a:ext uri="{FF2B5EF4-FFF2-40B4-BE49-F238E27FC236}">
              <a16:creationId xmlns:a16="http://schemas.microsoft.com/office/drawing/2014/main" id="{8EA79420-D8E4-45AF-A6B1-859527D9C8E5}"/>
            </a:ext>
          </a:extLst>
        </xdr:cNvPr>
        <xdr:cNvSpPr/>
      </xdr:nvSpPr>
      <xdr:spPr>
        <a:xfrm>
          <a:off x="19494500" y="60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111551</xdr:rowOff>
    </xdr:from>
    <xdr:to>
      <xdr:col>107</xdr:col>
      <xdr:colOff>50800</xdr:colOff>
      <xdr:row>35</xdr:row>
      <xdr:rowOff>60998</xdr:rowOff>
    </xdr:to>
    <xdr:cxnSp macro="">
      <xdr:nvCxnSpPr>
        <xdr:cNvPr id="604" name="直線コネクタ 603">
          <a:extLst>
            <a:ext uri="{FF2B5EF4-FFF2-40B4-BE49-F238E27FC236}">
              <a16:creationId xmlns:a16="http://schemas.microsoft.com/office/drawing/2014/main" id="{AB416A20-06D5-4D2B-AC38-FF2FA7C3A7F9}"/>
            </a:ext>
          </a:extLst>
        </xdr:cNvPr>
        <xdr:cNvCxnSpPr/>
      </xdr:nvCxnSpPr>
      <xdr:spPr>
        <a:xfrm flipV="1">
          <a:off x="19545300" y="5940851"/>
          <a:ext cx="889000" cy="1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10427</xdr:rowOff>
    </xdr:from>
    <xdr:to>
      <xdr:col>98</xdr:col>
      <xdr:colOff>38100</xdr:colOff>
      <xdr:row>35</xdr:row>
      <xdr:rowOff>112027</xdr:rowOff>
    </xdr:to>
    <xdr:sp macro="" textlink="">
      <xdr:nvSpPr>
        <xdr:cNvPr id="605" name="楕円 604">
          <a:extLst>
            <a:ext uri="{FF2B5EF4-FFF2-40B4-BE49-F238E27FC236}">
              <a16:creationId xmlns:a16="http://schemas.microsoft.com/office/drawing/2014/main" id="{8AA11FC4-6794-469E-9ED1-940B3354A89B}"/>
            </a:ext>
          </a:extLst>
        </xdr:cNvPr>
        <xdr:cNvSpPr/>
      </xdr:nvSpPr>
      <xdr:spPr>
        <a:xfrm>
          <a:off x="18605500" y="60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60998</xdr:rowOff>
    </xdr:from>
    <xdr:to>
      <xdr:col>102</xdr:col>
      <xdr:colOff>114300</xdr:colOff>
      <xdr:row>35</xdr:row>
      <xdr:rowOff>61227</xdr:rowOff>
    </xdr:to>
    <xdr:cxnSp macro="">
      <xdr:nvCxnSpPr>
        <xdr:cNvPr id="606" name="直線コネクタ 605">
          <a:extLst>
            <a:ext uri="{FF2B5EF4-FFF2-40B4-BE49-F238E27FC236}">
              <a16:creationId xmlns:a16="http://schemas.microsoft.com/office/drawing/2014/main" id="{B3E55D05-AC56-4663-8939-9A428EE39622}"/>
            </a:ext>
          </a:extLst>
        </xdr:cNvPr>
        <xdr:cNvCxnSpPr/>
      </xdr:nvCxnSpPr>
      <xdr:spPr>
        <a:xfrm flipV="1">
          <a:off x="18656300" y="606174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71A60390-7F93-4BBE-9102-15AA8D1C64C9}"/>
            </a:ext>
          </a:extLst>
        </xdr:cNvPr>
        <xdr:cNvSpPr txBox="1"/>
      </xdr:nvSpPr>
      <xdr:spPr>
        <a:xfrm>
          <a:off x="210434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00B2F47A-362D-40BD-A9E9-DC71197AC41E}"/>
            </a:ext>
          </a:extLst>
        </xdr:cNvPr>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F0335D33-58C8-41BA-B7E5-7B2F56EB06E7}"/>
            </a:ext>
          </a:extLst>
        </xdr:cNvPr>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E76DB90F-DE20-4CE5-990C-92807D9B298F}"/>
            </a:ext>
          </a:extLst>
        </xdr:cNvPr>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165130</xdr:rowOff>
    </xdr:from>
    <xdr:ext cx="599010" cy="259045"/>
    <xdr:sp macro="" textlink="">
      <xdr:nvSpPr>
        <xdr:cNvPr id="611" name="n_1mainValue【一般廃棄物処理施設】&#10;一人当たり有形固定資産（償却資産）額">
          <a:extLst>
            <a:ext uri="{FF2B5EF4-FFF2-40B4-BE49-F238E27FC236}">
              <a16:creationId xmlns:a16="http://schemas.microsoft.com/office/drawing/2014/main" id="{D00B6B45-06CD-4DB9-A50C-66C27A344DFD}"/>
            </a:ext>
          </a:extLst>
        </xdr:cNvPr>
        <xdr:cNvSpPr txBox="1"/>
      </xdr:nvSpPr>
      <xdr:spPr>
        <a:xfrm>
          <a:off x="21011095" y="565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7428</xdr:rowOff>
    </xdr:from>
    <xdr:ext cx="599010" cy="259045"/>
    <xdr:sp macro="" textlink="">
      <xdr:nvSpPr>
        <xdr:cNvPr id="612" name="n_2mainValue【一般廃棄物処理施設】&#10;一人当たり有形固定資産（償却資産）額">
          <a:extLst>
            <a:ext uri="{FF2B5EF4-FFF2-40B4-BE49-F238E27FC236}">
              <a16:creationId xmlns:a16="http://schemas.microsoft.com/office/drawing/2014/main" id="{CCE046CF-108A-4582-A5EA-C18F2740D481}"/>
            </a:ext>
          </a:extLst>
        </xdr:cNvPr>
        <xdr:cNvSpPr txBox="1"/>
      </xdr:nvSpPr>
      <xdr:spPr>
        <a:xfrm>
          <a:off x="20134795" y="566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128325</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4DB9E235-0C97-453F-8517-5E051C1D29CE}"/>
            </a:ext>
          </a:extLst>
        </xdr:cNvPr>
        <xdr:cNvSpPr txBox="1"/>
      </xdr:nvSpPr>
      <xdr:spPr>
        <a:xfrm>
          <a:off x="19278111" y="57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33</xdr:row>
      <xdr:rowOff>128554</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AA137BDD-FB64-4531-9590-DE495D6C46F3}"/>
            </a:ext>
          </a:extLst>
        </xdr:cNvPr>
        <xdr:cNvSpPr txBox="1"/>
      </xdr:nvSpPr>
      <xdr:spPr>
        <a:xfrm>
          <a:off x="18389111" y="57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D17C3716-ACE2-4F48-8FE1-6A93CE6F51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870E1DC5-53FD-44B2-91FD-43C1BE0383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E2EEBA96-D951-4161-A1EB-3ACF128C34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115CAFE7-F26B-426D-883C-FA362DD544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6D77F771-4E28-4971-A4CD-141B9E5395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4AF4E2D2-0F88-4787-8471-55D4113930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62F74C3D-06BA-4D78-84EA-6EC96ABFC6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4157D4C1-A677-4FDD-BF1C-44F33D7CF2C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F92EC127-2553-4E4A-8845-7BF46E98076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958740A4-4EA9-4B64-A991-DE9D7AD0CC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DC84AE88-D639-4317-9C25-BE1A5375C62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FDEA12BE-6AD6-4521-8DF6-E4ECE66EB24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CF9C889C-BA8B-4879-8FCB-69A6B4A673B9}"/>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68A01ED1-E2E8-42A5-8E4B-B9441F185A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D82E624E-4B80-4CBE-B793-E02E404C035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60236A59-6DD1-4F3C-BFCF-2BDC1D08179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AFF63FC4-1EC9-4B93-9202-BE430BC2B1E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59DDC80E-25F9-4EEC-BDA4-B3CC0556E33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4B5265D2-BE08-4C74-8AB3-15626B65933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282C5C8A-1B37-4C18-B621-57F2DB1C65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EA7FC26A-1C6A-4712-A49D-D8B9DC6390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B0692236-6175-4B61-946C-FDC51ACD387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468E6F6D-CC2A-478A-932D-70DC602A52D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F09E5DBE-A5A1-48AC-A461-B36127783E6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9555292F-15D5-473A-922F-AF9D1BCB7A9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28912F6D-ED92-430F-9910-3CBFAD36240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01EAC111-415D-49BD-9ADF-7270C0E3B10A}"/>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AC1BFD96-4C23-4983-8292-4664F8F7E303}"/>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44C3811C-5129-4903-8DBF-8AAA6FA74D2B}"/>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FC4655A9-ED7A-43AC-B94B-9B9DEB26873B}"/>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78D1E10A-BCE3-4B81-96ED-3AACF9237C86}"/>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358C95B6-76E5-45F2-BB58-C5678E90BA0D}"/>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3EC29D7F-E571-4A01-A5B8-D7127A56F41A}"/>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C03BE37C-AEA5-4267-AF59-613AAD312681}"/>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2168EE4D-331A-4160-BA75-1B9B0A3D8B8B}"/>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0AB20CE2-A12B-44CC-B878-A64B71C8727E}"/>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68549B9C-BC6A-43F4-8EE7-53D25874920F}"/>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9855A6C-142F-4934-B46A-81C577DF05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B9ED9671-E88A-40B5-A04B-DC80908A13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7F6DC9EB-A1D2-4192-B480-1E531E8AFB6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40A68FF7-4237-4D3D-A55A-D9E16703EBC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BC0FDB8C-44CA-4B0D-9BCE-B89B554EEE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58601</xdr:rowOff>
    </xdr:from>
    <xdr:to>
      <xdr:col>85</xdr:col>
      <xdr:colOff>177800</xdr:colOff>
      <xdr:row>63</xdr:row>
      <xdr:rowOff>160201</xdr:rowOff>
    </xdr:to>
    <xdr:sp macro="" textlink="">
      <xdr:nvSpPr>
        <xdr:cNvPr id="657" name="楕円 656">
          <a:extLst>
            <a:ext uri="{FF2B5EF4-FFF2-40B4-BE49-F238E27FC236}">
              <a16:creationId xmlns:a16="http://schemas.microsoft.com/office/drawing/2014/main" id="{F12EBBAE-0463-4F93-95FA-D1246B398AED}"/>
            </a:ext>
          </a:extLst>
        </xdr:cNvPr>
        <xdr:cNvSpPr/>
      </xdr:nvSpPr>
      <xdr:spPr>
        <a:xfrm>
          <a:off x="16268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144978</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FBF020A1-2717-47D5-933E-BBBDBEBCAB08}"/>
            </a:ext>
          </a:extLst>
        </xdr:cNvPr>
        <xdr:cNvSpPr txBox="1"/>
      </xdr:nvSpPr>
      <xdr:spPr>
        <a:xfrm>
          <a:off x="16357600" y="1077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164737</xdr:rowOff>
    </xdr:from>
    <xdr:to>
      <xdr:col>81</xdr:col>
      <xdr:colOff>101600</xdr:colOff>
      <xdr:row>63</xdr:row>
      <xdr:rowOff>94887</xdr:rowOff>
    </xdr:to>
    <xdr:sp macro="" textlink="">
      <xdr:nvSpPr>
        <xdr:cNvPr id="659" name="楕円 658">
          <a:extLst>
            <a:ext uri="{FF2B5EF4-FFF2-40B4-BE49-F238E27FC236}">
              <a16:creationId xmlns:a16="http://schemas.microsoft.com/office/drawing/2014/main" id="{9480A379-44EF-40A5-8DFD-73FC0D06BC41}"/>
            </a:ext>
          </a:extLst>
        </xdr:cNvPr>
        <xdr:cNvSpPr/>
      </xdr:nvSpPr>
      <xdr:spPr>
        <a:xfrm>
          <a:off x="15430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44087</xdr:rowOff>
    </xdr:from>
    <xdr:to>
      <xdr:col>85</xdr:col>
      <xdr:colOff>127000</xdr:colOff>
      <xdr:row>63</xdr:row>
      <xdr:rowOff>109401</xdr:rowOff>
    </xdr:to>
    <xdr:cxnSp macro="">
      <xdr:nvCxnSpPr>
        <xdr:cNvPr id="660" name="直線コネクタ 659">
          <a:extLst>
            <a:ext uri="{FF2B5EF4-FFF2-40B4-BE49-F238E27FC236}">
              <a16:creationId xmlns:a16="http://schemas.microsoft.com/office/drawing/2014/main" id="{EBE34BBD-1F1E-437C-AAB4-E9302C62F55D}"/>
            </a:ext>
          </a:extLst>
        </xdr:cNvPr>
        <xdr:cNvCxnSpPr/>
      </xdr:nvCxnSpPr>
      <xdr:spPr>
        <a:xfrm>
          <a:off x="15481300" y="1084543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99423</xdr:rowOff>
    </xdr:from>
    <xdr:to>
      <xdr:col>76</xdr:col>
      <xdr:colOff>165100</xdr:colOff>
      <xdr:row>63</xdr:row>
      <xdr:rowOff>29573</xdr:rowOff>
    </xdr:to>
    <xdr:sp macro="" textlink="">
      <xdr:nvSpPr>
        <xdr:cNvPr id="661" name="楕円 660">
          <a:extLst>
            <a:ext uri="{FF2B5EF4-FFF2-40B4-BE49-F238E27FC236}">
              <a16:creationId xmlns:a16="http://schemas.microsoft.com/office/drawing/2014/main" id="{C223BA27-E153-44ED-AD08-AAC454A700F8}"/>
            </a:ext>
          </a:extLst>
        </xdr:cNvPr>
        <xdr:cNvSpPr/>
      </xdr:nvSpPr>
      <xdr:spPr>
        <a:xfrm>
          <a:off x="14541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150223</xdr:rowOff>
    </xdr:from>
    <xdr:to>
      <xdr:col>81</xdr:col>
      <xdr:colOff>50800</xdr:colOff>
      <xdr:row>63</xdr:row>
      <xdr:rowOff>44087</xdr:rowOff>
    </xdr:to>
    <xdr:cxnSp macro="">
      <xdr:nvCxnSpPr>
        <xdr:cNvPr id="662" name="直線コネクタ 661">
          <a:extLst>
            <a:ext uri="{FF2B5EF4-FFF2-40B4-BE49-F238E27FC236}">
              <a16:creationId xmlns:a16="http://schemas.microsoft.com/office/drawing/2014/main" id="{3A494609-F372-4D74-A9BA-3331E4BCD890}"/>
            </a:ext>
          </a:extLst>
        </xdr:cNvPr>
        <xdr:cNvCxnSpPr/>
      </xdr:nvCxnSpPr>
      <xdr:spPr>
        <a:xfrm>
          <a:off x="14592300" y="10780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34109</xdr:rowOff>
    </xdr:from>
    <xdr:to>
      <xdr:col>72</xdr:col>
      <xdr:colOff>38100</xdr:colOff>
      <xdr:row>62</xdr:row>
      <xdr:rowOff>135709</xdr:rowOff>
    </xdr:to>
    <xdr:sp macro="" textlink="">
      <xdr:nvSpPr>
        <xdr:cNvPr id="663" name="楕円 662">
          <a:extLst>
            <a:ext uri="{FF2B5EF4-FFF2-40B4-BE49-F238E27FC236}">
              <a16:creationId xmlns:a16="http://schemas.microsoft.com/office/drawing/2014/main" id="{FDDCF274-FD6E-48A2-BF45-292AAFA3885E}"/>
            </a:ext>
          </a:extLst>
        </xdr:cNvPr>
        <xdr:cNvSpPr/>
      </xdr:nvSpPr>
      <xdr:spPr>
        <a:xfrm>
          <a:off x="13652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84909</xdr:rowOff>
    </xdr:from>
    <xdr:to>
      <xdr:col>76</xdr:col>
      <xdr:colOff>114300</xdr:colOff>
      <xdr:row>62</xdr:row>
      <xdr:rowOff>150223</xdr:rowOff>
    </xdr:to>
    <xdr:cxnSp macro="">
      <xdr:nvCxnSpPr>
        <xdr:cNvPr id="664" name="直線コネクタ 663">
          <a:extLst>
            <a:ext uri="{FF2B5EF4-FFF2-40B4-BE49-F238E27FC236}">
              <a16:creationId xmlns:a16="http://schemas.microsoft.com/office/drawing/2014/main" id="{10AAE234-E8D3-46C0-8270-24E77688C501}"/>
            </a:ext>
          </a:extLst>
        </xdr:cNvPr>
        <xdr:cNvCxnSpPr/>
      </xdr:nvCxnSpPr>
      <xdr:spPr>
        <a:xfrm>
          <a:off x="13703300" y="107148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140244</xdr:rowOff>
    </xdr:from>
    <xdr:to>
      <xdr:col>67</xdr:col>
      <xdr:colOff>101600</xdr:colOff>
      <xdr:row>62</xdr:row>
      <xdr:rowOff>70394</xdr:rowOff>
    </xdr:to>
    <xdr:sp macro="" textlink="">
      <xdr:nvSpPr>
        <xdr:cNvPr id="665" name="楕円 664">
          <a:extLst>
            <a:ext uri="{FF2B5EF4-FFF2-40B4-BE49-F238E27FC236}">
              <a16:creationId xmlns:a16="http://schemas.microsoft.com/office/drawing/2014/main" id="{F8F9585E-CE63-472B-A4AF-8D4D8F6C11C1}"/>
            </a:ext>
          </a:extLst>
        </xdr:cNvPr>
        <xdr:cNvSpPr/>
      </xdr:nvSpPr>
      <xdr:spPr>
        <a:xfrm>
          <a:off x="12763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19594</xdr:rowOff>
    </xdr:from>
    <xdr:to>
      <xdr:col>71</xdr:col>
      <xdr:colOff>177800</xdr:colOff>
      <xdr:row>62</xdr:row>
      <xdr:rowOff>84909</xdr:rowOff>
    </xdr:to>
    <xdr:cxnSp macro="">
      <xdr:nvCxnSpPr>
        <xdr:cNvPr id="666" name="直線コネクタ 665">
          <a:extLst>
            <a:ext uri="{FF2B5EF4-FFF2-40B4-BE49-F238E27FC236}">
              <a16:creationId xmlns:a16="http://schemas.microsoft.com/office/drawing/2014/main" id="{904EC14E-B85A-40EB-8EC1-C82FE956EF17}"/>
            </a:ext>
          </a:extLst>
        </xdr:cNvPr>
        <xdr:cNvCxnSpPr/>
      </xdr:nvCxnSpPr>
      <xdr:spPr>
        <a:xfrm>
          <a:off x="12814300" y="106494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5D79B93A-EC3B-438A-9ECD-FC15FD6F64B1}"/>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1CFED06B-6908-4D65-8B44-8B1595DEBD10}"/>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72305995-F0A2-4BD4-85A2-27792D1A7652}"/>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B41F1456-9C24-49B7-A0EC-03A5DFDC9656}"/>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86014</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B17C16C0-696D-4096-96DB-1FA2168D9CBD}"/>
            </a:ext>
          </a:extLst>
        </xdr:cNvPr>
        <xdr:cNvSpPr txBox="1"/>
      </xdr:nvSpPr>
      <xdr:spPr>
        <a:xfrm>
          <a:off x="152660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20700</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B81A52E5-B6B5-4007-AA0C-3F4597BDC485}"/>
            </a:ext>
          </a:extLst>
        </xdr:cNvPr>
        <xdr:cNvSpPr txBox="1"/>
      </xdr:nvSpPr>
      <xdr:spPr>
        <a:xfrm>
          <a:off x="14389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126836</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FD33EEB7-2444-411E-B59A-3134363CC2A3}"/>
            </a:ext>
          </a:extLst>
        </xdr:cNvPr>
        <xdr:cNvSpPr txBox="1"/>
      </xdr:nvSpPr>
      <xdr:spPr>
        <a:xfrm>
          <a:off x="13500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61521</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6EE91F70-0A73-4C75-82F4-2FB2DD764B7B}"/>
            </a:ext>
          </a:extLst>
        </xdr:cNvPr>
        <xdr:cNvSpPr txBox="1"/>
      </xdr:nvSpPr>
      <xdr:spPr>
        <a:xfrm>
          <a:off x="12611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A4580E5C-8495-42D7-A0CD-1A9A227A01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44ADB39D-552D-4BAF-AB1D-B9A754291C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6A70398D-39B9-4CE9-AA28-F2E9A4155C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17A5BC3A-A167-443F-A8E8-564B54BC00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B3770254-4563-49C9-B677-1D0DD56B79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A17F922-0EEC-4C34-9D41-7ADCFFE5DE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5AA3A23C-38C2-483B-A19A-77BFA432C6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B227DC3B-6C2A-46C6-9564-4FFED4F0AE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3D87CE2B-F649-415D-A170-89BC7351B48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E3AC3A15-2A81-47D8-B91E-831C308EAC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49A2AF75-F90D-459D-B0D6-67DDECC601B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11E9E82-44C4-4739-A198-7658A74746A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18B3434F-7BB4-4DBA-B72A-02D7E8E4A38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1C1D3CB8-6AED-4863-BBC3-0C27E1402EC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28C15FA2-9247-428B-93DB-30521175940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675DB60A-9DAD-44E9-8EF3-1FEAC49DEFB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D5A3AA19-7FF2-4DEF-99D2-29574C3B23B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76DA032D-B10F-4031-A52A-A6D83F444D3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9EBC5916-1485-4872-979E-82A75920D09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9C197B00-5884-4FA0-9D6D-2C544FC975E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71AFFA1A-C454-4D9E-A58E-9EA19B86A2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4EF2C23C-F51D-4524-B207-D0056559B63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A4851BF0-CDAC-4C94-8AA5-50307EDE19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1716245A-8BA5-46DF-8096-2F0732493151}"/>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D26AF550-7A9C-4762-8D02-C86E5396CA49}"/>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3CCE5175-D190-42A4-8431-F2C11EAA0471}"/>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7A0BB3D6-3458-452A-BDDE-4C8ED85575E9}"/>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0EE4E042-EDD8-4023-826F-F59908CBC39A}"/>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61552F1C-806F-4870-9157-22F4CDE88453}"/>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0B0F5B60-CE1A-4E97-AA1E-DD431C6FEB2E}"/>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68F7F112-BC20-4619-99F5-AEB5F55DBC2E}"/>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EF6CC85A-43E4-4404-B2CA-0CDB56C4D27D}"/>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B2CB7B77-9D78-4C10-89F5-E3E29EEBCE3C}"/>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4A4093BE-A913-407E-8752-42DE3A14D400}"/>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7E30080-6CC9-470B-904C-FA5C46C176B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42E3BFE8-983C-4284-AEE6-316B686289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5AD5F9BD-4CD5-4CB8-83EA-AB649F5AD1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B4C1FAB-6B54-4C08-8EEB-4970A0309E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F6C74B04-DD37-4108-8AC9-40427C427B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4" name="楕円 713">
          <a:extLst>
            <a:ext uri="{FF2B5EF4-FFF2-40B4-BE49-F238E27FC236}">
              <a16:creationId xmlns:a16="http://schemas.microsoft.com/office/drawing/2014/main" id="{7A16DD45-E014-4F50-90AE-D9B31BDE11BC}"/>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6DA7A445-293E-43CB-84A2-3BE4611C2B95}"/>
            </a:ext>
          </a:extLst>
        </xdr:cNvPr>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6" name="楕円 715">
          <a:extLst>
            <a:ext uri="{FF2B5EF4-FFF2-40B4-BE49-F238E27FC236}">
              <a16:creationId xmlns:a16="http://schemas.microsoft.com/office/drawing/2014/main" id="{29B4F63F-3B23-4F50-8A14-E173C90A17FA}"/>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7" name="直線コネクタ 716">
          <a:extLst>
            <a:ext uri="{FF2B5EF4-FFF2-40B4-BE49-F238E27FC236}">
              <a16:creationId xmlns:a16="http://schemas.microsoft.com/office/drawing/2014/main" id="{4485363A-13F9-4E29-B645-577264AAD0B8}"/>
            </a:ext>
          </a:extLst>
        </xdr:cNvPr>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8" name="楕円 717">
          <a:extLst>
            <a:ext uri="{FF2B5EF4-FFF2-40B4-BE49-F238E27FC236}">
              <a16:creationId xmlns:a16="http://schemas.microsoft.com/office/drawing/2014/main" id="{6A3C7680-F49F-423D-8391-52D43D10F516}"/>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9" name="直線コネクタ 718">
          <a:extLst>
            <a:ext uri="{FF2B5EF4-FFF2-40B4-BE49-F238E27FC236}">
              <a16:creationId xmlns:a16="http://schemas.microsoft.com/office/drawing/2014/main" id="{672282AF-4F3E-4184-ACD1-879C2CBAF874}"/>
            </a:ext>
          </a:extLst>
        </xdr:cNvPr>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20" name="楕円 719">
          <a:extLst>
            <a:ext uri="{FF2B5EF4-FFF2-40B4-BE49-F238E27FC236}">
              <a16:creationId xmlns:a16="http://schemas.microsoft.com/office/drawing/2014/main" id="{DC6C13B2-F6CF-4031-8913-494536B29A90}"/>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21" name="直線コネクタ 720">
          <a:extLst>
            <a:ext uri="{FF2B5EF4-FFF2-40B4-BE49-F238E27FC236}">
              <a16:creationId xmlns:a16="http://schemas.microsoft.com/office/drawing/2014/main" id="{217B3526-7177-4752-8645-973BF5127D1B}"/>
            </a:ext>
          </a:extLst>
        </xdr:cNvPr>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22" name="楕円 721">
          <a:extLst>
            <a:ext uri="{FF2B5EF4-FFF2-40B4-BE49-F238E27FC236}">
              <a16:creationId xmlns:a16="http://schemas.microsoft.com/office/drawing/2014/main" id="{E21357F8-309C-43CC-AA08-40359222B5D4}"/>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23" name="直線コネクタ 722">
          <a:extLst>
            <a:ext uri="{FF2B5EF4-FFF2-40B4-BE49-F238E27FC236}">
              <a16:creationId xmlns:a16="http://schemas.microsoft.com/office/drawing/2014/main" id="{53CE80A0-5046-4A15-B3DF-C829DBFD4767}"/>
            </a:ext>
          </a:extLst>
        </xdr:cNvPr>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229919F5-3C51-40B4-87EE-E2F1AFD5C470}"/>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9441C14A-8362-4EE2-98DD-BCFDF975B0DD}"/>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1B89E354-E87B-45F0-9591-E78073FCF592}"/>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8DB6CC30-AFFB-4607-A59E-F941DD2A6B4E}"/>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8" name="n_1mainValue【保健センター・保健所】&#10;一人当たり面積">
          <a:extLst>
            <a:ext uri="{FF2B5EF4-FFF2-40B4-BE49-F238E27FC236}">
              <a16:creationId xmlns:a16="http://schemas.microsoft.com/office/drawing/2014/main" id="{81B082D0-93A8-4FCC-B128-55B57F83C338}"/>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9" name="n_2mainValue【保健センター・保健所】&#10;一人当たり面積">
          <a:extLst>
            <a:ext uri="{FF2B5EF4-FFF2-40B4-BE49-F238E27FC236}">
              <a16:creationId xmlns:a16="http://schemas.microsoft.com/office/drawing/2014/main" id="{BB7C2400-5A03-45DA-8ABA-D51639BE3940}"/>
            </a:ext>
          </a:extLst>
        </xdr:cNvPr>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30" name="n_3mainValue【保健センター・保健所】&#10;一人当たり面積">
          <a:extLst>
            <a:ext uri="{FF2B5EF4-FFF2-40B4-BE49-F238E27FC236}">
              <a16:creationId xmlns:a16="http://schemas.microsoft.com/office/drawing/2014/main" id="{213A9389-D056-433A-A9D8-53AAB3AC2A21}"/>
            </a:ext>
          </a:extLst>
        </xdr:cNvPr>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31" name="n_4mainValue【保健センター・保健所】&#10;一人当たり面積">
          <a:extLst>
            <a:ext uri="{FF2B5EF4-FFF2-40B4-BE49-F238E27FC236}">
              <a16:creationId xmlns:a16="http://schemas.microsoft.com/office/drawing/2014/main" id="{94EDF186-FE25-40C5-A4DB-7B4FDF368568}"/>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E9107750-0CDC-451C-8C16-8847116E233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3FE26D90-A644-4062-9359-2FAD3434C0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F2D36ED2-F9B0-42B7-A115-B30BFDD038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337BBB7E-B28E-4283-BBC8-3EDC2F5A7E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F953E33B-8BC5-4AFB-B8AF-99315E1ACF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BDA2F911-0CD5-4D89-8E05-125F436471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50D13BA5-CCC3-4812-B58D-017CF0D831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8E8D654-5B84-4DB4-AB79-F26DF79F18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EED2CD0F-3D7F-4F5A-B38F-1CC592584F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140F60BE-C230-446B-857B-9595F362E75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5107B455-2DF3-4488-8532-5EE27E48CD57}"/>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70AA0AC2-B582-4DBA-AA61-79BDEBD4E4C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99FEC604-B827-47E1-8BA8-BA9570F2BD6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69488A3E-ABB5-4166-B3DC-57EA79B793D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F9270AA1-9183-452D-9FBF-243A76DAF08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13E6E6DE-1583-44FB-A2B3-D170D464081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6FA846E2-CFB2-4164-B0A8-8ED517A5B65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D3E83472-8B58-495F-B188-A07D32029D4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12EF3FA2-E9C8-45D8-89DF-750B311357C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CDB3A5F1-7090-4CB0-8A20-719F5A859D7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F57D6494-1D28-44D1-9B4C-BCF27DD0AA6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73D8F56-1E62-4AD9-9D14-C33DBC4913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0E8D0A11-AE79-4776-B2D1-2F474758926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A453B8FB-3997-481D-ADEE-4AE92A42A8B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43E86DBC-ABAE-4CB7-B513-BD16BC8A7BCD}"/>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872664CC-DE87-4CFE-800C-D2F15D315BF5}"/>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1C25AF54-43AD-48DA-BE9E-C0A5A8D681B4}"/>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B93252B3-A5E2-42BF-BC13-55932E4C9DC5}"/>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B65E3469-DD33-45EF-B585-4306CEC763CE}"/>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71156F69-334A-4C57-9934-821E385DBFA4}"/>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0C5CE44B-DDAE-46C8-9F6C-262F67BA655B}"/>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B12FAADB-D615-40A8-A7AF-9260A723BC91}"/>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B17A0C4B-8BDD-4E35-A519-72F68610B806}"/>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AE27964B-EB1E-4230-9DF0-75A3F48316D0}"/>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AEAE7957-E041-4F96-8157-68C4E4E9AF7E}"/>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BC0D07D0-E3B6-4E4D-838C-1DA759030E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534A6250-D61D-473F-9172-4DA2B7750F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159FF597-1B5F-4C6C-995D-22CE152E47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46AC0413-870B-4FF8-9DB7-A93135DD3D4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F4FB1DA9-AC7C-422C-BDDE-C5162D2E501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772" name="楕円 771">
          <a:extLst>
            <a:ext uri="{FF2B5EF4-FFF2-40B4-BE49-F238E27FC236}">
              <a16:creationId xmlns:a16="http://schemas.microsoft.com/office/drawing/2014/main" id="{B23FD956-415E-4532-B103-C4F711D651C7}"/>
            </a:ext>
          </a:extLst>
        </xdr:cNvPr>
        <xdr:cNvSpPr/>
      </xdr:nvSpPr>
      <xdr:spPr>
        <a:xfrm>
          <a:off x="16268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17797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D6B41313-F9F8-458F-A27E-3C87B0ED3AB2}"/>
            </a:ext>
          </a:extLst>
        </xdr:cNvPr>
        <xdr:cNvSpPr txBox="1"/>
      </xdr:nvSpPr>
      <xdr:spPr>
        <a:xfrm>
          <a:off x="16357600"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774" name="楕円 773">
          <a:extLst>
            <a:ext uri="{FF2B5EF4-FFF2-40B4-BE49-F238E27FC236}">
              <a16:creationId xmlns:a16="http://schemas.microsoft.com/office/drawing/2014/main" id="{CC241970-84A4-4CFA-919C-3F7545D9736F}"/>
            </a:ext>
          </a:extLst>
        </xdr:cNvPr>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45720</xdr:rowOff>
    </xdr:to>
    <xdr:cxnSp macro="">
      <xdr:nvCxnSpPr>
        <xdr:cNvPr id="775" name="直線コネクタ 774">
          <a:extLst>
            <a:ext uri="{FF2B5EF4-FFF2-40B4-BE49-F238E27FC236}">
              <a16:creationId xmlns:a16="http://schemas.microsoft.com/office/drawing/2014/main" id="{763972B6-ECC0-43D8-8B99-9747B99B5FFA}"/>
            </a:ext>
          </a:extLst>
        </xdr:cNvPr>
        <xdr:cNvCxnSpPr/>
      </xdr:nvCxnSpPr>
      <xdr:spPr>
        <a:xfrm>
          <a:off x="15481300" y="138684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776" name="楕円 775">
          <a:extLst>
            <a:ext uri="{FF2B5EF4-FFF2-40B4-BE49-F238E27FC236}">
              <a16:creationId xmlns:a16="http://schemas.microsoft.com/office/drawing/2014/main" id="{0BA704A9-AFFE-4696-9332-D5DCAD514AE9}"/>
            </a:ext>
          </a:extLst>
        </xdr:cNvPr>
        <xdr:cNvSpPr/>
      </xdr:nvSpPr>
      <xdr:spPr>
        <a:xfrm>
          <a:off x="14541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64770</xdr:rowOff>
    </xdr:from>
    <xdr:to>
      <xdr:col>81</xdr:col>
      <xdr:colOff>50800</xdr:colOff>
      <xdr:row>80</xdr:row>
      <xdr:rowOff>152400</xdr:rowOff>
    </xdr:to>
    <xdr:cxnSp macro="">
      <xdr:nvCxnSpPr>
        <xdr:cNvPr id="777" name="直線コネクタ 776">
          <a:extLst>
            <a:ext uri="{FF2B5EF4-FFF2-40B4-BE49-F238E27FC236}">
              <a16:creationId xmlns:a16="http://schemas.microsoft.com/office/drawing/2014/main" id="{AAA20D57-FB0A-4622-BFF7-DAC55239BF6B}"/>
            </a:ext>
          </a:extLst>
        </xdr:cNvPr>
        <xdr:cNvCxnSpPr/>
      </xdr:nvCxnSpPr>
      <xdr:spPr>
        <a:xfrm>
          <a:off x="14592300" y="137807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97789</xdr:rowOff>
    </xdr:from>
    <xdr:to>
      <xdr:col>72</xdr:col>
      <xdr:colOff>38100</xdr:colOff>
      <xdr:row>80</xdr:row>
      <xdr:rowOff>27939</xdr:rowOff>
    </xdr:to>
    <xdr:sp macro="" textlink="">
      <xdr:nvSpPr>
        <xdr:cNvPr id="778" name="楕円 777">
          <a:extLst>
            <a:ext uri="{FF2B5EF4-FFF2-40B4-BE49-F238E27FC236}">
              <a16:creationId xmlns:a16="http://schemas.microsoft.com/office/drawing/2014/main" id="{8752D3AC-E0DD-4004-945F-08070DEBD5E0}"/>
            </a:ext>
          </a:extLst>
        </xdr:cNvPr>
        <xdr:cNvSpPr/>
      </xdr:nvSpPr>
      <xdr:spPr>
        <a:xfrm>
          <a:off x="13652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148589</xdr:rowOff>
    </xdr:from>
    <xdr:to>
      <xdr:col>76</xdr:col>
      <xdr:colOff>114300</xdr:colOff>
      <xdr:row>80</xdr:row>
      <xdr:rowOff>64770</xdr:rowOff>
    </xdr:to>
    <xdr:cxnSp macro="">
      <xdr:nvCxnSpPr>
        <xdr:cNvPr id="779" name="直線コネクタ 778">
          <a:extLst>
            <a:ext uri="{FF2B5EF4-FFF2-40B4-BE49-F238E27FC236}">
              <a16:creationId xmlns:a16="http://schemas.microsoft.com/office/drawing/2014/main" id="{865DC8AD-F548-45FB-BD31-6288AC5685B1}"/>
            </a:ext>
          </a:extLst>
        </xdr:cNvPr>
        <xdr:cNvCxnSpPr/>
      </xdr:nvCxnSpPr>
      <xdr:spPr>
        <a:xfrm>
          <a:off x="13703300" y="136931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40639</xdr:rowOff>
    </xdr:from>
    <xdr:to>
      <xdr:col>67</xdr:col>
      <xdr:colOff>101600</xdr:colOff>
      <xdr:row>79</xdr:row>
      <xdr:rowOff>142239</xdr:rowOff>
    </xdr:to>
    <xdr:sp macro="" textlink="">
      <xdr:nvSpPr>
        <xdr:cNvPr id="780" name="楕円 779">
          <a:extLst>
            <a:ext uri="{FF2B5EF4-FFF2-40B4-BE49-F238E27FC236}">
              <a16:creationId xmlns:a16="http://schemas.microsoft.com/office/drawing/2014/main" id="{659A65D4-F0ED-4D9B-A418-5FD18572BD0F}"/>
            </a:ext>
          </a:extLst>
        </xdr:cNvPr>
        <xdr:cNvSpPr/>
      </xdr:nvSpPr>
      <xdr:spPr>
        <a:xfrm>
          <a:off x="12763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91439</xdr:rowOff>
    </xdr:from>
    <xdr:to>
      <xdr:col>71</xdr:col>
      <xdr:colOff>177800</xdr:colOff>
      <xdr:row>79</xdr:row>
      <xdr:rowOff>148589</xdr:rowOff>
    </xdr:to>
    <xdr:cxnSp macro="">
      <xdr:nvCxnSpPr>
        <xdr:cNvPr id="781" name="直線コネクタ 780">
          <a:extLst>
            <a:ext uri="{FF2B5EF4-FFF2-40B4-BE49-F238E27FC236}">
              <a16:creationId xmlns:a16="http://schemas.microsoft.com/office/drawing/2014/main" id="{F60C57E5-29C7-44BD-9A3F-0AB73260DFAD}"/>
            </a:ext>
          </a:extLst>
        </xdr:cNvPr>
        <xdr:cNvCxnSpPr/>
      </xdr:nvCxnSpPr>
      <xdr:spPr>
        <a:xfrm>
          <a:off x="12814300" y="136359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2" name="n_1aveValue【消防施設】&#10;有形固定資産減価償却率">
          <a:extLst>
            <a:ext uri="{FF2B5EF4-FFF2-40B4-BE49-F238E27FC236}">
              <a16:creationId xmlns:a16="http://schemas.microsoft.com/office/drawing/2014/main" id="{17DAFE1C-997C-4521-8B94-210ACFDAF06C}"/>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3" name="n_2aveValue【消防施設】&#10;有形固定資産減価償却率">
          <a:extLst>
            <a:ext uri="{FF2B5EF4-FFF2-40B4-BE49-F238E27FC236}">
              <a16:creationId xmlns:a16="http://schemas.microsoft.com/office/drawing/2014/main" id="{FB15EB98-773E-4C06-987B-7FC220D37592}"/>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4" name="n_3aveValue【消防施設】&#10;有形固定資産減価償却率">
          <a:extLst>
            <a:ext uri="{FF2B5EF4-FFF2-40B4-BE49-F238E27FC236}">
              <a16:creationId xmlns:a16="http://schemas.microsoft.com/office/drawing/2014/main" id="{427811DD-70B1-44C9-88D4-D143818A4EE0}"/>
            </a:ext>
          </a:extLst>
        </xdr:cNvPr>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5" name="n_4aveValue【消防施設】&#10;有形固定資産減価償却率">
          <a:extLst>
            <a:ext uri="{FF2B5EF4-FFF2-40B4-BE49-F238E27FC236}">
              <a16:creationId xmlns:a16="http://schemas.microsoft.com/office/drawing/2014/main" id="{EF117F35-76A2-4E25-B98F-892B9BA21EE5}"/>
            </a:ext>
          </a:extLst>
        </xdr:cNvPr>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786" name="n_1mainValue【消防施設】&#10;有形固定資産減価償却率">
          <a:extLst>
            <a:ext uri="{FF2B5EF4-FFF2-40B4-BE49-F238E27FC236}">
              <a16:creationId xmlns:a16="http://schemas.microsoft.com/office/drawing/2014/main" id="{021F4426-EBC1-43B3-925A-5A91312840C0}"/>
            </a:ext>
          </a:extLst>
        </xdr:cNvPr>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787" name="n_2mainValue【消防施設】&#10;有形固定資産減価償却率">
          <a:extLst>
            <a:ext uri="{FF2B5EF4-FFF2-40B4-BE49-F238E27FC236}">
              <a16:creationId xmlns:a16="http://schemas.microsoft.com/office/drawing/2014/main" id="{3A504251-156B-4F84-A955-AD6592347F0D}"/>
            </a:ext>
          </a:extLst>
        </xdr:cNvPr>
        <xdr:cNvSpPr txBox="1"/>
      </xdr:nvSpPr>
      <xdr:spPr>
        <a:xfrm>
          <a:off x="14389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44466</xdr:rowOff>
    </xdr:from>
    <xdr:ext cx="405111" cy="259045"/>
    <xdr:sp macro="" textlink="">
      <xdr:nvSpPr>
        <xdr:cNvPr id="788" name="n_3mainValue【消防施設】&#10;有形固定資産減価償却率">
          <a:extLst>
            <a:ext uri="{FF2B5EF4-FFF2-40B4-BE49-F238E27FC236}">
              <a16:creationId xmlns:a16="http://schemas.microsoft.com/office/drawing/2014/main" id="{B4234034-810C-462E-8162-91A220728E9A}"/>
            </a:ext>
          </a:extLst>
        </xdr:cNvPr>
        <xdr:cNvSpPr txBox="1"/>
      </xdr:nvSpPr>
      <xdr:spPr>
        <a:xfrm>
          <a:off x="13500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158766</xdr:rowOff>
    </xdr:from>
    <xdr:ext cx="405111" cy="259045"/>
    <xdr:sp macro="" textlink="">
      <xdr:nvSpPr>
        <xdr:cNvPr id="789" name="n_4mainValue【消防施設】&#10;有形固定資産減価償却率">
          <a:extLst>
            <a:ext uri="{FF2B5EF4-FFF2-40B4-BE49-F238E27FC236}">
              <a16:creationId xmlns:a16="http://schemas.microsoft.com/office/drawing/2014/main" id="{08C2E00E-E4B1-44B1-842B-111487341FD6}"/>
            </a:ext>
          </a:extLst>
        </xdr:cNvPr>
        <xdr:cNvSpPr txBox="1"/>
      </xdr:nvSpPr>
      <xdr:spPr>
        <a:xfrm>
          <a:off x="12611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1F2C9F23-99C7-483B-B8D9-38BA257AA0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60520F1E-8A55-4152-9587-7A91BAF093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879E6CCA-147D-48D8-80B9-E2F3A70532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594206AB-BC55-4072-84CB-BABC0C74C1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D897D472-7CCF-4471-8239-4BA0684EE9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4ECC0BAF-91BC-4B8C-890C-36B71B9253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7E86FBEA-A934-4387-AEF3-2C35B661D7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43EA506F-9F8B-4F71-B19A-9CC012D35A8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12167639-6730-428A-8CDE-130CCC12B9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1E72D1C3-F862-4F7D-89BA-42644C9501F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250F5DE1-5E81-4F75-AA8F-5C95AC47DBF8}"/>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A52297A0-AEBA-458B-A523-181C429AF71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BE77E7C2-9ACD-4F61-AE4B-D61ECBF7B7C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A9904B1A-1DFB-48F6-B85A-B3412251A60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72B650D1-010B-40FF-B00C-B02612A1FF8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8A08F4FE-705E-4491-92EF-B57E836A1A8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03AA0E0E-9188-4245-A698-6C013DB30BC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F4E7C699-E9AD-4D4A-AF52-05B3D914619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7520C509-7847-416D-852C-4DA3C75D83F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0D5082F7-64C6-4B0F-BDCB-2D6AA43182A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FCB2C272-AE0C-4636-84E9-A829315092E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31BBB05E-1467-4F34-BCCE-2394093C186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7992B8D1-14AE-4420-B6EF-DECA8158B1A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EEF146C8-E595-4B7F-840F-7DBFD4A5FE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7E8756A2-D8D7-4206-B06A-635C2127D6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37A3E2A9-15C6-4BD3-92E0-EB7F919439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611830BF-4502-477C-96BD-1A3F819B8BA9}"/>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D6AE34A0-C4A0-4115-A82E-366444A3D31D}"/>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EE31DAEB-01C7-449D-943A-DC9DCEBF1F22}"/>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0860FAC1-B1C7-4350-B2A8-E3F1D9F7E212}"/>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3574BCF9-51FE-4396-B459-C3C8809698D8}"/>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1" name="【消防施設】&#10;一人当たり面積平均値テキスト">
          <a:extLst>
            <a:ext uri="{FF2B5EF4-FFF2-40B4-BE49-F238E27FC236}">
              <a16:creationId xmlns:a16="http://schemas.microsoft.com/office/drawing/2014/main" id="{D19D00B3-F467-45B7-9711-7CEC10C0A5AB}"/>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A72F6148-75A4-45A7-8542-7E884307411B}"/>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AEA4CF0E-4A92-4856-856C-9332E9C247FF}"/>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F6487135-378B-4FEE-A8F7-62BA8E2B80F7}"/>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6006AA39-B187-4808-82AA-7D192A2F0B59}"/>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B248AFFC-9E2E-4720-B1E1-2FA7A593CC30}"/>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EA28555A-69F3-4146-99D0-4540C0FE391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300B0672-83A9-4E0A-9E8C-529A2BBC4A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3169710F-BC3C-4DCE-B51E-0EBF5F4118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48E336CA-CF14-4FA5-8496-B4DBA8519CE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2212B092-9913-406B-BC99-A9259FB85E9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11793</xdr:rowOff>
    </xdr:from>
    <xdr:to>
      <xdr:col>116</xdr:col>
      <xdr:colOff>114300</xdr:colOff>
      <xdr:row>79</xdr:row>
      <xdr:rowOff>113393</xdr:rowOff>
    </xdr:to>
    <xdr:sp macro="" textlink="">
      <xdr:nvSpPr>
        <xdr:cNvPr id="832" name="楕円 831">
          <a:extLst>
            <a:ext uri="{FF2B5EF4-FFF2-40B4-BE49-F238E27FC236}">
              <a16:creationId xmlns:a16="http://schemas.microsoft.com/office/drawing/2014/main" id="{A5A0532B-9B12-409D-9E90-D2D7BC090AC1}"/>
            </a:ext>
          </a:extLst>
        </xdr:cNvPr>
        <xdr:cNvSpPr/>
      </xdr:nvSpPr>
      <xdr:spPr>
        <a:xfrm>
          <a:off x="221107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34670</xdr:rowOff>
    </xdr:from>
    <xdr:ext cx="469744" cy="259045"/>
    <xdr:sp macro="" textlink="">
      <xdr:nvSpPr>
        <xdr:cNvPr id="833" name="【消防施設】&#10;一人当たり面積該当値テキスト">
          <a:extLst>
            <a:ext uri="{FF2B5EF4-FFF2-40B4-BE49-F238E27FC236}">
              <a16:creationId xmlns:a16="http://schemas.microsoft.com/office/drawing/2014/main" id="{31DC57CF-324A-4A0E-AC4B-FB99AC1E7D5C}"/>
            </a:ext>
          </a:extLst>
        </xdr:cNvPr>
        <xdr:cNvSpPr txBox="1"/>
      </xdr:nvSpPr>
      <xdr:spPr>
        <a:xfrm>
          <a:off x="22199600"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11793</xdr:rowOff>
    </xdr:from>
    <xdr:to>
      <xdr:col>112</xdr:col>
      <xdr:colOff>38100</xdr:colOff>
      <xdr:row>79</xdr:row>
      <xdr:rowOff>113393</xdr:rowOff>
    </xdr:to>
    <xdr:sp macro="" textlink="">
      <xdr:nvSpPr>
        <xdr:cNvPr id="834" name="楕円 833">
          <a:extLst>
            <a:ext uri="{FF2B5EF4-FFF2-40B4-BE49-F238E27FC236}">
              <a16:creationId xmlns:a16="http://schemas.microsoft.com/office/drawing/2014/main" id="{749C85A4-DB33-43C8-BE13-ACDC787FC67D}"/>
            </a:ext>
          </a:extLst>
        </xdr:cNvPr>
        <xdr:cNvSpPr/>
      </xdr:nvSpPr>
      <xdr:spPr>
        <a:xfrm>
          <a:off x="21272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62593</xdr:rowOff>
    </xdr:from>
    <xdr:to>
      <xdr:col>116</xdr:col>
      <xdr:colOff>63500</xdr:colOff>
      <xdr:row>79</xdr:row>
      <xdr:rowOff>62593</xdr:rowOff>
    </xdr:to>
    <xdr:cxnSp macro="">
      <xdr:nvCxnSpPr>
        <xdr:cNvPr id="835" name="直線コネクタ 834">
          <a:extLst>
            <a:ext uri="{FF2B5EF4-FFF2-40B4-BE49-F238E27FC236}">
              <a16:creationId xmlns:a16="http://schemas.microsoft.com/office/drawing/2014/main" id="{42AA6980-FCE9-4D9D-A305-B1BF52F5DA1C}"/>
            </a:ext>
          </a:extLst>
        </xdr:cNvPr>
        <xdr:cNvCxnSpPr/>
      </xdr:nvCxnSpPr>
      <xdr:spPr>
        <a:xfrm>
          <a:off x="21323300" y="13607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836" name="楕円 835">
          <a:extLst>
            <a:ext uri="{FF2B5EF4-FFF2-40B4-BE49-F238E27FC236}">
              <a16:creationId xmlns:a16="http://schemas.microsoft.com/office/drawing/2014/main" id="{E5A41E14-239C-4C4E-AD1E-F7C5F9A6F3BD}"/>
            </a:ext>
          </a:extLst>
        </xdr:cNvPr>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62593</xdr:rowOff>
    </xdr:from>
    <xdr:to>
      <xdr:col>111</xdr:col>
      <xdr:colOff>177800</xdr:colOff>
      <xdr:row>79</xdr:row>
      <xdr:rowOff>95250</xdr:rowOff>
    </xdr:to>
    <xdr:cxnSp macro="">
      <xdr:nvCxnSpPr>
        <xdr:cNvPr id="837" name="直線コネクタ 836">
          <a:extLst>
            <a:ext uri="{FF2B5EF4-FFF2-40B4-BE49-F238E27FC236}">
              <a16:creationId xmlns:a16="http://schemas.microsoft.com/office/drawing/2014/main" id="{55CE1A0D-D352-489E-B8D1-27F6E39FD4FA}"/>
            </a:ext>
          </a:extLst>
        </xdr:cNvPr>
        <xdr:cNvCxnSpPr/>
      </xdr:nvCxnSpPr>
      <xdr:spPr>
        <a:xfrm flipV="1">
          <a:off x="20434300" y="1360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838" name="楕円 837">
          <a:extLst>
            <a:ext uri="{FF2B5EF4-FFF2-40B4-BE49-F238E27FC236}">
              <a16:creationId xmlns:a16="http://schemas.microsoft.com/office/drawing/2014/main" id="{8236905B-0F2F-4F93-81D4-DD57B3FA1FB4}"/>
            </a:ext>
          </a:extLst>
        </xdr:cNvPr>
        <xdr:cNvSpPr/>
      </xdr:nvSpPr>
      <xdr:spPr>
        <a:xfrm>
          <a:off x="19494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79</xdr:row>
      <xdr:rowOff>95250</xdr:rowOff>
    </xdr:to>
    <xdr:cxnSp macro="">
      <xdr:nvCxnSpPr>
        <xdr:cNvPr id="839" name="直線コネクタ 838">
          <a:extLst>
            <a:ext uri="{FF2B5EF4-FFF2-40B4-BE49-F238E27FC236}">
              <a16:creationId xmlns:a16="http://schemas.microsoft.com/office/drawing/2014/main" id="{ACDD8AC5-0E87-4132-8A52-686C5D6CD612}"/>
            </a:ext>
          </a:extLst>
        </xdr:cNvPr>
        <xdr:cNvCxnSpPr/>
      </xdr:nvCxnSpPr>
      <xdr:spPr>
        <a:xfrm>
          <a:off x="19545300" y="1360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40" name="楕円 839">
          <a:extLst>
            <a:ext uri="{FF2B5EF4-FFF2-40B4-BE49-F238E27FC236}">
              <a16:creationId xmlns:a16="http://schemas.microsoft.com/office/drawing/2014/main" id="{C433D015-65D1-4117-AF9C-B1E823EA9EAF}"/>
            </a:ext>
          </a:extLst>
        </xdr:cNvPr>
        <xdr:cNvSpPr/>
      </xdr:nvSpPr>
      <xdr:spPr>
        <a:xfrm>
          <a:off x="18605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62593</xdr:rowOff>
    </xdr:from>
    <xdr:to>
      <xdr:col>102</xdr:col>
      <xdr:colOff>114300</xdr:colOff>
      <xdr:row>79</xdr:row>
      <xdr:rowOff>95250</xdr:rowOff>
    </xdr:to>
    <xdr:cxnSp macro="">
      <xdr:nvCxnSpPr>
        <xdr:cNvPr id="841" name="直線コネクタ 840">
          <a:extLst>
            <a:ext uri="{FF2B5EF4-FFF2-40B4-BE49-F238E27FC236}">
              <a16:creationId xmlns:a16="http://schemas.microsoft.com/office/drawing/2014/main" id="{2DF1F613-DA2A-4F57-A44F-041217EEB7B2}"/>
            </a:ext>
          </a:extLst>
        </xdr:cNvPr>
        <xdr:cNvCxnSpPr/>
      </xdr:nvCxnSpPr>
      <xdr:spPr>
        <a:xfrm flipV="1">
          <a:off x="18656300" y="1360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2" name="n_1aveValue【消防施設】&#10;一人当たり面積">
          <a:extLst>
            <a:ext uri="{FF2B5EF4-FFF2-40B4-BE49-F238E27FC236}">
              <a16:creationId xmlns:a16="http://schemas.microsoft.com/office/drawing/2014/main" id="{DE68B109-BDFB-4A09-8951-535FBD5B176A}"/>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3" name="n_2aveValue【消防施設】&#10;一人当たり面積">
          <a:extLst>
            <a:ext uri="{FF2B5EF4-FFF2-40B4-BE49-F238E27FC236}">
              <a16:creationId xmlns:a16="http://schemas.microsoft.com/office/drawing/2014/main" id="{20FF687C-0B6C-4490-A30B-73749B62A03F}"/>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4" name="n_3aveValue【消防施設】&#10;一人当たり面積">
          <a:extLst>
            <a:ext uri="{FF2B5EF4-FFF2-40B4-BE49-F238E27FC236}">
              <a16:creationId xmlns:a16="http://schemas.microsoft.com/office/drawing/2014/main" id="{1E598C71-1BD5-4838-8824-45D55F9E7A50}"/>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63F769F2-1AC5-4E40-93EC-37E7A55B0EBD}"/>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129920</xdr:rowOff>
    </xdr:from>
    <xdr:ext cx="469744" cy="259045"/>
    <xdr:sp macro="" textlink="">
      <xdr:nvSpPr>
        <xdr:cNvPr id="846" name="n_1mainValue【消防施設】&#10;一人当たり面積">
          <a:extLst>
            <a:ext uri="{FF2B5EF4-FFF2-40B4-BE49-F238E27FC236}">
              <a16:creationId xmlns:a16="http://schemas.microsoft.com/office/drawing/2014/main" id="{3B6BBD40-5F8E-4C4C-AE3B-4A6B00FD3FF0}"/>
            </a:ext>
          </a:extLst>
        </xdr:cNvPr>
        <xdr:cNvSpPr txBox="1"/>
      </xdr:nvSpPr>
      <xdr:spPr>
        <a:xfrm>
          <a:off x="210757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847" name="n_2mainValue【消防施設】&#10;一人当たり面積">
          <a:extLst>
            <a:ext uri="{FF2B5EF4-FFF2-40B4-BE49-F238E27FC236}">
              <a16:creationId xmlns:a16="http://schemas.microsoft.com/office/drawing/2014/main" id="{F285B754-9531-4249-8CD5-542B1EF066E0}"/>
            </a:ext>
          </a:extLst>
        </xdr:cNvPr>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848" name="n_3mainValue【消防施設】&#10;一人当たり面積">
          <a:extLst>
            <a:ext uri="{FF2B5EF4-FFF2-40B4-BE49-F238E27FC236}">
              <a16:creationId xmlns:a16="http://schemas.microsoft.com/office/drawing/2014/main" id="{211DB92A-9D44-4E30-9186-0388817B1FA5}"/>
            </a:ext>
          </a:extLst>
        </xdr:cNvPr>
        <xdr:cNvSpPr txBox="1"/>
      </xdr:nvSpPr>
      <xdr:spPr>
        <a:xfrm>
          <a:off x="19310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49" name="n_4mainValue【消防施設】&#10;一人当たり面積">
          <a:extLst>
            <a:ext uri="{FF2B5EF4-FFF2-40B4-BE49-F238E27FC236}">
              <a16:creationId xmlns:a16="http://schemas.microsoft.com/office/drawing/2014/main" id="{B9C1C06F-63FA-4BC3-894C-688167CEEF56}"/>
            </a:ext>
          </a:extLst>
        </xdr:cNvPr>
        <xdr:cNvSpPr txBox="1"/>
      </xdr:nvSpPr>
      <xdr:spPr>
        <a:xfrm>
          <a:off x="18421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5FCDD9EE-6546-4460-A223-45AFD3612D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9A52F329-541C-43AC-98DD-2DF296D8E8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151B6800-A415-41E4-BE89-499258ED99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1D7C39B2-6285-4EBA-B982-262741A3F8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41F832E8-A964-457C-BBE8-B69DBACB90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DDADF9CD-1E31-43F3-A780-49497A9B956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BE669E06-AD5C-4362-9C6C-CE5BAD5C1D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7A6CC49E-6473-41D5-A88A-E03E02BF17A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2576F534-CFA2-4C31-B2D3-A251AF9AAE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7482F65D-43EA-4E57-B480-F958105807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9483793B-CAB2-45F0-93DA-27343929BC14}"/>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68CA72D1-7DC0-4471-ADE2-80DFBE118F5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C247523F-78E0-4A42-9058-CCF3A47D0B6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2884254B-14A1-4F19-9C7A-DF6B3FA8EBC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DD5A27F6-79A0-43D5-9C9E-E1BA6EC695A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C48AB149-40CA-471D-8787-CE486762A28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A0FCEDB0-CCF9-4B6B-81AC-C945092428D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58923379-FD10-413F-979E-AFA45494AE5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874EFE7B-4260-4700-8BDF-7774B69FD4F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37C8D7F1-790C-49D5-A1D2-6077518D8FE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137014EE-832D-41B3-98FD-1A1623ABA2C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1DF77D6E-0A8A-49FE-B560-26BA5DBC91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5903F548-D387-46DB-A1C1-6BA451935688}"/>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F7CFD652-7E9D-4DF4-8036-09D71AADCA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01B85D2B-4B2A-4466-8F02-E0305EEEF691}"/>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031A7494-6586-4D37-8921-12D6CC49F92C}"/>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6B860651-8EE6-4E5D-A1EA-89C27EBDB07E}"/>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F9FF9A5E-54DD-49B7-906D-D9858C42BD51}"/>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B765D366-7326-4B88-907A-6D31908A588D}"/>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79" name="【庁舎】&#10;有形固定資産減価償却率平均値テキスト">
          <a:extLst>
            <a:ext uri="{FF2B5EF4-FFF2-40B4-BE49-F238E27FC236}">
              <a16:creationId xmlns:a16="http://schemas.microsoft.com/office/drawing/2014/main" id="{AEB311BF-DC94-4750-BE8E-E99C2B893474}"/>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7615224D-FDFA-4590-A5CC-4ACE587C5DDB}"/>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73187439-7440-4C26-8F79-383663CB0202}"/>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00A9F1BD-D189-48FF-B77E-403D5561A740}"/>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45DF1A18-9C30-4169-9568-00BE78C3CFDE}"/>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312DCD2C-1276-4E72-91C9-0E9BD5D44B7B}"/>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599D5A5C-FDAC-4A78-9823-D3D5F79E53D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389D706C-EF24-46B6-86C9-C83FBC766DB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2B2FAF53-9DBE-4E66-B24E-C04ED1439B4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15E63928-F2AC-4C99-AF32-D69C78A1A5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3C14AD3B-8A99-4A4D-85B4-FF14039841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135889</xdr:rowOff>
    </xdr:from>
    <xdr:to>
      <xdr:col>85</xdr:col>
      <xdr:colOff>177800</xdr:colOff>
      <xdr:row>108</xdr:row>
      <xdr:rowOff>66039</xdr:rowOff>
    </xdr:to>
    <xdr:sp macro="" textlink="">
      <xdr:nvSpPr>
        <xdr:cNvPr id="890" name="楕円 889">
          <a:extLst>
            <a:ext uri="{FF2B5EF4-FFF2-40B4-BE49-F238E27FC236}">
              <a16:creationId xmlns:a16="http://schemas.microsoft.com/office/drawing/2014/main" id="{11505149-09F8-48D8-88B4-AAA803285E45}"/>
            </a:ext>
          </a:extLst>
        </xdr:cNvPr>
        <xdr:cNvSpPr/>
      </xdr:nvSpPr>
      <xdr:spPr>
        <a:xfrm>
          <a:off x="16268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114316</xdr:rowOff>
    </xdr:from>
    <xdr:ext cx="405111" cy="259045"/>
    <xdr:sp macro="" textlink="">
      <xdr:nvSpPr>
        <xdr:cNvPr id="891" name="【庁舎】&#10;有形固定資産減価償却率該当値テキスト">
          <a:extLst>
            <a:ext uri="{FF2B5EF4-FFF2-40B4-BE49-F238E27FC236}">
              <a16:creationId xmlns:a16="http://schemas.microsoft.com/office/drawing/2014/main" id="{5CC016E3-542E-4A03-B920-5C056B3F9789}"/>
            </a:ext>
          </a:extLst>
        </xdr:cNvPr>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86361</xdr:rowOff>
    </xdr:from>
    <xdr:to>
      <xdr:col>81</xdr:col>
      <xdr:colOff>101600</xdr:colOff>
      <xdr:row>108</xdr:row>
      <xdr:rowOff>16511</xdr:rowOff>
    </xdr:to>
    <xdr:sp macro="" textlink="">
      <xdr:nvSpPr>
        <xdr:cNvPr id="892" name="楕円 891">
          <a:extLst>
            <a:ext uri="{FF2B5EF4-FFF2-40B4-BE49-F238E27FC236}">
              <a16:creationId xmlns:a16="http://schemas.microsoft.com/office/drawing/2014/main" id="{E8027506-9EC6-4BAF-B216-84F4E1D85D4D}"/>
            </a:ext>
          </a:extLst>
        </xdr:cNvPr>
        <xdr:cNvSpPr/>
      </xdr:nvSpPr>
      <xdr:spPr>
        <a:xfrm>
          <a:off x="1543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137161</xdr:rowOff>
    </xdr:from>
    <xdr:to>
      <xdr:col>85</xdr:col>
      <xdr:colOff>127000</xdr:colOff>
      <xdr:row>108</xdr:row>
      <xdr:rowOff>15239</xdr:rowOff>
    </xdr:to>
    <xdr:cxnSp macro="">
      <xdr:nvCxnSpPr>
        <xdr:cNvPr id="893" name="直線コネクタ 892">
          <a:extLst>
            <a:ext uri="{FF2B5EF4-FFF2-40B4-BE49-F238E27FC236}">
              <a16:creationId xmlns:a16="http://schemas.microsoft.com/office/drawing/2014/main" id="{ACD7775E-CC86-4E17-84E8-A434934A545A}"/>
            </a:ext>
          </a:extLst>
        </xdr:cNvPr>
        <xdr:cNvCxnSpPr/>
      </xdr:nvCxnSpPr>
      <xdr:spPr>
        <a:xfrm>
          <a:off x="15481300" y="184823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33020</xdr:rowOff>
    </xdr:from>
    <xdr:to>
      <xdr:col>76</xdr:col>
      <xdr:colOff>165100</xdr:colOff>
      <xdr:row>107</xdr:row>
      <xdr:rowOff>134620</xdr:rowOff>
    </xdr:to>
    <xdr:sp macro="" textlink="">
      <xdr:nvSpPr>
        <xdr:cNvPr id="894" name="楕円 893">
          <a:extLst>
            <a:ext uri="{FF2B5EF4-FFF2-40B4-BE49-F238E27FC236}">
              <a16:creationId xmlns:a16="http://schemas.microsoft.com/office/drawing/2014/main" id="{22146CE0-2439-47F0-8426-E07E17EDB2C4}"/>
            </a:ext>
          </a:extLst>
        </xdr:cNvPr>
        <xdr:cNvSpPr/>
      </xdr:nvSpPr>
      <xdr:spPr>
        <a:xfrm>
          <a:off x="14541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83820</xdr:rowOff>
    </xdr:from>
    <xdr:to>
      <xdr:col>81</xdr:col>
      <xdr:colOff>50800</xdr:colOff>
      <xdr:row>107</xdr:row>
      <xdr:rowOff>137161</xdr:rowOff>
    </xdr:to>
    <xdr:cxnSp macro="">
      <xdr:nvCxnSpPr>
        <xdr:cNvPr id="895" name="直線コネクタ 894">
          <a:extLst>
            <a:ext uri="{FF2B5EF4-FFF2-40B4-BE49-F238E27FC236}">
              <a16:creationId xmlns:a16="http://schemas.microsoft.com/office/drawing/2014/main" id="{E8A8F1AD-54F1-4A98-B317-4A15082BE237}"/>
            </a:ext>
          </a:extLst>
        </xdr:cNvPr>
        <xdr:cNvCxnSpPr/>
      </xdr:nvCxnSpPr>
      <xdr:spPr>
        <a:xfrm>
          <a:off x="14592300" y="18428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147320</xdr:rowOff>
    </xdr:from>
    <xdr:to>
      <xdr:col>72</xdr:col>
      <xdr:colOff>38100</xdr:colOff>
      <xdr:row>107</xdr:row>
      <xdr:rowOff>77470</xdr:rowOff>
    </xdr:to>
    <xdr:sp macro="" textlink="">
      <xdr:nvSpPr>
        <xdr:cNvPr id="896" name="楕円 895">
          <a:extLst>
            <a:ext uri="{FF2B5EF4-FFF2-40B4-BE49-F238E27FC236}">
              <a16:creationId xmlns:a16="http://schemas.microsoft.com/office/drawing/2014/main" id="{1976A4DF-BAD6-4C91-9E45-CF682DF20CD3}"/>
            </a:ext>
          </a:extLst>
        </xdr:cNvPr>
        <xdr:cNvSpPr/>
      </xdr:nvSpPr>
      <xdr:spPr>
        <a:xfrm>
          <a:off x="1365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26670</xdr:rowOff>
    </xdr:from>
    <xdr:to>
      <xdr:col>76</xdr:col>
      <xdr:colOff>114300</xdr:colOff>
      <xdr:row>107</xdr:row>
      <xdr:rowOff>83820</xdr:rowOff>
    </xdr:to>
    <xdr:cxnSp macro="">
      <xdr:nvCxnSpPr>
        <xdr:cNvPr id="897" name="直線コネクタ 896">
          <a:extLst>
            <a:ext uri="{FF2B5EF4-FFF2-40B4-BE49-F238E27FC236}">
              <a16:creationId xmlns:a16="http://schemas.microsoft.com/office/drawing/2014/main" id="{3F5CF358-132D-4140-9118-679559466D46}"/>
            </a:ext>
          </a:extLst>
        </xdr:cNvPr>
        <xdr:cNvCxnSpPr/>
      </xdr:nvCxnSpPr>
      <xdr:spPr>
        <a:xfrm>
          <a:off x="13703300" y="183718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105411</xdr:rowOff>
    </xdr:from>
    <xdr:to>
      <xdr:col>67</xdr:col>
      <xdr:colOff>101600</xdr:colOff>
      <xdr:row>107</xdr:row>
      <xdr:rowOff>35561</xdr:rowOff>
    </xdr:to>
    <xdr:sp macro="" textlink="">
      <xdr:nvSpPr>
        <xdr:cNvPr id="898" name="楕円 897">
          <a:extLst>
            <a:ext uri="{FF2B5EF4-FFF2-40B4-BE49-F238E27FC236}">
              <a16:creationId xmlns:a16="http://schemas.microsoft.com/office/drawing/2014/main" id="{6BCB4C96-0085-4326-ABBF-10B4C804A5FE}"/>
            </a:ext>
          </a:extLst>
        </xdr:cNvPr>
        <xdr:cNvSpPr/>
      </xdr:nvSpPr>
      <xdr:spPr>
        <a:xfrm>
          <a:off x="1276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156211</xdr:rowOff>
    </xdr:from>
    <xdr:to>
      <xdr:col>71</xdr:col>
      <xdr:colOff>177800</xdr:colOff>
      <xdr:row>107</xdr:row>
      <xdr:rowOff>26670</xdr:rowOff>
    </xdr:to>
    <xdr:cxnSp macro="">
      <xdr:nvCxnSpPr>
        <xdr:cNvPr id="899" name="直線コネクタ 898">
          <a:extLst>
            <a:ext uri="{FF2B5EF4-FFF2-40B4-BE49-F238E27FC236}">
              <a16:creationId xmlns:a16="http://schemas.microsoft.com/office/drawing/2014/main" id="{E6770BAF-7E81-4115-9C5C-BAF611984B4C}"/>
            </a:ext>
          </a:extLst>
        </xdr:cNvPr>
        <xdr:cNvCxnSpPr/>
      </xdr:nvCxnSpPr>
      <xdr:spPr>
        <a:xfrm>
          <a:off x="12814300" y="18329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0" name="n_1aveValue【庁舎】&#10;有形固定資産減価償却率">
          <a:extLst>
            <a:ext uri="{FF2B5EF4-FFF2-40B4-BE49-F238E27FC236}">
              <a16:creationId xmlns:a16="http://schemas.microsoft.com/office/drawing/2014/main" id="{40DCC5B9-45F7-4D79-891B-8F532B63BC97}"/>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1" name="n_2aveValue【庁舎】&#10;有形固定資産減価償却率">
          <a:extLst>
            <a:ext uri="{FF2B5EF4-FFF2-40B4-BE49-F238E27FC236}">
              <a16:creationId xmlns:a16="http://schemas.microsoft.com/office/drawing/2014/main" id="{1BA84094-44FF-47F1-9942-27FB43E26B1B}"/>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2" name="n_3aveValue【庁舎】&#10;有形固定資産減価償却率">
          <a:extLst>
            <a:ext uri="{FF2B5EF4-FFF2-40B4-BE49-F238E27FC236}">
              <a16:creationId xmlns:a16="http://schemas.microsoft.com/office/drawing/2014/main" id="{0101CB43-C282-4841-9B01-01389205CC7A}"/>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903" name="n_4aveValue【庁舎】&#10;有形固定資産減価償却率">
          <a:extLst>
            <a:ext uri="{FF2B5EF4-FFF2-40B4-BE49-F238E27FC236}">
              <a16:creationId xmlns:a16="http://schemas.microsoft.com/office/drawing/2014/main" id="{D8B820B4-44FF-4738-B3B9-CE145E465502}"/>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7638</xdr:rowOff>
    </xdr:from>
    <xdr:ext cx="405111" cy="259045"/>
    <xdr:sp macro="" textlink="">
      <xdr:nvSpPr>
        <xdr:cNvPr id="904" name="n_1mainValue【庁舎】&#10;有形固定資産減価償却率">
          <a:extLst>
            <a:ext uri="{FF2B5EF4-FFF2-40B4-BE49-F238E27FC236}">
              <a16:creationId xmlns:a16="http://schemas.microsoft.com/office/drawing/2014/main" id="{40A32864-ECC8-48CC-B93C-9EE86CD7CD50}"/>
            </a:ext>
          </a:extLst>
        </xdr:cNvPr>
        <xdr:cNvSpPr txBox="1"/>
      </xdr:nvSpPr>
      <xdr:spPr>
        <a:xfrm>
          <a:off x="152660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125747</xdr:rowOff>
    </xdr:from>
    <xdr:ext cx="405111" cy="259045"/>
    <xdr:sp macro="" textlink="">
      <xdr:nvSpPr>
        <xdr:cNvPr id="905" name="n_2mainValue【庁舎】&#10;有形固定資産減価償却率">
          <a:extLst>
            <a:ext uri="{FF2B5EF4-FFF2-40B4-BE49-F238E27FC236}">
              <a16:creationId xmlns:a16="http://schemas.microsoft.com/office/drawing/2014/main" id="{B162453F-7D6A-49F3-9261-03F367187381}"/>
            </a:ext>
          </a:extLst>
        </xdr:cNvPr>
        <xdr:cNvSpPr txBox="1"/>
      </xdr:nvSpPr>
      <xdr:spPr>
        <a:xfrm>
          <a:off x="14389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68597</xdr:rowOff>
    </xdr:from>
    <xdr:ext cx="405111" cy="259045"/>
    <xdr:sp macro="" textlink="">
      <xdr:nvSpPr>
        <xdr:cNvPr id="906" name="n_3mainValue【庁舎】&#10;有形固定資産減価償却率">
          <a:extLst>
            <a:ext uri="{FF2B5EF4-FFF2-40B4-BE49-F238E27FC236}">
              <a16:creationId xmlns:a16="http://schemas.microsoft.com/office/drawing/2014/main" id="{D20D7B96-6462-4627-931A-B66783CC2E23}"/>
            </a:ext>
          </a:extLst>
        </xdr:cNvPr>
        <xdr:cNvSpPr txBox="1"/>
      </xdr:nvSpPr>
      <xdr:spPr>
        <a:xfrm>
          <a:off x="13500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26688</xdr:rowOff>
    </xdr:from>
    <xdr:ext cx="405111" cy="259045"/>
    <xdr:sp macro="" textlink="">
      <xdr:nvSpPr>
        <xdr:cNvPr id="907" name="n_4mainValue【庁舎】&#10;有形固定資産減価償却率">
          <a:extLst>
            <a:ext uri="{FF2B5EF4-FFF2-40B4-BE49-F238E27FC236}">
              <a16:creationId xmlns:a16="http://schemas.microsoft.com/office/drawing/2014/main" id="{DF4F754D-6F1A-4E4D-BEBE-7D550F38BB8E}"/>
            </a:ext>
          </a:extLst>
        </xdr:cNvPr>
        <xdr:cNvSpPr txBox="1"/>
      </xdr:nvSpPr>
      <xdr:spPr>
        <a:xfrm>
          <a:off x="12611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4DF9ABCC-0983-4978-AF7F-FFBBFC3C46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A22E4637-4380-4384-8F98-23ECDD7F8F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4912C483-60AB-4A38-9DD0-532E49D4C3C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B07DB9E8-82F9-4E49-AB02-FDF6061676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E15BA731-00B8-4413-8928-1E33149332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6E0DD4BD-D848-41FF-B0CD-B1FF2AC83A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FD125E37-3F51-4BA3-B08E-D6E6820F18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6FDAC633-5BFC-4E59-8691-33EFDA2646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E37375E2-A78B-4A08-A40F-223EEE35E3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BAAFC483-F12E-4C19-B45B-244654C7AD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6BEA5938-4FBF-4B2D-A769-82043E9B880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4A55373C-25AC-4717-8A0C-551C6267AA2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16547D4F-681F-4A33-8D1D-C96299F6B52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17AE2770-46A2-4856-A00E-C96482B3D08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701F250A-518F-4E6E-A870-545C6782618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850DDE44-AE1A-4414-9AF4-F0098E14E68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ED7A9D78-762A-4858-8CCA-198FDCE1694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E4F6F855-1EAB-4AA1-91A2-A3E053A2908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27572070-50DF-4494-895B-0ABA12A6736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452473A6-CBB3-4D77-A901-7E2BF9E24E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EAD4DD47-F08C-421F-8951-AC750419B59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AD293279-95DB-4997-808F-C6BD5BA358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2D14C60A-3470-43CB-8F7E-3DDAD248EA32}"/>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331FB794-ADF6-412D-BCD6-2AD1795DAF1C}"/>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49A846C4-3DCD-49EA-95AB-EE4BCF9AFEBC}"/>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C73C4AC9-169D-430F-942C-4CCD87E9E3F9}"/>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15345540-D0E3-4DBD-840D-3AFE5C6D62C5}"/>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163847</xdr:rowOff>
    </xdr:from>
    <xdr:ext cx="469744" cy="259045"/>
    <xdr:sp macro="" textlink="">
      <xdr:nvSpPr>
        <xdr:cNvPr id="935" name="【庁舎】&#10;一人当たり面積平均値テキスト">
          <a:extLst>
            <a:ext uri="{FF2B5EF4-FFF2-40B4-BE49-F238E27FC236}">
              <a16:creationId xmlns:a16="http://schemas.microsoft.com/office/drawing/2014/main" id="{3A3653E9-3B39-4BD1-A623-6592DAEE019F}"/>
            </a:ext>
          </a:extLst>
        </xdr:cNvPr>
        <xdr:cNvSpPr txBox="1"/>
      </xdr:nvSpPr>
      <xdr:spPr>
        <a:xfrm>
          <a:off x="22199600" y="1833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AF23140E-F7DD-4B9C-8D13-430AA71DD2CE}"/>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A3CA09E8-3F49-4822-A5FA-426257A660B5}"/>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71FC10CD-3D1B-4CB9-A039-969B5F35B2E5}"/>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0E78ACD7-A07B-4D46-BCB5-8F188B98B0F4}"/>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9DAE60FB-70A0-462D-93F9-3A5132B393C3}"/>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82B638FE-6FEC-4A36-BBE6-CF1B2F13BA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44873AE0-4E72-4211-BC75-BB7F556E2BC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B444840B-5955-46FC-A2CE-6E44B471E1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64071E64-0D90-42DA-8D17-59882F6934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E190DEF-0091-459F-AE87-FB71F92983B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57404</xdr:rowOff>
    </xdr:from>
    <xdr:to>
      <xdr:col>116</xdr:col>
      <xdr:colOff>114300</xdr:colOff>
      <xdr:row>106</xdr:row>
      <xdr:rowOff>159004</xdr:rowOff>
    </xdr:to>
    <xdr:sp macro="" textlink="">
      <xdr:nvSpPr>
        <xdr:cNvPr id="946" name="楕円 945">
          <a:extLst>
            <a:ext uri="{FF2B5EF4-FFF2-40B4-BE49-F238E27FC236}">
              <a16:creationId xmlns:a16="http://schemas.microsoft.com/office/drawing/2014/main" id="{F751A7DC-1980-4C84-9036-259433FE435E}"/>
            </a:ext>
          </a:extLst>
        </xdr:cNvPr>
        <xdr:cNvSpPr/>
      </xdr:nvSpPr>
      <xdr:spPr>
        <a:xfrm>
          <a:off x="22110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80281</xdr:rowOff>
    </xdr:from>
    <xdr:ext cx="469744" cy="259045"/>
    <xdr:sp macro="" textlink="">
      <xdr:nvSpPr>
        <xdr:cNvPr id="947" name="【庁舎】&#10;一人当たり面積該当値テキスト">
          <a:extLst>
            <a:ext uri="{FF2B5EF4-FFF2-40B4-BE49-F238E27FC236}">
              <a16:creationId xmlns:a16="http://schemas.microsoft.com/office/drawing/2014/main" id="{9C0E6B0E-15AD-4998-82E3-433714FACFA3}"/>
            </a:ext>
          </a:extLst>
        </xdr:cNvPr>
        <xdr:cNvSpPr txBox="1"/>
      </xdr:nvSpPr>
      <xdr:spPr>
        <a:xfrm>
          <a:off x="22199600" y="180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57404</xdr:rowOff>
    </xdr:from>
    <xdr:to>
      <xdr:col>112</xdr:col>
      <xdr:colOff>38100</xdr:colOff>
      <xdr:row>106</xdr:row>
      <xdr:rowOff>159004</xdr:rowOff>
    </xdr:to>
    <xdr:sp macro="" textlink="">
      <xdr:nvSpPr>
        <xdr:cNvPr id="948" name="楕円 947">
          <a:extLst>
            <a:ext uri="{FF2B5EF4-FFF2-40B4-BE49-F238E27FC236}">
              <a16:creationId xmlns:a16="http://schemas.microsoft.com/office/drawing/2014/main" id="{F641F83D-69E0-4E50-BE45-42C65FBA6D89}"/>
            </a:ext>
          </a:extLst>
        </xdr:cNvPr>
        <xdr:cNvSpPr/>
      </xdr:nvSpPr>
      <xdr:spPr>
        <a:xfrm>
          <a:off x="2127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108204</xdr:rowOff>
    </xdr:from>
    <xdr:to>
      <xdr:col>116</xdr:col>
      <xdr:colOff>63500</xdr:colOff>
      <xdr:row>106</xdr:row>
      <xdr:rowOff>108204</xdr:rowOff>
    </xdr:to>
    <xdr:cxnSp macro="">
      <xdr:nvCxnSpPr>
        <xdr:cNvPr id="949" name="直線コネクタ 948">
          <a:extLst>
            <a:ext uri="{FF2B5EF4-FFF2-40B4-BE49-F238E27FC236}">
              <a16:creationId xmlns:a16="http://schemas.microsoft.com/office/drawing/2014/main" id="{EE2B2761-FD44-4024-92E6-A9FE1B22A478}"/>
            </a:ext>
          </a:extLst>
        </xdr:cNvPr>
        <xdr:cNvCxnSpPr/>
      </xdr:nvCxnSpPr>
      <xdr:spPr>
        <a:xfrm>
          <a:off x="21323300" y="1828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950" name="楕円 949">
          <a:extLst>
            <a:ext uri="{FF2B5EF4-FFF2-40B4-BE49-F238E27FC236}">
              <a16:creationId xmlns:a16="http://schemas.microsoft.com/office/drawing/2014/main" id="{07C3CB92-A0B9-44E3-BB13-83C853F468A2}"/>
            </a:ext>
          </a:extLst>
        </xdr:cNvPr>
        <xdr:cNvSpPr/>
      </xdr:nvSpPr>
      <xdr:spPr>
        <a:xfrm>
          <a:off x="20383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108204</xdr:rowOff>
    </xdr:from>
    <xdr:to>
      <xdr:col>111</xdr:col>
      <xdr:colOff>177800</xdr:colOff>
      <xdr:row>106</xdr:row>
      <xdr:rowOff>108204</xdr:rowOff>
    </xdr:to>
    <xdr:cxnSp macro="">
      <xdr:nvCxnSpPr>
        <xdr:cNvPr id="951" name="直線コネクタ 950">
          <a:extLst>
            <a:ext uri="{FF2B5EF4-FFF2-40B4-BE49-F238E27FC236}">
              <a16:creationId xmlns:a16="http://schemas.microsoft.com/office/drawing/2014/main" id="{1390D84B-96A3-4F26-B037-D43DE29FC05A}"/>
            </a:ext>
          </a:extLst>
        </xdr:cNvPr>
        <xdr:cNvCxnSpPr/>
      </xdr:nvCxnSpPr>
      <xdr:spPr>
        <a:xfrm>
          <a:off x="20434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52832</xdr:rowOff>
    </xdr:from>
    <xdr:to>
      <xdr:col>102</xdr:col>
      <xdr:colOff>165100</xdr:colOff>
      <xdr:row>106</xdr:row>
      <xdr:rowOff>154432</xdr:rowOff>
    </xdr:to>
    <xdr:sp macro="" textlink="">
      <xdr:nvSpPr>
        <xdr:cNvPr id="952" name="楕円 951">
          <a:extLst>
            <a:ext uri="{FF2B5EF4-FFF2-40B4-BE49-F238E27FC236}">
              <a16:creationId xmlns:a16="http://schemas.microsoft.com/office/drawing/2014/main" id="{B60FFA8B-0F47-4BEF-956C-563325E32878}"/>
            </a:ext>
          </a:extLst>
        </xdr:cNvPr>
        <xdr:cNvSpPr/>
      </xdr:nvSpPr>
      <xdr:spPr>
        <a:xfrm>
          <a:off x="19494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103632</xdr:rowOff>
    </xdr:from>
    <xdr:to>
      <xdr:col>107</xdr:col>
      <xdr:colOff>50800</xdr:colOff>
      <xdr:row>106</xdr:row>
      <xdr:rowOff>108204</xdr:rowOff>
    </xdr:to>
    <xdr:cxnSp macro="">
      <xdr:nvCxnSpPr>
        <xdr:cNvPr id="953" name="直線コネクタ 952">
          <a:extLst>
            <a:ext uri="{FF2B5EF4-FFF2-40B4-BE49-F238E27FC236}">
              <a16:creationId xmlns:a16="http://schemas.microsoft.com/office/drawing/2014/main" id="{CEF607D4-B455-4B87-8B6E-97B537D9B1D9}"/>
            </a:ext>
          </a:extLst>
        </xdr:cNvPr>
        <xdr:cNvCxnSpPr/>
      </xdr:nvCxnSpPr>
      <xdr:spPr>
        <a:xfrm>
          <a:off x="19545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54" name="楕円 953">
          <a:extLst>
            <a:ext uri="{FF2B5EF4-FFF2-40B4-BE49-F238E27FC236}">
              <a16:creationId xmlns:a16="http://schemas.microsoft.com/office/drawing/2014/main" id="{19B31BE7-529D-408B-9AC6-BEDC825EC5FA}"/>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103632</xdr:rowOff>
    </xdr:to>
    <xdr:cxnSp macro="">
      <xdr:nvCxnSpPr>
        <xdr:cNvPr id="955" name="直線コネクタ 954">
          <a:extLst>
            <a:ext uri="{FF2B5EF4-FFF2-40B4-BE49-F238E27FC236}">
              <a16:creationId xmlns:a16="http://schemas.microsoft.com/office/drawing/2014/main" id="{935DC3D1-1D8C-4FCA-80EC-B057671D6CA2}"/>
            </a:ext>
          </a:extLst>
        </xdr:cNvPr>
        <xdr:cNvCxnSpPr/>
      </xdr:nvCxnSpPr>
      <xdr:spPr>
        <a:xfrm>
          <a:off x="18656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115840</xdr:rowOff>
    </xdr:from>
    <xdr:ext cx="469744" cy="259045"/>
    <xdr:sp macro="" textlink="">
      <xdr:nvSpPr>
        <xdr:cNvPr id="956" name="n_1aveValue【庁舎】&#10;一人当たり面積">
          <a:extLst>
            <a:ext uri="{FF2B5EF4-FFF2-40B4-BE49-F238E27FC236}">
              <a16:creationId xmlns:a16="http://schemas.microsoft.com/office/drawing/2014/main" id="{14CDFBAE-B8F1-4D0A-989F-8DD425DB2E91}"/>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57" name="n_2aveValue【庁舎】&#10;一人当たり面積">
          <a:extLst>
            <a:ext uri="{FF2B5EF4-FFF2-40B4-BE49-F238E27FC236}">
              <a16:creationId xmlns:a16="http://schemas.microsoft.com/office/drawing/2014/main" id="{EB74E744-4D8D-48B7-985F-E2C83CE6C04C}"/>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8" name="n_3aveValue【庁舎】&#10;一人当たり面積">
          <a:extLst>
            <a:ext uri="{FF2B5EF4-FFF2-40B4-BE49-F238E27FC236}">
              <a16:creationId xmlns:a16="http://schemas.microsoft.com/office/drawing/2014/main" id="{2E290CA0-A593-451C-8805-8062E7B26306}"/>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59" name="n_4aveValue【庁舎】&#10;一人当たり面積">
          <a:extLst>
            <a:ext uri="{FF2B5EF4-FFF2-40B4-BE49-F238E27FC236}">
              <a16:creationId xmlns:a16="http://schemas.microsoft.com/office/drawing/2014/main" id="{11528F3F-D304-471D-8919-C3E86389EE8A}"/>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4081</xdr:rowOff>
    </xdr:from>
    <xdr:ext cx="469744" cy="259045"/>
    <xdr:sp macro="" textlink="">
      <xdr:nvSpPr>
        <xdr:cNvPr id="960" name="n_1mainValue【庁舎】&#10;一人当たり面積">
          <a:extLst>
            <a:ext uri="{FF2B5EF4-FFF2-40B4-BE49-F238E27FC236}">
              <a16:creationId xmlns:a16="http://schemas.microsoft.com/office/drawing/2014/main" id="{B3E3AFB8-6847-4188-8F2E-3CCA25C72CCC}"/>
            </a:ext>
          </a:extLst>
        </xdr:cNvPr>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4081</xdr:rowOff>
    </xdr:from>
    <xdr:ext cx="469744" cy="259045"/>
    <xdr:sp macro="" textlink="">
      <xdr:nvSpPr>
        <xdr:cNvPr id="961" name="n_2mainValue【庁舎】&#10;一人当たり面積">
          <a:extLst>
            <a:ext uri="{FF2B5EF4-FFF2-40B4-BE49-F238E27FC236}">
              <a16:creationId xmlns:a16="http://schemas.microsoft.com/office/drawing/2014/main" id="{2F750225-C5CA-4F7C-8584-ED3881D8E871}"/>
            </a:ext>
          </a:extLst>
        </xdr:cNvPr>
        <xdr:cNvSpPr txBox="1"/>
      </xdr:nvSpPr>
      <xdr:spPr>
        <a:xfrm>
          <a:off x="20199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170959</xdr:rowOff>
    </xdr:from>
    <xdr:ext cx="469744" cy="259045"/>
    <xdr:sp macro="" textlink="">
      <xdr:nvSpPr>
        <xdr:cNvPr id="962" name="n_3mainValue【庁舎】&#10;一人当たり面積">
          <a:extLst>
            <a:ext uri="{FF2B5EF4-FFF2-40B4-BE49-F238E27FC236}">
              <a16:creationId xmlns:a16="http://schemas.microsoft.com/office/drawing/2014/main" id="{8A969142-5E72-4CCD-A7FE-DF1A579F3DFC}"/>
            </a:ext>
          </a:extLst>
        </xdr:cNvPr>
        <xdr:cNvSpPr txBox="1"/>
      </xdr:nvSpPr>
      <xdr:spPr>
        <a:xfrm>
          <a:off x="193104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963" name="n_4mainValue【庁舎】&#10;一人当たり面積">
          <a:extLst>
            <a:ext uri="{FF2B5EF4-FFF2-40B4-BE49-F238E27FC236}">
              <a16:creationId xmlns:a16="http://schemas.microsoft.com/office/drawing/2014/main" id="{5D186A66-0A65-4326-AAB4-CB5867F79DE3}"/>
            </a:ext>
          </a:extLst>
        </xdr:cNvPr>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41968918-7FAD-40DA-8511-0C8A53054A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19FF8AC9-5630-4502-AF01-9F24D3E096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69FB230D-FBD5-49DE-A8C9-9109BE639D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本市の有形固定資産減価償却率は、全体としては類似団体よりやや低い値で推移しているが、その中でも、</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の有形固定資産減価償却率は、所管する保健センターや庁舎施設の減価償却が進んでいるため、類似団体よりも高くなっている。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前年度との比較では、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増加に転じて</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いる。これは、青年文化センター大規模改修工事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年度に完了したこと等に伴い、前年と比べ</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資産</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幅が縮小</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opLeftCell="B1" zoomScale="85" zoomScaleNormal="85"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590227702</v>
      </c>
      <c r="BO4" s="449"/>
      <c r="BP4" s="449"/>
      <c r="BQ4" s="449"/>
      <c r="BR4" s="449"/>
      <c r="BS4" s="449"/>
      <c r="BT4" s="449"/>
      <c r="BU4" s="450"/>
      <c r="BV4" s="448">
        <v>636972145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1.2</v>
      </c>
      <c r="CU4" s="589"/>
      <c r="CV4" s="589"/>
      <c r="CW4" s="589"/>
      <c r="CX4" s="589"/>
      <c r="CY4" s="589"/>
      <c r="CZ4" s="589"/>
      <c r="DA4" s="590"/>
      <c r="DB4" s="588">
        <v>2.2999999999999998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582541084</v>
      </c>
      <c r="BO5" s="420"/>
      <c r="BP5" s="420"/>
      <c r="BQ5" s="420"/>
      <c r="BR5" s="420"/>
      <c r="BS5" s="420"/>
      <c r="BT5" s="420"/>
      <c r="BU5" s="421"/>
      <c r="BV5" s="419">
        <v>626496644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98.7</v>
      </c>
      <c r="CU5" s="417"/>
      <c r="CV5" s="417"/>
      <c r="CW5" s="417"/>
      <c r="CX5" s="417"/>
      <c r="CY5" s="417"/>
      <c r="CZ5" s="417"/>
      <c r="DA5" s="418"/>
      <c r="DB5" s="416">
        <v>96.6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7686618</v>
      </c>
      <c r="BO6" s="420"/>
      <c r="BP6" s="420"/>
      <c r="BQ6" s="420"/>
      <c r="BR6" s="420"/>
      <c r="BS6" s="420"/>
      <c r="BT6" s="420"/>
      <c r="BU6" s="421"/>
      <c r="BV6" s="419">
        <v>10475501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103.9</v>
      </c>
      <c r="CU6" s="563"/>
      <c r="CV6" s="563"/>
      <c r="CW6" s="563"/>
      <c r="CX6" s="563"/>
      <c r="CY6" s="563"/>
      <c r="CZ6" s="563"/>
      <c r="DA6" s="564"/>
      <c r="DB6" s="562">
        <v>104.5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4089977</v>
      </c>
      <c r="BO7" s="420"/>
      <c r="BP7" s="420"/>
      <c r="BQ7" s="420"/>
      <c r="BR7" s="420"/>
      <c r="BS7" s="420"/>
      <c r="BT7" s="420"/>
      <c r="BU7" s="421"/>
      <c r="BV7" s="419">
        <v>3580888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287874499</v>
      </c>
      <c r="CU7" s="420"/>
      <c r="CV7" s="420"/>
      <c r="CW7" s="420"/>
      <c r="CX7" s="420"/>
      <c r="CY7" s="420"/>
      <c r="CZ7" s="420"/>
      <c r="DA7" s="421"/>
      <c r="DB7" s="419">
        <v>294579716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3596641</v>
      </c>
      <c r="BO8" s="420"/>
      <c r="BP8" s="420"/>
      <c r="BQ8" s="420"/>
      <c r="BR8" s="420"/>
      <c r="BS8" s="420"/>
      <c r="BT8" s="420"/>
      <c r="BU8" s="421"/>
      <c r="BV8" s="419">
        <v>6894613</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0.89</v>
      </c>
      <c r="CU8" s="523"/>
      <c r="CV8" s="523"/>
      <c r="CW8" s="523"/>
      <c r="CX8" s="523"/>
      <c r="CY8" s="523"/>
      <c r="CZ8" s="523"/>
      <c r="DA8" s="524"/>
      <c r="DB8" s="522">
        <v>0.9</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1096704</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-3297972</v>
      </c>
      <c r="BO9" s="420"/>
      <c r="BP9" s="420"/>
      <c r="BQ9" s="420"/>
      <c r="BR9" s="420"/>
      <c r="BS9" s="420"/>
      <c r="BT9" s="420"/>
      <c r="BU9" s="421"/>
      <c r="BV9" s="419">
        <v>2556266</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15</v>
      </c>
      <c r="CU9" s="417"/>
      <c r="CV9" s="417"/>
      <c r="CW9" s="417"/>
      <c r="CX9" s="417"/>
      <c r="CY9" s="417"/>
      <c r="CZ9" s="417"/>
      <c r="DA9" s="418"/>
      <c r="DB9" s="416">
        <v>16.5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1082159</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234091</v>
      </c>
      <c r="BO10" s="420"/>
      <c r="BP10" s="420"/>
      <c r="BQ10" s="420"/>
      <c r="BR10" s="420"/>
      <c r="BS10" s="420"/>
      <c r="BT10" s="420"/>
      <c r="BU10" s="421"/>
      <c r="BV10" s="419">
        <v>293373</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1067486</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7973789</v>
      </c>
      <c r="BO12" s="420"/>
      <c r="BP12" s="420"/>
      <c r="BQ12" s="420"/>
      <c r="BR12" s="420"/>
      <c r="BS12" s="420"/>
      <c r="BT12" s="420"/>
      <c r="BU12" s="421"/>
      <c r="BV12" s="419">
        <v>31341</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1052735</v>
      </c>
      <c r="S13" s="507"/>
      <c r="T13" s="507"/>
      <c r="U13" s="507"/>
      <c r="V13" s="508"/>
      <c r="W13" s="509" t="s">
        <v>141</v>
      </c>
      <c r="X13" s="405"/>
      <c r="Y13" s="405"/>
      <c r="Z13" s="405"/>
      <c r="AA13" s="405"/>
      <c r="AB13" s="406"/>
      <c r="AC13" s="372">
        <v>3853</v>
      </c>
      <c r="AD13" s="373"/>
      <c r="AE13" s="373"/>
      <c r="AF13" s="373"/>
      <c r="AG13" s="374"/>
      <c r="AH13" s="372">
        <v>3717</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-11037670</v>
      </c>
      <c r="BO13" s="420"/>
      <c r="BP13" s="420"/>
      <c r="BQ13" s="420"/>
      <c r="BR13" s="420"/>
      <c r="BS13" s="420"/>
      <c r="BT13" s="420"/>
      <c r="BU13" s="421"/>
      <c r="BV13" s="419">
        <v>2818298</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6.5</v>
      </c>
      <c r="CU13" s="417"/>
      <c r="CV13" s="417"/>
      <c r="CW13" s="417"/>
      <c r="CX13" s="417"/>
      <c r="CY13" s="417"/>
      <c r="CZ13" s="417"/>
      <c r="DA13" s="418"/>
      <c r="DB13" s="416">
        <v>6.9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1065365</v>
      </c>
      <c r="S14" s="507"/>
      <c r="T14" s="507"/>
      <c r="U14" s="507"/>
      <c r="V14" s="508"/>
      <c r="W14" s="510"/>
      <c r="X14" s="408"/>
      <c r="Y14" s="408"/>
      <c r="Z14" s="408"/>
      <c r="AA14" s="408"/>
      <c r="AB14" s="409"/>
      <c r="AC14" s="499">
        <v>0.8</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57.5</v>
      </c>
      <c r="CU14" s="517"/>
      <c r="CV14" s="517"/>
      <c r="CW14" s="517"/>
      <c r="CX14" s="517"/>
      <c r="CY14" s="517"/>
      <c r="CZ14" s="517"/>
      <c r="DA14" s="518"/>
      <c r="DB14" s="516">
        <v>60.2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1053001</v>
      </c>
      <c r="S15" s="507"/>
      <c r="T15" s="507"/>
      <c r="U15" s="507"/>
      <c r="V15" s="508"/>
      <c r="W15" s="509" t="s">
        <v>148</v>
      </c>
      <c r="X15" s="405"/>
      <c r="Y15" s="405"/>
      <c r="Z15" s="405"/>
      <c r="AA15" s="405"/>
      <c r="AB15" s="406"/>
      <c r="AC15" s="372">
        <v>77560</v>
      </c>
      <c r="AD15" s="373"/>
      <c r="AE15" s="373"/>
      <c r="AF15" s="373"/>
      <c r="AG15" s="374"/>
      <c r="AH15" s="372">
        <v>77038</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198364560</v>
      </c>
      <c r="BO15" s="449"/>
      <c r="BP15" s="449"/>
      <c r="BQ15" s="449"/>
      <c r="BR15" s="449"/>
      <c r="BS15" s="449"/>
      <c r="BT15" s="449"/>
      <c r="BU15" s="450"/>
      <c r="BV15" s="448">
        <v>187242855</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15.9</v>
      </c>
      <c r="AD16" s="500"/>
      <c r="AE16" s="500"/>
      <c r="AF16" s="500"/>
      <c r="AG16" s="501"/>
      <c r="AH16" s="499">
        <v>16.5</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222800333</v>
      </c>
      <c r="BO16" s="420"/>
      <c r="BP16" s="420"/>
      <c r="BQ16" s="420"/>
      <c r="BR16" s="420"/>
      <c r="BS16" s="420"/>
      <c r="BT16" s="420"/>
      <c r="BU16" s="421"/>
      <c r="BV16" s="419">
        <v>216430163</v>
      </c>
      <c r="BW16" s="420"/>
      <c r="BX16" s="420"/>
      <c r="BY16" s="420"/>
      <c r="BZ16" s="420"/>
      <c r="CA16" s="420"/>
      <c r="CB16" s="420"/>
      <c r="CC16" s="421"/>
      <c r="CD16" s="194"/>
      <c r="CE16" s="451" t="s">
        <v>154</v>
      </c>
      <c r="CF16" s="451"/>
      <c r="CG16" s="451"/>
      <c r="CH16" s="451"/>
      <c r="CI16" s="451"/>
      <c r="CJ16" s="451"/>
      <c r="CK16" s="451"/>
      <c r="CL16" s="451"/>
      <c r="CM16" s="451"/>
      <c r="CN16" s="451"/>
      <c r="CO16" s="451"/>
      <c r="CP16" s="451"/>
      <c r="CQ16" s="451"/>
      <c r="CR16" s="451"/>
      <c r="CS16" s="452"/>
      <c r="CT16" s="416">
        <v>3.7</v>
      </c>
      <c r="CU16" s="417"/>
      <c r="CV16" s="417"/>
      <c r="CW16" s="417"/>
      <c r="CX16" s="417"/>
      <c r="CY16" s="417"/>
      <c r="CZ16" s="417"/>
      <c r="DA16" s="418"/>
      <c r="DB16" s="416">
        <v>5.6</v>
      </c>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406208</v>
      </c>
      <c r="AD17" s="373"/>
      <c r="AE17" s="373"/>
      <c r="AF17" s="373"/>
      <c r="AG17" s="374"/>
      <c r="AH17" s="372">
        <v>386007</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248578920</v>
      </c>
      <c r="BO17" s="420"/>
      <c r="BP17" s="420"/>
      <c r="BQ17" s="420"/>
      <c r="BR17" s="420"/>
      <c r="BS17" s="420"/>
      <c r="BT17" s="420"/>
      <c r="BU17" s="421"/>
      <c r="BV17" s="419">
        <v>234197046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786.35</v>
      </c>
      <c r="M18" s="472"/>
      <c r="N18" s="472"/>
      <c r="O18" s="472"/>
      <c r="P18" s="472"/>
      <c r="Q18" s="472"/>
      <c r="R18" s="473"/>
      <c r="S18" s="473"/>
      <c r="T18" s="473"/>
      <c r="U18" s="473"/>
      <c r="V18" s="474"/>
      <c r="W18" s="490"/>
      <c r="X18" s="491"/>
      <c r="Y18" s="491"/>
      <c r="Z18" s="491"/>
      <c r="AA18" s="491"/>
      <c r="AB18" s="515"/>
      <c r="AC18" s="389">
        <v>83.3</v>
      </c>
      <c r="AD18" s="390"/>
      <c r="AE18" s="390"/>
      <c r="AF18" s="390"/>
      <c r="AG18" s="475"/>
      <c r="AH18" s="389">
        <v>82.7</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288826226</v>
      </c>
      <c r="BO18" s="420"/>
      <c r="BP18" s="420"/>
      <c r="BQ18" s="420"/>
      <c r="BR18" s="420"/>
      <c r="BS18" s="420"/>
      <c r="BT18" s="420"/>
      <c r="BU18" s="421"/>
      <c r="BV18" s="419">
        <v>290097057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1395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349696729</v>
      </c>
      <c r="BO19" s="420"/>
      <c r="BP19" s="420"/>
      <c r="BQ19" s="420"/>
      <c r="BR19" s="420"/>
      <c r="BS19" s="420"/>
      <c r="BT19" s="420"/>
      <c r="BU19" s="421"/>
      <c r="BV19" s="419">
        <v>356381745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525455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762635866</v>
      </c>
      <c r="BO22" s="449"/>
      <c r="BP22" s="449"/>
      <c r="BQ22" s="449"/>
      <c r="BR22" s="449"/>
      <c r="BS22" s="449"/>
      <c r="BT22" s="449"/>
      <c r="BU22" s="450"/>
      <c r="BV22" s="448">
        <v>765548401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222255255</v>
      </c>
      <c r="BO23" s="420"/>
      <c r="BP23" s="420"/>
      <c r="BQ23" s="420"/>
      <c r="BR23" s="420"/>
      <c r="BS23" s="420"/>
      <c r="BT23" s="420"/>
      <c r="BU23" s="421"/>
      <c r="BV23" s="419">
        <v>234111030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13100</v>
      </c>
      <c r="R24" s="373"/>
      <c r="S24" s="373"/>
      <c r="T24" s="373"/>
      <c r="U24" s="373"/>
      <c r="V24" s="374"/>
      <c r="W24" s="462"/>
      <c r="X24" s="399"/>
      <c r="Y24" s="400"/>
      <c r="Z24" s="375" t="s">
        <v>174</v>
      </c>
      <c r="AA24" s="376"/>
      <c r="AB24" s="376"/>
      <c r="AC24" s="376"/>
      <c r="AD24" s="376"/>
      <c r="AE24" s="376"/>
      <c r="AF24" s="376"/>
      <c r="AG24" s="377"/>
      <c r="AH24" s="372">
        <v>6674</v>
      </c>
      <c r="AI24" s="373"/>
      <c r="AJ24" s="373"/>
      <c r="AK24" s="373"/>
      <c r="AL24" s="374"/>
      <c r="AM24" s="372">
        <v>21363474</v>
      </c>
      <c r="AN24" s="373"/>
      <c r="AO24" s="373"/>
      <c r="AP24" s="373"/>
      <c r="AQ24" s="373"/>
      <c r="AR24" s="374"/>
      <c r="AS24" s="372">
        <v>3201</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493754382</v>
      </c>
      <c r="BO24" s="420"/>
      <c r="BP24" s="420"/>
      <c r="BQ24" s="420"/>
      <c r="BR24" s="420"/>
      <c r="BS24" s="420"/>
      <c r="BT24" s="420"/>
      <c r="BU24" s="421"/>
      <c r="BV24" s="419">
        <v>495818735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3</v>
      </c>
      <c r="M25" s="373"/>
      <c r="N25" s="373"/>
      <c r="O25" s="373"/>
      <c r="P25" s="374"/>
      <c r="Q25" s="372">
        <v>10200</v>
      </c>
      <c r="R25" s="373"/>
      <c r="S25" s="373"/>
      <c r="T25" s="373"/>
      <c r="U25" s="373"/>
      <c r="V25" s="374"/>
      <c r="W25" s="462"/>
      <c r="X25" s="399"/>
      <c r="Y25" s="400"/>
      <c r="Z25" s="375" t="s">
        <v>177</v>
      </c>
      <c r="AA25" s="376"/>
      <c r="AB25" s="376"/>
      <c r="AC25" s="376"/>
      <c r="AD25" s="376"/>
      <c r="AE25" s="376"/>
      <c r="AF25" s="376"/>
      <c r="AG25" s="377"/>
      <c r="AH25" s="372">
        <v>1108</v>
      </c>
      <c r="AI25" s="373"/>
      <c r="AJ25" s="373"/>
      <c r="AK25" s="373"/>
      <c r="AL25" s="374"/>
      <c r="AM25" s="372">
        <v>3536736</v>
      </c>
      <c r="AN25" s="373"/>
      <c r="AO25" s="373"/>
      <c r="AP25" s="373"/>
      <c r="AQ25" s="373"/>
      <c r="AR25" s="374"/>
      <c r="AS25" s="372">
        <v>3192</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185698304</v>
      </c>
      <c r="BO25" s="449"/>
      <c r="BP25" s="449"/>
      <c r="BQ25" s="449"/>
      <c r="BR25" s="449"/>
      <c r="BS25" s="449"/>
      <c r="BT25" s="449"/>
      <c r="BU25" s="450"/>
      <c r="BV25" s="448">
        <v>169080109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8300</v>
      </c>
      <c r="R26" s="373"/>
      <c r="S26" s="373"/>
      <c r="T26" s="373"/>
      <c r="U26" s="373"/>
      <c r="V26" s="374"/>
      <c r="W26" s="462"/>
      <c r="X26" s="399"/>
      <c r="Y26" s="400"/>
      <c r="Z26" s="375" t="s">
        <v>180</v>
      </c>
      <c r="AA26" s="430"/>
      <c r="AB26" s="430"/>
      <c r="AC26" s="430"/>
      <c r="AD26" s="430"/>
      <c r="AE26" s="430"/>
      <c r="AF26" s="430"/>
      <c r="AG26" s="431"/>
      <c r="AH26" s="372">
        <v>386</v>
      </c>
      <c r="AI26" s="373"/>
      <c r="AJ26" s="373"/>
      <c r="AK26" s="373"/>
      <c r="AL26" s="374"/>
      <c r="AM26" s="372">
        <v>1352158</v>
      </c>
      <c r="AN26" s="373"/>
      <c r="AO26" s="373"/>
      <c r="AP26" s="373"/>
      <c r="AQ26" s="373"/>
      <c r="AR26" s="374"/>
      <c r="AS26" s="372">
        <v>3503</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v>2297911</v>
      </c>
      <c r="BO26" s="420"/>
      <c r="BP26" s="420"/>
      <c r="BQ26" s="420"/>
      <c r="BR26" s="420"/>
      <c r="BS26" s="420"/>
      <c r="BT26" s="420"/>
      <c r="BU26" s="421"/>
      <c r="BV26" s="419">
        <v>2363631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10200</v>
      </c>
      <c r="R27" s="373"/>
      <c r="S27" s="373"/>
      <c r="T27" s="373"/>
      <c r="U27" s="373"/>
      <c r="V27" s="374"/>
      <c r="W27" s="462"/>
      <c r="X27" s="399"/>
      <c r="Y27" s="400"/>
      <c r="Z27" s="375" t="s">
        <v>183</v>
      </c>
      <c r="AA27" s="376"/>
      <c r="AB27" s="376"/>
      <c r="AC27" s="376"/>
      <c r="AD27" s="376"/>
      <c r="AE27" s="376"/>
      <c r="AF27" s="376"/>
      <c r="AG27" s="377"/>
      <c r="AH27" s="372">
        <v>5261</v>
      </c>
      <c r="AI27" s="373"/>
      <c r="AJ27" s="373"/>
      <c r="AK27" s="373"/>
      <c r="AL27" s="374"/>
      <c r="AM27" s="372">
        <v>18412247</v>
      </c>
      <c r="AN27" s="373"/>
      <c r="AO27" s="373"/>
      <c r="AP27" s="373"/>
      <c r="AQ27" s="373"/>
      <c r="AR27" s="374"/>
      <c r="AS27" s="372">
        <v>3500</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18549276</v>
      </c>
      <c r="BO27" s="454"/>
      <c r="BP27" s="454"/>
      <c r="BQ27" s="454"/>
      <c r="BR27" s="454"/>
      <c r="BS27" s="454"/>
      <c r="BT27" s="454"/>
      <c r="BU27" s="455"/>
      <c r="BV27" s="453">
        <v>18525727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9100</v>
      </c>
      <c r="R28" s="373"/>
      <c r="S28" s="373"/>
      <c r="T28" s="373"/>
      <c r="U28" s="373"/>
      <c r="V28" s="374"/>
      <c r="W28" s="462"/>
      <c r="X28" s="399"/>
      <c r="Y28" s="400"/>
      <c r="Z28" s="375" t="s">
        <v>186</v>
      </c>
      <c r="AA28" s="376"/>
      <c r="AB28" s="376"/>
      <c r="AC28" s="376"/>
      <c r="AD28" s="376"/>
      <c r="AE28" s="376"/>
      <c r="AF28" s="376"/>
      <c r="AG28" s="377"/>
      <c r="AH28" s="372">
        <v>239</v>
      </c>
      <c r="AI28" s="373"/>
      <c r="AJ28" s="373"/>
      <c r="AK28" s="373"/>
      <c r="AL28" s="374"/>
      <c r="AM28" s="372">
        <v>659162</v>
      </c>
      <c r="AN28" s="373"/>
      <c r="AO28" s="373"/>
      <c r="AP28" s="373"/>
      <c r="AQ28" s="373"/>
      <c r="AR28" s="374"/>
      <c r="AS28" s="372">
        <v>2758</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27310812</v>
      </c>
      <c r="BO28" s="449"/>
      <c r="BP28" s="449"/>
      <c r="BQ28" s="449"/>
      <c r="BR28" s="449"/>
      <c r="BS28" s="449"/>
      <c r="BT28" s="449"/>
      <c r="BU28" s="450"/>
      <c r="BV28" s="448">
        <v>30150510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53</v>
      </c>
      <c r="M29" s="373"/>
      <c r="N29" s="373"/>
      <c r="O29" s="373"/>
      <c r="P29" s="374"/>
      <c r="Q29" s="372">
        <v>8400</v>
      </c>
      <c r="R29" s="373"/>
      <c r="S29" s="373"/>
      <c r="T29" s="373"/>
      <c r="U29" s="373"/>
      <c r="V29" s="374"/>
      <c r="W29" s="463"/>
      <c r="X29" s="464"/>
      <c r="Y29" s="465"/>
      <c r="Z29" s="375" t="s">
        <v>189</v>
      </c>
      <c r="AA29" s="376"/>
      <c r="AB29" s="376"/>
      <c r="AC29" s="376"/>
      <c r="AD29" s="376"/>
      <c r="AE29" s="376"/>
      <c r="AF29" s="376"/>
      <c r="AG29" s="377"/>
      <c r="AH29" s="372">
        <v>12174</v>
      </c>
      <c r="AI29" s="373"/>
      <c r="AJ29" s="373"/>
      <c r="AK29" s="373"/>
      <c r="AL29" s="374"/>
      <c r="AM29" s="372">
        <v>40434883</v>
      </c>
      <c r="AN29" s="373"/>
      <c r="AO29" s="373"/>
      <c r="AP29" s="373"/>
      <c r="AQ29" s="373"/>
      <c r="AR29" s="374"/>
      <c r="AS29" s="372">
        <v>3321</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9065456</v>
      </c>
      <c r="BO29" s="420"/>
      <c r="BP29" s="420"/>
      <c r="BQ29" s="420"/>
      <c r="BR29" s="420"/>
      <c r="BS29" s="420"/>
      <c r="BT29" s="420"/>
      <c r="BU29" s="421"/>
      <c r="BV29" s="419">
        <v>9208618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102.7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95090937</v>
      </c>
      <c r="BO30" s="454"/>
      <c r="BP30" s="454"/>
      <c r="BQ30" s="454"/>
      <c r="BR30" s="454"/>
      <c r="BS30" s="454"/>
      <c r="BT30" s="454"/>
      <c r="BU30" s="455"/>
      <c r="BV30" s="453">
        <v>95406602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200</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7</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11</v>
      </c>
      <c r="AN34" s="367"/>
      <c r="AO34" s="368" t="str">
        <f>IF('各会計、関係団体の財政状況及び健全化判断比率'!B32="","",'各会計、関係団体の財政状況及び健全化判断比率'!B32)</f>
        <v>下水道事業会計</v>
      </c>
      <c r="AP34" s="368"/>
      <c r="AQ34" s="368"/>
      <c r="AR34" s="368"/>
      <c r="AS34" s="368"/>
      <c r="AT34" s="368"/>
      <c r="AU34" s="368"/>
      <c r="AV34" s="368"/>
      <c r="AW34" s="368"/>
      <c r="AX34" s="368"/>
      <c r="AY34" s="368"/>
      <c r="AZ34" s="368"/>
      <c r="BA34" s="368"/>
      <c r="BB34" s="368"/>
      <c r="BC34" s="368"/>
      <c r="BD34" s="181"/>
      <c r="BE34" s="367">
        <f>IF(BG34="","",MAX(C34:D43,U34:V43,AM34:AN43)+1)</f>
        <v>17</v>
      </c>
      <c r="BF34" s="367"/>
      <c r="BG34" s="368" t="str">
        <f>IF('各会計、関係団体の財政状況及び健全化判断比率'!B38="","",'各会計、関係団体の財政状況及び健全化判断比率'!B38)</f>
        <v>中央卸売市場事業特別会計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18</v>
      </c>
      <c r="BX34" s="367"/>
      <c r="BY34" s="368" t="str">
        <f>IF('各会計、関係団体の財政状況及び健全化判断比率'!B68="","",'各会計、関係団体の財政状況及び健全化判断比率'!B68)</f>
        <v>宮城県後期高齢者医療広域連合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（公財）仙台ひと・まち交流財団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都市改造事業特別会計</v>
      </c>
      <c r="F35" s="368"/>
      <c r="G35" s="368"/>
      <c r="H35" s="368"/>
      <c r="I35" s="368"/>
      <c r="J35" s="368"/>
      <c r="K35" s="368"/>
      <c r="L35" s="368"/>
      <c r="M35" s="368"/>
      <c r="N35" s="368"/>
      <c r="O35" s="368"/>
      <c r="P35" s="368"/>
      <c r="Q35" s="368"/>
      <c r="R35" s="368"/>
      <c r="S35" s="368"/>
      <c r="T35" s="181"/>
      <c r="U35" s="367">
        <f>IF(W35="","",U34+1)</f>
        <v>8</v>
      </c>
      <c r="V35" s="367"/>
      <c r="W35" s="368" t="str">
        <f>IF('各会計、関係団体の財政状況及び健全化判断比率'!B29="","",'各会計、関係団体の財政状況及び健全化判断比率'!B29)</f>
        <v>駐車場事業特別会計</v>
      </c>
      <c r="X35" s="368"/>
      <c r="Y35" s="368"/>
      <c r="Z35" s="368"/>
      <c r="AA35" s="368"/>
      <c r="AB35" s="368"/>
      <c r="AC35" s="368"/>
      <c r="AD35" s="368"/>
      <c r="AE35" s="368"/>
      <c r="AF35" s="368"/>
      <c r="AG35" s="368"/>
      <c r="AH35" s="368"/>
      <c r="AI35" s="368"/>
      <c r="AJ35" s="368"/>
      <c r="AK35" s="368"/>
      <c r="AL35" s="181"/>
      <c r="AM35" s="367">
        <f t="shared" ref="AM35:AM43" si="0">IF(AO35="","",AM34+1)</f>
        <v>12</v>
      </c>
      <c r="AN35" s="367"/>
      <c r="AO35" s="368" t="str">
        <f>IF('各会計、関係団体の財政状況及び健全化判断比率'!B33="","",'各会計、関係団体の財政状況及び健全化判断比率'!B33)</f>
        <v>自動車運送事業会計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（株）たいはっくる</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公共用地先行取得事業特別会計</v>
      </c>
      <c r="F36" s="368"/>
      <c r="G36" s="368"/>
      <c r="H36" s="368"/>
      <c r="I36" s="368"/>
      <c r="J36" s="368"/>
      <c r="K36" s="368"/>
      <c r="L36" s="368"/>
      <c r="M36" s="368"/>
      <c r="N36" s="368"/>
      <c r="O36" s="368"/>
      <c r="P36" s="368"/>
      <c r="Q36" s="368"/>
      <c r="R36" s="368"/>
      <c r="S36" s="368"/>
      <c r="T36" s="181"/>
      <c r="U36" s="367">
        <f t="shared" ref="U36:U43" si="4">IF(W36="","",U35+1)</f>
        <v>9</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13</v>
      </c>
      <c r="AN36" s="367"/>
      <c r="AO36" s="368" t="str">
        <f>IF('各会計、関係団体の財政状況及び健全化判断比率'!B34="","",'各会計、関係団体の財政状況及び健全化判断比率'!B34)</f>
        <v>高速鉄道事業会計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（公財）せんだい男女共同参画財団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母子父子寡婦福祉資金貸付事業特別会計</v>
      </c>
      <c r="F37" s="368"/>
      <c r="G37" s="368"/>
      <c r="H37" s="368"/>
      <c r="I37" s="368"/>
      <c r="J37" s="368"/>
      <c r="K37" s="368"/>
      <c r="L37" s="368"/>
      <c r="M37" s="368"/>
      <c r="N37" s="368"/>
      <c r="O37" s="368"/>
      <c r="P37" s="368"/>
      <c r="Q37" s="368"/>
      <c r="R37" s="368"/>
      <c r="S37" s="368"/>
      <c r="T37" s="181"/>
      <c r="U37" s="367">
        <f t="shared" si="4"/>
        <v>10</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f t="shared" si="0"/>
        <v>14</v>
      </c>
      <c r="AN37" s="367"/>
      <c r="AO37" s="368" t="str">
        <f>IF('各会計、関係団体の財政状況及び健全化判断比率'!B35="","",'各会計、関係団体の財政状況及び健全化判断比率'!B35)</f>
        <v>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仙台市社会福祉協議会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新墓園事業特別会計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15</v>
      </c>
      <c r="AN38" s="367"/>
      <c r="AO38" s="368" t="str">
        <f>IF('各会計、関係団体の財政状況及び健全化判断比率'!B36="","",'各会計、関係団体の財政状況及び健全化判断比率'!B36)</f>
        <v>ガス事業会計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（福）緑仙会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f t="shared" si="5"/>
        <v>6</v>
      </c>
      <c r="D39" s="367"/>
      <c r="E39" s="368" t="str">
        <f>IF('各会計、関係団体の財政状況及び健全化判断比率'!B12="","",'各会計、関係団体の財政状況及び健全化判断比率'!B12)</f>
        <v>公債管理特別会計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f t="shared" si="0"/>
        <v>16</v>
      </c>
      <c r="AN39" s="367"/>
      <c r="AO39" s="368" t="str">
        <f>IF('各会計、関係団体の財政状況及び健全化判断比率'!B37="","",'各会計、関係団体の財政状況及び健全化判断比率'!B37)</f>
        <v>病院事業会計</v>
      </c>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（公財）仙台市健康福祉事業団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25</v>
      </c>
      <c r="CP40" s="367"/>
      <c r="CQ40" s="368" t="str">
        <f>IF('各会計、関係団体の財政状況及び健全化判断比率'!BS13="","",'各会計、関係団体の財政状況及び健全化判断比率'!BS13)</f>
        <v>（公財）仙台市シルバー人材センター</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26</v>
      </c>
      <c r="CP41" s="367"/>
      <c r="CQ41" s="368" t="str">
        <f>IF('各会計、関係団体の財政状況及び健全化判断比率'!BS14="","",'各会計、関係団体の財政状況及び健全化判断比率'!BS14)</f>
        <v>（公財）仙台市医療センター</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27</v>
      </c>
      <c r="CP42" s="367"/>
      <c r="CQ42" s="368" t="str">
        <f>IF('各会計、関係団体の財政状況及び健全化判断比率'!BS15="","",'各会計、関係団体の財政状況及び健全化判断比率'!BS15)</f>
        <v>（公財）仙台市救急医療事業団</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28</v>
      </c>
      <c r="CP43" s="367"/>
      <c r="CQ43" s="368" t="str">
        <f>IF('各会計、関係団体の財政状況及び健全化判断比率'!BS16="","",'各会計、関係団体の財政状況及び健全化判断比率'!BS16)</f>
        <v>（株）仙台市環境整備公社</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xOy3JJTYQ8/EsGb6Z6DpeTxirGtxqt/cPLBNZJV+exREkSUC9p8/fhLpdVgPju6DzBdsCH7mk244CP1kVDyqQ==" saltValue="n6Ar0VHkVYlol7JBAYuwv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224908035</v>
      </c>
      <c r="S5" s="677"/>
      <c r="T5" s="677"/>
      <c r="U5" s="677"/>
      <c r="V5" s="677"/>
      <c r="W5" s="677"/>
      <c r="X5" s="677"/>
      <c r="Y5" s="702"/>
      <c r="Z5" s="715">
        <v>38.1</v>
      </c>
      <c r="AA5" s="715"/>
      <c r="AB5" s="715"/>
      <c r="AC5" s="715"/>
      <c r="AD5" s="716">
        <v>204431956</v>
      </c>
      <c r="AE5" s="716"/>
      <c r="AF5" s="716"/>
      <c r="AG5" s="716"/>
      <c r="AH5" s="716"/>
      <c r="AI5" s="716"/>
      <c r="AJ5" s="716"/>
      <c r="AK5" s="716"/>
      <c r="AL5" s="703">
        <v>73.599999999999994</v>
      </c>
      <c r="AM5" s="685"/>
      <c r="AN5" s="685"/>
      <c r="AO5" s="704"/>
      <c r="AP5" s="679" t="s">
        <v>230</v>
      </c>
      <c r="AQ5" s="680"/>
      <c r="AR5" s="680"/>
      <c r="AS5" s="680"/>
      <c r="AT5" s="680"/>
      <c r="AU5" s="680"/>
      <c r="AV5" s="680"/>
      <c r="AW5" s="680"/>
      <c r="AX5" s="680"/>
      <c r="AY5" s="680"/>
      <c r="AZ5" s="680"/>
      <c r="BA5" s="680"/>
      <c r="BB5" s="680"/>
      <c r="BC5" s="680"/>
      <c r="BD5" s="680"/>
      <c r="BE5" s="680"/>
      <c r="BF5" s="681"/>
      <c r="BG5" s="621">
        <v>202914132</v>
      </c>
      <c r="BH5" s="622"/>
      <c r="BI5" s="622"/>
      <c r="BJ5" s="622"/>
      <c r="BK5" s="622"/>
      <c r="BL5" s="622"/>
      <c r="BM5" s="622"/>
      <c r="BN5" s="623"/>
      <c r="BO5" s="659">
        <v>90.2</v>
      </c>
      <c r="BP5" s="659"/>
      <c r="BQ5" s="659"/>
      <c r="BR5" s="659"/>
      <c r="BS5" s="660">
        <v>4370415</v>
      </c>
      <c r="BT5" s="660"/>
      <c r="BU5" s="660"/>
      <c r="BV5" s="660"/>
      <c r="BW5" s="660"/>
      <c r="BX5" s="660"/>
      <c r="BY5" s="660"/>
      <c r="BZ5" s="660"/>
      <c r="CA5" s="660"/>
      <c r="CB5" s="698"/>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3088339</v>
      </c>
      <c r="S6" s="622"/>
      <c r="T6" s="622"/>
      <c r="U6" s="622"/>
      <c r="V6" s="622"/>
      <c r="W6" s="622"/>
      <c r="X6" s="622"/>
      <c r="Y6" s="623"/>
      <c r="Z6" s="659">
        <v>0.5</v>
      </c>
      <c r="AA6" s="659"/>
      <c r="AB6" s="659"/>
      <c r="AC6" s="659"/>
      <c r="AD6" s="660">
        <v>3088339</v>
      </c>
      <c r="AE6" s="660"/>
      <c r="AF6" s="660"/>
      <c r="AG6" s="660"/>
      <c r="AH6" s="660"/>
      <c r="AI6" s="660"/>
      <c r="AJ6" s="660"/>
      <c r="AK6" s="660"/>
      <c r="AL6" s="624">
        <v>1.1000000000000001</v>
      </c>
      <c r="AM6" s="625"/>
      <c r="AN6" s="625"/>
      <c r="AO6" s="661"/>
      <c r="AP6" s="618" t="s">
        <v>235</v>
      </c>
      <c r="AQ6" s="619"/>
      <c r="AR6" s="619"/>
      <c r="AS6" s="619"/>
      <c r="AT6" s="619"/>
      <c r="AU6" s="619"/>
      <c r="AV6" s="619"/>
      <c r="AW6" s="619"/>
      <c r="AX6" s="619"/>
      <c r="AY6" s="619"/>
      <c r="AZ6" s="619"/>
      <c r="BA6" s="619"/>
      <c r="BB6" s="619"/>
      <c r="BC6" s="619"/>
      <c r="BD6" s="619"/>
      <c r="BE6" s="619"/>
      <c r="BF6" s="620"/>
      <c r="BG6" s="621">
        <v>202914132</v>
      </c>
      <c r="BH6" s="622"/>
      <c r="BI6" s="622"/>
      <c r="BJ6" s="622"/>
      <c r="BK6" s="622"/>
      <c r="BL6" s="622"/>
      <c r="BM6" s="622"/>
      <c r="BN6" s="623"/>
      <c r="BO6" s="659">
        <v>90.2</v>
      </c>
      <c r="BP6" s="659"/>
      <c r="BQ6" s="659"/>
      <c r="BR6" s="659"/>
      <c r="BS6" s="660">
        <v>4370415</v>
      </c>
      <c r="BT6" s="660"/>
      <c r="BU6" s="660"/>
      <c r="BV6" s="660"/>
      <c r="BW6" s="660"/>
      <c r="BX6" s="660"/>
      <c r="BY6" s="660"/>
      <c r="BZ6" s="660"/>
      <c r="CA6" s="660"/>
      <c r="CB6" s="698"/>
      <c r="CD6" s="679" t="s">
        <v>236</v>
      </c>
      <c r="CE6" s="680"/>
      <c r="CF6" s="680"/>
      <c r="CG6" s="680"/>
      <c r="CH6" s="680"/>
      <c r="CI6" s="680"/>
      <c r="CJ6" s="680"/>
      <c r="CK6" s="680"/>
      <c r="CL6" s="680"/>
      <c r="CM6" s="680"/>
      <c r="CN6" s="680"/>
      <c r="CO6" s="680"/>
      <c r="CP6" s="680"/>
      <c r="CQ6" s="681"/>
      <c r="CR6" s="621">
        <v>1434580</v>
      </c>
      <c r="CS6" s="622"/>
      <c r="CT6" s="622"/>
      <c r="CU6" s="622"/>
      <c r="CV6" s="622"/>
      <c r="CW6" s="622"/>
      <c r="CX6" s="622"/>
      <c r="CY6" s="623"/>
      <c r="CZ6" s="703">
        <v>0.2</v>
      </c>
      <c r="DA6" s="685"/>
      <c r="DB6" s="685"/>
      <c r="DC6" s="705"/>
      <c r="DD6" s="627" t="s">
        <v>237</v>
      </c>
      <c r="DE6" s="622"/>
      <c r="DF6" s="622"/>
      <c r="DG6" s="622"/>
      <c r="DH6" s="622"/>
      <c r="DI6" s="622"/>
      <c r="DJ6" s="622"/>
      <c r="DK6" s="622"/>
      <c r="DL6" s="622"/>
      <c r="DM6" s="622"/>
      <c r="DN6" s="622"/>
      <c r="DO6" s="622"/>
      <c r="DP6" s="623"/>
      <c r="DQ6" s="627">
        <v>1434580</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49298</v>
      </c>
      <c r="S7" s="622"/>
      <c r="T7" s="622"/>
      <c r="U7" s="622"/>
      <c r="V7" s="622"/>
      <c r="W7" s="622"/>
      <c r="X7" s="622"/>
      <c r="Y7" s="623"/>
      <c r="Z7" s="659">
        <v>0</v>
      </c>
      <c r="AA7" s="659"/>
      <c r="AB7" s="659"/>
      <c r="AC7" s="659"/>
      <c r="AD7" s="660">
        <v>49298</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114010181</v>
      </c>
      <c r="BH7" s="622"/>
      <c r="BI7" s="622"/>
      <c r="BJ7" s="622"/>
      <c r="BK7" s="622"/>
      <c r="BL7" s="622"/>
      <c r="BM7" s="622"/>
      <c r="BN7" s="623"/>
      <c r="BO7" s="659">
        <v>50.7</v>
      </c>
      <c r="BP7" s="659"/>
      <c r="BQ7" s="659"/>
      <c r="BR7" s="659"/>
      <c r="BS7" s="660">
        <v>4370415</v>
      </c>
      <c r="BT7" s="660"/>
      <c r="BU7" s="660"/>
      <c r="BV7" s="660"/>
      <c r="BW7" s="660"/>
      <c r="BX7" s="660"/>
      <c r="BY7" s="660"/>
      <c r="BZ7" s="660"/>
      <c r="CA7" s="660"/>
      <c r="CB7" s="698"/>
      <c r="CD7" s="618" t="s">
        <v>240</v>
      </c>
      <c r="CE7" s="619"/>
      <c r="CF7" s="619"/>
      <c r="CG7" s="619"/>
      <c r="CH7" s="619"/>
      <c r="CI7" s="619"/>
      <c r="CJ7" s="619"/>
      <c r="CK7" s="619"/>
      <c r="CL7" s="619"/>
      <c r="CM7" s="619"/>
      <c r="CN7" s="619"/>
      <c r="CO7" s="619"/>
      <c r="CP7" s="619"/>
      <c r="CQ7" s="620"/>
      <c r="CR7" s="621">
        <v>46028534</v>
      </c>
      <c r="CS7" s="622"/>
      <c r="CT7" s="622"/>
      <c r="CU7" s="622"/>
      <c r="CV7" s="622"/>
      <c r="CW7" s="622"/>
      <c r="CX7" s="622"/>
      <c r="CY7" s="623"/>
      <c r="CZ7" s="659">
        <v>7.9</v>
      </c>
      <c r="DA7" s="659"/>
      <c r="DB7" s="659"/>
      <c r="DC7" s="659"/>
      <c r="DD7" s="627">
        <v>6009859</v>
      </c>
      <c r="DE7" s="622"/>
      <c r="DF7" s="622"/>
      <c r="DG7" s="622"/>
      <c r="DH7" s="622"/>
      <c r="DI7" s="622"/>
      <c r="DJ7" s="622"/>
      <c r="DK7" s="622"/>
      <c r="DL7" s="622"/>
      <c r="DM7" s="622"/>
      <c r="DN7" s="622"/>
      <c r="DO7" s="622"/>
      <c r="DP7" s="623"/>
      <c r="DQ7" s="627">
        <v>36764513</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591899</v>
      </c>
      <c r="S8" s="622"/>
      <c r="T8" s="622"/>
      <c r="U8" s="622"/>
      <c r="V8" s="622"/>
      <c r="W8" s="622"/>
      <c r="X8" s="622"/>
      <c r="Y8" s="623"/>
      <c r="Z8" s="659">
        <v>0.1</v>
      </c>
      <c r="AA8" s="659"/>
      <c r="AB8" s="659"/>
      <c r="AC8" s="659"/>
      <c r="AD8" s="660">
        <v>591899</v>
      </c>
      <c r="AE8" s="660"/>
      <c r="AF8" s="660"/>
      <c r="AG8" s="660"/>
      <c r="AH8" s="660"/>
      <c r="AI8" s="660"/>
      <c r="AJ8" s="660"/>
      <c r="AK8" s="660"/>
      <c r="AL8" s="624">
        <v>0.2</v>
      </c>
      <c r="AM8" s="625"/>
      <c r="AN8" s="625"/>
      <c r="AO8" s="661"/>
      <c r="AP8" s="618" t="s">
        <v>242</v>
      </c>
      <c r="AQ8" s="619"/>
      <c r="AR8" s="619"/>
      <c r="AS8" s="619"/>
      <c r="AT8" s="619"/>
      <c r="AU8" s="619"/>
      <c r="AV8" s="619"/>
      <c r="AW8" s="619"/>
      <c r="AX8" s="619"/>
      <c r="AY8" s="619"/>
      <c r="AZ8" s="619"/>
      <c r="BA8" s="619"/>
      <c r="BB8" s="619"/>
      <c r="BC8" s="619"/>
      <c r="BD8" s="619"/>
      <c r="BE8" s="619"/>
      <c r="BF8" s="620"/>
      <c r="BG8" s="621">
        <v>1940605</v>
      </c>
      <c r="BH8" s="622"/>
      <c r="BI8" s="622"/>
      <c r="BJ8" s="622"/>
      <c r="BK8" s="622"/>
      <c r="BL8" s="622"/>
      <c r="BM8" s="622"/>
      <c r="BN8" s="623"/>
      <c r="BO8" s="659">
        <v>0.9</v>
      </c>
      <c r="BP8" s="659"/>
      <c r="BQ8" s="659"/>
      <c r="BR8" s="659"/>
      <c r="BS8" s="660" t="s">
        <v>243</v>
      </c>
      <c r="BT8" s="660"/>
      <c r="BU8" s="660"/>
      <c r="BV8" s="660"/>
      <c r="BW8" s="660"/>
      <c r="BX8" s="660"/>
      <c r="BY8" s="660"/>
      <c r="BZ8" s="660"/>
      <c r="CA8" s="660"/>
      <c r="CB8" s="698"/>
      <c r="CD8" s="618" t="s">
        <v>244</v>
      </c>
      <c r="CE8" s="619"/>
      <c r="CF8" s="619"/>
      <c r="CG8" s="619"/>
      <c r="CH8" s="619"/>
      <c r="CI8" s="619"/>
      <c r="CJ8" s="619"/>
      <c r="CK8" s="619"/>
      <c r="CL8" s="619"/>
      <c r="CM8" s="619"/>
      <c r="CN8" s="619"/>
      <c r="CO8" s="619"/>
      <c r="CP8" s="619"/>
      <c r="CQ8" s="620"/>
      <c r="CR8" s="621">
        <v>201228359</v>
      </c>
      <c r="CS8" s="622"/>
      <c r="CT8" s="622"/>
      <c r="CU8" s="622"/>
      <c r="CV8" s="622"/>
      <c r="CW8" s="622"/>
      <c r="CX8" s="622"/>
      <c r="CY8" s="623"/>
      <c r="CZ8" s="659">
        <v>34.5</v>
      </c>
      <c r="DA8" s="659"/>
      <c r="DB8" s="659"/>
      <c r="DC8" s="659"/>
      <c r="DD8" s="627">
        <v>4009614</v>
      </c>
      <c r="DE8" s="622"/>
      <c r="DF8" s="622"/>
      <c r="DG8" s="622"/>
      <c r="DH8" s="622"/>
      <c r="DI8" s="622"/>
      <c r="DJ8" s="622"/>
      <c r="DK8" s="622"/>
      <c r="DL8" s="622"/>
      <c r="DM8" s="622"/>
      <c r="DN8" s="622"/>
      <c r="DO8" s="622"/>
      <c r="DP8" s="623"/>
      <c r="DQ8" s="627">
        <v>92819075</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461591</v>
      </c>
      <c r="S9" s="622"/>
      <c r="T9" s="622"/>
      <c r="U9" s="622"/>
      <c r="V9" s="622"/>
      <c r="W9" s="622"/>
      <c r="X9" s="622"/>
      <c r="Y9" s="623"/>
      <c r="Z9" s="659">
        <v>0.1</v>
      </c>
      <c r="AA9" s="659"/>
      <c r="AB9" s="659"/>
      <c r="AC9" s="659"/>
      <c r="AD9" s="660">
        <v>461591</v>
      </c>
      <c r="AE9" s="660"/>
      <c r="AF9" s="660"/>
      <c r="AG9" s="660"/>
      <c r="AH9" s="660"/>
      <c r="AI9" s="660"/>
      <c r="AJ9" s="660"/>
      <c r="AK9" s="660"/>
      <c r="AL9" s="624">
        <v>0.2</v>
      </c>
      <c r="AM9" s="625"/>
      <c r="AN9" s="625"/>
      <c r="AO9" s="661"/>
      <c r="AP9" s="618" t="s">
        <v>246</v>
      </c>
      <c r="AQ9" s="619"/>
      <c r="AR9" s="619"/>
      <c r="AS9" s="619"/>
      <c r="AT9" s="619"/>
      <c r="AU9" s="619"/>
      <c r="AV9" s="619"/>
      <c r="AW9" s="619"/>
      <c r="AX9" s="619"/>
      <c r="AY9" s="619"/>
      <c r="AZ9" s="619"/>
      <c r="BA9" s="619"/>
      <c r="BB9" s="619"/>
      <c r="BC9" s="619"/>
      <c r="BD9" s="619"/>
      <c r="BE9" s="619"/>
      <c r="BF9" s="620"/>
      <c r="BG9" s="621">
        <v>90794495</v>
      </c>
      <c r="BH9" s="622"/>
      <c r="BI9" s="622"/>
      <c r="BJ9" s="622"/>
      <c r="BK9" s="622"/>
      <c r="BL9" s="622"/>
      <c r="BM9" s="622"/>
      <c r="BN9" s="623"/>
      <c r="BO9" s="659">
        <v>40.4</v>
      </c>
      <c r="BP9" s="659"/>
      <c r="BQ9" s="659"/>
      <c r="BR9" s="659"/>
      <c r="BS9" s="660" t="s">
        <v>247</v>
      </c>
      <c r="BT9" s="660"/>
      <c r="BU9" s="660"/>
      <c r="BV9" s="660"/>
      <c r="BW9" s="660"/>
      <c r="BX9" s="660"/>
      <c r="BY9" s="660"/>
      <c r="BZ9" s="660"/>
      <c r="CA9" s="660"/>
      <c r="CB9" s="698"/>
      <c r="CD9" s="618" t="s">
        <v>248</v>
      </c>
      <c r="CE9" s="619"/>
      <c r="CF9" s="619"/>
      <c r="CG9" s="619"/>
      <c r="CH9" s="619"/>
      <c r="CI9" s="619"/>
      <c r="CJ9" s="619"/>
      <c r="CK9" s="619"/>
      <c r="CL9" s="619"/>
      <c r="CM9" s="619"/>
      <c r="CN9" s="619"/>
      <c r="CO9" s="619"/>
      <c r="CP9" s="619"/>
      <c r="CQ9" s="620"/>
      <c r="CR9" s="621">
        <v>60909833</v>
      </c>
      <c r="CS9" s="622"/>
      <c r="CT9" s="622"/>
      <c r="CU9" s="622"/>
      <c r="CV9" s="622"/>
      <c r="CW9" s="622"/>
      <c r="CX9" s="622"/>
      <c r="CY9" s="623"/>
      <c r="CZ9" s="659">
        <v>10.5</v>
      </c>
      <c r="DA9" s="659"/>
      <c r="DB9" s="659"/>
      <c r="DC9" s="659"/>
      <c r="DD9" s="627">
        <v>4365562</v>
      </c>
      <c r="DE9" s="622"/>
      <c r="DF9" s="622"/>
      <c r="DG9" s="622"/>
      <c r="DH9" s="622"/>
      <c r="DI9" s="622"/>
      <c r="DJ9" s="622"/>
      <c r="DK9" s="622"/>
      <c r="DL9" s="622"/>
      <c r="DM9" s="622"/>
      <c r="DN9" s="622"/>
      <c r="DO9" s="622"/>
      <c r="DP9" s="623"/>
      <c r="DQ9" s="627">
        <v>29259365</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v>213089</v>
      </c>
      <c r="S10" s="622"/>
      <c r="T10" s="622"/>
      <c r="U10" s="622"/>
      <c r="V10" s="622"/>
      <c r="W10" s="622"/>
      <c r="X10" s="622"/>
      <c r="Y10" s="623"/>
      <c r="Z10" s="659">
        <v>0</v>
      </c>
      <c r="AA10" s="659"/>
      <c r="AB10" s="659"/>
      <c r="AC10" s="659"/>
      <c r="AD10" s="660">
        <v>213089</v>
      </c>
      <c r="AE10" s="660"/>
      <c r="AF10" s="660"/>
      <c r="AG10" s="660"/>
      <c r="AH10" s="660"/>
      <c r="AI10" s="660"/>
      <c r="AJ10" s="660"/>
      <c r="AK10" s="660"/>
      <c r="AL10" s="624">
        <v>0.1</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5387238</v>
      </c>
      <c r="BH10" s="622"/>
      <c r="BI10" s="622"/>
      <c r="BJ10" s="622"/>
      <c r="BK10" s="622"/>
      <c r="BL10" s="622"/>
      <c r="BM10" s="622"/>
      <c r="BN10" s="623"/>
      <c r="BO10" s="659">
        <v>2.4</v>
      </c>
      <c r="BP10" s="659"/>
      <c r="BQ10" s="659"/>
      <c r="BR10" s="659"/>
      <c r="BS10" s="660" t="s">
        <v>243</v>
      </c>
      <c r="BT10" s="660"/>
      <c r="BU10" s="660"/>
      <c r="BV10" s="660"/>
      <c r="BW10" s="660"/>
      <c r="BX10" s="660"/>
      <c r="BY10" s="660"/>
      <c r="BZ10" s="660"/>
      <c r="CA10" s="660"/>
      <c r="CB10" s="698"/>
      <c r="CD10" s="618" t="s">
        <v>251</v>
      </c>
      <c r="CE10" s="619"/>
      <c r="CF10" s="619"/>
      <c r="CG10" s="619"/>
      <c r="CH10" s="619"/>
      <c r="CI10" s="619"/>
      <c r="CJ10" s="619"/>
      <c r="CK10" s="619"/>
      <c r="CL10" s="619"/>
      <c r="CM10" s="619"/>
      <c r="CN10" s="619"/>
      <c r="CO10" s="619"/>
      <c r="CP10" s="619"/>
      <c r="CQ10" s="620"/>
      <c r="CR10" s="621">
        <v>341490</v>
      </c>
      <c r="CS10" s="622"/>
      <c r="CT10" s="622"/>
      <c r="CU10" s="622"/>
      <c r="CV10" s="622"/>
      <c r="CW10" s="622"/>
      <c r="CX10" s="622"/>
      <c r="CY10" s="623"/>
      <c r="CZ10" s="659">
        <v>0.1</v>
      </c>
      <c r="DA10" s="659"/>
      <c r="DB10" s="659"/>
      <c r="DC10" s="659"/>
      <c r="DD10" s="627">
        <v>73199</v>
      </c>
      <c r="DE10" s="622"/>
      <c r="DF10" s="622"/>
      <c r="DG10" s="622"/>
      <c r="DH10" s="622"/>
      <c r="DI10" s="622"/>
      <c r="DJ10" s="622"/>
      <c r="DK10" s="622"/>
      <c r="DL10" s="622"/>
      <c r="DM10" s="622"/>
      <c r="DN10" s="622"/>
      <c r="DO10" s="622"/>
      <c r="DP10" s="623"/>
      <c r="DQ10" s="627">
        <v>149213</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28720294</v>
      </c>
      <c r="S11" s="622"/>
      <c r="T11" s="622"/>
      <c r="U11" s="622"/>
      <c r="V11" s="622"/>
      <c r="W11" s="622"/>
      <c r="X11" s="622"/>
      <c r="Y11" s="623"/>
      <c r="Z11" s="624">
        <v>4.9000000000000004</v>
      </c>
      <c r="AA11" s="625"/>
      <c r="AB11" s="625"/>
      <c r="AC11" s="626"/>
      <c r="AD11" s="627">
        <v>28720294</v>
      </c>
      <c r="AE11" s="622"/>
      <c r="AF11" s="622"/>
      <c r="AG11" s="622"/>
      <c r="AH11" s="622"/>
      <c r="AI11" s="622"/>
      <c r="AJ11" s="622"/>
      <c r="AK11" s="623"/>
      <c r="AL11" s="624">
        <v>10.3</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15887843</v>
      </c>
      <c r="BH11" s="622"/>
      <c r="BI11" s="622"/>
      <c r="BJ11" s="622"/>
      <c r="BK11" s="622"/>
      <c r="BL11" s="622"/>
      <c r="BM11" s="622"/>
      <c r="BN11" s="623"/>
      <c r="BO11" s="659">
        <v>7.1</v>
      </c>
      <c r="BP11" s="659"/>
      <c r="BQ11" s="659"/>
      <c r="BR11" s="659"/>
      <c r="BS11" s="660">
        <v>4370415</v>
      </c>
      <c r="BT11" s="660"/>
      <c r="BU11" s="660"/>
      <c r="BV11" s="660"/>
      <c r="BW11" s="660"/>
      <c r="BX11" s="660"/>
      <c r="BY11" s="660"/>
      <c r="BZ11" s="660"/>
      <c r="CA11" s="660"/>
      <c r="CB11" s="698"/>
      <c r="CD11" s="618" t="s">
        <v>254</v>
      </c>
      <c r="CE11" s="619"/>
      <c r="CF11" s="619"/>
      <c r="CG11" s="619"/>
      <c r="CH11" s="619"/>
      <c r="CI11" s="619"/>
      <c r="CJ11" s="619"/>
      <c r="CK11" s="619"/>
      <c r="CL11" s="619"/>
      <c r="CM11" s="619"/>
      <c r="CN11" s="619"/>
      <c r="CO11" s="619"/>
      <c r="CP11" s="619"/>
      <c r="CQ11" s="620"/>
      <c r="CR11" s="621">
        <v>2308894</v>
      </c>
      <c r="CS11" s="622"/>
      <c r="CT11" s="622"/>
      <c r="CU11" s="622"/>
      <c r="CV11" s="622"/>
      <c r="CW11" s="622"/>
      <c r="CX11" s="622"/>
      <c r="CY11" s="623"/>
      <c r="CZ11" s="659">
        <v>0.4</v>
      </c>
      <c r="DA11" s="659"/>
      <c r="DB11" s="659"/>
      <c r="DC11" s="659"/>
      <c r="DD11" s="627">
        <v>738069</v>
      </c>
      <c r="DE11" s="622"/>
      <c r="DF11" s="622"/>
      <c r="DG11" s="622"/>
      <c r="DH11" s="622"/>
      <c r="DI11" s="622"/>
      <c r="DJ11" s="622"/>
      <c r="DK11" s="622"/>
      <c r="DL11" s="622"/>
      <c r="DM11" s="622"/>
      <c r="DN11" s="622"/>
      <c r="DO11" s="622"/>
      <c r="DP11" s="623"/>
      <c r="DQ11" s="627">
        <v>1331208</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127517</v>
      </c>
      <c r="S12" s="622"/>
      <c r="T12" s="622"/>
      <c r="U12" s="622"/>
      <c r="V12" s="622"/>
      <c r="W12" s="622"/>
      <c r="X12" s="622"/>
      <c r="Y12" s="623"/>
      <c r="Z12" s="659">
        <v>0</v>
      </c>
      <c r="AA12" s="659"/>
      <c r="AB12" s="659"/>
      <c r="AC12" s="659"/>
      <c r="AD12" s="660">
        <v>127517</v>
      </c>
      <c r="AE12" s="660"/>
      <c r="AF12" s="660"/>
      <c r="AG12" s="660"/>
      <c r="AH12" s="660"/>
      <c r="AI12" s="660"/>
      <c r="AJ12" s="660"/>
      <c r="AK12" s="660"/>
      <c r="AL12" s="624">
        <v>0</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78835652</v>
      </c>
      <c r="BH12" s="622"/>
      <c r="BI12" s="622"/>
      <c r="BJ12" s="622"/>
      <c r="BK12" s="622"/>
      <c r="BL12" s="622"/>
      <c r="BM12" s="622"/>
      <c r="BN12" s="623"/>
      <c r="BO12" s="659">
        <v>35.1</v>
      </c>
      <c r="BP12" s="659"/>
      <c r="BQ12" s="659"/>
      <c r="BR12" s="659"/>
      <c r="BS12" s="660" t="s">
        <v>257</v>
      </c>
      <c r="BT12" s="660"/>
      <c r="BU12" s="660"/>
      <c r="BV12" s="660"/>
      <c r="BW12" s="660"/>
      <c r="BX12" s="660"/>
      <c r="BY12" s="660"/>
      <c r="BZ12" s="660"/>
      <c r="CA12" s="660"/>
      <c r="CB12" s="698"/>
      <c r="CD12" s="618" t="s">
        <v>258</v>
      </c>
      <c r="CE12" s="619"/>
      <c r="CF12" s="619"/>
      <c r="CG12" s="619"/>
      <c r="CH12" s="619"/>
      <c r="CI12" s="619"/>
      <c r="CJ12" s="619"/>
      <c r="CK12" s="619"/>
      <c r="CL12" s="619"/>
      <c r="CM12" s="619"/>
      <c r="CN12" s="619"/>
      <c r="CO12" s="619"/>
      <c r="CP12" s="619"/>
      <c r="CQ12" s="620"/>
      <c r="CR12" s="621">
        <v>26536353</v>
      </c>
      <c r="CS12" s="622"/>
      <c r="CT12" s="622"/>
      <c r="CU12" s="622"/>
      <c r="CV12" s="622"/>
      <c r="CW12" s="622"/>
      <c r="CX12" s="622"/>
      <c r="CY12" s="623"/>
      <c r="CZ12" s="659">
        <v>4.5999999999999996</v>
      </c>
      <c r="DA12" s="659"/>
      <c r="DB12" s="659"/>
      <c r="DC12" s="659"/>
      <c r="DD12" s="627">
        <v>285176</v>
      </c>
      <c r="DE12" s="622"/>
      <c r="DF12" s="622"/>
      <c r="DG12" s="622"/>
      <c r="DH12" s="622"/>
      <c r="DI12" s="622"/>
      <c r="DJ12" s="622"/>
      <c r="DK12" s="622"/>
      <c r="DL12" s="622"/>
      <c r="DM12" s="622"/>
      <c r="DN12" s="622"/>
      <c r="DO12" s="622"/>
      <c r="DP12" s="623"/>
      <c r="DQ12" s="627">
        <v>9445423</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243</v>
      </c>
      <c r="S13" s="622"/>
      <c r="T13" s="622"/>
      <c r="U13" s="622"/>
      <c r="V13" s="622"/>
      <c r="W13" s="622"/>
      <c r="X13" s="622"/>
      <c r="Y13" s="623"/>
      <c r="Z13" s="659" t="s">
        <v>243</v>
      </c>
      <c r="AA13" s="659"/>
      <c r="AB13" s="659"/>
      <c r="AC13" s="659"/>
      <c r="AD13" s="660" t="s">
        <v>131</v>
      </c>
      <c r="AE13" s="660"/>
      <c r="AF13" s="660"/>
      <c r="AG13" s="660"/>
      <c r="AH13" s="660"/>
      <c r="AI13" s="660"/>
      <c r="AJ13" s="660"/>
      <c r="AK13" s="660"/>
      <c r="AL13" s="624" t="s">
        <v>247</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78454453</v>
      </c>
      <c r="BH13" s="622"/>
      <c r="BI13" s="622"/>
      <c r="BJ13" s="622"/>
      <c r="BK13" s="622"/>
      <c r="BL13" s="622"/>
      <c r="BM13" s="622"/>
      <c r="BN13" s="623"/>
      <c r="BO13" s="659">
        <v>34.9</v>
      </c>
      <c r="BP13" s="659"/>
      <c r="BQ13" s="659"/>
      <c r="BR13" s="659"/>
      <c r="BS13" s="660" t="s">
        <v>243</v>
      </c>
      <c r="BT13" s="660"/>
      <c r="BU13" s="660"/>
      <c r="BV13" s="660"/>
      <c r="BW13" s="660"/>
      <c r="BX13" s="660"/>
      <c r="BY13" s="660"/>
      <c r="BZ13" s="660"/>
      <c r="CA13" s="660"/>
      <c r="CB13" s="698"/>
      <c r="CD13" s="618" t="s">
        <v>261</v>
      </c>
      <c r="CE13" s="619"/>
      <c r="CF13" s="619"/>
      <c r="CG13" s="619"/>
      <c r="CH13" s="619"/>
      <c r="CI13" s="619"/>
      <c r="CJ13" s="619"/>
      <c r="CK13" s="619"/>
      <c r="CL13" s="619"/>
      <c r="CM13" s="619"/>
      <c r="CN13" s="619"/>
      <c r="CO13" s="619"/>
      <c r="CP13" s="619"/>
      <c r="CQ13" s="620"/>
      <c r="CR13" s="621">
        <v>54782858</v>
      </c>
      <c r="CS13" s="622"/>
      <c r="CT13" s="622"/>
      <c r="CU13" s="622"/>
      <c r="CV13" s="622"/>
      <c r="CW13" s="622"/>
      <c r="CX13" s="622"/>
      <c r="CY13" s="623"/>
      <c r="CZ13" s="659">
        <v>9.4</v>
      </c>
      <c r="DA13" s="659"/>
      <c r="DB13" s="659"/>
      <c r="DC13" s="659"/>
      <c r="DD13" s="627">
        <v>25559512</v>
      </c>
      <c r="DE13" s="622"/>
      <c r="DF13" s="622"/>
      <c r="DG13" s="622"/>
      <c r="DH13" s="622"/>
      <c r="DI13" s="622"/>
      <c r="DJ13" s="622"/>
      <c r="DK13" s="622"/>
      <c r="DL13" s="622"/>
      <c r="DM13" s="622"/>
      <c r="DN13" s="622"/>
      <c r="DO13" s="622"/>
      <c r="DP13" s="623"/>
      <c r="DQ13" s="627">
        <v>28688367</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v>77</v>
      </c>
      <c r="S14" s="622"/>
      <c r="T14" s="622"/>
      <c r="U14" s="622"/>
      <c r="V14" s="622"/>
      <c r="W14" s="622"/>
      <c r="X14" s="622"/>
      <c r="Y14" s="623"/>
      <c r="Z14" s="659">
        <v>0</v>
      </c>
      <c r="AA14" s="659"/>
      <c r="AB14" s="659"/>
      <c r="AC14" s="659"/>
      <c r="AD14" s="660">
        <v>77</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1932211</v>
      </c>
      <c r="BH14" s="622"/>
      <c r="BI14" s="622"/>
      <c r="BJ14" s="622"/>
      <c r="BK14" s="622"/>
      <c r="BL14" s="622"/>
      <c r="BM14" s="622"/>
      <c r="BN14" s="623"/>
      <c r="BO14" s="659">
        <v>0.9</v>
      </c>
      <c r="BP14" s="659"/>
      <c r="BQ14" s="659"/>
      <c r="BR14" s="659"/>
      <c r="BS14" s="660" t="s">
        <v>247</v>
      </c>
      <c r="BT14" s="660"/>
      <c r="BU14" s="660"/>
      <c r="BV14" s="660"/>
      <c r="BW14" s="660"/>
      <c r="BX14" s="660"/>
      <c r="BY14" s="660"/>
      <c r="BZ14" s="660"/>
      <c r="CA14" s="660"/>
      <c r="CB14" s="698"/>
      <c r="CD14" s="618" t="s">
        <v>264</v>
      </c>
      <c r="CE14" s="619"/>
      <c r="CF14" s="619"/>
      <c r="CG14" s="619"/>
      <c r="CH14" s="619"/>
      <c r="CI14" s="619"/>
      <c r="CJ14" s="619"/>
      <c r="CK14" s="619"/>
      <c r="CL14" s="619"/>
      <c r="CM14" s="619"/>
      <c r="CN14" s="619"/>
      <c r="CO14" s="619"/>
      <c r="CP14" s="619"/>
      <c r="CQ14" s="620"/>
      <c r="CR14" s="621">
        <v>13440562</v>
      </c>
      <c r="CS14" s="622"/>
      <c r="CT14" s="622"/>
      <c r="CU14" s="622"/>
      <c r="CV14" s="622"/>
      <c r="CW14" s="622"/>
      <c r="CX14" s="622"/>
      <c r="CY14" s="623"/>
      <c r="CZ14" s="659">
        <v>2.2999999999999998</v>
      </c>
      <c r="DA14" s="659"/>
      <c r="DB14" s="659"/>
      <c r="DC14" s="659"/>
      <c r="DD14" s="627">
        <v>1059111</v>
      </c>
      <c r="DE14" s="622"/>
      <c r="DF14" s="622"/>
      <c r="DG14" s="622"/>
      <c r="DH14" s="622"/>
      <c r="DI14" s="622"/>
      <c r="DJ14" s="622"/>
      <c r="DK14" s="622"/>
      <c r="DL14" s="622"/>
      <c r="DM14" s="622"/>
      <c r="DN14" s="622"/>
      <c r="DO14" s="622"/>
      <c r="DP14" s="623"/>
      <c r="DQ14" s="627">
        <v>12412543</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v>6693647</v>
      </c>
      <c r="S15" s="622"/>
      <c r="T15" s="622"/>
      <c r="U15" s="622"/>
      <c r="V15" s="622"/>
      <c r="W15" s="622"/>
      <c r="X15" s="622"/>
      <c r="Y15" s="623"/>
      <c r="Z15" s="659">
        <v>1.1000000000000001</v>
      </c>
      <c r="AA15" s="659"/>
      <c r="AB15" s="659"/>
      <c r="AC15" s="659"/>
      <c r="AD15" s="660">
        <v>6693647</v>
      </c>
      <c r="AE15" s="660"/>
      <c r="AF15" s="660"/>
      <c r="AG15" s="660"/>
      <c r="AH15" s="660"/>
      <c r="AI15" s="660"/>
      <c r="AJ15" s="660"/>
      <c r="AK15" s="660"/>
      <c r="AL15" s="624">
        <v>2.4</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8128526</v>
      </c>
      <c r="BH15" s="622"/>
      <c r="BI15" s="622"/>
      <c r="BJ15" s="622"/>
      <c r="BK15" s="622"/>
      <c r="BL15" s="622"/>
      <c r="BM15" s="622"/>
      <c r="BN15" s="623"/>
      <c r="BO15" s="659">
        <v>3.6</v>
      </c>
      <c r="BP15" s="659"/>
      <c r="BQ15" s="659"/>
      <c r="BR15" s="659"/>
      <c r="BS15" s="660" t="s">
        <v>131</v>
      </c>
      <c r="BT15" s="660"/>
      <c r="BU15" s="660"/>
      <c r="BV15" s="660"/>
      <c r="BW15" s="660"/>
      <c r="BX15" s="660"/>
      <c r="BY15" s="660"/>
      <c r="BZ15" s="660"/>
      <c r="CA15" s="660"/>
      <c r="CB15" s="698"/>
      <c r="CD15" s="618" t="s">
        <v>267</v>
      </c>
      <c r="CE15" s="619"/>
      <c r="CF15" s="619"/>
      <c r="CG15" s="619"/>
      <c r="CH15" s="619"/>
      <c r="CI15" s="619"/>
      <c r="CJ15" s="619"/>
      <c r="CK15" s="619"/>
      <c r="CL15" s="619"/>
      <c r="CM15" s="619"/>
      <c r="CN15" s="619"/>
      <c r="CO15" s="619"/>
      <c r="CP15" s="619"/>
      <c r="CQ15" s="620"/>
      <c r="CR15" s="621">
        <v>108807209</v>
      </c>
      <c r="CS15" s="622"/>
      <c r="CT15" s="622"/>
      <c r="CU15" s="622"/>
      <c r="CV15" s="622"/>
      <c r="CW15" s="622"/>
      <c r="CX15" s="622"/>
      <c r="CY15" s="623"/>
      <c r="CZ15" s="659">
        <v>18.7</v>
      </c>
      <c r="DA15" s="659"/>
      <c r="DB15" s="659"/>
      <c r="DC15" s="659"/>
      <c r="DD15" s="627">
        <v>16038615</v>
      </c>
      <c r="DE15" s="622"/>
      <c r="DF15" s="622"/>
      <c r="DG15" s="622"/>
      <c r="DH15" s="622"/>
      <c r="DI15" s="622"/>
      <c r="DJ15" s="622"/>
      <c r="DK15" s="622"/>
      <c r="DL15" s="622"/>
      <c r="DM15" s="622"/>
      <c r="DN15" s="622"/>
      <c r="DO15" s="622"/>
      <c r="DP15" s="623"/>
      <c r="DQ15" s="627">
        <v>73733724</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381399</v>
      </c>
      <c r="S16" s="622"/>
      <c r="T16" s="622"/>
      <c r="U16" s="622"/>
      <c r="V16" s="622"/>
      <c r="W16" s="622"/>
      <c r="X16" s="622"/>
      <c r="Y16" s="623"/>
      <c r="Z16" s="659">
        <v>0.1</v>
      </c>
      <c r="AA16" s="659"/>
      <c r="AB16" s="659"/>
      <c r="AC16" s="659"/>
      <c r="AD16" s="660">
        <v>381399</v>
      </c>
      <c r="AE16" s="660"/>
      <c r="AF16" s="660"/>
      <c r="AG16" s="660"/>
      <c r="AH16" s="660"/>
      <c r="AI16" s="660"/>
      <c r="AJ16" s="660"/>
      <c r="AK16" s="660"/>
      <c r="AL16" s="624">
        <v>0.1</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v>3702</v>
      </c>
      <c r="BH16" s="622"/>
      <c r="BI16" s="622"/>
      <c r="BJ16" s="622"/>
      <c r="BK16" s="622"/>
      <c r="BL16" s="622"/>
      <c r="BM16" s="622"/>
      <c r="BN16" s="623"/>
      <c r="BO16" s="659">
        <v>0</v>
      </c>
      <c r="BP16" s="659"/>
      <c r="BQ16" s="659"/>
      <c r="BR16" s="659"/>
      <c r="BS16" s="660" t="s">
        <v>243</v>
      </c>
      <c r="BT16" s="660"/>
      <c r="BU16" s="660"/>
      <c r="BV16" s="660"/>
      <c r="BW16" s="660"/>
      <c r="BX16" s="660"/>
      <c r="BY16" s="660"/>
      <c r="BZ16" s="660"/>
      <c r="CA16" s="660"/>
      <c r="CB16" s="698"/>
      <c r="CD16" s="618" t="s">
        <v>270</v>
      </c>
      <c r="CE16" s="619"/>
      <c r="CF16" s="619"/>
      <c r="CG16" s="619"/>
      <c r="CH16" s="619"/>
      <c r="CI16" s="619"/>
      <c r="CJ16" s="619"/>
      <c r="CK16" s="619"/>
      <c r="CL16" s="619"/>
      <c r="CM16" s="619"/>
      <c r="CN16" s="619"/>
      <c r="CO16" s="619"/>
      <c r="CP16" s="619"/>
      <c r="CQ16" s="620"/>
      <c r="CR16" s="621">
        <v>3200092</v>
      </c>
      <c r="CS16" s="622"/>
      <c r="CT16" s="622"/>
      <c r="CU16" s="622"/>
      <c r="CV16" s="622"/>
      <c r="CW16" s="622"/>
      <c r="CX16" s="622"/>
      <c r="CY16" s="623"/>
      <c r="CZ16" s="659">
        <v>0.5</v>
      </c>
      <c r="DA16" s="659"/>
      <c r="DB16" s="659"/>
      <c r="DC16" s="659"/>
      <c r="DD16" s="627" t="s">
        <v>257</v>
      </c>
      <c r="DE16" s="622"/>
      <c r="DF16" s="622"/>
      <c r="DG16" s="622"/>
      <c r="DH16" s="622"/>
      <c r="DI16" s="622"/>
      <c r="DJ16" s="622"/>
      <c r="DK16" s="622"/>
      <c r="DL16" s="622"/>
      <c r="DM16" s="622"/>
      <c r="DN16" s="622"/>
      <c r="DO16" s="622"/>
      <c r="DP16" s="623"/>
      <c r="DQ16" s="627">
        <v>250855</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3664748</v>
      </c>
      <c r="S17" s="622"/>
      <c r="T17" s="622"/>
      <c r="U17" s="622"/>
      <c r="V17" s="622"/>
      <c r="W17" s="622"/>
      <c r="X17" s="622"/>
      <c r="Y17" s="623"/>
      <c r="Z17" s="659">
        <v>0.6</v>
      </c>
      <c r="AA17" s="659"/>
      <c r="AB17" s="659"/>
      <c r="AC17" s="659"/>
      <c r="AD17" s="660">
        <v>3664748</v>
      </c>
      <c r="AE17" s="660"/>
      <c r="AF17" s="660"/>
      <c r="AG17" s="660"/>
      <c r="AH17" s="660"/>
      <c r="AI17" s="660"/>
      <c r="AJ17" s="660"/>
      <c r="AK17" s="660"/>
      <c r="AL17" s="624">
        <v>1.3</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v>3860</v>
      </c>
      <c r="BH17" s="622"/>
      <c r="BI17" s="622"/>
      <c r="BJ17" s="622"/>
      <c r="BK17" s="622"/>
      <c r="BL17" s="622"/>
      <c r="BM17" s="622"/>
      <c r="BN17" s="623"/>
      <c r="BO17" s="659">
        <v>0</v>
      </c>
      <c r="BP17" s="659"/>
      <c r="BQ17" s="659"/>
      <c r="BR17" s="659"/>
      <c r="BS17" s="660" t="s">
        <v>243</v>
      </c>
      <c r="BT17" s="660"/>
      <c r="BU17" s="660"/>
      <c r="BV17" s="660"/>
      <c r="BW17" s="660"/>
      <c r="BX17" s="660"/>
      <c r="BY17" s="660"/>
      <c r="BZ17" s="660"/>
      <c r="CA17" s="660"/>
      <c r="CB17" s="698"/>
      <c r="CD17" s="618" t="s">
        <v>273</v>
      </c>
      <c r="CE17" s="619"/>
      <c r="CF17" s="619"/>
      <c r="CG17" s="619"/>
      <c r="CH17" s="619"/>
      <c r="CI17" s="619"/>
      <c r="CJ17" s="619"/>
      <c r="CK17" s="619"/>
      <c r="CL17" s="619"/>
      <c r="CM17" s="619"/>
      <c r="CN17" s="619"/>
      <c r="CO17" s="619"/>
      <c r="CP17" s="619"/>
      <c r="CQ17" s="620"/>
      <c r="CR17" s="621">
        <v>59702664</v>
      </c>
      <c r="CS17" s="622"/>
      <c r="CT17" s="622"/>
      <c r="CU17" s="622"/>
      <c r="CV17" s="622"/>
      <c r="CW17" s="622"/>
      <c r="CX17" s="622"/>
      <c r="CY17" s="623"/>
      <c r="CZ17" s="659">
        <v>10.199999999999999</v>
      </c>
      <c r="DA17" s="659"/>
      <c r="DB17" s="659"/>
      <c r="DC17" s="659"/>
      <c r="DD17" s="627" t="s">
        <v>243</v>
      </c>
      <c r="DE17" s="622"/>
      <c r="DF17" s="622"/>
      <c r="DG17" s="622"/>
      <c r="DH17" s="622"/>
      <c r="DI17" s="622"/>
      <c r="DJ17" s="622"/>
      <c r="DK17" s="622"/>
      <c r="DL17" s="622"/>
      <c r="DM17" s="622"/>
      <c r="DN17" s="622"/>
      <c r="DO17" s="622"/>
      <c r="DP17" s="623"/>
      <c r="DQ17" s="627">
        <v>52776476</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1791897</v>
      </c>
      <c r="S18" s="622"/>
      <c r="T18" s="622"/>
      <c r="U18" s="622"/>
      <c r="V18" s="622"/>
      <c r="W18" s="622"/>
      <c r="X18" s="622"/>
      <c r="Y18" s="623"/>
      <c r="Z18" s="659">
        <v>0.3</v>
      </c>
      <c r="AA18" s="659"/>
      <c r="AB18" s="659"/>
      <c r="AC18" s="659"/>
      <c r="AD18" s="660">
        <v>1791897</v>
      </c>
      <c r="AE18" s="660"/>
      <c r="AF18" s="660"/>
      <c r="AG18" s="660"/>
      <c r="AH18" s="660"/>
      <c r="AI18" s="660"/>
      <c r="AJ18" s="660"/>
      <c r="AK18" s="660"/>
      <c r="AL18" s="624">
        <v>0.6</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243</v>
      </c>
      <c r="BH18" s="622"/>
      <c r="BI18" s="622"/>
      <c r="BJ18" s="622"/>
      <c r="BK18" s="622"/>
      <c r="BL18" s="622"/>
      <c r="BM18" s="622"/>
      <c r="BN18" s="623"/>
      <c r="BO18" s="659" t="s">
        <v>243</v>
      </c>
      <c r="BP18" s="659"/>
      <c r="BQ18" s="659"/>
      <c r="BR18" s="659"/>
      <c r="BS18" s="660" t="s">
        <v>131</v>
      </c>
      <c r="BT18" s="660"/>
      <c r="BU18" s="660"/>
      <c r="BV18" s="660"/>
      <c r="BW18" s="660"/>
      <c r="BX18" s="660"/>
      <c r="BY18" s="660"/>
      <c r="BZ18" s="660"/>
      <c r="CA18" s="660"/>
      <c r="CB18" s="698"/>
      <c r="CD18" s="618" t="s">
        <v>276</v>
      </c>
      <c r="CE18" s="619"/>
      <c r="CF18" s="619"/>
      <c r="CG18" s="619"/>
      <c r="CH18" s="619"/>
      <c r="CI18" s="619"/>
      <c r="CJ18" s="619"/>
      <c r="CK18" s="619"/>
      <c r="CL18" s="619"/>
      <c r="CM18" s="619"/>
      <c r="CN18" s="619"/>
      <c r="CO18" s="619"/>
      <c r="CP18" s="619"/>
      <c r="CQ18" s="620"/>
      <c r="CR18" s="621">
        <v>3819656</v>
      </c>
      <c r="CS18" s="622"/>
      <c r="CT18" s="622"/>
      <c r="CU18" s="622"/>
      <c r="CV18" s="622"/>
      <c r="CW18" s="622"/>
      <c r="CX18" s="622"/>
      <c r="CY18" s="623"/>
      <c r="CZ18" s="659">
        <v>0.7</v>
      </c>
      <c r="DA18" s="659"/>
      <c r="DB18" s="659"/>
      <c r="DC18" s="659"/>
      <c r="DD18" s="627" t="s">
        <v>243</v>
      </c>
      <c r="DE18" s="622"/>
      <c r="DF18" s="622"/>
      <c r="DG18" s="622"/>
      <c r="DH18" s="622"/>
      <c r="DI18" s="622"/>
      <c r="DJ18" s="622"/>
      <c r="DK18" s="622"/>
      <c r="DL18" s="622"/>
      <c r="DM18" s="622"/>
      <c r="DN18" s="622"/>
      <c r="DO18" s="622"/>
      <c r="DP18" s="623"/>
      <c r="DQ18" s="627">
        <v>3174054</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1783481</v>
      </c>
      <c r="S19" s="622"/>
      <c r="T19" s="622"/>
      <c r="U19" s="622"/>
      <c r="V19" s="622"/>
      <c r="W19" s="622"/>
      <c r="X19" s="622"/>
      <c r="Y19" s="623"/>
      <c r="Z19" s="659">
        <v>0.3</v>
      </c>
      <c r="AA19" s="659"/>
      <c r="AB19" s="659"/>
      <c r="AC19" s="659"/>
      <c r="AD19" s="660">
        <v>1783481</v>
      </c>
      <c r="AE19" s="660"/>
      <c r="AF19" s="660"/>
      <c r="AG19" s="660"/>
      <c r="AH19" s="660"/>
      <c r="AI19" s="660"/>
      <c r="AJ19" s="660"/>
      <c r="AK19" s="660"/>
      <c r="AL19" s="624">
        <v>0.6</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21993903</v>
      </c>
      <c r="BH19" s="622"/>
      <c r="BI19" s="622"/>
      <c r="BJ19" s="622"/>
      <c r="BK19" s="622"/>
      <c r="BL19" s="622"/>
      <c r="BM19" s="622"/>
      <c r="BN19" s="623"/>
      <c r="BO19" s="659">
        <v>9.8000000000000007</v>
      </c>
      <c r="BP19" s="659"/>
      <c r="BQ19" s="659"/>
      <c r="BR19" s="659"/>
      <c r="BS19" s="660" t="s">
        <v>131</v>
      </c>
      <c r="BT19" s="660"/>
      <c r="BU19" s="660"/>
      <c r="BV19" s="660"/>
      <c r="BW19" s="660"/>
      <c r="BX19" s="660"/>
      <c r="BY19" s="660"/>
      <c r="BZ19" s="660"/>
      <c r="CA19" s="660"/>
      <c r="CB19" s="698"/>
      <c r="CD19" s="618" t="s">
        <v>279</v>
      </c>
      <c r="CE19" s="619"/>
      <c r="CF19" s="619"/>
      <c r="CG19" s="619"/>
      <c r="CH19" s="619"/>
      <c r="CI19" s="619"/>
      <c r="CJ19" s="619"/>
      <c r="CK19" s="619"/>
      <c r="CL19" s="619"/>
      <c r="CM19" s="619"/>
      <c r="CN19" s="619"/>
      <c r="CO19" s="619"/>
      <c r="CP19" s="619"/>
      <c r="CQ19" s="620"/>
      <c r="CR19" s="621" t="s">
        <v>247</v>
      </c>
      <c r="CS19" s="622"/>
      <c r="CT19" s="622"/>
      <c r="CU19" s="622"/>
      <c r="CV19" s="622"/>
      <c r="CW19" s="622"/>
      <c r="CX19" s="622"/>
      <c r="CY19" s="623"/>
      <c r="CZ19" s="659" t="s">
        <v>243</v>
      </c>
      <c r="DA19" s="659"/>
      <c r="DB19" s="659"/>
      <c r="DC19" s="659"/>
      <c r="DD19" s="627" t="s">
        <v>243</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v>8416</v>
      </c>
      <c r="S20" s="622"/>
      <c r="T20" s="622"/>
      <c r="U20" s="622"/>
      <c r="V20" s="622"/>
      <c r="W20" s="622"/>
      <c r="X20" s="622"/>
      <c r="Y20" s="623"/>
      <c r="Z20" s="659">
        <v>0</v>
      </c>
      <c r="AA20" s="659"/>
      <c r="AB20" s="659"/>
      <c r="AC20" s="659"/>
      <c r="AD20" s="660">
        <v>8416</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21993903</v>
      </c>
      <c r="BH20" s="622"/>
      <c r="BI20" s="622"/>
      <c r="BJ20" s="622"/>
      <c r="BK20" s="622"/>
      <c r="BL20" s="622"/>
      <c r="BM20" s="622"/>
      <c r="BN20" s="623"/>
      <c r="BO20" s="659">
        <v>9.8000000000000007</v>
      </c>
      <c r="BP20" s="659"/>
      <c r="BQ20" s="659"/>
      <c r="BR20" s="659"/>
      <c r="BS20" s="660" t="s">
        <v>243</v>
      </c>
      <c r="BT20" s="660"/>
      <c r="BU20" s="660"/>
      <c r="BV20" s="660"/>
      <c r="BW20" s="660"/>
      <c r="BX20" s="660"/>
      <c r="BY20" s="660"/>
      <c r="BZ20" s="660"/>
      <c r="CA20" s="660"/>
      <c r="CB20" s="698"/>
      <c r="CD20" s="618" t="s">
        <v>282</v>
      </c>
      <c r="CE20" s="619"/>
      <c r="CF20" s="619"/>
      <c r="CG20" s="619"/>
      <c r="CH20" s="619"/>
      <c r="CI20" s="619"/>
      <c r="CJ20" s="619"/>
      <c r="CK20" s="619"/>
      <c r="CL20" s="619"/>
      <c r="CM20" s="619"/>
      <c r="CN20" s="619"/>
      <c r="CO20" s="619"/>
      <c r="CP20" s="619"/>
      <c r="CQ20" s="620"/>
      <c r="CR20" s="621">
        <v>582541084</v>
      </c>
      <c r="CS20" s="622"/>
      <c r="CT20" s="622"/>
      <c r="CU20" s="622"/>
      <c r="CV20" s="622"/>
      <c r="CW20" s="622"/>
      <c r="CX20" s="622"/>
      <c r="CY20" s="623"/>
      <c r="CZ20" s="659">
        <v>100</v>
      </c>
      <c r="DA20" s="659"/>
      <c r="DB20" s="659"/>
      <c r="DC20" s="659"/>
      <c r="DD20" s="627">
        <v>58138717</v>
      </c>
      <c r="DE20" s="622"/>
      <c r="DF20" s="622"/>
      <c r="DG20" s="622"/>
      <c r="DH20" s="622"/>
      <c r="DI20" s="622"/>
      <c r="DJ20" s="622"/>
      <c r="DK20" s="622"/>
      <c r="DL20" s="622"/>
      <c r="DM20" s="622"/>
      <c r="DN20" s="622"/>
      <c r="DO20" s="622"/>
      <c r="DP20" s="623"/>
      <c r="DQ20" s="627">
        <v>342239396</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26630380</v>
      </c>
      <c r="S21" s="622"/>
      <c r="T21" s="622"/>
      <c r="U21" s="622"/>
      <c r="V21" s="622"/>
      <c r="W21" s="622"/>
      <c r="X21" s="622"/>
      <c r="Y21" s="623"/>
      <c r="Z21" s="659">
        <v>4.5</v>
      </c>
      <c r="AA21" s="659"/>
      <c r="AB21" s="659"/>
      <c r="AC21" s="659"/>
      <c r="AD21" s="660">
        <v>24385776</v>
      </c>
      <c r="AE21" s="660"/>
      <c r="AF21" s="660"/>
      <c r="AG21" s="660"/>
      <c r="AH21" s="660"/>
      <c r="AI21" s="660"/>
      <c r="AJ21" s="660"/>
      <c r="AK21" s="660"/>
      <c r="AL21" s="624">
        <v>8.8000000000000007</v>
      </c>
      <c r="AM21" s="625"/>
      <c r="AN21" s="625"/>
      <c r="AO21" s="661"/>
      <c r="AP21" s="618" t="s">
        <v>284</v>
      </c>
      <c r="AQ21" s="699"/>
      <c r="AR21" s="699"/>
      <c r="AS21" s="699"/>
      <c r="AT21" s="699"/>
      <c r="AU21" s="699"/>
      <c r="AV21" s="699"/>
      <c r="AW21" s="699"/>
      <c r="AX21" s="699"/>
      <c r="AY21" s="699"/>
      <c r="AZ21" s="699"/>
      <c r="BA21" s="699"/>
      <c r="BB21" s="699"/>
      <c r="BC21" s="699"/>
      <c r="BD21" s="699"/>
      <c r="BE21" s="699"/>
      <c r="BF21" s="700"/>
      <c r="BG21" s="621">
        <v>174099</v>
      </c>
      <c r="BH21" s="622"/>
      <c r="BI21" s="622"/>
      <c r="BJ21" s="622"/>
      <c r="BK21" s="622"/>
      <c r="BL21" s="622"/>
      <c r="BM21" s="622"/>
      <c r="BN21" s="623"/>
      <c r="BO21" s="659">
        <v>0.1</v>
      </c>
      <c r="BP21" s="659"/>
      <c r="BQ21" s="659"/>
      <c r="BR21" s="659"/>
      <c r="BS21" s="660" t="s">
        <v>247</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24385776</v>
      </c>
      <c r="S22" s="622"/>
      <c r="T22" s="622"/>
      <c r="U22" s="622"/>
      <c r="V22" s="622"/>
      <c r="W22" s="622"/>
      <c r="X22" s="622"/>
      <c r="Y22" s="623"/>
      <c r="Z22" s="659">
        <v>4.0999999999999996</v>
      </c>
      <c r="AA22" s="659"/>
      <c r="AB22" s="659"/>
      <c r="AC22" s="659"/>
      <c r="AD22" s="660">
        <v>24385776</v>
      </c>
      <c r="AE22" s="660"/>
      <c r="AF22" s="660"/>
      <c r="AG22" s="660"/>
      <c r="AH22" s="660"/>
      <c r="AI22" s="660"/>
      <c r="AJ22" s="660"/>
      <c r="AK22" s="660"/>
      <c r="AL22" s="624">
        <v>8.8000000000000007</v>
      </c>
      <c r="AM22" s="625"/>
      <c r="AN22" s="625"/>
      <c r="AO22" s="661"/>
      <c r="AP22" s="618" t="s">
        <v>286</v>
      </c>
      <c r="AQ22" s="699"/>
      <c r="AR22" s="699"/>
      <c r="AS22" s="699"/>
      <c r="AT22" s="699"/>
      <c r="AU22" s="699"/>
      <c r="AV22" s="699"/>
      <c r="AW22" s="699"/>
      <c r="AX22" s="699"/>
      <c r="AY22" s="699"/>
      <c r="AZ22" s="699"/>
      <c r="BA22" s="699"/>
      <c r="BB22" s="699"/>
      <c r="BC22" s="699"/>
      <c r="BD22" s="699"/>
      <c r="BE22" s="699"/>
      <c r="BF22" s="700"/>
      <c r="BG22" s="621">
        <v>5714140</v>
      </c>
      <c r="BH22" s="622"/>
      <c r="BI22" s="622"/>
      <c r="BJ22" s="622"/>
      <c r="BK22" s="622"/>
      <c r="BL22" s="622"/>
      <c r="BM22" s="622"/>
      <c r="BN22" s="623"/>
      <c r="BO22" s="659">
        <v>2.5</v>
      </c>
      <c r="BP22" s="659"/>
      <c r="BQ22" s="659"/>
      <c r="BR22" s="659"/>
      <c r="BS22" s="660" t="s">
        <v>243</v>
      </c>
      <c r="BT22" s="660"/>
      <c r="BU22" s="660"/>
      <c r="BV22" s="660"/>
      <c r="BW22" s="660"/>
      <c r="BX22" s="660"/>
      <c r="BY22" s="660"/>
      <c r="BZ22" s="660"/>
      <c r="CA22" s="660"/>
      <c r="CB22" s="698"/>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1701264</v>
      </c>
      <c r="S23" s="622"/>
      <c r="T23" s="622"/>
      <c r="U23" s="622"/>
      <c r="V23" s="622"/>
      <c r="W23" s="622"/>
      <c r="X23" s="622"/>
      <c r="Y23" s="623"/>
      <c r="Z23" s="659">
        <v>0.3</v>
      </c>
      <c r="AA23" s="659"/>
      <c r="AB23" s="659"/>
      <c r="AC23" s="659"/>
      <c r="AD23" s="660" t="s">
        <v>247</v>
      </c>
      <c r="AE23" s="660"/>
      <c r="AF23" s="660"/>
      <c r="AG23" s="660"/>
      <c r="AH23" s="660"/>
      <c r="AI23" s="660"/>
      <c r="AJ23" s="660"/>
      <c r="AK23" s="660"/>
      <c r="AL23" s="624" t="s">
        <v>243</v>
      </c>
      <c r="AM23" s="625"/>
      <c r="AN23" s="625"/>
      <c r="AO23" s="661"/>
      <c r="AP23" s="618" t="s">
        <v>289</v>
      </c>
      <c r="AQ23" s="699"/>
      <c r="AR23" s="699"/>
      <c r="AS23" s="699"/>
      <c r="AT23" s="699"/>
      <c r="AU23" s="699"/>
      <c r="AV23" s="699"/>
      <c r="AW23" s="699"/>
      <c r="AX23" s="699"/>
      <c r="AY23" s="699"/>
      <c r="AZ23" s="699"/>
      <c r="BA23" s="699"/>
      <c r="BB23" s="699"/>
      <c r="BC23" s="699"/>
      <c r="BD23" s="699"/>
      <c r="BE23" s="699"/>
      <c r="BF23" s="700"/>
      <c r="BG23" s="621">
        <v>16105664</v>
      </c>
      <c r="BH23" s="622"/>
      <c r="BI23" s="622"/>
      <c r="BJ23" s="622"/>
      <c r="BK23" s="622"/>
      <c r="BL23" s="622"/>
      <c r="BM23" s="622"/>
      <c r="BN23" s="623"/>
      <c r="BO23" s="659">
        <v>7.2</v>
      </c>
      <c r="BP23" s="659"/>
      <c r="BQ23" s="659"/>
      <c r="BR23" s="659"/>
      <c r="BS23" s="660" t="s">
        <v>237</v>
      </c>
      <c r="BT23" s="660"/>
      <c r="BU23" s="660"/>
      <c r="BV23" s="660"/>
      <c r="BW23" s="660"/>
      <c r="BX23" s="660"/>
      <c r="BY23" s="660"/>
      <c r="BZ23" s="660"/>
      <c r="CA23" s="660"/>
      <c r="CB23" s="698"/>
      <c r="CD23" s="673" t="s">
        <v>225</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v>543340</v>
      </c>
      <c r="S24" s="622"/>
      <c r="T24" s="622"/>
      <c r="U24" s="622"/>
      <c r="V24" s="622"/>
      <c r="W24" s="622"/>
      <c r="X24" s="622"/>
      <c r="Y24" s="623"/>
      <c r="Z24" s="659">
        <v>0.1</v>
      </c>
      <c r="AA24" s="659"/>
      <c r="AB24" s="659"/>
      <c r="AC24" s="659"/>
      <c r="AD24" s="660" t="s">
        <v>247</v>
      </c>
      <c r="AE24" s="660"/>
      <c r="AF24" s="660"/>
      <c r="AG24" s="660"/>
      <c r="AH24" s="660"/>
      <c r="AI24" s="660"/>
      <c r="AJ24" s="660"/>
      <c r="AK24" s="660"/>
      <c r="AL24" s="624" t="s">
        <v>243</v>
      </c>
      <c r="AM24" s="625"/>
      <c r="AN24" s="625"/>
      <c r="AO24" s="661"/>
      <c r="AP24" s="618" t="s">
        <v>296</v>
      </c>
      <c r="AQ24" s="699"/>
      <c r="AR24" s="699"/>
      <c r="AS24" s="699"/>
      <c r="AT24" s="699"/>
      <c r="AU24" s="699"/>
      <c r="AV24" s="699"/>
      <c r="AW24" s="699"/>
      <c r="AX24" s="699"/>
      <c r="AY24" s="699"/>
      <c r="AZ24" s="699"/>
      <c r="BA24" s="699"/>
      <c r="BB24" s="699"/>
      <c r="BC24" s="699"/>
      <c r="BD24" s="699"/>
      <c r="BE24" s="699"/>
      <c r="BF24" s="700"/>
      <c r="BG24" s="621" t="s">
        <v>131</v>
      </c>
      <c r="BH24" s="622"/>
      <c r="BI24" s="622"/>
      <c r="BJ24" s="622"/>
      <c r="BK24" s="622"/>
      <c r="BL24" s="622"/>
      <c r="BM24" s="622"/>
      <c r="BN24" s="623"/>
      <c r="BO24" s="659" t="s">
        <v>247</v>
      </c>
      <c r="BP24" s="659"/>
      <c r="BQ24" s="659"/>
      <c r="BR24" s="659"/>
      <c r="BS24" s="660" t="s">
        <v>243</v>
      </c>
      <c r="BT24" s="660"/>
      <c r="BU24" s="660"/>
      <c r="BV24" s="660"/>
      <c r="BW24" s="660"/>
      <c r="BX24" s="660"/>
      <c r="BY24" s="660"/>
      <c r="BZ24" s="660"/>
      <c r="CA24" s="660"/>
      <c r="CB24" s="698"/>
      <c r="CD24" s="679" t="s">
        <v>297</v>
      </c>
      <c r="CE24" s="680"/>
      <c r="CF24" s="680"/>
      <c r="CG24" s="680"/>
      <c r="CH24" s="680"/>
      <c r="CI24" s="680"/>
      <c r="CJ24" s="680"/>
      <c r="CK24" s="680"/>
      <c r="CL24" s="680"/>
      <c r="CM24" s="680"/>
      <c r="CN24" s="680"/>
      <c r="CO24" s="680"/>
      <c r="CP24" s="680"/>
      <c r="CQ24" s="681"/>
      <c r="CR24" s="676">
        <v>314471628</v>
      </c>
      <c r="CS24" s="677"/>
      <c r="CT24" s="677"/>
      <c r="CU24" s="677"/>
      <c r="CV24" s="677"/>
      <c r="CW24" s="677"/>
      <c r="CX24" s="677"/>
      <c r="CY24" s="702"/>
      <c r="CZ24" s="703">
        <v>54</v>
      </c>
      <c r="DA24" s="685"/>
      <c r="DB24" s="685"/>
      <c r="DC24" s="705"/>
      <c r="DD24" s="701">
        <v>195637651</v>
      </c>
      <c r="DE24" s="677"/>
      <c r="DF24" s="677"/>
      <c r="DG24" s="677"/>
      <c r="DH24" s="677"/>
      <c r="DI24" s="677"/>
      <c r="DJ24" s="677"/>
      <c r="DK24" s="702"/>
      <c r="DL24" s="701">
        <v>192978898</v>
      </c>
      <c r="DM24" s="677"/>
      <c r="DN24" s="677"/>
      <c r="DO24" s="677"/>
      <c r="DP24" s="677"/>
      <c r="DQ24" s="677"/>
      <c r="DR24" s="677"/>
      <c r="DS24" s="677"/>
      <c r="DT24" s="677"/>
      <c r="DU24" s="677"/>
      <c r="DV24" s="702"/>
      <c r="DW24" s="703">
        <v>65.900000000000006</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297322210</v>
      </c>
      <c r="S25" s="622"/>
      <c r="T25" s="622"/>
      <c r="U25" s="622"/>
      <c r="V25" s="622"/>
      <c r="W25" s="622"/>
      <c r="X25" s="622"/>
      <c r="Y25" s="623"/>
      <c r="Z25" s="659">
        <v>50.4</v>
      </c>
      <c r="AA25" s="659"/>
      <c r="AB25" s="659"/>
      <c r="AC25" s="659"/>
      <c r="AD25" s="660">
        <v>274601527</v>
      </c>
      <c r="AE25" s="660"/>
      <c r="AF25" s="660"/>
      <c r="AG25" s="660"/>
      <c r="AH25" s="660"/>
      <c r="AI25" s="660"/>
      <c r="AJ25" s="660"/>
      <c r="AK25" s="660"/>
      <c r="AL25" s="624">
        <v>98.8</v>
      </c>
      <c r="AM25" s="625"/>
      <c r="AN25" s="625"/>
      <c r="AO25" s="661"/>
      <c r="AP25" s="618" t="s">
        <v>299</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59" t="s">
        <v>131</v>
      </c>
      <c r="BP25" s="659"/>
      <c r="BQ25" s="659"/>
      <c r="BR25" s="659"/>
      <c r="BS25" s="660" t="s">
        <v>243</v>
      </c>
      <c r="BT25" s="660"/>
      <c r="BU25" s="660"/>
      <c r="BV25" s="660"/>
      <c r="BW25" s="660"/>
      <c r="BX25" s="660"/>
      <c r="BY25" s="660"/>
      <c r="BZ25" s="660"/>
      <c r="CA25" s="660"/>
      <c r="CB25" s="698"/>
      <c r="CD25" s="618" t="s">
        <v>300</v>
      </c>
      <c r="CE25" s="619"/>
      <c r="CF25" s="619"/>
      <c r="CG25" s="619"/>
      <c r="CH25" s="619"/>
      <c r="CI25" s="619"/>
      <c r="CJ25" s="619"/>
      <c r="CK25" s="619"/>
      <c r="CL25" s="619"/>
      <c r="CM25" s="619"/>
      <c r="CN25" s="619"/>
      <c r="CO25" s="619"/>
      <c r="CP25" s="619"/>
      <c r="CQ25" s="620"/>
      <c r="CR25" s="621">
        <v>117570691</v>
      </c>
      <c r="CS25" s="634"/>
      <c r="CT25" s="634"/>
      <c r="CU25" s="634"/>
      <c r="CV25" s="634"/>
      <c r="CW25" s="634"/>
      <c r="CX25" s="634"/>
      <c r="CY25" s="635"/>
      <c r="CZ25" s="624">
        <v>20.2</v>
      </c>
      <c r="DA25" s="636"/>
      <c r="DB25" s="636"/>
      <c r="DC25" s="637"/>
      <c r="DD25" s="627">
        <v>102516643</v>
      </c>
      <c r="DE25" s="634"/>
      <c r="DF25" s="634"/>
      <c r="DG25" s="634"/>
      <c r="DH25" s="634"/>
      <c r="DI25" s="634"/>
      <c r="DJ25" s="634"/>
      <c r="DK25" s="635"/>
      <c r="DL25" s="627">
        <v>102306761</v>
      </c>
      <c r="DM25" s="634"/>
      <c r="DN25" s="634"/>
      <c r="DO25" s="634"/>
      <c r="DP25" s="634"/>
      <c r="DQ25" s="634"/>
      <c r="DR25" s="634"/>
      <c r="DS25" s="634"/>
      <c r="DT25" s="634"/>
      <c r="DU25" s="634"/>
      <c r="DV25" s="635"/>
      <c r="DW25" s="624">
        <v>34.9</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276145</v>
      </c>
      <c r="S26" s="622"/>
      <c r="T26" s="622"/>
      <c r="U26" s="622"/>
      <c r="V26" s="622"/>
      <c r="W26" s="622"/>
      <c r="X26" s="622"/>
      <c r="Y26" s="623"/>
      <c r="Z26" s="659">
        <v>0</v>
      </c>
      <c r="AA26" s="659"/>
      <c r="AB26" s="659"/>
      <c r="AC26" s="659"/>
      <c r="AD26" s="660">
        <v>276145</v>
      </c>
      <c r="AE26" s="660"/>
      <c r="AF26" s="660"/>
      <c r="AG26" s="660"/>
      <c r="AH26" s="660"/>
      <c r="AI26" s="660"/>
      <c r="AJ26" s="660"/>
      <c r="AK26" s="660"/>
      <c r="AL26" s="624">
        <v>0.1</v>
      </c>
      <c r="AM26" s="625"/>
      <c r="AN26" s="625"/>
      <c r="AO26" s="661"/>
      <c r="AP26" s="618" t="s">
        <v>302</v>
      </c>
      <c r="AQ26" s="699"/>
      <c r="AR26" s="699"/>
      <c r="AS26" s="699"/>
      <c r="AT26" s="699"/>
      <c r="AU26" s="699"/>
      <c r="AV26" s="699"/>
      <c r="AW26" s="699"/>
      <c r="AX26" s="699"/>
      <c r="AY26" s="699"/>
      <c r="AZ26" s="699"/>
      <c r="BA26" s="699"/>
      <c r="BB26" s="699"/>
      <c r="BC26" s="699"/>
      <c r="BD26" s="699"/>
      <c r="BE26" s="699"/>
      <c r="BF26" s="700"/>
      <c r="BG26" s="621" t="s">
        <v>243</v>
      </c>
      <c r="BH26" s="622"/>
      <c r="BI26" s="622"/>
      <c r="BJ26" s="622"/>
      <c r="BK26" s="622"/>
      <c r="BL26" s="622"/>
      <c r="BM26" s="622"/>
      <c r="BN26" s="623"/>
      <c r="BO26" s="659" t="s">
        <v>247</v>
      </c>
      <c r="BP26" s="659"/>
      <c r="BQ26" s="659"/>
      <c r="BR26" s="659"/>
      <c r="BS26" s="660" t="s">
        <v>247</v>
      </c>
      <c r="BT26" s="660"/>
      <c r="BU26" s="660"/>
      <c r="BV26" s="660"/>
      <c r="BW26" s="660"/>
      <c r="BX26" s="660"/>
      <c r="BY26" s="660"/>
      <c r="BZ26" s="660"/>
      <c r="CA26" s="660"/>
      <c r="CB26" s="698"/>
      <c r="CD26" s="618" t="s">
        <v>303</v>
      </c>
      <c r="CE26" s="619"/>
      <c r="CF26" s="619"/>
      <c r="CG26" s="619"/>
      <c r="CH26" s="619"/>
      <c r="CI26" s="619"/>
      <c r="CJ26" s="619"/>
      <c r="CK26" s="619"/>
      <c r="CL26" s="619"/>
      <c r="CM26" s="619"/>
      <c r="CN26" s="619"/>
      <c r="CO26" s="619"/>
      <c r="CP26" s="619"/>
      <c r="CQ26" s="620"/>
      <c r="CR26" s="621">
        <v>81674708</v>
      </c>
      <c r="CS26" s="622"/>
      <c r="CT26" s="622"/>
      <c r="CU26" s="622"/>
      <c r="CV26" s="622"/>
      <c r="CW26" s="622"/>
      <c r="CX26" s="622"/>
      <c r="CY26" s="623"/>
      <c r="CZ26" s="624">
        <v>14</v>
      </c>
      <c r="DA26" s="636"/>
      <c r="DB26" s="636"/>
      <c r="DC26" s="637"/>
      <c r="DD26" s="627">
        <v>67083367</v>
      </c>
      <c r="DE26" s="622"/>
      <c r="DF26" s="622"/>
      <c r="DG26" s="622"/>
      <c r="DH26" s="622"/>
      <c r="DI26" s="622"/>
      <c r="DJ26" s="622"/>
      <c r="DK26" s="623"/>
      <c r="DL26" s="627" t="s">
        <v>243</v>
      </c>
      <c r="DM26" s="622"/>
      <c r="DN26" s="622"/>
      <c r="DO26" s="622"/>
      <c r="DP26" s="622"/>
      <c r="DQ26" s="622"/>
      <c r="DR26" s="622"/>
      <c r="DS26" s="622"/>
      <c r="DT26" s="622"/>
      <c r="DU26" s="622"/>
      <c r="DV26" s="623"/>
      <c r="DW26" s="624" t="s">
        <v>247</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2543631</v>
      </c>
      <c r="S27" s="622"/>
      <c r="T27" s="622"/>
      <c r="U27" s="622"/>
      <c r="V27" s="622"/>
      <c r="W27" s="622"/>
      <c r="X27" s="622"/>
      <c r="Y27" s="623"/>
      <c r="Z27" s="659">
        <v>0.4</v>
      </c>
      <c r="AA27" s="659"/>
      <c r="AB27" s="659"/>
      <c r="AC27" s="659"/>
      <c r="AD27" s="660" t="s">
        <v>131</v>
      </c>
      <c r="AE27" s="660"/>
      <c r="AF27" s="660"/>
      <c r="AG27" s="660"/>
      <c r="AH27" s="660"/>
      <c r="AI27" s="660"/>
      <c r="AJ27" s="660"/>
      <c r="AK27" s="660"/>
      <c r="AL27" s="624" t="s">
        <v>243</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224908035</v>
      </c>
      <c r="BH27" s="622"/>
      <c r="BI27" s="622"/>
      <c r="BJ27" s="622"/>
      <c r="BK27" s="622"/>
      <c r="BL27" s="622"/>
      <c r="BM27" s="622"/>
      <c r="BN27" s="623"/>
      <c r="BO27" s="659">
        <v>100</v>
      </c>
      <c r="BP27" s="659"/>
      <c r="BQ27" s="659"/>
      <c r="BR27" s="659"/>
      <c r="BS27" s="660">
        <v>4370415</v>
      </c>
      <c r="BT27" s="660"/>
      <c r="BU27" s="660"/>
      <c r="BV27" s="660"/>
      <c r="BW27" s="660"/>
      <c r="BX27" s="660"/>
      <c r="BY27" s="660"/>
      <c r="BZ27" s="660"/>
      <c r="CA27" s="660"/>
      <c r="CB27" s="698"/>
      <c r="CD27" s="618" t="s">
        <v>306</v>
      </c>
      <c r="CE27" s="619"/>
      <c r="CF27" s="619"/>
      <c r="CG27" s="619"/>
      <c r="CH27" s="619"/>
      <c r="CI27" s="619"/>
      <c r="CJ27" s="619"/>
      <c r="CK27" s="619"/>
      <c r="CL27" s="619"/>
      <c r="CM27" s="619"/>
      <c r="CN27" s="619"/>
      <c r="CO27" s="619"/>
      <c r="CP27" s="619"/>
      <c r="CQ27" s="620"/>
      <c r="CR27" s="621">
        <v>137422079</v>
      </c>
      <c r="CS27" s="634"/>
      <c r="CT27" s="634"/>
      <c r="CU27" s="634"/>
      <c r="CV27" s="634"/>
      <c r="CW27" s="634"/>
      <c r="CX27" s="634"/>
      <c r="CY27" s="635"/>
      <c r="CZ27" s="624">
        <v>23.6</v>
      </c>
      <c r="DA27" s="636"/>
      <c r="DB27" s="636"/>
      <c r="DC27" s="637"/>
      <c r="DD27" s="627">
        <v>40568338</v>
      </c>
      <c r="DE27" s="634"/>
      <c r="DF27" s="634"/>
      <c r="DG27" s="634"/>
      <c r="DH27" s="634"/>
      <c r="DI27" s="634"/>
      <c r="DJ27" s="634"/>
      <c r="DK27" s="635"/>
      <c r="DL27" s="627">
        <v>38124285</v>
      </c>
      <c r="DM27" s="634"/>
      <c r="DN27" s="634"/>
      <c r="DO27" s="634"/>
      <c r="DP27" s="634"/>
      <c r="DQ27" s="634"/>
      <c r="DR27" s="634"/>
      <c r="DS27" s="634"/>
      <c r="DT27" s="634"/>
      <c r="DU27" s="634"/>
      <c r="DV27" s="635"/>
      <c r="DW27" s="624">
        <v>13</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7605275</v>
      </c>
      <c r="S28" s="622"/>
      <c r="T28" s="622"/>
      <c r="U28" s="622"/>
      <c r="V28" s="622"/>
      <c r="W28" s="622"/>
      <c r="X28" s="622"/>
      <c r="Y28" s="623"/>
      <c r="Z28" s="659">
        <v>1.3</v>
      </c>
      <c r="AA28" s="659"/>
      <c r="AB28" s="659"/>
      <c r="AC28" s="659"/>
      <c r="AD28" s="660">
        <v>1747840</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59478858</v>
      </c>
      <c r="CS28" s="622"/>
      <c r="CT28" s="622"/>
      <c r="CU28" s="622"/>
      <c r="CV28" s="622"/>
      <c r="CW28" s="622"/>
      <c r="CX28" s="622"/>
      <c r="CY28" s="623"/>
      <c r="CZ28" s="624">
        <v>10.199999999999999</v>
      </c>
      <c r="DA28" s="636"/>
      <c r="DB28" s="636"/>
      <c r="DC28" s="637"/>
      <c r="DD28" s="627">
        <v>52552670</v>
      </c>
      <c r="DE28" s="622"/>
      <c r="DF28" s="622"/>
      <c r="DG28" s="622"/>
      <c r="DH28" s="622"/>
      <c r="DI28" s="622"/>
      <c r="DJ28" s="622"/>
      <c r="DK28" s="623"/>
      <c r="DL28" s="627">
        <v>52547852</v>
      </c>
      <c r="DM28" s="622"/>
      <c r="DN28" s="622"/>
      <c r="DO28" s="622"/>
      <c r="DP28" s="622"/>
      <c r="DQ28" s="622"/>
      <c r="DR28" s="622"/>
      <c r="DS28" s="622"/>
      <c r="DT28" s="622"/>
      <c r="DU28" s="622"/>
      <c r="DV28" s="623"/>
      <c r="DW28" s="624">
        <v>17.899999999999999</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4414501</v>
      </c>
      <c r="S29" s="622"/>
      <c r="T29" s="622"/>
      <c r="U29" s="622"/>
      <c r="V29" s="622"/>
      <c r="W29" s="622"/>
      <c r="X29" s="622"/>
      <c r="Y29" s="623"/>
      <c r="Z29" s="659">
        <v>0.7</v>
      </c>
      <c r="AA29" s="659"/>
      <c r="AB29" s="659"/>
      <c r="AC29" s="659"/>
      <c r="AD29" s="660" t="s">
        <v>247</v>
      </c>
      <c r="AE29" s="660"/>
      <c r="AF29" s="660"/>
      <c r="AG29" s="660"/>
      <c r="AH29" s="660"/>
      <c r="AI29" s="660"/>
      <c r="AJ29" s="660"/>
      <c r="AK29" s="660"/>
      <c r="AL29" s="624" t="s">
        <v>247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310</v>
      </c>
      <c r="CE29" s="641"/>
      <c r="CF29" s="618" t="s">
        <v>311</v>
      </c>
      <c r="CG29" s="619"/>
      <c r="CH29" s="619"/>
      <c r="CI29" s="619"/>
      <c r="CJ29" s="619"/>
      <c r="CK29" s="619"/>
      <c r="CL29" s="619"/>
      <c r="CM29" s="619"/>
      <c r="CN29" s="619"/>
      <c r="CO29" s="619"/>
      <c r="CP29" s="619"/>
      <c r="CQ29" s="620"/>
      <c r="CR29" s="621">
        <v>59474733</v>
      </c>
      <c r="CS29" s="634"/>
      <c r="CT29" s="634"/>
      <c r="CU29" s="634"/>
      <c r="CV29" s="634"/>
      <c r="CW29" s="634"/>
      <c r="CX29" s="634"/>
      <c r="CY29" s="635"/>
      <c r="CZ29" s="624">
        <v>10.199999999999999</v>
      </c>
      <c r="DA29" s="636"/>
      <c r="DB29" s="636"/>
      <c r="DC29" s="637"/>
      <c r="DD29" s="627">
        <v>52548545</v>
      </c>
      <c r="DE29" s="634"/>
      <c r="DF29" s="634"/>
      <c r="DG29" s="634"/>
      <c r="DH29" s="634"/>
      <c r="DI29" s="634"/>
      <c r="DJ29" s="634"/>
      <c r="DK29" s="635"/>
      <c r="DL29" s="627">
        <v>52543727</v>
      </c>
      <c r="DM29" s="634"/>
      <c r="DN29" s="634"/>
      <c r="DO29" s="634"/>
      <c r="DP29" s="634"/>
      <c r="DQ29" s="634"/>
      <c r="DR29" s="634"/>
      <c r="DS29" s="634"/>
      <c r="DT29" s="634"/>
      <c r="DU29" s="634"/>
      <c r="DV29" s="635"/>
      <c r="DW29" s="624">
        <v>17.899999999999999</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138940648</v>
      </c>
      <c r="S30" s="622"/>
      <c r="T30" s="622"/>
      <c r="U30" s="622"/>
      <c r="V30" s="622"/>
      <c r="W30" s="622"/>
      <c r="X30" s="622"/>
      <c r="Y30" s="623"/>
      <c r="Z30" s="659">
        <v>23.5</v>
      </c>
      <c r="AA30" s="659"/>
      <c r="AB30" s="659"/>
      <c r="AC30" s="659"/>
      <c r="AD30" s="660" t="s">
        <v>243</v>
      </c>
      <c r="AE30" s="660"/>
      <c r="AF30" s="660"/>
      <c r="AG30" s="660"/>
      <c r="AH30" s="660"/>
      <c r="AI30" s="660"/>
      <c r="AJ30" s="660"/>
      <c r="AK30" s="660"/>
      <c r="AL30" s="624" t="s">
        <v>243</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313</v>
      </c>
      <c r="BH30" s="696"/>
      <c r="BI30" s="696"/>
      <c r="BJ30" s="696"/>
      <c r="BK30" s="696"/>
      <c r="BL30" s="696"/>
      <c r="BM30" s="696"/>
      <c r="BN30" s="696"/>
      <c r="BO30" s="696"/>
      <c r="BP30" s="696"/>
      <c r="BQ30" s="697"/>
      <c r="BR30" s="673"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55637065</v>
      </c>
      <c r="CS30" s="622"/>
      <c r="CT30" s="622"/>
      <c r="CU30" s="622"/>
      <c r="CV30" s="622"/>
      <c r="CW30" s="622"/>
      <c r="CX30" s="622"/>
      <c r="CY30" s="623"/>
      <c r="CZ30" s="624">
        <v>9.6</v>
      </c>
      <c r="DA30" s="636"/>
      <c r="DB30" s="636"/>
      <c r="DC30" s="637"/>
      <c r="DD30" s="627">
        <v>48731644</v>
      </c>
      <c r="DE30" s="622"/>
      <c r="DF30" s="622"/>
      <c r="DG30" s="622"/>
      <c r="DH30" s="622"/>
      <c r="DI30" s="622"/>
      <c r="DJ30" s="622"/>
      <c r="DK30" s="623"/>
      <c r="DL30" s="627">
        <v>48726826</v>
      </c>
      <c r="DM30" s="622"/>
      <c r="DN30" s="622"/>
      <c r="DO30" s="622"/>
      <c r="DP30" s="622"/>
      <c r="DQ30" s="622"/>
      <c r="DR30" s="622"/>
      <c r="DS30" s="622"/>
      <c r="DT30" s="622"/>
      <c r="DU30" s="622"/>
      <c r="DV30" s="623"/>
      <c r="DW30" s="624">
        <v>16.600000000000001</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v>253188</v>
      </c>
      <c r="S31" s="622"/>
      <c r="T31" s="622"/>
      <c r="U31" s="622"/>
      <c r="V31" s="622"/>
      <c r="W31" s="622"/>
      <c r="X31" s="622"/>
      <c r="Y31" s="623"/>
      <c r="Z31" s="659">
        <v>0</v>
      </c>
      <c r="AA31" s="659"/>
      <c r="AB31" s="659"/>
      <c r="AC31" s="659"/>
      <c r="AD31" s="660">
        <v>253188</v>
      </c>
      <c r="AE31" s="660"/>
      <c r="AF31" s="660"/>
      <c r="AG31" s="660"/>
      <c r="AH31" s="660"/>
      <c r="AI31" s="660"/>
      <c r="AJ31" s="660"/>
      <c r="AK31" s="660"/>
      <c r="AL31" s="624">
        <v>0.1</v>
      </c>
      <c r="AM31" s="625"/>
      <c r="AN31" s="625"/>
      <c r="AO31" s="661"/>
      <c r="AP31" s="691" t="s">
        <v>317</v>
      </c>
      <c r="AQ31" s="692"/>
      <c r="AR31" s="692"/>
      <c r="AS31" s="692"/>
      <c r="AT31" s="693" t="s">
        <v>318</v>
      </c>
      <c r="AU31" s="218"/>
      <c r="AV31" s="218"/>
      <c r="AW31" s="218"/>
      <c r="AX31" s="679" t="s">
        <v>189</v>
      </c>
      <c r="AY31" s="680"/>
      <c r="AZ31" s="680"/>
      <c r="BA31" s="680"/>
      <c r="BB31" s="680"/>
      <c r="BC31" s="680"/>
      <c r="BD31" s="680"/>
      <c r="BE31" s="680"/>
      <c r="BF31" s="681"/>
      <c r="BG31" s="683">
        <v>99.4</v>
      </c>
      <c r="BH31" s="684"/>
      <c r="BI31" s="684"/>
      <c r="BJ31" s="684"/>
      <c r="BK31" s="684"/>
      <c r="BL31" s="684"/>
      <c r="BM31" s="685">
        <v>98.7</v>
      </c>
      <c r="BN31" s="684"/>
      <c r="BO31" s="684"/>
      <c r="BP31" s="684"/>
      <c r="BQ31" s="686"/>
      <c r="BR31" s="683">
        <v>99.4</v>
      </c>
      <c r="BS31" s="684"/>
      <c r="BT31" s="684"/>
      <c r="BU31" s="684"/>
      <c r="BV31" s="684"/>
      <c r="BW31" s="684"/>
      <c r="BX31" s="685">
        <v>98.7</v>
      </c>
      <c r="BY31" s="684"/>
      <c r="BZ31" s="684"/>
      <c r="CA31" s="684"/>
      <c r="CB31" s="686"/>
      <c r="CD31" s="642"/>
      <c r="CE31" s="643"/>
      <c r="CF31" s="618" t="s">
        <v>319</v>
      </c>
      <c r="CG31" s="619"/>
      <c r="CH31" s="619"/>
      <c r="CI31" s="619"/>
      <c r="CJ31" s="619"/>
      <c r="CK31" s="619"/>
      <c r="CL31" s="619"/>
      <c r="CM31" s="619"/>
      <c r="CN31" s="619"/>
      <c r="CO31" s="619"/>
      <c r="CP31" s="619"/>
      <c r="CQ31" s="620"/>
      <c r="CR31" s="621">
        <v>3837668</v>
      </c>
      <c r="CS31" s="634"/>
      <c r="CT31" s="634"/>
      <c r="CU31" s="634"/>
      <c r="CV31" s="634"/>
      <c r="CW31" s="634"/>
      <c r="CX31" s="634"/>
      <c r="CY31" s="635"/>
      <c r="CZ31" s="624">
        <v>0.7</v>
      </c>
      <c r="DA31" s="636"/>
      <c r="DB31" s="636"/>
      <c r="DC31" s="637"/>
      <c r="DD31" s="627">
        <v>3816901</v>
      </c>
      <c r="DE31" s="634"/>
      <c r="DF31" s="634"/>
      <c r="DG31" s="634"/>
      <c r="DH31" s="634"/>
      <c r="DI31" s="634"/>
      <c r="DJ31" s="634"/>
      <c r="DK31" s="635"/>
      <c r="DL31" s="627">
        <v>3816901</v>
      </c>
      <c r="DM31" s="634"/>
      <c r="DN31" s="634"/>
      <c r="DO31" s="634"/>
      <c r="DP31" s="634"/>
      <c r="DQ31" s="634"/>
      <c r="DR31" s="634"/>
      <c r="DS31" s="634"/>
      <c r="DT31" s="634"/>
      <c r="DU31" s="634"/>
      <c r="DV31" s="635"/>
      <c r="DW31" s="624">
        <v>1.3</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30646970</v>
      </c>
      <c r="S32" s="622"/>
      <c r="T32" s="622"/>
      <c r="U32" s="622"/>
      <c r="V32" s="622"/>
      <c r="W32" s="622"/>
      <c r="X32" s="622"/>
      <c r="Y32" s="623"/>
      <c r="Z32" s="659">
        <v>5.2</v>
      </c>
      <c r="AA32" s="659"/>
      <c r="AB32" s="659"/>
      <c r="AC32" s="659"/>
      <c r="AD32" s="660" t="s">
        <v>243</v>
      </c>
      <c r="AE32" s="660"/>
      <c r="AF32" s="660"/>
      <c r="AG32" s="660"/>
      <c r="AH32" s="660"/>
      <c r="AI32" s="660"/>
      <c r="AJ32" s="660"/>
      <c r="AK32" s="660"/>
      <c r="AL32" s="624" t="s">
        <v>243</v>
      </c>
      <c r="AM32" s="625"/>
      <c r="AN32" s="625"/>
      <c r="AO32" s="661"/>
      <c r="AP32" s="662"/>
      <c r="AQ32" s="663"/>
      <c r="AR32" s="663"/>
      <c r="AS32" s="663"/>
      <c r="AT32" s="694"/>
      <c r="AU32" s="214" t="s">
        <v>321</v>
      </c>
      <c r="AX32" s="618" t="s">
        <v>322</v>
      </c>
      <c r="AY32" s="619"/>
      <c r="AZ32" s="619"/>
      <c r="BA32" s="619"/>
      <c r="BB32" s="619"/>
      <c r="BC32" s="619"/>
      <c r="BD32" s="619"/>
      <c r="BE32" s="619"/>
      <c r="BF32" s="620"/>
      <c r="BG32" s="687">
        <v>99.2</v>
      </c>
      <c r="BH32" s="634"/>
      <c r="BI32" s="634"/>
      <c r="BJ32" s="634"/>
      <c r="BK32" s="634"/>
      <c r="BL32" s="634"/>
      <c r="BM32" s="625">
        <v>98.1</v>
      </c>
      <c r="BN32" s="634"/>
      <c r="BO32" s="634"/>
      <c r="BP32" s="634"/>
      <c r="BQ32" s="657"/>
      <c r="BR32" s="687">
        <v>99.2</v>
      </c>
      <c r="BS32" s="634"/>
      <c r="BT32" s="634"/>
      <c r="BU32" s="634"/>
      <c r="BV32" s="634"/>
      <c r="BW32" s="634"/>
      <c r="BX32" s="625">
        <v>98.1</v>
      </c>
      <c r="BY32" s="634"/>
      <c r="BZ32" s="634"/>
      <c r="CA32" s="634"/>
      <c r="CB32" s="657"/>
      <c r="CD32" s="644"/>
      <c r="CE32" s="645"/>
      <c r="CF32" s="618" t="s">
        <v>323</v>
      </c>
      <c r="CG32" s="619"/>
      <c r="CH32" s="619"/>
      <c r="CI32" s="619"/>
      <c r="CJ32" s="619"/>
      <c r="CK32" s="619"/>
      <c r="CL32" s="619"/>
      <c r="CM32" s="619"/>
      <c r="CN32" s="619"/>
      <c r="CO32" s="619"/>
      <c r="CP32" s="619"/>
      <c r="CQ32" s="620"/>
      <c r="CR32" s="621">
        <v>4125</v>
      </c>
      <c r="CS32" s="622"/>
      <c r="CT32" s="622"/>
      <c r="CU32" s="622"/>
      <c r="CV32" s="622"/>
      <c r="CW32" s="622"/>
      <c r="CX32" s="622"/>
      <c r="CY32" s="623"/>
      <c r="CZ32" s="624">
        <v>0</v>
      </c>
      <c r="DA32" s="636"/>
      <c r="DB32" s="636"/>
      <c r="DC32" s="637"/>
      <c r="DD32" s="627">
        <v>4125</v>
      </c>
      <c r="DE32" s="622"/>
      <c r="DF32" s="622"/>
      <c r="DG32" s="622"/>
      <c r="DH32" s="622"/>
      <c r="DI32" s="622"/>
      <c r="DJ32" s="622"/>
      <c r="DK32" s="623"/>
      <c r="DL32" s="627">
        <v>4125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3564161</v>
      </c>
      <c r="S33" s="622"/>
      <c r="T33" s="622"/>
      <c r="U33" s="622"/>
      <c r="V33" s="622"/>
      <c r="W33" s="622"/>
      <c r="X33" s="622"/>
      <c r="Y33" s="623"/>
      <c r="Z33" s="659">
        <v>0.6</v>
      </c>
      <c r="AA33" s="659"/>
      <c r="AB33" s="659"/>
      <c r="AC33" s="659"/>
      <c r="AD33" s="660">
        <v>632944</v>
      </c>
      <c r="AE33" s="660"/>
      <c r="AF33" s="660"/>
      <c r="AG33" s="660"/>
      <c r="AH33" s="660"/>
      <c r="AI33" s="660"/>
      <c r="AJ33" s="660"/>
      <c r="AK33" s="660"/>
      <c r="AL33" s="624">
        <v>0.2</v>
      </c>
      <c r="AM33" s="625"/>
      <c r="AN33" s="625"/>
      <c r="AO33" s="661"/>
      <c r="AP33" s="664"/>
      <c r="AQ33" s="665"/>
      <c r="AR33" s="665"/>
      <c r="AS33" s="665"/>
      <c r="AT33" s="695"/>
      <c r="AU33" s="219"/>
      <c r="AV33" s="219"/>
      <c r="AW33" s="219"/>
      <c r="AX33" s="602" t="s">
        <v>325</v>
      </c>
      <c r="AY33" s="603"/>
      <c r="AZ33" s="603"/>
      <c r="BA33" s="603"/>
      <c r="BB33" s="603"/>
      <c r="BC33" s="603"/>
      <c r="BD33" s="603"/>
      <c r="BE33" s="603"/>
      <c r="BF33" s="604"/>
      <c r="BG33" s="682">
        <v>99.7</v>
      </c>
      <c r="BH33" s="606"/>
      <c r="BI33" s="606"/>
      <c r="BJ33" s="606"/>
      <c r="BK33" s="606"/>
      <c r="BL33" s="606"/>
      <c r="BM33" s="652">
        <v>99.4</v>
      </c>
      <c r="BN33" s="606"/>
      <c r="BO33" s="606"/>
      <c r="BP33" s="606"/>
      <c r="BQ33" s="669"/>
      <c r="BR33" s="682">
        <v>99.7</v>
      </c>
      <c r="BS33" s="606"/>
      <c r="BT33" s="606"/>
      <c r="BU33" s="606"/>
      <c r="BV33" s="606"/>
      <c r="BW33" s="606"/>
      <c r="BX33" s="652">
        <v>99.3</v>
      </c>
      <c r="BY33" s="606"/>
      <c r="BZ33" s="606"/>
      <c r="CA33" s="606"/>
      <c r="CB33" s="669"/>
      <c r="CD33" s="618" t="s">
        <v>326</v>
      </c>
      <c r="CE33" s="619"/>
      <c r="CF33" s="619"/>
      <c r="CG33" s="619"/>
      <c r="CH33" s="619"/>
      <c r="CI33" s="619"/>
      <c r="CJ33" s="619"/>
      <c r="CK33" s="619"/>
      <c r="CL33" s="619"/>
      <c r="CM33" s="619"/>
      <c r="CN33" s="619"/>
      <c r="CO33" s="619"/>
      <c r="CP33" s="619"/>
      <c r="CQ33" s="620"/>
      <c r="CR33" s="621">
        <v>206730647</v>
      </c>
      <c r="CS33" s="634"/>
      <c r="CT33" s="634"/>
      <c r="CU33" s="634"/>
      <c r="CV33" s="634"/>
      <c r="CW33" s="634"/>
      <c r="CX33" s="634"/>
      <c r="CY33" s="635"/>
      <c r="CZ33" s="624">
        <v>35.5</v>
      </c>
      <c r="DA33" s="636"/>
      <c r="DB33" s="636"/>
      <c r="DC33" s="637"/>
      <c r="DD33" s="627">
        <v>135366766</v>
      </c>
      <c r="DE33" s="634"/>
      <c r="DF33" s="634"/>
      <c r="DG33" s="634"/>
      <c r="DH33" s="634"/>
      <c r="DI33" s="634"/>
      <c r="DJ33" s="634"/>
      <c r="DK33" s="635"/>
      <c r="DL33" s="627">
        <v>95847328</v>
      </c>
      <c r="DM33" s="634"/>
      <c r="DN33" s="634"/>
      <c r="DO33" s="634"/>
      <c r="DP33" s="634"/>
      <c r="DQ33" s="634"/>
      <c r="DR33" s="634"/>
      <c r="DS33" s="634"/>
      <c r="DT33" s="634"/>
      <c r="DU33" s="634"/>
      <c r="DV33" s="635"/>
      <c r="DW33" s="624">
        <v>32.700000000000003</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941577</v>
      </c>
      <c r="S34" s="622"/>
      <c r="T34" s="622"/>
      <c r="U34" s="622"/>
      <c r="V34" s="622"/>
      <c r="W34" s="622"/>
      <c r="X34" s="622"/>
      <c r="Y34" s="623"/>
      <c r="Z34" s="659">
        <v>0.2</v>
      </c>
      <c r="AA34" s="659"/>
      <c r="AB34" s="659"/>
      <c r="AC34" s="659"/>
      <c r="AD34" s="660" t="s">
        <v>237</v>
      </c>
      <c r="AE34" s="660"/>
      <c r="AF34" s="660"/>
      <c r="AG34" s="660"/>
      <c r="AH34" s="660"/>
      <c r="AI34" s="660"/>
      <c r="AJ34" s="660"/>
      <c r="AK34" s="660"/>
      <c r="AL34" s="624" t="s">
        <v>247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94020436</v>
      </c>
      <c r="CS34" s="622"/>
      <c r="CT34" s="622"/>
      <c r="CU34" s="622"/>
      <c r="CV34" s="622"/>
      <c r="CW34" s="622"/>
      <c r="CX34" s="622"/>
      <c r="CY34" s="623"/>
      <c r="CZ34" s="624">
        <v>16.100000000000001</v>
      </c>
      <c r="DA34" s="636"/>
      <c r="DB34" s="636"/>
      <c r="DC34" s="637"/>
      <c r="DD34" s="627">
        <v>53851488</v>
      </c>
      <c r="DE34" s="622"/>
      <c r="DF34" s="622"/>
      <c r="DG34" s="622"/>
      <c r="DH34" s="622"/>
      <c r="DI34" s="622"/>
      <c r="DJ34" s="622"/>
      <c r="DK34" s="623"/>
      <c r="DL34" s="627">
        <v>42851042</v>
      </c>
      <c r="DM34" s="622"/>
      <c r="DN34" s="622"/>
      <c r="DO34" s="622"/>
      <c r="DP34" s="622"/>
      <c r="DQ34" s="622"/>
      <c r="DR34" s="622"/>
      <c r="DS34" s="622"/>
      <c r="DT34" s="622"/>
      <c r="DU34" s="622"/>
      <c r="DV34" s="623"/>
      <c r="DW34" s="624">
        <v>14.6</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15810701</v>
      </c>
      <c r="S35" s="622"/>
      <c r="T35" s="622"/>
      <c r="U35" s="622"/>
      <c r="V35" s="622"/>
      <c r="W35" s="622"/>
      <c r="X35" s="622"/>
      <c r="Y35" s="623"/>
      <c r="Z35" s="659">
        <v>2.7</v>
      </c>
      <c r="AA35" s="659"/>
      <c r="AB35" s="659"/>
      <c r="AC35" s="659"/>
      <c r="AD35" s="660" t="s">
        <v>243</v>
      </c>
      <c r="AE35" s="660"/>
      <c r="AF35" s="660"/>
      <c r="AG35" s="660"/>
      <c r="AH35" s="660"/>
      <c r="AI35" s="660"/>
      <c r="AJ35" s="660"/>
      <c r="AK35" s="660"/>
      <c r="AL35" s="624" t="s">
        <v>243</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11038270</v>
      </c>
      <c r="CS35" s="634"/>
      <c r="CT35" s="634"/>
      <c r="CU35" s="634"/>
      <c r="CV35" s="634"/>
      <c r="CW35" s="634"/>
      <c r="CX35" s="634"/>
      <c r="CY35" s="635"/>
      <c r="CZ35" s="624">
        <v>1.9</v>
      </c>
      <c r="DA35" s="636"/>
      <c r="DB35" s="636"/>
      <c r="DC35" s="637"/>
      <c r="DD35" s="627">
        <v>10053578</v>
      </c>
      <c r="DE35" s="634"/>
      <c r="DF35" s="634"/>
      <c r="DG35" s="634"/>
      <c r="DH35" s="634"/>
      <c r="DI35" s="634"/>
      <c r="DJ35" s="634"/>
      <c r="DK35" s="635"/>
      <c r="DL35" s="627">
        <v>10053578</v>
      </c>
      <c r="DM35" s="634"/>
      <c r="DN35" s="634"/>
      <c r="DO35" s="634"/>
      <c r="DP35" s="634"/>
      <c r="DQ35" s="634"/>
      <c r="DR35" s="634"/>
      <c r="DS35" s="634"/>
      <c r="DT35" s="634"/>
      <c r="DU35" s="634"/>
      <c r="DV35" s="635"/>
      <c r="DW35" s="624">
        <v>3.4</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5575501</v>
      </c>
      <c r="S36" s="622"/>
      <c r="T36" s="622"/>
      <c r="U36" s="622"/>
      <c r="V36" s="622"/>
      <c r="W36" s="622"/>
      <c r="X36" s="622"/>
      <c r="Y36" s="623"/>
      <c r="Z36" s="659">
        <v>0.9</v>
      </c>
      <c r="AA36" s="659"/>
      <c r="AB36" s="659"/>
      <c r="AC36" s="659"/>
      <c r="AD36" s="660" t="s">
        <v>243</v>
      </c>
      <c r="AE36" s="660"/>
      <c r="AF36" s="660"/>
      <c r="AG36" s="660"/>
      <c r="AH36" s="660"/>
      <c r="AI36" s="660"/>
      <c r="AJ36" s="660"/>
      <c r="AK36" s="660"/>
      <c r="AL36" s="624" t="s">
        <v>243</v>
      </c>
      <c r="AM36" s="625"/>
      <c r="AN36" s="625"/>
      <c r="AO36" s="661"/>
      <c r="AP36" s="222"/>
      <c r="AQ36" s="670" t="s">
        <v>334</v>
      </c>
      <c r="AR36" s="671"/>
      <c r="AS36" s="671"/>
      <c r="AT36" s="671"/>
      <c r="AU36" s="671"/>
      <c r="AV36" s="671"/>
      <c r="AW36" s="671"/>
      <c r="AX36" s="671"/>
      <c r="AY36" s="672"/>
      <c r="AZ36" s="676">
        <v>48194455</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521070</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41141903</v>
      </c>
      <c r="CS36" s="622"/>
      <c r="CT36" s="622"/>
      <c r="CU36" s="622"/>
      <c r="CV36" s="622"/>
      <c r="CW36" s="622"/>
      <c r="CX36" s="622"/>
      <c r="CY36" s="623"/>
      <c r="CZ36" s="624">
        <v>7.1</v>
      </c>
      <c r="DA36" s="636"/>
      <c r="DB36" s="636"/>
      <c r="DC36" s="637"/>
      <c r="DD36" s="627">
        <v>36326376</v>
      </c>
      <c r="DE36" s="622"/>
      <c r="DF36" s="622"/>
      <c r="DG36" s="622"/>
      <c r="DH36" s="622"/>
      <c r="DI36" s="622"/>
      <c r="DJ36" s="622"/>
      <c r="DK36" s="623"/>
      <c r="DL36" s="627">
        <v>17583083</v>
      </c>
      <c r="DM36" s="622"/>
      <c r="DN36" s="622"/>
      <c r="DO36" s="622"/>
      <c r="DP36" s="622"/>
      <c r="DQ36" s="622"/>
      <c r="DR36" s="622"/>
      <c r="DS36" s="622"/>
      <c r="DT36" s="622"/>
      <c r="DU36" s="622"/>
      <c r="DV36" s="623"/>
      <c r="DW36" s="624">
        <v>6</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29548694</v>
      </c>
      <c r="S37" s="622"/>
      <c r="T37" s="622"/>
      <c r="U37" s="622"/>
      <c r="V37" s="622"/>
      <c r="W37" s="622"/>
      <c r="X37" s="622"/>
      <c r="Y37" s="623"/>
      <c r="Z37" s="659">
        <v>5</v>
      </c>
      <c r="AA37" s="659"/>
      <c r="AB37" s="659"/>
      <c r="AC37" s="659"/>
      <c r="AD37" s="660">
        <v>353771</v>
      </c>
      <c r="AE37" s="660"/>
      <c r="AF37" s="660"/>
      <c r="AG37" s="660"/>
      <c r="AH37" s="660"/>
      <c r="AI37" s="660"/>
      <c r="AJ37" s="660"/>
      <c r="AK37" s="660"/>
      <c r="AL37" s="624">
        <v>0.1</v>
      </c>
      <c r="AM37" s="625"/>
      <c r="AN37" s="625"/>
      <c r="AO37" s="661"/>
      <c r="AQ37" s="654" t="s">
        <v>338</v>
      </c>
      <c r="AR37" s="655"/>
      <c r="AS37" s="655"/>
      <c r="AT37" s="655"/>
      <c r="AU37" s="655"/>
      <c r="AV37" s="655"/>
      <c r="AW37" s="655"/>
      <c r="AX37" s="655"/>
      <c r="AY37" s="656"/>
      <c r="AZ37" s="621">
        <v>6834165</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-267884</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52307</v>
      </c>
      <c r="CS37" s="634"/>
      <c r="CT37" s="634"/>
      <c r="CU37" s="634"/>
      <c r="CV37" s="634"/>
      <c r="CW37" s="634"/>
      <c r="CX37" s="634"/>
      <c r="CY37" s="635"/>
      <c r="CZ37" s="624">
        <v>0</v>
      </c>
      <c r="DA37" s="636"/>
      <c r="DB37" s="636"/>
      <c r="DC37" s="637"/>
      <c r="DD37" s="627">
        <v>52307</v>
      </c>
      <c r="DE37" s="634"/>
      <c r="DF37" s="634"/>
      <c r="DG37" s="634"/>
      <c r="DH37" s="634"/>
      <c r="DI37" s="634"/>
      <c r="DJ37" s="634"/>
      <c r="DK37" s="635"/>
      <c r="DL37" s="627">
        <v>33045</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52784500</v>
      </c>
      <c r="S38" s="622"/>
      <c r="T38" s="622"/>
      <c r="U38" s="622"/>
      <c r="V38" s="622"/>
      <c r="W38" s="622"/>
      <c r="X38" s="622"/>
      <c r="Y38" s="623"/>
      <c r="Z38" s="659">
        <v>8.9</v>
      </c>
      <c r="AA38" s="659"/>
      <c r="AB38" s="659"/>
      <c r="AC38" s="659"/>
      <c r="AD38" s="660" t="s">
        <v>243</v>
      </c>
      <c r="AE38" s="660"/>
      <c r="AF38" s="660"/>
      <c r="AG38" s="660"/>
      <c r="AH38" s="660"/>
      <c r="AI38" s="660"/>
      <c r="AJ38" s="660"/>
      <c r="AK38" s="660"/>
      <c r="AL38" s="624" t="s">
        <v>243</v>
      </c>
      <c r="AM38" s="625"/>
      <c r="AN38" s="625"/>
      <c r="AO38" s="661"/>
      <c r="AQ38" s="654" t="s">
        <v>342</v>
      </c>
      <c r="AR38" s="655"/>
      <c r="AS38" s="655"/>
      <c r="AT38" s="655"/>
      <c r="AU38" s="655"/>
      <c r="AV38" s="655"/>
      <c r="AW38" s="655"/>
      <c r="AX38" s="655"/>
      <c r="AY38" s="656"/>
      <c r="AZ38" s="621">
        <v>3730123</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127611</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33772760</v>
      </c>
      <c r="CS38" s="622"/>
      <c r="CT38" s="622"/>
      <c r="CU38" s="622"/>
      <c r="CV38" s="622"/>
      <c r="CW38" s="622"/>
      <c r="CX38" s="622"/>
      <c r="CY38" s="623"/>
      <c r="CZ38" s="624">
        <v>5.8</v>
      </c>
      <c r="DA38" s="636"/>
      <c r="DB38" s="636"/>
      <c r="DC38" s="637"/>
      <c r="DD38" s="627">
        <v>27467692</v>
      </c>
      <c r="DE38" s="622"/>
      <c r="DF38" s="622"/>
      <c r="DG38" s="622"/>
      <c r="DH38" s="622"/>
      <c r="DI38" s="622"/>
      <c r="DJ38" s="622"/>
      <c r="DK38" s="623"/>
      <c r="DL38" s="627">
        <v>25359625</v>
      </c>
      <c r="DM38" s="622"/>
      <c r="DN38" s="622"/>
      <c r="DO38" s="622"/>
      <c r="DP38" s="622"/>
      <c r="DQ38" s="622"/>
      <c r="DR38" s="622"/>
      <c r="DS38" s="622"/>
      <c r="DT38" s="622"/>
      <c r="DU38" s="622"/>
      <c r="DV38" s="623"/>
      <c r="DW38" s="624">
        <v>8.6999999999999993</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247</v>
      </c>
      <c r="S39" s="622"/>
      <c r="T39" s="622"/>
      <c r="U39" s="622"/>
      <c r="V39" s="622"/>
      <c r="W39" s="622"/>
      <c r="X39" s="622"/>
      <c r="Y39" s="623"/>
      <c r="Z39" s="659" t="s">
        <v>247</v>
      </c>
      <c r="AA39" s="659"/>
      <c r="AB39" s="659"/>
      <c r="AC39" s="659"/>
      <c r="AD39" s="660" t="s">
        <v>247</v>
      </c>
      <c r="AE39" s="660"/>
      <c r="AF39" s="660"/>
      <c r="AG39" s="660"/>
      <c r="AH39" s="660"/>
      <c r="AI39" s="660"/>
      <c r="AJ39" s="660"/>
      <c r="AK39" s="660"/>
      <c r="AL39" s="624" t="s">
        <v>243</v>
      </c>
      <c r="AM39" s="625"/>
      <c r="AN39" s="625"/>
      <c r="AO39" s="661"/>
      <c r="AQ39" s="654" t="s">
        <v>346</v>
      </c>
      <c r="AR39" s="655"/>
      <c r="AS39" s="655"/>
      <c r="AT39" s="655"/>
      <c r="AU39" s="655"/>
      <c r="AV39" s="655"/>
      <c r="AW39" s="655"/>
      <c r="AX39" s="655"/>
      <c r="AY39" s="656"/>
      <c r="AZ39" s="621">
        <v>2759317</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181553</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7493190</v>
      </c>
      <c r="CS39" s="634"/>
      <c r="CT39" s="634"/>
      <c r="CU39" s="634"/>
      <c r="CV39" s="634"/>
      <c r="CW39" s="634"/>
      <c r="CX39" s="634"/>
      <c r="CY39" s="635"/>
      <c r="CZ39" s="624">
        <v>1.3</v>
      </c>
      <c r="DA39" s="636"/>
      <c r="DB39" s="636"/>
      <c r="DC39" s="637"/>
      <c r="DD39" s="627">
        <v>5935913</v>
      </c>
      <c r="DE39" s="634"/>
      <c r="DF39" s="634"/>
      <c r="DG39" s="634"/>
      <c r="DH39" s="634"/>
      <c r="DI39" s="634"/>
      <c r="DJ39" s="634"/>
      <c r="DK39" s="635"/>
      <c r="DL39" s="627" t="s">
        <v>247</v>
      </c>
      <c r="DM39" s="634"/>
      <c r="DN39" s="634"/>
      <c r="DO39" s="634"/>
      <c r="DP39" s="634"/>
      <c r="DQ39" s="634"/>
      <c r="DR39" s="634"/>
      <c r="DS39" s="634"/>
      <c r="DT39" s="634"/>
      <c r="DU39" s="634"/>
      <c r="DV39" s="635"/>
      <c r="DW39" s="624" t="s">
        <v>247</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14909000</v>
      </c>
      <c r="S40" s="622"/>
      <c r="T40" s="622"/>
      <c r="U40" s="622"/>
      <c r="V40" s="622"/>
      <c r="W40" s="622"/>
      <c r="X40" s="622"/>
      <c r="Y40" s="623"/>
      <c r="Z40" s="659">
        <v>2.5</v>
      </c>
      <c r="AA40" s="659"/>
      <c r="AB40" s="659"/>
      <c r="AC40" s="659"/>
      <c r="AD40" s="660" t="s">
        <v>243</v>
      </c>
      <c r="AE40" s="660"/>
      <c r="AF40" s="660"/>
      <c r="AG40" s="660"/>
      <c r="AH40" s="660"/>
      <c r="AI40" s="660"/>
      <c r="AJ40" s="660"/>
      <c r="AK40" s="660"/>
      <c r="AL40" s="624" t="s">
        <v>243</v>
      </c>
      <c r="AM40" s="625"/>
      <c r="AN40" s="625"/>
      <c r="AO40" s="661"/>
      <c r="AQ40" s="654" t="s">
        <v>350</v>
      </c>
      <c r="AR40" s="655"/>
      <c r="AS40" s="655"/>
      <c r="AT40" s="655"/>
      <c r="AU40" s="655"/>
      <c r="AV40" s="655"/>
      <c r="AW40" s="655"/>
      <c r="AX40" s="655"/>
      <c r="AY40" s="656"/>
      <c r="AZ40" s="621">
        <v>1008557</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93</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19264088</v>
      </c>
      <c r="CS40" s="622"/>
      <c r="CT40" s="622"/>
      <c r="CU40" s="622"/>
      <c r="CV40" s="622"/>
      <c r="CW40" s="622"/>
      <c r="CX40" s="622"/>
      <c r="CY40" s="623"/>
      <c r="CZ40" s="624">
        <v>3.3</v>
      </c>
      <c r="DA40" s="636"/>
      <c r="DB40" s="636"/>
      <c r="DC40" s="637"/>
      <c r="DD40" s="627">
        <v>1731719</v>
      </c>
      <c r="DE40" s="622"/>
      <c r="DF40" s="622"/>
      <c r="DG40" s="622"/>
      <c r="DH40" s="622"/>
      <c r="DI40" s="622"/>
      <c r="DJ40" s="622"/>
      <c r="DK40" s="623"/>
      <c r="DL40" s="627" t="s">
        <v>243</v>
      </c>
      <c r="DM40" s="622"/>
      <c r="DN40" s="622"/>
      <c r="DO40" s="622"/>
      <c r="DP40" s="622"/>
      <c r="DQ40" s="622"/>
      <c r="DR40" s="622"/>
      <c r="DS40" s="622"/>
      <c r="DT40" s="622"/>
      <c r="DU40" s="622"/>
      <c r="DV40" s="623"/>
      <c r="DW40" s="624" t="s">
        <v>243</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590227702</v>
      </c>
      <c r="S41" s="646"/>
      <c r="T41" s="646"/>
      <c r="U41" s="646"/>
      <c r="V41" s="646"/>
      <c r="W41" s="646"/>
      <c r="X41" s="646"/>
      <c r="Y41" s="649"/>
      <c r="Z41" s="650">
        <v>100</v>
      </c>
      <c r="AA41" s="650"/>
      <c r="AB41" s="650"/>
      <c r="AC41" s="650"/>
      <c r="AD41" s="651">
        <v>277865415</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8521075</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243</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243</v>
      </c>
      <c r="CS41" s="634"/>
      <c r="CT41" s="634"/>
      <c r="CU41" s="634"/>
      <c r="CV41" s="634"/>
      <c r="CW41" s="634"/>
      <c r="CX41" s="634"/>
      <c r="CY41" s="635"/>
      <c r="CZ41" s="624" t="s">
        <v>243</v>
      </c>
      <c r="DA41" s="636"/>
      <c r="DB41" s="636"/>
      <c r="DC41" s="637"/>
      <c r="DD41" s="627" t="s">
        <v>243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25341218</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348</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61338809</v>
      </c>
      <c r="CS42" s="634"/>
      <c r="CT42" s="634"/>
      <c r="CU42" s="634"/>
      <c r="CV42" s="634"/>
      <c r="CW42" s="634"/>
      <c r="CX42" s="634"/>
      <c r="CY42" s="635"/>
      <c r="CZ42" s="624">
        <v>10.5</v>
      </c>
      <c r="DA42" s="636"/>
      <c r="DB42" s="636"/>
      <c r="DC42" s="637"/>
      <c r="DD42" s="627">
        <v>11234979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1297046</v>
      </c>
      <c r="CS43" s="634"/>
      <c r="CT43" s="634"/>
      <c r="CU43" s="634"/>
      <c r="CV43" s="634"/>
      <c r="CW43" s="634"/>
      <c r="CX43" s="634"/>
      <c r="CY43" s="635"/>
      <c r="CZ43" s="624">
        <v>0.2</v>
      </c>
      <c r="DA43" s="636"/>
      <c r="DB43" s="636"/>
      <c r="DC43" s="637"/>
      <c r="DD43" s="627">
        <v>1186023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58138717</v>
      </c>
      <c r="CS44" s="622"/>
      <c r="CT44" s="622"/>
      <c r="CU44" s="622"/>
      <c r="CV44" s="622"/>
      <c r="CW44" s="622"/>
      <c r="CX44" s="622"/>
      <c r="CY44" s="623"/>
      <c r="CZ44" s="624">
        <v>10</v>
      </c>
      <c r="DA44" s="625"/>
      <c r="DB44" s="625"/>
      <c r="DC44" s="626"/>
      <c r="DD44" s="627">
        <v>10984124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22594121</v>
      </c>
      <c r="CS45" s="634"/>
      <c r="CT45" s="634"/>
      <c r="CU45" s="634"/>
      <c r="CV45" s="634"/>
      <c r="CW45" s="634"/>
      <c r="CX45" s="634"/>
      <c r="CY45" s="635"/>
      <c r="CZ45" s="624">
        <v>3.9</v>
      </c>
      <c r="DA45" s="636"/>
      <c r="DB45" s="636"/>
      <c r="DC45" s="637"/>
      <c r="DD45" s="627">
        <v>1185875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34040929</v>
      </c>
      <c r="CS46" s="622"/>
      <c r="CT46" s="622"/>
      <c r="CU46" s="622"/>
      <c r="CV46" s="622"/>
      <c r="CW46" s="622"/>
      <c r="CX46" s="622"/>
      <c r="CY46" s="623"/>
      <c r="CZ46" s="624">
        <v>5.8</v>
      </c>
      <c r="DA46" s="625"/>
      <c r="DB46" s="625"/>
      <c r="DC46" s="626"/>
      <c r="DD46" s="627">
        <v>9674182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v>3200092</v>
      </c>
      <c r="CS47" s="634"/>
      <c r="CT47" s="634"/>
      <c r="CU47" s="634"/>
      <c r="CV47" s="634"/>
      <c r="CW47" s="634"/>
      <c r="CX47" s="634"/>
      <c r="CY47" s="635"/>
      <c r="CZ47" s="624">
        <v>0.5</v>
      </c>
      <c r="DA47" s="636"/>
      <c r="DB47" s="636"/>
      <c r="DC47" s="637"/>
      <c r="DD47" s="627">
        <v>250855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243</v>
      </c>
      <c r="CS48" s="622"/>
      <c r="CT48" s="622"/>
      <c r="CU48" s="622"/>
      <c r="CV48" s="622"/>
      <c r="CW48" s="622"/>
      <c r="CX48" s="622"/>
      <c r="CY48" s="623"/>
      <c r="CZ48" s="624" t="s">
        <v>131</v>
      </c>
      <c r="DA48" s="625"/>
      <c r="DB48" s="625"/>
      <c r="DC48" s="626"/>
      <c r="DD48" s="627" t="s">
        <v>243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582541084</v>
      </c>
      <c r="CS49" s="606"/>
      <c r="CT49" s="606"/>
      <c r="CU49" s="606"/>
      <c r="CV49" s="606"/>
      <c r="CW49" s="606"/>
      <c r="CX49" s="606"/>
      <c r="CY49" s="607"/>
      <c r="CZ49" s="608">
        <v>100</v>
      </c>
      <c r="DA49" s="609"/>
      <c r="DB49" s="609"/>
      <c r="DC49" s="610"/>
      <c r="DD49" s="611">
        <v>342239396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ZYIAcGdfxyy6ycaqUc3bAMip7O1UIIaHyKTATquNucW4Z61Kompp4CGgi/3qRCoJ4S+lMOFQUlVRnbB1i3lIA==" saltValue="AkAyqm4njFZ5C8Y5FoNj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topLeftCell="A76"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12" t="s">
        <v>371</v>
      </c>
      <c r="B2" s="1112"/>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2"/>
      <c r="AI2" s="1112"/>
      <c r="AJ2" s="1112"/>
      <c r="AK2" s="1112"/>
      <c r="AL2" s="1112"/>
      <c r="AM2" s="1112"/>
      <c r="AN2" s="1112"/>
      <c r="AO2" s="1112"/>
      <c r="AP2" s="1112"/>
      <c r="AQ2" s="1112"/>
      <c r="AR2" s="1112"/>
      <c r="AS2" s="1112"/>
      <c r="AT2" s="1112"/>
      <c r="AU2" s="1112"/>
      <c r="AV2" s="1112"/>
      <c r="AW2" s="1112"/>
      <c r="AX2" s="1112"/>
      <c r="AY2" s="1112"/>
      <c r="AZ2" s="1112"/>
      <c r="BA2" s="1112"/>
      <c r="BB2" s="1112"/>
      <c r="BC2" s="1112"/>
      <c r="BD2" s="1112"/>
      <c r="BE2" s="1112"/>
      <c r="BF2" s="1112"/>
      <c r="BG2" s="1112"/>
      <c r="BH2" s="1112"/>
      <c r="BI2" s="111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3" t="s">
        <v>372</v>
      </c>
      <c r="DK2" s="1114"/>
      <c r="DL2" s="1114"/>
      <c r="DM2" s="1114"/>
      <c r="DN2" s="1114"/>
      <c r="DO2" s="1115"/>
      <c r="DP2" s="228"/>
      <c r="DQ2" s="1113" t="s">
        <v>373</v>
      </c>
      <c r="DR2" s="1114"/>
      <c r="DS2" s="1114"/>
      <c r="DT2" s="1114"/>
      <c r="DU2" s="1114"/>
      <c r="DV2" s="1114"/>
      <c r="DW2" s="1114"/>
      <c r="DX2" s="1114"/>
      <c r="DY2" s="1114"/>
      <c r="DZ2" s="111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72" t="s">
        <v>374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116"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106" t="s">
        <v>390</v>
      </c>
      <c r="DH5" s="1107"/>
      <c r="DI5" s="1107"/>
      <c r="DJ5" s="1107"/>
      <c r="DK5" s="1108"/>
      <c r="DL5" s="1106" t="s">
        <v>391</v>
      </c>
      <c r="DM5" s="1107"/>
      <c r="DN5" s="1107"/>
      <c r="DO5" s="1107"/>
      <c r="DP5" s="1108"/>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7"/>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9"/>
      <c r="DH6" s="1110"/>
      <c r="DI6" s="1110"/>
      <c r="DJ6" s="1110"/>
      <c r="DK6" s="1111"/>
      <c r="DL6" s="1109"/>
      <c r="DM6" s="1110"/>
      <c r="DN6" s="1110"/>
      <c r="DO6" s="1110"/>
      <c r="DP6" s="1111"/>
      <c r="DQ6" s="1004"/>
      <c r="DR6" s="1005"/>
      <c r="DS6" s="1005"/>
      <c r="DT6" s="1005"/>
      <c r="DU6" s="1006"/>
      <c r="DV6" s="1004"/>
      <c r="DW6" s="1005"/>
      <c r="DX6" s="1005"/>
      <c r="DY6" s="1005"/>
      <c r="DZ6" s="1016"/>
      <c r="EA6" s="234"/>
    </row>
    <row r="7" spans="1:131" s="235" customFormat="1" ht="26.25" customHeight="1" thickTop="1" x14ac:dyDescent="0.15">
      <c r="A7" s="236">
        <v>1</v>
      </c>
      <c r="B7" s="1060" t="s">
        <v>393</v>
      </c>
      <c r="C7" s="1061"/>
      <c r="D7" s="1061"/>
      <c r="E7" s="1061"/>
      <c r="F7" s="1061"/>
      <c r="G7" s="1061"/>
      <c r="H7" s="1061"/>
      <c r="I7" s="1061"/>
      <c r="J7" s="1061"/>
      <c r="K7" s="1061"/>
      <c r="L7" s="1061"/>
      <c r="M7" s="1061"/>
      <c r="N7" s="1061"/>
      <c r="O7" s="1061"/>
      <c r="P7" s="1062"/>
      <c r="Q7" s="1124">
        <v>592710</v>
      </c>
      <c r="R7" s="1125"/>
      <c r="S7" s="1125"/>
      <c r="T7" s="1125"/>
      <c r="U7" s="1125"/>
      <c r="V7" s="1125">
        <v>585293</v>
      </c>
      <c r="W7" s="1125"/>
      <c r="X7" s="1125"/>
      <c r="Y7" s="1125"/>
      <c r="Z7" s="1125"/>
      <c r="AA7" s="1125">
        <v>7417</v>
      </c>
      <c r="AB7" s="1125"/>
      <c r="AC7" s="1125"/>
      <c r="AD7" s="1125"/>
      <c r="AE7" s="1126"/>
      <c r="AF7" s="1127">
        <v>3556</v>
      </c>
      <c r="AG7" s="1128"/>
      <c r="AH7" s="1128"/>
      <c r="AI7" s="1128"/>
      <c r="AJ7" s="1129"/>
      <c r="AK7" s="1130">
        <v>14496</v>
      </c>
      <c r="AL7" s="1131"/>
      <c r="AM7" s="1131"/>
      <c r="AN7" s="1131"/>
      <c r="AO7" s="1131"/>
      <c r="AP7" s="1131">
        <v>863894</v>
      </c>
      <c r="AQ7" s="1131"/>
      <c r="AR7" s="1131"/>
      <c r="AS7" s="1131"/>
      <c r="AT7" s="1131"/>
      <c r="AU7" s="1132" t="s">
        <v>592</v>
      </c>
      <c r="AV7" s="1132"/>
      <c r="AW7" s="1132"/>
      <c r="AX7" s="1132"/>
      <c r="AY7" s="1133"/>
      <c r="AZ7" s="232"/>
      <c r="BA7" s="232"/>
      <c r="BB7" s="232"/>
      <c r="BC7" s="232"/>
      <c r="BD7" s="232"/>
      <c r="BE7" s="233"/>
      <c r="BF7" s="233"/>
      <c r="BG7" s="233"/>
      <c r="BH7" s="233"/>
      <c r="BI7" s="233"/>
      <c r="BJ7" s="233"/>
      <c r="BK7" s="233"/>
      <c r="BL7" s="233"/>
      <c r="BM7" s="233"/>
      <c r="BN7" s="233"/>
      <c r="BO7" s="233"/>
      <c r="BP7" s="233"/>
      <c r="BQ7" s="236">
        <v>1</v>
      </c>
      <c r="BR7" s="237"/>
      <c r="BS7" s="1134" t="s">
        <v>601</v>
      </c>
      <c r="BT7" s="1135"/>
      <c r="BU7" s="1135"/>
      <c r="BV7" s="1135"/>
      <c r="BW7" s="1135"/>
      <c r="BX7" s="1135"/>
      <c r="BY7" s="1135"/>
      <c r="BZ7" s="1135"/>
      <c r="CA7" s="1135"/>
      <c r="CB7" s="1135"/>
      <c r="CC7" s="1135"/>
      <c r="CD7" s="1135"/>
      <c r="CE7" s="1135"/>
      <c r="CF7" s="1135"/>
      <c r="CG7" s="1136"/>
      <c r="CH7" s="1118">
        <v>20</v>
      </c>
      <c r="CI7" s="1119"/>
      <c r="CJ7" s="1119"/>
      <c r="CK7" s="1119"/>
      <c r="CL7" s="1120"/>
      <c r="CM7" s="1118">
        <v>445</v>
      </c>
      <c r="CN7" s="1119"/>
      <c r="CO7" s="1119"/>
      <c r="CP7" s="1119"/>
      <c r="CQ7" s="1120"/>
      <c r="CR7" s="1118">
        <v>400</v>
      </c>
      <c r="CS7" s="1119"/>
      <c r="CT7" s="1119"/>
      <c r="CU7" s="1119"/>
      <c r="CV7" s="1120"/>
      <c r="CW7" s="1118">
        <v>183</v>
      </c>
      <c r="CX7" s="1119"/>
      <c r="CY7" s="1119"/>
      <c r="CZ7" s="1119"/>
      <c r="DA7" s="1120"/>
      <c r="DB7" s="1118" t="s">
        <v>594</v>
      </c>
      <c r="DC7" s="1119"/>
      <c r="DD7" s="1119"/>
      <c r="DE7" s="1119"/>
      <c r="DF7" s="1120"/>
      <c r="DG7" s="1118"/>
      <c r="DH7" s="1119"/>
      <c r="DI7" s="1119"/>
      <c r="DJ7" s="1119"/>
      <c r="DK7" s="1120"/>
      <c r="DL7" s="1118"/>
      <c r="DM7" s="1119"/>
      <c r="DN7" s="1119"/>
      <c r="DO7" s="1119"/>
      <c r="DP7" s="1120"/>
      <c r="DQ7" s="1118"/>
      <c r="DR7" s="1119"/>
      <c r="DS7" s="1119"/>
      <c r="DT7" s="1119"/>
      <c r="DU7" s="1120"/>
      <c r="DV7" s="1121"/>
      <c r="DW7" s="1122"/>
      <c r="DX7" s="1122"/>
      <c r="DY7" s="1122"/>
      <c r="DZ7" s="1123"/>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1064</v>
      </c>
      <c r="R8" s="1039"/>
      <c r="S8" s="1039"/>
      <c r="T8" s="1039"/>
      <c r="U8" s="1039"/>
      <c r="V8" s="1039">
        <v>1064</v>
      </c>
      <c r="W8" s="1039"/>
      <c r="X8" s="1039"/>
      <c r="Y8" s="1039"/>
      <c r="Z8" s="1039"/>
      <c r="AA8" s="1039" t="s">
        <v>523</v>
      </c>
      <c r="AB8" s="1039"/>
      <c r="AC8" s="1039"/>
      <c r="AD8" s="1039"/>
      <c r="AE8" s="1040"/>
      <c r="AF8" s="1035" t="s">
        <v>247</v>
      </c>
      <c r="AG8" s="1036"/>
      <c r="AH8" s="1036"/>
      <c r="AI8" s="1036"/>
      <c r="AJ8" s="1037"/>
      <c r="AK8" s="1099">
        <v>1053</v>
      </c>
      <c r="AL8" s="1100"/>
      <c r="AM8" s="1100"/>
      <c r="AN8" s="1100"/>
      <c r="AO8" s="1100"/>
      <c r="AP8" s="1100">
        <v>13134</v>
      </c>
      <c r="AQ8" s="1100"/>
      <c r="AR8" s="1100"/>
      <c r="AS8" s="1100"/>
      <c r="AT8" s="1100"/>
      <c r="AU8" s="1101"/>
      <c r="AV8" s="1101"/>
      <c r="AW8" s="1101"/>
      <c r="AX8" s="1101"/>
      <c r="AY8" s="1102"/>
      <c r="AZ8" s="232"/>
      <c r="BA8" s="232"/>
      <c r="BB8" s="232"/>
      <c r="BC8" s="232"/>
      <c r="BD8" s="232"/>
      <c r="BE8" s="233"/>
      <c r="BF8" s="233"/>
      <c r="BG8" s="233"/>
      <c r="BH8" s="233"/>
      <c r="BI8" s="233"/>
      <c r="BJ8" s="233"/>
      <c r="BK8" s="233"/>
      <c r="BL8" s="233"/>
      <c r="BM8" s="233"/>
      <c r="BN8" s="233"/>
      <c r="BO8" s="233"/>
      <c r="BP8" s="233"/>
      <c r="BQ8" s="238">
        <v>2</v>
      </c>
      <c r="BR8" s="239"/>
      <c r="BS8" s="1083" t="s">
        <v>602</v>
      </c>
      <c r="BT8" s="1084"/>
      <c r="BU8" s="1084"/>
      <c r="BV8" s="1084"/>
      <c r="BW8" s="1084"/>
      <c r="BX8" s="1084"/>
      <c r="BY8" s="1084"/>
      <c r="BZ8" s="1084"/>
      <c r="CA8" s="1084"/>
      <c r="CB8" s="1084"/>
      <c r="CC8" s="1084"/>
      <c r="CD8" s="1084"/>
      <c r="CE8" s="1084"/>
      <c r="CF8" s="1084"/>
      <c r="CG8" s="1085"/>
      <c r="CH8" s="989">
        <v>3</v>
      </c>
      <c r="CI8" s="990"/>
      <c r="CJ8" s="990"/>
      <c r="CK8" s="990"/>
      <c r="CL8" s="991"/>
      <c r="CM8" s="989">
        <v>88</v>
      </c>
      <c r="CN8" s="990"/>
      <c r="CO8" s="990"/>
      <c r="CP8" s="990"/>
      <c r="CQ8" s="991"/>
      <c r="CR8" s="989">
        <v>3</v>
      </c>
      <c r="CS8" s="990"/>
      <c r="CT8" s="990"/>
      <c r="CU8" s="990"/>
      <c r="CV8" s="991"/>
      <c r="CW8" s="989" t="s">
        <v>594</v>
      </c>
      <c r="CX8" s="990"/>
      <c r="CY8" s="990"/>
      <c r="CZ8" s="990"/>
      <c r="DA8" s="991"/>
      <c r="DB8" s="989" t="s">
        <v>594</v>
      </c>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395</v>
      </c>
      <c r="C9" s="1031"/>
      <c r="D9" s="1031"/>
      <c r="E9" s="1031"/>
      <c r="F9" s="1031"/>
      <c r="G9" s="1031"/>
      <c r="H9" s="1031"/>
      <c r="I9" s="1031"/>
      <c r="J9" s="1031"/>
      <c r="K9" s="1031"/>
      <c r="L9" s="1031"/>
      <c r="M9" s="1031"/>
      <c r="N9" s="1031"/>
      <c r="O9" s="1031"/>
      <c r="P9" s="1032"/>
      <c r="Q9" s="1038">
        <v>937</v>
      </c>
      <c r="R9" s="1039"/>
      <c r="S9" s="1039"/>
      <c r="T9" s="1039"/>
      <c r="U9" s="1039"/>
      <c r="V9" s="1039">
        <v>937</v>
      </c>
      <c r="W9" s="1039"/>
      <c r="X9" s="1039"/>
      <c r="Y9" s="1039"/>
      <c r="Z9" s="1039"/>
      <c r="AA9" s="1039" t="s">
        <v>523</v>
      </c>
      <c r="AB9" s="1039"/>
      <c r="AC9" s="1039"/>
      <c r="AD9" s="1039"/>
      <c r="AE9" s="1040"/>
      <c r="AF9" s="1035" t="s">
        <v>247</v>
      </c>
      <c r="AG9" s="1036"/>
      <c r="AH9" s="1036"/>
      <c r="AI9" s="1036"/>
      <c r="AJ9" s="1037"/>
      <c r="AK9" s="1099">
        <v>914</v>
      </c>
      <c r="AL9" s="1100"/>
      <c r="AM9" s="1100"/>
      <c r="AN9" s="1100"/>
      <c r="AO9" s="1100"/>
      <c r="AP9" s="1100" t="s">
        <v>523</v>
      </c>
      <c r="AQ9" s="1100"/>
      <c r="AR9" s="1100"/>
      <c r="AS9" s="1100"/>
      <c r="AT9" s="1100"/>
      <c r="AU9" s="1101"/>
      <c r="AV9" s="1101"/>
      <c r="AW9" s="1101"/>
      <c r="AX9" s="1101"/>
      <c r="AY9" s="1102"/>
      <c r="AZ9" s="232"/>
      <c r="BA9" s="232"/>
      <c r="BB9" s="232"/>
      <c r="BC9" s="232"/>
      <c r="BD9" s="232"/>
      <c r="BE9" s="233"/>
      <c r="BF9" s="233"/>
      <c r="BG9" s="233"/>
      <c r="BH9" s="233"/>
      <c r="BI9" s="233"/>
      <c r="BJ9" s="233"/>
      <c r="BK9" s="233"/>
      <c r="BL9" s="233"/>
      <c r="BM9" s="233"/>
      <c r="BN9" s="233"/>
      <c r="BO9" s="233"/>
      <c r="BP9" s="233"/>
      <c r="BQ9" s="238">
        <v>3</v>
      </c>
      <c r="BR9" s="239"/>
      <c r="BS9" s="1083" t="s">
        <v>603</v>
      </c>
      <c r="BT9" s="1084"/>
      <c r="BU9" s="1084"/>
      <c r="BV9" s="1084"/>
      <c r="BW9" s="1084"/>
      <c r="BX9" s="1084"/>
      <c r="BY9" s="1084"/>
      <c r="BZ9" s="1084"/>
      <c r="CA9" s="1084"/>
      <c r="CB9" s="1084"/>
      <c r="CC9" s="1084"/>
      <c r="CD9" s="1084"/>
      <c r="CE9" s="1084"/>
      <c r="CF9" s="1084"/>
      <c r="CG9" s="1085"/>
      <c r="CH9" s="989">
        <v>0</v>
      </c>
      <c r="CI9" s="990"/>
      <c r="CJ9" s="990"/>
      <c r="CK9" s="990"/>
      <c r="CL9" s="991"/>
      <c r="CM9" s="989">
        <v>188</v>
      </c>
      <c r="CN9" s="990"/>
      <c r="CO9" s="990"/>
      <c r="CP9" s="990"/>
      <c r="CQ9" s="991"/>
      <c r="CR9" s="989">
        <v>200</v>
      </c>
      <c r="CS9" s="990"/>
      <c r="CT9" s="990"/>
      <c r="CU9" s="990"/>
      <c r="CV9" s="991"/>
      <c r="CW9" s="989">
        <v>40</v>
      </c>
      <c r="CX9" s="990"/>
      <c r="CY9" s="990"/>
      <c r="CZ9" s="990"/>
      <c r="DA9" s="991"/>
      <c r="DB9" s="989" t="s">
        <v>594</v>
      </c>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396</v>
      </c>
      <c r="C10" s="1031"/>
      <c r="D10" s="1031"/>
      <c r="E10" s="1031"/>
      <c r="F10" s="1031"/>
      <c r="G10" s="1031"/>
      <c r="H10" s="1031"/>
      <c r="I10" s="1031"/>
      <c r="J10" s="1031"/>
      <c r="K10" s="1031"/>
      <c r="L10" s="1031"/>
      <c r="M10" s="1031"/>
      <c r="N10" s="1031"/>
      <c r="O10" s="1031"/>
      <c r="P10" s="1032"/>
      <c r="Q10" s="1038">
        <v>357</v>
      </c>
      <c r="R10" s="1039"/>
      <c r="S10" s="1039"/>
      <c r="T10" s="1039"/>
      <c r="U10" s="1039"/>
      <c r="V10" s="1039">
        <v>128</v>
      </c>
      <c r="W10" s="1039"/>
      <c r="X10" s="1039"/>
      <c r="Y10" s="1039"/>
      <c r="Z10" s="1039"/>
      <c r="AA10" s="1039">
        <v>229</v>
      </c>
      <c r="AB10" s="1039"/>
      <c r="AC10" s="1039"/>
      <c r="AD10" s="1039"/>
      <c r="AE10" s="1040"/>
      <c r="AF10" s="1035" t="s">
        <v>247</v>
      </c>
      <c r="AG10" s="1036"/>
      <c r="AH10" s="1036"/>
      <c r="AI10" s="1036"/>
      <c r="AJ10" s="1037"/>
      <c r="AK10" s="1099">
        <v>4</v>
      </c>
      <c r="AL10" s="1100"/>
      <c r="AM10" s="1100"/>
      <c r="AN10" s="1100"/>
      <c r="AO10" s="1100"/>
      <c r="AP10" s="1100">
        <v>527</v>
      </c>
      <c r="AQ10" s="1100"/>
      <c r="AR10" s="1100"/>
      <c r="AS10" s="1100"/>
      <c r="AT10" s="1100"/>
      <c r="AU10" s="1101"/>
      <c r="AV10" s="1101"/>
      <c r="AW10" s="1101"/>
      <c r="AX10" s="1101"/>
      <c r="AY10" s="1102"/>
      <c r="AZ10" s="232"/>
      <c r="BA10" s="232"/>
      <c r="BB10" s="232"/>
      <c r="BC10" s="232"/>
      <c r="BD10" s="232"/>
      <c r="BE10" s="233"/>
      <c r="BF10" s="233"/>
      <c r="BG10" s="233"/>
      <c r="BH10" s="233"/>
      <c r="BI10" s="233"/>
      <c r="BJ10" s="233"/>
      <c r="BK10" s="233"/>
      <c r="BL10" s="233"/>
      <c r="BM10" s="233"/>
      <c r="BN10" s="233"/>
      <c r="BO10" s="233"/>
      <c r="BP10" s="233"/>
      <c r="BQ10" s="238">
        <v>4</v>
      </c>
      <c r="BR10" s="239"/>
      <c r="BS10" s="1103" t="s">
        <v>604</v>
      </c>
      <c r="BT10" s="1104"/>
      <c r="BU10" s="1104"/>
      <c r="BV10" s="1104"/>
      <c r="BW10" s="1104"/>
      <c r="BX10" s="1104"/>
      <c r="BY10" s="1104"/>
      <c r="BZ10" s="1104"/>
      <c r="CA10" s="1104"/>
      <c r="CB10" s="1104"/>
      <c r="CC10" s="1104"/>
      <c r="CD10" s="1104"/>
      <c r="CE10" s="1104"/>
      <c r="CF10" s="1104"/>
      <c r="CG10" s="1105"/>
      <c r="CH10" s="989">
        <v>-118</v>
      </c>
      <c r="CI10" s="990"/>
      <c r="CJ10" s="990"/>
      <c r="CK10" s="990"/>
      <c r="CL10" s="991"/>
      <c r="CM10" s="989">
        <v>887</v>
      </c>
      <c r="CN10" s="990"/>
      <c r="CO10" s="990"/>
      <c r="CP10" s="990"/>
      <c r="CQ10" s="991"/>
      <c r="CR10" s="989">
        <v>0</v>
      </c>
      <c r="CS10" s="990"/>
      <c r="CT10" s="990"/>
      <c r="CU10" s="990"/>
      <c r="CV10" s="991"/>
      <c r="CW10" s="989">
        <v>293</v>
      </c>
      <c r="CX10" s="990"/>
      <c r="CY10" s="990"/>
      <c r="CZ10" s="990"/>
      <c r="DA10" s="991"/>
      <c r="DB10" s="989">
        <v>13</v>
      </c>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t="s">
        <v>397</v>
      </c>
      <c r="C11" s="1031"/>
      <c r="D11" s="1031"/>
      <c r="E11" s="1031"/>
      <c r="F11" s="1031"/>
      <c r="G11" s="1031"/>
      <c r="H11" s="1031"/>
      <c r="I11" s="1031"/>
      <c r="J11" s="1031"/>
      <c r="K11" s="1031"/>
      <c r="L11" s="1031"/>
      <c r="M11" s="1031"/>
      <c r="N11" s="1031"/>
      <c r="O11" s="1031"/>
      <c r="P11" s="1032"/>
      <c r="Q11" s="1038">
        <v>725</v>
      </c>
      <c r="R11" s="1039"/>
      <c r="S11" s="1039"/>
      <c r="T11" s="1039"/>
      <c r="U11" s="1039"/>
      <c r="V11" s="1039">
        <v>684</v>
      </c>
      <c r="W11" s="1039"/>
      <c r="X11" s="1039"/>
      <c r="Y11" s="1039"/>
      <c r="Z11" s="1039"/>
      <c r="AA11" s="1039">
        <v>41</v>
      </c>
      <c r="AB11" s="1039"/>
      <c r="AC11" s="1039"/>
      <c r="AD11" s="1039"/>
      <c r="AE11" s="1040"/>
      <c r="AF11" s="1035">
        <v>41</v>
      </c>
      <c r="AG11" s="1036"/>
      <c r="AH11" s="1036"/>
      <c r="AI11" s="1036"/>
      <c r="AJ11" s="1037"/>
      <c r="AK11" s="1099">
        <v>185</v>
      </c>
      <c r="AL11" s="1100"/>
      <c r="AM11" s="1100"/>
      <c r="AN11" s="1100"/>
      <c r="AO11" s="1100"/>
      <c r="AP11" s="1100">
        <v>4772</v>
      </c>
      <c r="AQ11" s="1100"/>
      <c r="AR11" s="1100"/>
      <c r="AS11" s="1100"/>
      <c r="AT11" s="1100"/>
      <c r="AU11" s="1101"/>
      <c r="AV11" s="1101"/>
      <c r="AW11" s="1101"/>
      <c r="AX11" s="1101"/>
      <c r="AY11" s="1102"/>
      <c r="AZ11" s="232"/>
      <c r="BA11" s="232"/>
      <c r="BB11" s="232"/>
      <c r="BC11" s="232"/>
      <c r="BD11" s="232"/>
      <c r="BE11" s="233"/>
      <c r="BF11" s="233"/>
      <c r="BG11" s="233"/>
      <c r="BH11" s="233"/>
      <c r="BI11" s="233"/>
      <c r="BJ11" s="233"/>
      <c r="BK11" s="233"/>
      <c r="BL11" s="233"/>
      <c r="BM11" s="233"/>
      <c r="BN11" s="233"/>
      <c r="BO11" s="233"/>
      <c r="BP11" s="233"/>
      <c r="BQ11" s="238">
        <v>5</v>
      </c>
      <c r="BR11" s="239"/>
      <c r="BS11" s="1103" t="s">
        <v>605</v>
      </c>
      <c r="BT11" s="1104"/>
      <c r="BU11" s="1104"/>
      <c r="BV11" s="1104"/>
      <c r="BW11" s="1104"/>
      <c r="BX11" s="1104"/>
      <c r="BY11" s="1104"/>
      <c r="BZ11" s="1104"/>
      <c r="CA11" s="1104"/>
      <c r="CB11" s="1104"/>
      <c r="CC11" s="1104"/>
      <c r="CD11" s="1104"/>
      <c r="CE11" s="1104"/>
      <c r="CF11" s="1104"/>
      <c r="CG11" s="1105"/>
      <c r="CH11" s="989">
        <v>1</v>
      </c>
      <c r="CI11" s="990"/>
      <c r="CJ11" s="990"/>
      <c r="CK11" s="990"/>
      <c r="CL11" s="991"/>
      <c r="CM11" s="989">
        <v>41</v>
      </c>
      <c r="CN11" s="990"/>
      <c r="CO11" s="990"/>
      <c r="CP11" s="990"/>
      <c r="CQ11" s="991"/>
      <c r="CR11" s="989">
        <v>30</v>
      </c>
      <c r="CS11" s="990"/>
      <c r="CT11" s="990"/>
      <c r="CU11" s="990"/>
      <c r="CV11" s="991"/>
      <c r="CW11" s="989" t="s">
        <v>594</v>
      </c>
      <c r="CX11" s="990"/>
      <c r="CY11" s="990"/>
      <c r="CZ11" s="990"/>
      <c r="DA11" s="991"/>
      <c r="DB11" s="989" t="s">
        <v>594</v>
      </c>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t="s">
        <v>398</v>
      </c>
      <c r="C12" s="1031"/>
      <c r="D12" s="1031"/>
      <c r="E12" s="1031"/>
      <c r="F12" s="1031"/>
      <c r="G12" s="1031"/>
      <c r="H12" s="1031"/>
      <c r="I12" s="1031"/>
      <c r="J12" s="1031"/>
      <c r="K12" s="1031"/>
      <c r="L12" s="1031"/>
      <c r="M12" s="1031"/>
      <c r="N12" s="1031"/>
      <c r="O12" s="1031"/>
      <c r="P12" s="1032"/>
      <c r="Q12" s="1038">
        <v>117968</v>
      </c>
      <c r="R12" s="1039"/>
      <c r="S12" s="1039"/>
      <c r="T12" s="1039"/>
      <c r="U12" s="1039"/>
      <c r="V12" s="1039">
        <v>117968</v>
      </c>
      <c r="W12" s="1039"/>
      <c r="X12" s="1039"/>
      <c r="Y12" s="1039"/>
      <c r="Z12" s="1039"/>
      <c r="AA12" s="1039" t="s">
        <v>523</v>
      </c>
      <c r="AB12" s="1039"/>
      <c r="AC12" s="1039"/>
      <c r="AD12" s="1039"/>
      <c r="AE12" s="1040"/>
      <c r="AF12" s="1035" t="s">
        <v>247</v>
      </c>
      <c r="AG12" s="1036"/>
      <c r="AH12" s="1036"/>
      <c r="AI12" s="1036"/>
      <c r="AJ12" s="1037"/>
      <c r="AK12" s="1099">
        <v>84671</v>
      </c>
      <c r="AL12" s="1100"/>
      <c r="AM12" s="1100"/>
      <c r="AN12" s="1100"/>
      <c r="AO12" s="1100"/>
      <c r="AP12" s="1100" t="s">
        <v>523</v>
      </c>
      <c r="AQ12" s="1100"/>
      <c r="AR12" s="1100"/>
      <c r="AS12" s="1100"/>
      <c r="AT12" s="1100"/>
      <c r="AU12" s="1101" t="s">
        <v>593</v>
      </c>
      <c r="AV12" s="1101"/>
      <c r="AW12" s="1101"/>
      <c r="AX12" s="1101"/>
      <c r="AY12" s="1102"/>
      <c r="AZ12" s="232"/>
      <c r="BA12" s="232"/>
      <c r="BB12" s="232"/>
      <c r="BC12" s="232"/>
      <c r="BD12" s="232"/>
      <c r="BE12" s="233"/>
      <c r="BF12" s="233"/>
      <c r="BG12" s="233"/>
      <c r="BH12" s="233"/>
      <c r="BI12" s="233"/>
      <c r="BJ12" s="233"/>
      <c r="BK12" s="233"/>
      <c r="BL12" s="233"/>
      <c r="BM12" s="233"/>
      <c r="BN12" s="233"/>
      <c r="BO12" s="233"/>
      <c r="BP12" s="233"/>
      <c r="BQ12" s="238">
        <v>6</v>
      </c>
      <c r="BR12" s="239"/>
      <c r="BS12" s="1083" t="s">
        <v>606</v>
      </c>
      <c r="BT12" s="1084"/>
      <c r="BU12" s="1084"/>
      <c r="BV12" s="1084"/>
      <c r="BW12" s="1084"/>
      <c r="BX12" s="1084"/>
      <c r="BY12" s="1084"/>
      <c r="BZ12" s="1084"/>
      <c r="CA12" s="1084"/>
      <c r="CB12" s="1084"/>
      <c r="CC12" s="1084"/>
      <c r="CD12" s="1084"/>
      <c r="CE12" s="1084"/>
      <c r="CF12" s="1084"/>
      <c r="CG12" s="1085"/>
      <c r="CH12" s="989">
        <v>-3</v>
      </c>
      <c r="CI12" s="990"/>
      <c r="CJ12" s="990"/>
      <c r="CK12" s="990"/>
      <c r="CL12" s="991"/>
      <c r="CM12" s="989">
        <v>203</v>
      </c>
      <c r="CN12" s="990"/>
      <c r="CO12" s="990"/>
      <c r="CP12" s="990"/>
      <c r="CQ12" s="991"/>
      <c r="CR12" s="989">
        <v>200</v>
      </c>
      <c r="CS12" s="990"/>
      <c r="CT12" s="990"/>
      <c r="CU12" s="990"/>
      <c r="CV12" s="991"/>
      <c r="CW12" s="989">
        <v>179</v>
      </c>
      <c r="CX12" s="990"/>
      <c r="CY12" s="990"/>
      <c r="CZ12" s="990"/>
      <c r="DA12" s="991"/>
      <c r="DB12" s="989" t="s">
        <v>594</v>
      </c>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99"/>
      <c r="AL13" s="1100"/>
      <c r="AM13" s="1100"/>
      <c r="AN13" s="1100"/>
      <c r="AO13" s="1100"/>
      <c r="AP13" s="1100"/>
      <c r="AQ13" s="1100"/>
      <c r="AR13" s="1100"/>
      <c r="AS13" s="1100"/>
      <c r="AT13" s="1100"/>
      <c r="AU13" s="1101"/>
      <c r="AV13" s="1101"/>
      <c r="AW13" s="1101"/>
      <c r="AX13" s="1101"/>
      <c r="AY13" s="1102"/>
      <c r="AZ13" s="232"/>
      <c r="BA13" s="232"/>
      <c r="BB13" s="232"/>
      <c r="BC13" s="232"/>
      <c r="BD13" s="232"/>
      <c r="BE13" s="233"/>
      <c r="BF13" s="233"/>
      <c r="BG13" s="233"/>
      <c r="BH13" s="233"/>
      <c r="BI13" s="233"/>
      <c r="BJ13" s="233"/>
      <c r="BK13" s="233"/>
      <c r="BL13" s="233"/>
      <c r="BM13" s="233"/>
      <c r="BN13" s="233"/>
      <c r="BO13" s="233"/>
      <c r="BP13" s="233"/>
      <c r="BQ13" s="238">
        <v>7</v>
      </c>
      <c r="BR13" s="239"/>
      <c r="BS13" s="1103" t="s">
        <v>607</v>
      </c>
      <c r="BT13" s="1104"/>
      <c r="BU13" s="1104"/>
      <c r="BV13" s="1104"/>
      <c r="BW13" s="1104"/>
      <c r="BX13" s="1104"/>
      <c r="BY13" s="1104"/>
      <c r="BZ13" s="1104"/>
      <c r="CA13" s="1104"/>
      <c r="CB13" s="1104"/>
      <c r="CC13" s="1104"/>
      <c r="CD13" s="1104"/>
      <c r="CE13" s="1104"/>
      <c r="CF13" s="1104"/>
      <c r="CG13" s="1105"/>
      <c r="CH13" s="989">
        <v>11</v>
      </c>
      <c r="CI13" s="990"/>
      <c r="CJ13" s="990"/>
      <c r="CK13" s="990"/>
      <c r="CL13" s="991"/>
      <c r="CM13" s="989">
        <v>145</v>
      </c>
      <c r="CN13" s="990"/>
      <c r="CO13" s="990"/>
      <c r="CP13" s="990"/>
      <c r="CQ13" s="991"/>
      <c r="CR13" s="989" t="s">
        <v>594</v>
      </c>
      <c r="CS13" s="990"/>
      <c r="CT13" s="990"/>
      <c r="CU13" s="990"/>
      <c r="CV13" s="991"/>
      <c r="CW13" s="989">
        <v>54</v>
      </c>
      <c r="CX13" s="990"/>
      <c r="CY13" s="990"/>
      <c r="CZ13" s="990"/>
      <c r="DA13" s="991"/>
      <c r="DB13" s="989" t="s">
        <v>594</v>
      </c>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99"/>
      <c r="AL14" s="1100"/>
      <c r="AM14" s="1100"/>
      <c r="AN14" s="1100"/>
      <c r="AO14" s="1100"/>
      <c r="AP14" s="1100"/>
      <c r="AQ14" s="1100"/>
      <c r="AR14" s="1100"/>
      <c r="AS14" s="1100"/>
      <c r="AT14" s="1100"/>
      <c r="AU14" s="1101"/>
      <c r="AV14" s="1101"/>
      <c r="AW14" s="1101"/>
      <c r="AX14" s="1101"/>
      <c r="AY14" s="1102"/>
      <c r="AZ14" s="232"/>
      <c r="BA14" s="232"/>
      <c r="BB14" s="232"/>
      <c r="BC14" s="232"/>
      <c r="BD14" s="232"/>
      <c r="BE14" s="233"/>
      <c r="BF14" s="233"/>
      <c r="BG14" s="233"/>
      <c r="BH14" s="233"/>
      <c r="BI14" s="233"/>
      <c r="BJ14" s="233"/>
      <c r="BK14" s="233"/>
      <c r="BL14" s="233"/>
      <c r="BM14" s="233"/>
      <c r="BN14" s="233"/>
      <c r="BO14" s="233"/>
      <c r="BP14" s="233"/>
      <c r="BQ14" s="238">
        <v>8</v>
      </c>
      <c r="BR14" s="239"/>
      <c r="BS14" s="1083" t="s">
        <v>608</v>
      </c>
      <c r="BT14" s="1084"/>
      <c r="BU14" s="1084"/>
      <c r="BV14" s="1084"/>
      <c r="BW14" s="1084"/>
      <c r="BX14" s="1084"/>
      <c r="BY14" s="1084"/>
      <c r="BZ14" s="1084"/>
      <c r="CA14" s="1084"/>
      <c r="CB14" s="1084"/>
      <c r="CC14" s="1084"/>
      <c r="CD14" s="1084"/>
      <c r="CE14" s="1084"/>
      <c r="CF14" s="1084"/>
      <c r="CG14" s="1085"/>
      <c r="CH14" s="989">
        <v>524</v>
      </c>
      <c r="CI14" s="990"/>
      <c r="CJ14" s="990"/>
      <c r="CK14" s="990"/>
      <c r="CL14" s="991"/>
      <c r="CM14" s="989">
        <v>7217</v>
      </c>
      <c r="CN14" s="990"/>
      <c r="CO14" s="990"/>
      <c r="CP14" s="990"/>
      <c r="CQ14" s="991"/>
      <c r="CR14" s="989">
        <v>6</v>
      </c>
      <c r="CS14" s="990"/>
      <c r="CT14" s="990"/>
      <c r="CU14" s="990"/>
      <c r="CV14" s="991"/>
      <c r="CW14" s="989">
        <v>496</v>
      </c>
      <c r="CX14" s="990"/>
      <c r="CY14" s="990"/>
      <c r="CZ14" s="990"/>
      <c r="DA14" s="991"/>
      <c r="DB14" s="989" t="s">
        <v>594</v>
      </c>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99"/>
      <c r="AL15" s="1100"/>
      <c r="AM15" s="1100"/>
      <c r="AN15" s="1100"/>
      <c r="AO15" s="1100"/>
      <c r="AP15" s="1100"/>
      <c r="AQ15" s="1100"/>
      <c r="AR15" s="1100"/>
      <c r="AS15" s="1100"/>
      <c r="AT15" s="1100"/>
      <c r="AU15" s="1101"/>
      <c r="AV15" s="1101"/>
      <c r="AW15" s="1101"/>
      <c r="AX15" s="1101"/>
      <c r="AY15" s="1102"/>
      <c r="AZ15" s="232"/>
      <c r="BA15" s="232"/>
      <c r="BB15" s="232"/>
      <c r="BC15" s="232"/>
      <c r="BD15" s="232"/>
      <c r="BE15" s="233"/>
      <c r="BF15" s="233"/>
      <c r="BG15" s="233"/>
      <c r="BH15" s="233"/>
      <c r="BI15" s="233"/>
      <c r="BJ15" s="233"/>
      <c r="BK15" s="233"/>
      <c r="BL15" s="233"/>
      <c r="BM15" s="233"/>
      <c r="BN15" s="233"/>
      <c r="BO15" s="233"/>
      <c r="BP15" s="233"/>
      <c r="BQ15" s="238">
        <v>9</v>
      </c>
      <c r="BR15" s="239"/>
      <c r="BS15" s="1083" t="s">
        <v>609</v>
      </c>
      <c r="BT15" s="1084"/>
      <c r="BU15" s="1084"/>
      <c r="BV15" s="1084"/>
      <c r="BW15" s="1084"/>
      <c r="BX15" s="1084"/>
      <c r="BY15" s="1084"/>
      <c r="BZ15" s="1084"/>
      <c r="CA15" s="1084"/>
      <c r="CB15" s="1084"/>
      <c r="CC15" s="1084"/>
      <c r="CD15" s="1084"/>
      <c r="CE15" s="1084"/>
      <c r="CF15" s="1084"/>
      <c r="CG15" s="1085"/>
      <c r="CH15" s="989">
        <v>-2</v>
      </c>
      <c r="CI15" s="990"/>
      <c r="CJ15" s="990"/>
      <c r="CK15" s="990"/>
      <c r="CL15" s="991"/>
      <c r="CM15" s="989">
        <v>16</v>
      </c>
      <c r="CN15" s="990"/>
      <c r="CO15" s="990"/>
      <c r="CP15" s="990"/>
      <c r="CQ15" s="991"/>
      <c r="CR15" s="989">
        <v>10</v>
      </c>
      <c r="CS15" s="990"/>
      <c r="CT15" s="990"/>
      <c r="CU15" s="990"/>
      <c r="CV15" s="991"/>
      <c r="CW15" s="989" t="s">
        <v>594</v>
      </c>
      <c r="CX15" s="990"/>
      <c r="CY15" s="990"/>
      <c r="CZ15" s="990"/>
      <c r="DA15" s="991"/>
      <c r="DB15" s="989" t="s">
        <v>594</v>
      </c>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99"/>
      <c r="AL16" s="1100"/>
      <c r="AM16" s="1100"/>
      <c r="AN16" s="1100"/>
      <c r="AO16" s="1100"/>
      <c r="AP16" s="1100"/>
      <c r="AQ16" s="1100"/>
      <c r="AR16" s="1100"/>
      <c r="AS16" s="1100"/>
      <c r="AT16" s="1100"/>
      <c r="AU16" s="1101"/>
      <c r="AV16" s="1101"/>
      <c r="AW16" s="1101"/>
      <c r="AX16" s="1101"/>
      <c r="AY16" s="1102"/>
      <c r="AZ16" s="232"/>
      <c r="BA16" s="232"/>
      <c r="BB16" s="232"/>
      <c r="BC16" s="232"/>
      <c r="BD16" s="232"/>
      <c r="BE16" s="233"/>
      <c r="BF16" s="233"/>
      <c r="BG16" s="233"/>
      <c r="BH16" s="233"/>
      <c r="BI16" s="233"/>
      <c r="BJ16" s="233"/>
      <c r="BK16" s="233"/>
      <c r="BL16" s="233"/>
      <c r="BM16" s="233"/>
      <c r="BN16" s="233"/>
      <c r="BO16" s="233"/>
      <c r="BP16" s="233"/>
      <c r="BQ16" s="238">
        <v>10</v>
      </c>
      <c r="BR16" s="239"/>
      <c r="BS16" s="1083" t="s">
        <v>610</v>
      </c>
      <c r="BT16" s="1084"/>
      <c r="BU16" s="1084"/>
      <c r="BV16" s="1084"/>
      <c r="BW16" s="1084"/>
      <c r="BX16" s="1084"/>
      <c r="BY16" s="1084"/>
      <c r="BZ16" s="1084"/>
      <c r="CA16" s="1084"/>
      <c r="CB16" s="1084"/>
      <c r="CC16" s="1084"/>
      <c r="CD16" s="1084"/>
      <c r="CE16" s="1084"/>
      <c r="CF16" s="1084"/>
      <c r="CG16" s="1085"/>
      <c r="CH16" s="989">
        <v>153</v>
      </c>
      <c r="CI16" s="990"/>
      <c r="CJ16" s="990"/>
      <c r="CK16" s="990"/>
      <c r="CL16" s="991"/>
      <c r="CM16" s="989">
        <v>791</v>
      </c>
      <c r="CN16" s="990"/>
      <c r="CO16" s="990"/>
      <c r="CP16" s="990"/>
      <c r="CQ16" s="991"/>
      <c r="CR16" s="989">
        <v>50</v>
      </c>
      <c r="CS16" s="990"/>
      <c r="CT16" s="990"/>
      <c r="CU16" s="990"/>
      <c r="CV16" s="991"/>
      <c r="CW16" s="989" t="s">
        <v>594</v>
      </c>
      <c r="CX16" s="990"/>
      <c r="CY16" s="990"/>
      <c r="CZ16" s="990"/>
      <c r="DA16" s="991"/>
      <c r="DB16" s="989" t="s">
        <v>594</v>
      </c>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99"/>
      <c r="AL17" s="1100"/>
      <c r="AM17" s="1100"/>
      <c r="AN17" s="1100"/>
      <c r="AO17" s="1100"/>
      <c r="AP17" s="1100"/>
      <c r="AQ17" s="1100"/>
      <c r="AR17" s="1100"/>
      <c r="AS17" s="1100"/>
      <c r="AT17" s="1100"/>
      <c r="AU17" s="1101"/>
      <c r="AV17" s="1101"/>
      <c r="AW17" s="1101"/>
      <c r="AX17" s="1101"/>
      <c r="AY17" s="1102"/>
      <c r="AZ17" s="232"/>
      <c r="BA17" s="232"/>
      <c r="BB17" s="232"/>
      <c r="BC17" s="232"/>
      <c r="BD17" s="232"/>
      <c r="BE17" s="233"/>
      <c r="BF17" s="233"/>
      <c r="BG17" s="233"/>
      <c r="BH17" s="233"/>
      <c r="BI17" s="233"/>
      <c r="BJ17" s="233"/>
      <c r="BK17" s="233"/>
      <c r="BL17" s="233"/>
      <c r="BM17" s="233"/>
      <c r="BN17" s="233"/>
      <c r="BO17" s="233"/>
      <c r="BP17" s="233"/>
      <c r="BQ17" s="238">
        <v>11</v>
      </c>
      <c r="BR17" s="239"/>
      <c r="BS17" s="1083" t="s">
        <v>611</v>
      </c>
      <c r="BT17" s="1084"/>
      <c r="BU17" s="1084"/>
      <c r="BV17" s="1084"/>
      <c r="BW17" s="1084"/>
      <c r="BX17" s="1084"/>
      <c r="BY17" s="1084"/>
      <c r="BZ17" s="1084"/>
      <c r="CA17" s="1084"/>
      <c r="CB17" s="1084"/>
      <c r="CC17" s="1084"/>
      <c r="CD17" s="1084"/>
      <c r="CE17" s="1084"/>
      <c r="CF17" s="1084"/>
      <c r="CG17" s="1085"/>
      <c r="CH17" s="989">
        <v>0</v>
      </c>
      <c r="CI17" s="990"/>
      <c r="CJ17" s="990"/>
      <c r="CK17" s="990"/>
      <c r="CL17" s="991"/>
      <c r="CM17" s="989">
        <v>223</v>
      </c>
      <c r="CN17" s="990"/>
      <c r="CO17" s="990"/>
      <c r="CP17" s="990"/>
      <c r="CQ17" s="991"/>
      <c r="CR17" s="989">
        <v>100</v>
      </c>
      <c r="CS17" s="990"/>
      <c r="CT17" s="990"/>
      <c r="CU17" s="990"/>
      <c r="CV17" s="991"/>
      <c r="CW17" s="989">
        <v>541</v>
      </c>
      <c r="CX17" s="990"/>
      <c r="CY17" s="990"/>
      <c r="CZ17" s="990"/>
      <c r="DA17" s="991"/>
      <c r="DB17" s="989" t="s">
        <v>594</v>
      </c>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99"/>
      <c r="AL18" s="1100"/>
      <c r="AM18" s="1100"/>
      <c r="AN18" s="1100"/>
      <c r="AO18" s="1100"/>
      <c r="AP18" s="1100"/>
      <c r="AQ18" s="1100"/>
      <c r="AR18" s="1100"/>
      <c r="AS18" s="1100"/>
      <c r="AT18" s="1100"/>
      <c r="AU18" s="1101"/>
      <c r="AV18" s="1101"/>
      <c r="AW18" s="1101"/>
      <c r="AX18" s="1101"/>
      <c r="AY18" s="1102"/>
      <c r="AZ18" s="232"/>
      <c r="BA18" s="232"/>
      <c r="BB18" s="232"/>
      <c r="BC18" s="232"/>
      <c r="BD18" s="232"/>
      <c r="BE18" s="233"/>
      <c r="BF18" s="233"/>
      <c r="BG18" s="233"/>
      <c r="BH18" s="233"/>
      <c r="BI18" s="233"/>
      <c r="BJ18" s="233"/>
      <c r="BK18" s="233"/>
      <c r="BL18" s="233"/>
      <c r="BM18" s="233"/>
      <c r="BN18" s="233"/>
      <c r="BO18" s="233"/>
      <c r="BP18" s="233"/>
      <c r="BQ18" s="238">
        <v>12</v>
      </c>
      <c r="BR18" s="239"/>
      <c r="BS18" s="1083" t="s">
        <v>612</v>
      </c>
      <c r="BT18" s="1084"/>
      <c r="BU18" s="1084"/>
      <c r="BV18" s="1084"/>
      <c r="BW18" s="1084"/>
      <c r="BX18" s="1084"/>
      <c r="BY18" s="1084"/>
      <c r="BZ18" s="1084"/>
      <c r="CA18" s="1084"/>
      <c r="CB18" s="1084"/>
      <c r="CC18" s="1084"/>
      <c r="CD18" s="1084"/>
      <c r="CE18" s="1084"/>
      <c r="CF18" s="1084"/>
      <c r="CG18" s="1085"/>
      <c r="CH18" s="989">
        <v>-70</v>
      </c>
      <c r="CI18" s="990"/>
      <c r="CJ18" s="990"/>
      <c r="CK18" s="990"/>
      <c r="CL18" s="991"/>
      <c r="CM18" s="989">
        <v>2281</v>
      </c>
      <c r="CN18" s="990"/>
      <c r="CO18" s="990"/>
      <c r="CP18" s="990"/>
      <c r="CQ18" s="991"/>
      <c r="CR18" s="989">
        <v>450</v>
      </c>
      <c r="CS18" s="990"/>
      <c r="CT18" s="990"/>
      <c r="CU18" s="990"/>
      <c r="CV18" s="991"/>
      <c r="CW18" s="989" t="s">
        <v>594</v>
      </c>
      <c r="CX18" s="990"/>
      <c r="CY18" s="990"/>
      <c r="CZ18" s="990"/>
      <c r="DA18" s="991"/>
      <c r="DB18" s="989" t="s">
        <v>594</v>
      </c>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99"/>
      <c r="AL19" s="1100"/>
      <c r="AM19" s="1100"/>
      <c r="AN19" s="1100"/>
      <c r="AO19" s="1100"/>
      <c r="AP19" s="1100"/>
      <c r="AQ19" s="1100"/>
      <c r="AR19" s="1100"/>
      <c r="AS19" s="1100"/>
      <c r="AT19" s="1100"/>
      <c r="AU19" s="1101"/>
      <c r="AV19" s="1101"/>
      <c r="AW19" s="1101"/>
      <c r="AX19" s="1101"/>
      <c r="AY19" s="1102"/>
      <c r="AZ19" s="232"/>
      <c r="BA19" s="232"/>
      <c r="BB19" s="232"/>
      <c r="BC19" s="232"/>
      <c r="BD19" s="232"/>
      <c r="BE19" s="233"/>
      <c r="BF19" s="233"/>
      <c r="BG19" s="233"/>
      <c r="BH19" s="233"/>
      <c r="BI19" s="233"/>
      <c r="BJ19" s="233"/>
      <c r="BK19" s="233"/>
      <c r="BL19" s="233"/>
      <c r="BM19" s="233"/>
      <c r="BN19" s="233"/>
      <c r="BO19" s="233"/>
      <c r="BP19" s="233"/>
      <c r="BQ19" s="238">
        <v>13</v>
      </c>
      <c r="BR19" s="239"/>
      <c r="BS19" s="1083" t="s">
        <v>613</v>
      </c>
      <c r="BT19" s="1084"/>
      <c r="BU19" s="1084"/>
      <c r="BV19" s="1084"/>
      <c r="BW19" s="1084"/>
      <c r="BX19" s="1084"/>
      <c r="BY19" s="1084"/>
      <c r="BZ19" s="1084"/>
      <c r="CA19" s="1084"/>
      <c r="CB19" s="1084"/>
      <c r="CC19" s="1084"/>
      <c r="CD19" s="1084"/>
      <c r="CE19" s="1084"/>
      <c r="CF19" s="1084"/>
      <c r="CG19" s="1085"/>
      <c r="CH19" s="989">
        <v>34</v>
      </c>
      <c r="CI19" s="990"/>
      <c r="CJ19" s="990"/>
      <c r="CK19" s="990"/>
      <c r="CL19" s="991"/>
      <c r="CM19" s="989">
        <v>1411</v>
      </c>
      <c r="CN19" s="990"/>
      <c r="CO19" s="990"/>
      <c r="CP19" s="990"/>
      <c r="CQ19" s="991"/>
      <c r="CR19" s="989">
        <v>710</v>
      </c>
      <c r="CS19" s="990"/>
      <c r="CT19" s="990"/>
      <c r="CU19" s="990"/>
      <c r="CV19" s="991"/>
      <c r="CW19" s="989" t="s">
        <v>594</v>
      </c>
      <c r="CX19" s="990"/>
      <c r="CY19" s="990"/>
      <c r="CZ19" s="990"/>
      <c r="DA19" s="991"/>
      <c r="DB19" s="989" t="s">
        <v>594</v>
      </c>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99"/>
      <c r="AL20" s="1100"/>
      <c r="AM20" s="1100"/>
      <c r="AN20" s="1100"/>
      <c r="AO20" s="1100"/>
      <c r="AP20" s="1100"/>
      <c r="AQ20" s="1100"/>
      <c r="AR20" s="1100"/>
      <c r="AS20" s="1100"/>
      <c r="AT20" s="1100"/>
      <c r="AU20" s="1101"/>
      <c r="AV20" s="1101"/>
      <c r="AW20" s="1101"/>
      <c r="AX20" s="1101"/>
      <c r="AY20" s="1102"/>
      <c r="AZ20" s="232"/>
      <c r="BA20" s="232"/>
      <c r="BB20" s="232"/>
      <c r="BC20" s="232"/>
      <c r="BD20" s="232"/>
      <c r="BE20" s="233"/>
      <c r="BF20" s="233"/>
      <c r="BG20" s="233"/>
      <c r="BH20" s="233"/>
      <c r="BI20" s="233"/>
      <c r="BJ20" s="233"/>
      <c r="BK20" s="233"/>
      <c r="BL20" s="233"/>
      <c r="BM20" s="233"/>
      <c r="BN20" s="233"/>
      <c r="BO20" s="233"/>
      <c r="BP20" s="233"/>
      <c r="BQ20" s="238">
        <v>14</v>
      </c>
      <c r="BR20" s="239"/>
      <c r="BS20" s="1083" t="s">
        <v>614</v>
      </c>
      <c r="BT20" s="1084"/>
      <c r="BU20" s="1084"/>
      <c r="BV20" s="1084"/>
      <c r="BW20" s="1084"/>
      <c r="BX20" s="1084"/>
      <c r="BY20" s="1084"/>
      <c r="BZ20" s="1084"/>
      <c r="CA20" s="1084"/>
      <c r="CB20" s="1084"/>
      <c r="CC20" s="1084"/>
      <c r="CD20" s="1084"/>
      <c r="CE20" s="1084"/>
      <c r="CF20" s="1084"/>
      <c r="CG20" s="1085"/>
      <c r="CH20" s="989">
        <v>3</v>
      </c>
      <c r="CI20" s="990"/>
      <c r="CJ20" s="990"/>
      <c r="CK20" s="990"/>
      <c r="CL20" s="991"/>
      <c r="CM20" s="989">
        <v>393</v>
      </c>
      <c r="CN20" s="990"/>
      <c r="CO20" s="990"/>
      <c r="CP20" s="990"/>
      <c r="CQ20" s="991"/>
      <c r="CR20" s="989">
        <v>180</v>
      </c>
      <c r="CS20" s="990"/>
      <c r="CT20" s="990"/>
      <c r="CU20" s="990"/>
      <c r="CV20" s="991"/>
      <c r="CW20" s="989">
        <v>499</v>
      </c>
      <c r="CX20" s="990"/>
      <c r="CY20" s="990"/>
      <c r="CZ20" s="990"/>
      <c r="DA20" s="991"/>
      <c r="DB20" s="989">
        <v>12</v>
      </c>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99"/>
      <c r="AL21" s="1100"/>
      <c r="AM21" s="1100"/>
      <c r="AN21" s="1100"/>
      <c r="AO21" s="1100"/>
      <c r="AP21" s="1100"/>
      <c r="AQ21" s="1100"/>
      <c r="AR21" s="1100"/>
      <c r="AS21" s="1100"/>
      <c r="AT21" s="1100"/>
      <c r="AU21" s="1101"/>
      <c r="AV21" s="1101"/>
      <c r="AW21" s="1101"/>
      <c r="AX21" s="1101"/>
      <c r="AY21" s="1102"/>
      <c r="AZ21" s="232"/>
      <c r="BA21" s="232"/>
      <c r="BB21" s="232"/>
      <c r="BC21" s="232"/>
      <c r="BD21" s="232"/>
      <c r="BE21" s="233"/>
      <c r="BF21" s="233"/>
      <c r="BG21" s="233"/>
      <c r="BH21" s="233"/>
      <c r="BI21" s="233"/>
      <c r="BJ21" s="233"/>
      <c r="BK21" s="233"/>
      <c r="BL21" s="233"/>
      <c r="BM21" s="233"/>
      <c r="BN21" s="233"/>
      <c r="BO21" s="233"/>
      <c r="BP21" s="233"/>
      <c r="BQ21" s="238">
        <v>15</v>
      </c>
      <c r="BR21" s="239"/>
      <c r="BS21" s="1083" t="s">
        <v>615</v>
      </c>
      <c r="BT21" s="1084"/>
      <c r="BU21" s="1084"/>
      <c r="BV21" s="1084"/>
      <c r="BW21" s="1084"/>
      <c r="BX21" s="1084"/>
      <c r="BY21" s="1084"/>
      <c r="BZ21" s="1084"/>
      <c r="CA21" s="1084"/>
      <c r="CB21" s="1084"/>
      <c r="CC21" s="1084"/>
      <c r="CD21" s="1084"/>
      <c r="CE21" s="1084"/>
      <c r="CF21" s="1084"/>
      <c r="CG21" s="1085"/>
      <c r="CH21" s="989">
        <v>37</v>
      </c>
      <c r="CI21" s="990"/>
      <c r="CJ21" s="990"/>
      <c r="CK21" s="990"/>
      <c r="CL21" s="991"/>
      <c r="CM21" s="989">
        <v>1158</v>
      </c>
      <c r="CN21" s="990"/>
      <c r="CO21" s="990"/>
      <c r="CP21" s="990"/>
      <c r="CQ21" s="991"/>
      <c r="CR21" s="989">
        <v>583</v>
      </c>
      <c r="CS21" s="990"/>
      <c r="CT21" s="990"/>
      <c r="CU21" s="990"/>
      <c r="CV21" s="991"/>
      <c r="CW21" s="989" t="s">
        <v>594</v>
      </c>
      <c r="CX21" s="990"/>
      <c r="CY21" s="990"/>
      <c r="CZ21" s="990"/>
      <c r="DA21" s="991"/>
      <c r="DB21" s="989" t="s">
        <v>594</v>
      </c>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92"/>
      <c r="R22" s="1093"/>
      <c r="S22" s="1093"/>
      <c r="T22" s="1093"/>
      <c r="U22" s="1093"/>
      <c r="V22" s="1093"/>
      <c r="W22" s="1093"/>
      <c r="X22" s="1093"/>
      <c r="Y22" s="1093"/>
      <c r="Z22" s="1093"/>
      <c r="AA22" s="1093"/>
      <c r="AB22" s="1093"/>
      <c r="AC22" s="1093"/>
      <c r="AD22" s="1093"/>
      <c r="AE22" s="1094"/>
      <c r="AF22" s="1035"/>
      <c r="AG22" s="1036"/>
      <c r="AH22" s="1036"/>
      <c r="AI22" s="1036"/>
      <c r="AJ22" s="1037"/>
      <c r="AK22" s="1095"/>
      <c r="AL22" s="1096"/>
      <c r="AM22" s="1096"/>
      <c r="AN22" s="1096"/>
      <c r="AO22" s="1096"/>
      <c r="AP22" s="1096"/>
      <c r="AQ22" s="1096"/>
      <c r="AR22" s="1096"/>
      <c r="AS22" s="1096"/>
      <c r="AT22" s="1096"/>
      <c r="AU22" s="1097"/>
      <c r="AV22" s="1097"/>
      <c r="AW22" s="1097"/>
      <c r="AX22" s="1097"/>
      <c r="AY22" s="1098"/>
      <c r="AZ22" s="1028" t="s">
        <v>399</v>
      </c>
      <c r="BA22" s="1028"/>
      <c r="BB22" s="1028"/>
      <c r="BC22" s="1028"/>
      <c r="BD22" s="1029"/>
      <c r="BE22" s="233"/>
      <c r="BF22" s="233"/>
      <c r="BG22" s="233"/>
      <c r="BH22" s="233"/>
      <c r="BI22" s="233"/>
      <c r="BJ22" s="233"/>
      <c r="BK22" s="233"/>
      <c r="BL22" s="233"/>
      <c r="BM22" s="233"/>
      <c r="BN22" s="233"/>
      <c r="BO22" s="233"/>
      <c r="BP22" s="233"/>
      <c r="BQ22" s="238">
        <v>16</v>
      </c>
      <c r="BR22" s="239"/>
      <c r="BS22" s="1083" t="s">
        <v>616</v>
      </c>
      <c r="BT22" s="1084"/>
      <c r="BU22" s="1084"/>
      <c r="BV22" s="1084"/>
      <c r="BW22" s="1084"/>
      <c r="BX22" s="1084"/>
      <c r="BY22" s="1084"/>
      <c r="BZ22" s="1084"/>
      <c r="CA22" s="1084"/>
      <c r="CB22" s="1084"/>
      <c r="CC22" s="1084"/>
      <c r="CD22" s="1084"/>
      <c r="CE22" s="1084"/>
      <c r="CF22" s="1084"/>
      <c r="CG22" s="1085"/>
      <c r="CH22" s="989">
        <v>-32</v>
      </c>
      <c r="CI22" s="990"/>
      <c r="CJ22" s="990"/>
      <c r="CK22" s="990"/>
      <c r="CL22" s="991"/>
      <c r="CM22" s="989">
        <v>439</v>
      </c>
      <c r="CN22" s="990"/>
      <c r="CO22" s="990"/>
      <c r="CP22" s="990"/>
      <c r="CQ22" s="991"/>
      <c r="CR22" s="989">
        <v>100</v>
      </c>
      <c r="CS22" s="990"/>
      <c r="CT22" s="990"/>
      <c r="CU22" s="990"/>
      <c r="CV22" s="991"/>
      <c r="CW22" s="989">
        <v>204</v>
      </c>
      <c r="CX22" s="990"/>
      <c r="CY22" s="990"/>
      <c r="CZ22" s="990"/>
      <c r="DA22" s="991"/>
      <c r="DB22" s="989" t="s">
        <v>594</v>
      </c>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400</v>
      </c>
      <c r="B23" s="937" t="s">
        <v>401</v>
      </c>
      <c r="C23" s="938"/>
      <c r="D23" s="938"/>
      <c r="E23" s="938"/>
      <c r="F23" s="938"/>
      <c r="G23" s="938"/>
      <c r="H23" s="938"/>
      <c r="I23" s="938"/>
      <c r="J23" s="938"/>
      <c r="K23" s="938"/>
      <c r="L23" s="938"/>
      <c r="M23" s="938"/>
      <c r="N23" s="938"/>
      <c r="O23" s="938"/>
      <c r="P23" s="948"/>
      <c r="Q23" s="1086">
        <v>646339</v>
      </c>
      <c r="R23" s="1077"/>
      <c r="S23" s="1077"/>
      <c r="T23" s="1077"/>
      <c r="U23" s="1077"/>
      <c r="V23" s="1077">
        <v>638652</v>
      </c>
      <c r="W23" s="1077"/>
      <c r="X23" s="1077"/>
      <c r="Y23" s="1077"/>
      <c r="Z23" s="1077"/>
      <c r="AA23" s="1077">
        <v>7687</v>
      </c>
      <c r="AB23" s="1077"/>
      <c r="AC23" s="1077"/>
      <c r="AD23" s="1077"/>
      <c r="AE23" s="1087"/>
      <c r="AF23" s="1088">
        <v>3597</v>
      </c>
      <c r="AG23" s="1077"/>
      <c r="AH23" s="1077"/>
      <c r="AI23" s="1077"/>
      <c r="AJ23" s="1089"/>
      <c r="AK23" s="1090"/>
      <c r="AL23" s="1091"/>
      <c r="AM23" s="1091"/>
      <c r="AN23" s="1091"/>
      <c r="AO23" s="1091"/>
      <c r="AP23" s="1077">
        <v>882327</v>
      </c>
      <c r="AQ23" s="1077"/>
      <c r="AR23" s="1077"/>
      <c r="AS23" s="1077"/>
      <c r="AT23" s="1077"/>
      <c r="AU23" s="1078"/>
      <c r="AV23" s="1078"/>
      <c r="AW23" s="1078"/>
      <c r="AX23" s="1078"/>
      <c r="AY23" s="1079"/>
      <c r="AZ23" s="1080" t="s">
        <v>130</v>
      </c>
      <c r="BA23" s="1081"/>
      <c r="BB23" s="1081"/>
      <c r="BC23" s="1081"/>
      <c r="BD23" s="1082"/>
      <c r="BE23" s="233"/>
      <c r="BF23" s="233"/>
      <c r="BG23" s="233"/>
      <c r="BH23" s="233"/>
      <c r="BI23" s="233"/>
      <c r="BJ23" s="233"/>
      <c r="BK23" s="233"/>
      <c r="BL23" s="233"/>
      <c r="BM23" s="233"/>
      <c r="BN23" s="233"/>
      <c r="BO23" s="233"/>
      <c r="BP23" s="233"/>
      <c r="BQ23" s="238">
        <v>17</v>
      </c>
      <c r="BR23" s="239"/>
      <c r="BS23" s="1083" t="s">
        <v>617</v>
      </c>
      <c r="BT23" s="1084"/>
      <c r="BU23" s="1084"/>
      <c r="BV23" s="1084"/>
      <c r="BW23" s="1084"/>
      <c r="BX23" s="1084"/>
      <c r="BY23" s="1084"/>
      <c r="BZ23" s="1084"/>
      <c r="CA23" s="1084"/>
      <c r="CB23" s="1084"/>
      <c r="CC23" s="1084"/>
      <c r="CD23" s="1084"/>
      <c r="CE23" s="1084"/>
      <c r="CF23" s="1084"/>
      <c r="CG23" s="1085"/>
      <c r="CH23" s="989">
        <v>43</v>
      </c>
      <c r="CI23" s="990"/>
      <c r="CJ23" s="990"/>
      <c r="CK23" s="990"/>
      <c r="CL23" s="991"/>
      <c r="CM23" s="989">
        <v>1185</v>
      </c>
      <c r="CN23" s="990"/>
      <c r="CO23" s="990"/>
      <c r="CP23" s="990"/>
      <c r="CQ23" s="991"/>
      <c r="CR23" s="989">
        <v>1000</v>
      </c>
      <c r="CS23" s="990"/>
      <c r="CT23" s="990"/>
      <c r="CU23" s="990"/>
      <c r="CV23" s="991"/>
      <c r="CW23" s="989">
        <v>510</v>
      </c>
      <c r="CX23" s="990"/>
      <c r="CY23" s="990"/>
      <c r="CZ23" s="990"/>
      <c r="DA23" s="991"/>
      <c r="DB23" s="989" t="s">
        <v>594</v>
      </c>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76" t="s">
        <v>402</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32"/>
      <c r="BA24" s="232"/>
      <c r="BB24" s="232"/>
      <c r="BC24" s="232"/>
      <c r="BD24" s="232"/>
      <c r="BE24" s="233"/>
      <c r="BF24" s="233"/>
      <c r="BG24" s="233"/>
      <c r="BH24" s="233"/>
      <c r="BI24" s="233"/>
      <c r="BJ24" s="233"/>
      <c r="BK24" s="233"/>
      <c r="BL24" s="233"/>
      <c r="BM24" s="233"/>
      <c r="BN24" s="233"/>
      <c r="BO24" s="233"/>
      <c r="BP24" s="233"/>
      <c r="BQ24" s="238">
        <v>18</v>
      </c>
      <c r="BR24" s="239"/>
      <c r="BS24" s="992" t="s">
        <v>618</v>
      </c>
      <c r="BT24" s="993"/>
      <c r="BU24" s="993"/>
      <c r="BV24" s="993"/>
      <c r="BW24" s="993"/>
      <c r="BX24" s="993"/>
      <c r="BY24" s="993"/>
      <c r="BZ24" s="993"/>
      <c r="CA24" s="993"/>
      <c r="CB24" s="993"/>
      <c r="CC24" s="993"/>
      <c r="CD24" s="993"/>
      <c r="CE24" s="993"/>
      <c r="CF24" s="993"/>
      <c r="CG24" s="1014"/>
      <c r="CH24" s="989">
        <v>18</v>
      </c>
      <c r="CI24" s="990"/>
      <c r="CJ24" s="990"/>
      <c r="CK24" s="990"/>
      <c r="CL24" s="991"/>
      <c r="CM24" s="989">
        <v>1293</v>
      </c>
      <c r="CN24" s="990"/>
      <c r="CO24" s="990"/>
      <c r="CP24" s="990"/>
      <c r="CQ24" s="991"/>
      <c r="CR24" s="989">
        <v>1000</v>
      </c>
      <c r="CS24" s="990"/>
      <c r="CT24" s="990"/>
      <c r="CU24" s="990"/>
      <c r="CV24" s="991"/>
      <c r="CW24" s="989">
        <v>317</v>
      </c>
      <c r="CX24" s="990"/>
      <c r="CY24" s="990"/>
      <c r="CZ24" s="990"/>
      <c r="DA24" s="991"/>
      <c r="DB24" s="989" t="s">
        <v>594</v>
      </c>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72" t="s">
        <v>403</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32"/>
      <c r="BK25" s="232"/>
      <c r="BL25" s="232"/>
      <c r="BM25" s="232"/>
      <c r="BN25" s="232"/>
      <c r="BO25" s="241"/>
      <c r="BP25" s="241"/>
      <c r="BQ25" s="238">
        <v>19</v>
      </c>
      <c r="BR25" s="239"/>
      <c r="BS25" s="992" t="s">
        <v>619</v>
      </c>
      <c r="BT25" s="993"/>
      <c r="BU25" s="993"/>
      <c r="BV25" s="993"/>
      <c r="BW25" s="993"/>
      <c r="BX25" s="993"/>
      <c r="BY25" s="993"/>
      <c r="BZ25" s="993"/>
      <c r="CA25" s="993"/>
      <c r="CB25" s="993"/>
      <c r="CC25" s="993"/>
      <c r="CD25" s="993"/>
      <c r="CE25" s="993"/>
      <c r="CF25" s="993"/>
      <c r="CG25" s="1014"/>
      <c r="CH25" s="989">
        <v>-1</v>
      </c>
      <c r="CI25" s="990"/>
      <c r="CJ25" s="990"/>
      <c r="CK25" s="990"/>
      <c r="CL25" s="991"/>
      <c r="CM25" s="989">
        <v>663</v>
      </c>
      <c r="CN25" s="990"/>
      <c r="CO25" s="990"/>
      <c r="CP25" s="990"/>
      <c r="CQ25" s="991"/>
      <c r="CR25" s="989">
        <v>50</v>
      </c>
      <c r="CS25" s="990"/>
      <c r="CT25" s="990"/>
      <c r="CU25" s="990"/>
      <c r="CV25" s="991"/>
      <c r="CW25" s="989">
        <v>19</v>
      </c>
      <c r="CX25" s="990"/>
      <c r="CY25" s="990"/>
      <c r="CZ25" s="990"/>
      <c r="DA25" s="991"/>
      <c r="DB25" s="989" t="s">
        <v>594</v>
      </c>
      <c r="DC25" s="990"/>
      <c r="DD25" s="990"/>
      <c r="DE25" s="990"/>
      <c r="DF25" s="991"/>
      <c r="DG25" s="989">
        <v>58</v>
      </c>
      <c r="DH25" s="990"/>
      <c r="DI25" s="990"/>
      <c r="DJ25" s="990"/>
      <c r="DK25" s="991"/>
      <c r="DL25" s="989">
        <v>6</v>
      </c>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404</v>
      </c>
      <c r="R26" s="1002"/>
      <c r="S26" s="1002"/>
      <c r="T26" s="1002"/>
      <c r="U26" s="1003"/>
      <c r="V26" s="1001" t="s">
        <v>405</v>
      </c>
      <c r="W26" s="1002"/>
      <c r="X26" s="1002"/>
      <c r="Y26" s="1002"/>
      <c r="Z26" s="1003"/>
      <c r="AA26" s="1001" t="s">
        <v>406</v>
      </c>
      <c r="AB26" s="1002"/>
      <c r="AC26" s="1002"/>
      <c r="AD26" s="1002"/>
      <c r="AE26" s="1002"/>
      <c r="AF26" s="1068" t="s">
        <v>407</v>
      </c>
      <c r="AG26" s="1008"/>
      <c r="AH26" s="1008"/>
      <c r="AI26" s="1008"/>
      <c r="AJ26" s="1069"/>
      <c r="AK26" s="1002" t="s">
        <v>408</v>
      </c>
      <c r="AL26" s="1002"/>
      <c r="AM26" s="1002"/>
      <c r="AN26" s="1002"/>
      <c r="AO26" s="1003"/>
      <c r="AP26" s="1001" t="s">
        <v>409</v>
      </c>
      <c r="AQ26" s="1002"/>
      <c r="AR26" s="1002"/>
      <c r="AS26" s="1002"/>
      <c r="AT26" s="1003"/>
      <c r="AU26" s="1001" t="s">
        <v>410</v>
      </c>
      <c r="AV26" s="1002"/>
      <c r="AW26" s="1002"/>
      <c r="AX26" s="1002"/>
      <c r="AY26" s="1003"/>
      <c r="AZ26" s="1001" t="s">
        <v>411</v>
      </c>
      <c r="BA26" s="1002"/>
      <c r="BB26" s="1002"/>
      <c r="BC26" s="1002"/>
      <c r="BD26" s="1003"/>
      <c r="BE26" s="1001" t="s">
        <v>383</v>
      </c>
      <c r="BF26" s="1002"/>
      <c r="BG26" s="1002"/>
      <c r="BH26" s="1002"/>
      <c r="BI26" s="1015"/>
      <c r="BJ26" s="232"/>
      <c r="BK26" s="232"/>
      <c r="BL26" s="232"/>
      <c r="BM26" s="232"/>
      <c r="BN26" s="232"/>
      <c r="BO26" s="241"/>
      <c r="BP26" s="241"/>
      <c r="BQ26" s="238">
        <v>20</v>
      </c>
      <c r="BR26" s="239"/>
      <c r="BS26" s="992" t="s">
        <v>620</v>
      </c>
      <c r="BT26" s="993"/>
      <c r="BU26" s="993"/>
      <c r="BV26" s="993"/>
      <c r="BW26" s="993"/>
      <c r="BX26" s="993"/>
      <c r="BY26" s="993"/>
      <c r="BZ26" s="993"/>
      <c r="CA26" s="993"/>
      <c r="CB26" s="993"/>
      <c r="CC26" s="993"/>
      <c r="CD26" s="993"/>
      <c r="CE26" s="993"/>
      <c r="CF26" s="993"/>
      <c r="CG26" s="1014"/>
      <c r="CH26" s="989">
        <v>9</v>
      </c>
      <c r="CI26" s="990"/>
      <c r="CJ26" s="990"/>
      <c r="CK26" s="990"/>
      <c r="CL26" s="991"/>
      <c r="CM26" s="989">
        <v>183</v>
      </c>
      <c r="CN26" s="990"/>
      <c r="CO26" s="990"/>
      <c r="CP26" s="990"/>
      <c r="CQ26" s="991"/>
      <c r="CR26" s="989">
        <v>59</v>
      </c>
      <c r="CS26" s="990"/>
      <c r="CT26" s="990"/>
      <c r="CU26" s="990"/>
      <c r="CV26" s="991"/>
      <c r="CW26" s="989">
        <v>17</v>
      </c>
      <c r="CX26" s="990"/>
      <c r="CY26" s="990"/>
      <c r="CZ26" s="990"/>
      <c r="DA26" s="991"/>
      <c r="DB26" s="989" t="s">
        <v>594</v>
      </c>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70"/>
      <c r="AG27" s="1011"/>
      <c r="AH27" s="1011"/>
      <c r="AI27" s="1011"/>
      <c r="AJ27" s="107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1073" t="s">
        <v>621</v>
      </c>
      <c r="BT27" s="1074"/>
      <c r="BU27" s="1074"/>
      <c r="BV27" s="1074"/>
      <c r="BW27" s="1074"/>
      <c r="BX27" s="1074"/>
      <c r="BY27" s="1074"/>
      <c r="BZ27" s="1074"/>
      <c r="CA27" s="1074"/>
      <c r="CB27" s="1074"/>
      <c r="CC27" s="1074"/>
      <c r="CD27" s="1074"/>
      <c r="CE27" s="1074"/>
      <c r="CF27" s="1074"/>
      <c r="CG27" s="1075"/>
      <c r="CH27" s="989">
        <v>4</v>
      </c>
      <c r="CI27" s="990"/>
      <c r="CJ27" s="990"/>
      <c r="CK27" s="990"/>
      <c r="CL27" s="991"/>
      <c r="CM27" s="989">
        <v>77</v>
      </c>
      <c r="CN27" s="990"/>
      <c r="CO27" s="990"/>
      <c r="CP27" s="990"/>
      <c r="CQ27" s="991"/>
      <c r="CR27" s="989" t="s">
        <v>594</v>
      </c>
      <c r="CS27" s="990"/>
      <c r="CT27" s="990"/>
      <c r="CU27" s="990"/>
      <c r="CV27" s="991"/>
      <c r="CW27" s="989" t="s">
        <v>594</v>
      </c>
      <c r="CX27" s="990"/>
      <c r="CY27" s="990"/>
      <c r="CZ27" s="990"/>
      <c r="DA27" s="991"/>
      <c r="DB27" s="989" t="s">
        <v>594</v>
      </c>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60" t="s">
        <v>412</v>
      </c>
      <c r="C28" s="1061"/>
      <c r="D28" s="1061"/>
      <c r="E28" s="1061"/>
      <c r="F28" s="1061"/>
      <c r="G28" s="1061"/>
      <c r="H28" s="1061"/>
      <c r="I28" s="1061"/>
      <c r="J28" s="1061"/>
      <c r="K28" s="1061"/>
      <c r="L28" s="1061"/>
      <c r="M28" s="1061"/>
      <c r="N28" s="1061"/>
      <c r="O28" s="1061"/>
      <c r="P28" s="1062"/>
      <c r="Q28" s="1063">
        <v>92570</v>
      </c>
      <c r="R28" s="1064"/>
      <c r="S28" s="1064"/>
      <c r="T28" s="1064"/>
      <c r="U28" s="1064"/>
      <c r="V28" s="1064">
        <v>92049</v>
      </c>
      <c r="W28" s="1064"/>
      <c r="X28" s="1064"/>
      <c r="Y28" s="1064"/>
      <c r="Z28" s="1064"/>
      <c r="AA28" s="1064">
        <v>521</v>
      </c>
      <c r="AB28" s="1064"/>
      <c r="AC28" s="1064"/>
      <c r="AD28" s="1064"/>
      <c r="AE28" s="1065"/>
      <c r="AF28" s="1066">
        <v>521</v>
      </c>
      <c r="AG28" s="1064"/>
      <c r="AH28" s="1064"/>
      <c r="AI28" s="1064"/>
      <c r="AJ28" s="1067"/>
      <c r="AK28" s="1055">
        <v>9837</v>
      </c>
      <c r="AL28" s="1056"/>
      <c r="AM28" s="1056"/>
      <c r="AN28" s="1056"/>
      <c r="AO28" s="1056"/>
      <c r="AP28" s="1056" t="s">
        <v>594</v>
      </c>
      <c r="AQ28" s="1056"/>
      <c r="AR28" s="1056"/>
      <c r="AS28" s="1056"/>
      <c r="AT28" s="1056"/>
      <c r="AU28" s="1056" t="s">
        <v>594</v>
      </c>
      <c r="AV28" s="1056"/>
      <c r="AW28" s="1056"/>
      <c r="AX28" s="1056"/>
      <c r="AY28" s="1056"/>
      <c r="AZ28" s="1057" t="s">
        <v>594</v>
      </c>
      <c r="BA28" s="1057"/>
      <c r="BB28" s="1057"/>
      <c r="BC28" s="1057"/>
      <c r="BD28" s="1057"/>
      <c r="BE28" s="1058" t="s">
        <v>596</v>
      </c>
      <c r="BF28" s="1058"/>
      <c r="BG28" s="1058"/>
      <c r="BH28" s="1058"/>
      <c r="BI28" s="1059"/>
      <c r="BJ28" s="232"/>
      <c r="BK28" s="232"/>
      <c r="BL28" s="232"/>
      <c r="BM28" s="232"/>
      <c r="BN28" s="232"/>
      <c r="BO28" s="241"/>
      <c r="BP28" s="241"/>
      <c r="BQ28" s="238">
        <v>22</v>
      </c>
      <c r="BR28" s="239"/>
      <c r="BS28" s="992" t="s">
        <v>622</v>
      </c>
      <c r="BT28" s="993"/>
      <c r="BU28" s="993"/>
      <c r="BV28" s="993"/>
      <c r="BW28" s="993"/>
      <c r="BX28" s="993"/>
      <c r="BY28" s="993"/>
      <c r="BZ28" s="993"/>
      <c r="CA28" s="993"/>
      <c r="CB28" s="993"/>
      <c r="CC28" s="993"/>
      <c r="CD28" s="993"/>
      <c r="CE28" s="993"/>
      <c r="CF28" s="993"/>
      <c r="CG28" s="1014"/>
      <c r="CH28" s="989">
        <v>-9</v>
      </c>
      <c r="CI28" s="990"/>
      <c r="CJ28" s="990"/>
      <c r="CK28" s="990"/>
      <c r="CL28" s="991"/>
      <c r="CM28" s="989">
        <v>411</v>
      </c>
      <c r="CN28" s="990"/>
      <c r="CO28" s="990"/>
      <c r="CP28" s="990"/>
      <c r="CQ28" s="991"/>
      <c r="CR28" s="989">
        <v>50</v>
      </c>
      <c r="CS28" s="990"/>
      <c r="CT28" s="990"/>
      <c r="CU28" s="990"/>
      <c r="CV28" s="991"/>
      <c r="CW28" s="989" t="s">
        <v>594</v>
      </c>
      <c r="CX28" s="990"/>
      <c r="CY28" s="990"/>
      <c r="CZ28" s="990"/>
      <c r="DA28" s="991"/>
      <c r="DB28" s="989" t="s">
        <v>594</v>
      </c>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413</v>
      </c>
      <c r="C29" s="1031"/>
      <c r="D29" s="1031"/>
      <c r="E29" s="1031"/>
      <c r="F29" s="1031"/>
      <c r="G29" s="1031"/>
      <c r="H29" s="1031"/>
      <c r="I29" s="1031"/>
      <c r="J29" s="1031"/>
      <c r="K29" s="1031"/>
      <c r="L29" s="1031"/>
      <c r="M29" s="1031"/>
      <c r="N29" s="1031"/>
      <c r="O29" s="1031"/>
      <c r="P29" s="1032"/>
      <c r="Q29" s="1048">
        <v>202</v>
      </c>
      <c r="R29" s="1049"/>
      <c r="S29" s="1049"/>
      <c r="T29" s="1049"/>
      <c r="U29" s="1049"/>
      <c r="V29" s="1049">
        <v>202</v>
      </c>
      <c r="W29" s="1049"/>
      <c r="X29" s="1049"/>
      <c r="Y29" s="1049"/>
      <c r="Z29" s="1049"/>
      <c r="AA29" s="1049">
        <v>0</v>
      </c>
      <c r="AB29" s="1049"/>
      <c r="AC29" s="1049"/>
      <c r="AD29" s="1049"/>
      <c r="AE29" s="1050"/>
      <c r="AF29" s="1051">
        <v>0</v>
      </c>
      <c r="AG29" s="1049"/>
      <c r="AH29" s="1049"/>
      <c r="AI29" s="1049"/>
      <c r="AJ29" s="1052"/>
      <c r="AK29" s="1042" t="s">
        <v>594</v>
      </c>
      <c r="AL29" s="1043"/>
      <c r="AM29" s="1043"/>
      <c r="AN29" s="1043"/>
      <c r="AO29" s="1043"/>
      <c r="AP29" s="1043" t="s">
        <v>594</v>
      </c>
      <c r="AQ29" s="1043"/>
      <c r="AR29" s="1043"/>
      <c r="AS29" s="1043"/>
      <c r="AT29" s="1043"/>
      <c r="AU29" s="1043" t="s">
        <v>594</v>
      </c>
      <c r="AV29" s="1043"/>
      <c r="AW29" s="1043"/>
      <c r="AX29" s="1043"/>
      <c r="AY29" s="1043"/>
      <c r="AZ29" s="1044" t="s">
        <v>594</v>
      </c>
      <c r="BA29" s="1044"/>
      <c r="BB29" s="1044"/>
      <c r="BC29" s="1044"/>
      <c r="BD29" s="1044"/>
      <c r="BE29" s="1053" t="s">
        <v>595</v>
      </c>
      <c r="BF29" s="1053"/>
      <c r="BG29" s="1053"/>
      <c r="BH29" s="1053"/>
      <c r="BI29" s="1054"/>
      <c r="BJ29" s="232"/>
      <c r="BK29" s="232"/>
      <c r="BL29" s="232"/>
      <c r="BM29" s="232"/>
      <c r="BN29" s="232"/>
      <c r="BO29" s="241"/>
      <c r="BP29" s="241"/>
      <c r="BQ29" s="238">
        <v>23</v>
      </c>
      <c r="BR29" s="239"/>
      <c r="BS29" s="992" t="s">
        <v>623</v>
      </c>
      <c r="BT29" s="993"/>
      <c r="BU29" s="993"/>
      <c r="BV29" s="993"/>
      <c r="BW29" s="993"/>
      <c r="BX29" s="993"/>
      <c r="BY29" s="993"/>
      <c r="BZ29" s="993"/>
      <c r="CA29" s="993"/>
      <c r="CB29" s="993"/>
      <c r="CC29" s="993"/>
      <c r="CD29" s="993"/>
      <c r="CE29" s="993"/>
      <c r="CF29" s="993"/>
      <c r="CG29" s="1014"/>
      <c r="CH29" s="989">
        <v>46</v>
      </c>
      <c r="CI29" s="990"/>
      <c r="CJ29" s="990"/>
      <c r="CK29" s="990"/>
      <c r="CL29" s="991"/>
      <c r="CM29" s="989">
        <v>632</v>
      </c>
      <c r="CN29" s="990"/>
      <c r="CO29" s="990"/>
      <c r="CP29" s="990"/>
      <c r="CQ29" s="991"/>
      <c r="CR29" s="989">
        <v>75</v>
      </c>
      <c r="CS29" s="990"/>
      <c r="CT29" s="990"/>
      <c r="CU29" s="990"/>
      <c r="CV29" s="991"/>
      <c r="CW29" s="989" t="s">
        <v>594</v>
      </c>
      <c r="CX29" s="990"/>
      <c r="CY29" s="990"/>
      <c r="CZ29" s="990"/>
      <c r="DA29" s="991"/>
      <c r="DB29" s="989" t="s">
        <v>594</v>
      </c>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414</v>
      </c>
      <c r="C30" s="1031"/>
      <c r="D30" s="1031"/>
      <c r="E30" s="1031"/>
      <c r="F30" s="1031"/>
      <c r="G30" s="1031"/>
      <c r="H30" s="1031"/>
      <c r="I30" s="1031"/>
      <c r="J30" s="1031"/>
      <c r="K30" s="1031"/>
      <c r="L30" s="1031"/>
      <c r="M30" s="1031"/>
      <c r="N30" s="1031"/>
      <c r="O30" s="1031"/>
      <c r="P30" s="1032"/>
      <c r="Q30" s="1048">
        <v>83611</v>
      </c>
      <c r="R30" s="1049"/>
      <c r="S30" s="1049"/>
      <c r="T30" s="1049"/>
      <c r="U30" s="1049"/>
      <c r="V30" s="1049">
        <v>81779</v>
      </c>
      <c r="W30" s="1049"/>
      <c r="X30" s="1049"/>
      <c r="Y30" s="1049"/>
      <c r="Z30" s="1049"/>
      <c r="AA30" s="1049">
        <v>1832</v>
      </c>
      <c r="AB30" s="1049"/>
      <c r="AC30" s="1049"/>
      <c r="AD30" s="1049"/>
      <c r="AE30" s="1050"/>
      <c r="AF30" s="1051">
        <v>1832</v>
      </c>
      <c r="AG30" s="1049"/>
      <c r="AH30" s="1049"/>
      <c r="AI30" s="1049"/>
      <c r="AJ30" s="1052"/>
      <c r="AK30" s="1042">
        <v>12849</v>
      </c>
      <c r="AL30" s="1043"/>
      <c r="AM30" s="1043"/>
      <c r="AN30" s="1043"/>
      <c r="AO30" s="1043"/>
      <c r="AP30" s="1043" t="s">
        <v>594</v>
      </c>
      <c r="AQ30" s="1043"/>
      <c r="AR30" s="1043"/>
      <c r="AS30" s="1043"/>
      <c r="AT30" s="1043"/>
      <c r="AU30" s="1043" t="s">
        <v>594</v>
      </c>
      <c r="AV30" s="1043"/>
      <c r="AW30" s="1043"/>
      <c r="AX30" s="1043"/>
      <c r="AY30" s="1043"/>
      <c r="AZ30" s="1044" t="s">
        <v>594</v>
      </c>
      <c r="BA30" s="1044"/>
      <c r="BB30" s="1044"/>
      <c r="BC30" s="1044"/>
      <c r="BD30" s="1044"/>
      <c r="BE30" s="1053" t="s">
        <v>597</v>
      </c>
      <c r="BF30" s="1053"/>
      <c r="BG30" s="1053"/>
      <c r="BH30" s="1053"/>
      <c r="BI30" s="1054"/>
      <c r="BJ30" s="232"/>
      <c r="BK30" s="232"/>
      <c r="BL30" s="232"/>
      <c r="BM30" s="232"/>
      <c r="BN30" s="232"/>
      <c r="BO30" s="241"/>
      <c r="BP30" s="241"/>
      <c r="BQ30" s="238">
        <v>24</v>
      </c>
      <c r="BR30" s="239"/>
      <c r="BS30" s="992" t="s">
        <v>624</v>
      </c>
      <c r="BT30" s="993"/>
      <c r="BU30" s="993"/>
      <c r="BV30" s="993"/>
      <c r="BW30" s="993"/>
      <c r="BX30" s="993"/>
      <c r="BY30" s="993"/>
      <c r="BZ30" s="993"/>
      <c r="CA30" s="993"/>
      <c r="CB30" s="993"/>
      <c r="CC30" s="993"/>
      <c r="CD30" s="993"/>
      <c r="CE30" s="993"/>
      <c r="CF30" s="993"/>
      <c r="CG30" s="1014"/>
      <c r="CH30" s="989">
        <v>97</v>
      </c>
      <c r="CI30" s="990"/>
      <c r="CJ30" s="990"/>
      <c r="CK30" s="990"/>
      <c r="CL30" s="991"/>
      <c r="CM30" s="989">
        <v>350</v>
      </c>
      <c r="CN30" s="990"/>
      <c r="CO30" s="990"/>
      <c r="CP30" s="990"/>
      <c r="CQ30" s="991"/>
      <c r="CR30" s="989">
        <v>10</v>
      </c>
      <c r="CS30" s="990"/>
      <c r="CT30" s="990"/>
      <c r="CU30" s="990"/>
      <c r="CV30" s="991"/>
      <c r="CW30" s="989" t="s">
        <v>594</v>
      </c>
      <c r="CX30" s="990"/>
      <c r="CY30" s="990"/>
      <c r="CZ30" s="990"/>
      <c r="DA30" s="991"/>
      <c r="DB30" s="989" t="s">
        <v>594</v>
      </c>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415</v>
      </c>
      <c r="C31" s="1031"/>
      <c r="D31" s="1031"/>
      <c r="E31" s="1031"/>
      <c r="F31" s="1031"/>
      <c r="G31" s="1031"/>
      <c r="H31" s="1031"/>
      <c r="I31" s="1031"/>
      <c r="J31" s="1031"/>
      <c r="K31" s="1031"/>
      <c r="L31" s="1031"/>
      <c r="M31" s="1031"/>
      <c r="N31" s="1031"/>
      <c r="O31" s="1031"/>
      <c r="P31" s="1032"/>
      <c r="Q31" s="1048">
        <v>13762</v>
      </c>
      <c r="R31" s="1049"/>
      <c r="S31" s="1049"/>
      <c r="T31" s="1049"/>
      <c r="U31" s="1049"/>
      <c r="V31" s="1049">
        <v>13706</v>
      </c>
      <c r="W31" s="1049"/>
      <c r="X31" s="1049"/>
      <c r="Y31" s="1049"/>
      <c r="Z31" s="1049"/>
      <c r="AA31" s="1049">
        <v>56</v>
      </c>
      <c r="AB31" s="1049"/>
      <c r="AC31" s="1049"/>
      <c r="AD31" s="1049"/>
      <c r="AE31" s="1050"/>
      <c r="AF31" s="1051">
        <v>56</v>
      </c>
      <c r="AG31" s="1049"/>
      <c r="AH31" s="1049"/>
      <c r="AI31" s="1049"/>
      <c r="AJ31" s="1052"/>
      <c r="AK31" s="1042">
        <v>2631</v>
      </c>
      <c r="AL31" s="1043"/>
      <c r="AM31" s="1043"/>
      <c r="AN31" s="1043"/>
      <c r="AO31" s="1043"/>
      <c r="AP31" s="1043" t="s">
        <v>594</v>
      </c>
      <c r="AQ31" s="1043"/>
      <c r="AR31" s="1043"/>
      <c r="AS31" s="1043"/>
      <c r="AT31" s="1043"/>
      <c r="AU31" s="1043" t="s">
        <v>594</v>
      </c>
      <c r="AV31" s="1043"/>
      <c r="AW31" s="1043"/>
      <c r="AX31" s="1043"/>
      <c r="AY31" s="1043"/>
      <c r="AZ31" s="1044" t="s">
        <v>594</v>
      </c>
      <c r="BA31" s="1044"/>
      <c r="BB31" s="1044"/>
      <c r="BC31" s="1044"/>
      <c r="BD31" s="1044"/>
      <c r="BE31" s="1053" t="s">
        <v>595</v>
      </c>
      <c r="BF31" s="1053"/>
      <c r="BG31" s="1053"/>
      <c r="BH31" s="1053"/>
      <c r="BI31" s="1054"/>
      <c r="BJ31" s="232"/>
      <c r="BK31" s="232"/>
      <c r="BL31" s="232"/>
      <c r="BM31" s="232"/>
      <c r="BN31" s="232"/>
      <c r="BO31" s="241"/>
      <c r="BP31" s="241"/>
      <c r="BQ31" s="238">
        <v>25</v>
      </c>
      <c r="BR31" s="239"/>
      <c r="BS31" s="992" t="s">
        <v>625</v>
      </c>
      <c r="BT31" s="993"/>
      <c r="BU31" s="993"/>
      <c r="BV31" s="993"/>
      <c r="BW31" s="993"/>
      <c r="BX31" s="993"/>
      <c r="BY31" s="993"/>
      <c r="BZ31" s="993"/>
      <c r="CA31" s="993"/>
      <c r="CB31" s="993"/>
      <c r="CC31" s="993"/>
      <c r="CD31" s="993"/>
      <c r="CE31" s="993"/>
      <c r="CF31" s="993"/>
      <c r="CG31" s="1014"/>
      <c r="CH31" s="989">
        <v>136</v>
      </c>
      <c r="CI31" s="990"/>
      <c r="CJ31" s="990"/>
      <c r="CK31" s="990"/>
      <c r="CL31" s="991"/>
      <c r="CM31" s="989">
        <v>1173</v>
      </c>
      <c r="CN31" s="990"/>
      <c r="CO31" s="990"/>
      <c r="CP31" s="990"/>
      <c r="CQ31" s="991"/>
      <c r="CR31" s="989">
        <v>250</v>
      </c>
      <c r="CS31" s="990"/>
      <c r="CT31" s="990"/>
      <c r="CU31" s="990"/>
      <c r="CV31" s="991"/>
      <c r="CW31" s="989" t="s">
        <v>594</v>
      </c>
      <c r="CX31" s="990"/>
      <c r="CY31" s="990"/>
      <c r="CZ31" s="990"/>
      <c r="DA31" s="991"/>
      <c r="DB31" s="989" t="s">
        <v>594</v>
      </c>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416</v>
      </c>
      <c r="C32" s="1031"/>
      <c r="D32" s="1031"/>
      <c r="E32" s="1031"/>
      <c r="F32" s="1031"/>
      <c r="G32" s="1031"/>
      <c r="H32" s="1031"/>
      <c r="I32" s="1031"/>
      <c r="J32" s="1031"/>
      <c r="K32" s="1031"/>
      <c r="L32" s="1031"/>
      <c r="M32" s="1031"/>
      <c r="N32" s="1031"/>
      <c r="O32" s="1031"/>
      <c r="P32" s="1032"/>
      <c r="Q32" s="1048">
        <v>33986</v>
      </c>
      <c r="R32" s="1049"/>
      <c r="S32" s="1049"/>
      <c r="T32" s="1049"/>
      <c r="U32" s="1049"/>
      <c r="V32" s="1049">
        <v>31851</v>
      </c>
      <c r="W32" s="1049"/>
      <c r="X32" s="1049"/>
      <c r="Y32" s="1049"/>
      <c r="Z32" s="1049"/>
      <c r="AA32" s="1049">
        <v>2135</v>
      </c>
      <c r="AB32" s="1049"/>
      <c r="AC32" s="1049"/>
      <c r="AD32" s="1049"/>
      <c r="AE32" s="1050"/>
      <c r="AF32" s="1051">
        <v>1368</v>
      </c>
      <c r="AG32" s="1049"/>
      <c r="AH32" s="1049"/>
      <c r="AI32" s="1049"/>
      <c r="AJ32" s="1052"/>
      <c r="AK32" s="1042">
        <v>6834</v>
      </c>
      <c r="AL32" s="1043"/>
      <c r="AM32" s="1043"/>
      <c r="AN32" s="1043"/>
      <c r="AO32" s="1043"/>
      <c r="AP32" s="1043">
        <v>169655</v>
      </c>
      <c r="AQ32" s="1043"/>
      <c r="AR32" s="1043"/>
      <c r="AS32" s="1043"/>
      <c r="AT32" s="1043"/>
      <c r="AU32" s="1043">
        <v>56325</v>
      </c>
      <c r="AV32" s="1043"/>
      <c r="AW32" s="1043"/>
      <c r="AX32" s="1043"/>
      <c r="AY32" s="1043"/>
      <c r="AZ32" s="1044" t="s">
        <v>594</v>
      </c>
      <c r="BA32" s="1044"/>
      <c r="BB32" s="1044"/>
      <c r="BC32" s="1044"/>
      <c r="BD32" s="1044"/>
      <c r="BE32" s="1053" t="s">
        <v>598</v>
      </c>
      <c r="BF32" s="1053"/>
      <c r="BG32" s="1053"/>
      <c r="BH32" s="1053"/>
      <c r="BI32" s="1054"/>
      <c r="BJ32" s="232"/>
      <c r="BK32" s="232"/>
      <c r="BL32" s="232"/>
      <c r="BM32" s="232"/>
      <c r="BN32" s="232"/>
      <c r="BO32" s="241"/>
      <c r="BP32" s="241"/>
      <c r="BQ32" s="238">
        <v>26</v>
      </c>
      <c r="BR32" s="239"/>
      <c r="BS32" s="992" t="s">
        <v>626</v>
      </c>
      <c r="BT32" s="993"/>
      <c r="BU32" s="993"/>
      <c r="BV32" s="993"/>
      <c r="BW32" s="993"/>
      <c r="BX32" s="993"/>
      <c r="BY32" s="993"/>
      <c r="BZ32" s="993"/>
      <c r="CA32" s="993"/>
      <c r="CB32" s="993"/>
      <c r="CC32" s="993"/>
      <c r="CD32" s="993"/>
      <c r="CE32" s="993"/>
      <c r="CF32" s="993"/>
      <c r="CG32" s="1014"/>
      <c r="CH32" s="989">
        <v>15</v>
      </c>
      <c r="CI32" s="990"/>
      <c r="CJ32" s="990"/>
      <c r="CK32" s="990"/>
      <c r="CL32" s="991"/>
      <c r="CM32" s="989">
        <v>301</v>
      </c>
      <c r="CN32" s="990"/>
      <c r="CO32" s="990"/>
      <c r="CP32" s="990"/>
      <c r="CQ32" s="991"/>
      <c r="CR32" s="989">
        <v>24</v>
      </c>
      <c r="CS32" s="990"/>
      <c r="CT32" s="990"/>
      <c r="CU32" s="990"/>
      <c r="CV32" s="991"/>
      <c r="CW32" s="989" t="s">
        <v>594</v>
      </c>
      <c r="CX32" s="990"/>
      <c r="CY32" s="990"/>
      <c r="CZ32" s="990"/>
      <c r="DA32" s="991"/>
      <c r="DB32" s="989" t="s">
        <v>594</v>
      </c>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417</v>
      </c>
      <c r="C33" s="1031"/>
      <c r="D33" s="1031"/>
      <c r="E33" s="1031"/>
      <c r="F33" s="1031"/>
      <c r="G33" s="1031"/>
      <c r="H33" s="1031"/>
      <c r="I33" s="1031"/>
      <c r="J33" s="1031"/>
      <c r="K33" s="1031"/>
      <c r="L33" s="1031"/>
      <c r="M33" s="1031"/>
      <c r="N33" s="1031"/>
      <c r="O33" s="1031"/>
      <c r="P33" s="1032"/>
      <c r="Q33" s="1048">
        <v>9268</v>
      </c>
      <c r="R33" s="1049"/>
      <c r="S33" s="1049"/>
      <c r="T33" s="1049"/>
      <c r="U33" s="1049"/>
      <c r="V33" s="1049">
        <v>9784</v>
      </c>
      <c r="W33" s="1049"/>
      <c r="X33" s="1049"/>
      <c r="Y33" s="1049"/>
      <c r="Z33" s="1049"/>
      <c r="AA33" s="1049">
        <v>-516</v>
      </c>
      <c r="AB33" s="1049"/>
      <c r="AC33" s="1049"/>
      <c r="AD33" s="1049"/>
      <c r="AE33" s="1050"/>
      <c r="AF33" s="1051">
        <v>-217</v>
      </c>
      <c r="AG33" s="1049"/>
      <c r="AH33" s="1049"/>
      <c r="AI33" s="1049"/>
      <c r="AJ33" s="1052"/>
      <c r="AK33" s="1042">
        <v>3529</v>
      </c>
      <c r="AL33" s="1043"/>
      <c r="AM33" s="1043"/>
      <c r="AN33" s="1043"/>
      <c r="AO33" s="1043"/>
      <c r="AP33" s="1043">
        <v>4670</v>
      </c>
      <c r="AQ33" s="1043"/>
      <c r="AR33" s="1043"/>
      <c r="AS33" s="1043"/>
      <c r="AT33" s="1043"/>
      <c r="AU33" s="1043">
        <v>1359</v>
      </c>
      <c r="AV33" s="1043"/>
      <c r="AW33" s="1043"/>
      <c r="AX33" s="1043"/>
      <c r="AY33" s="1043"/>
      <c r="AZ33" s="1044">
        <v>3.7</v>
      </c>
      <c r="BA33" s="1044"/>
      <c r="BB33" s="1044"/>
      <c r="BC33" s="1044"/>
      <c r="BD33" s="1044"/>
      <c r="BE33" s="1053" t="s">
        <v>598</v>
      </c>
      <c r="BF33" s="1053"/>
      <c r="BG33" s="1053"/>
      <c r="BH33" s="1053"/>
      <c r="BI33" s="1054"/>
      <c r="BJ33" s="232"/>
      <c r="BK33" s="232"/>
      <c r="BL33" s="232"/>
      <c r="BM33" s="232"/>
      <c r="BN33" s="232"/>
      <c r="BO33" s="241"/>
      <c r="BP33" s="241"/>
      <c r="BQ33" s="238">
        <v>27</v>
      </c>
      <c r="BR33" s="239"/>
      <c r="BS33" s="992" t="s">
        <v>627</v>
      </c>
      <c r="BT33" s="993"/>
      <c r="BU33" s="993"/>
      <c r="BV33" s="993"/>
      <c r="BW33" s="993"/>
      <c r="BX33" s="993"/>
      <c r="BY33" s="993"/>
      <c r="BZ33" s="993"/>
      <c r="CA33" s="993"/>
      <c r="CB33" s="993"/>
      <c r="CC33" s="993"/>
      <c r="CD33" s="993"/>
      <c r="CE33" s="993"/>
      <c r="CF33" s="993"/>
      <c r="CG33" s="1014"/>
      <c r="CH33" s="989">
        <v>6</v>
      </c>
      <c r="CI33" s="990"/>
      <c r="CJ33" s="990"/>
      <c r="CK33" s="990"/>
      <c r="CL33" s="991"/>
      <c r="CM33" s="989">
        <v>139</v>
      </c>
      <c r="CN33" s="990"/>
      <c r="CO33" s="990"/>
      <c r="CP33" s="990"/>
      <c r="CQ33" s="991"/>
      <c r="CR33" s="989">
        <v>14</v>
      </c>
      <c r="CS33" s="990"/>
      <c r="CT33" s="990"/>
      <c r="CU33" s="990"/>
      <c r="CV33" s="991"/>
      <c r="CW33" s="989" t="s">
        <v>594</v>
      </c>
      <c r="CX33" s="990"/>
      <c r="CY33" s="990"/>
      <c r="CZ33" s="990"/>
      <c r="DA33" s="991"/>
      <c r="DB33" s="989" t="s">
        <v>594</v>
      </c>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418</v>
      </c>
      <c r="C34" s="1031"/>
      <c r="D34" s="1031"/>
      <c r="E34" s="1031"/>
      <c r="F34" s="1031"/>
      <c r="G34" s="1031"/>
      <c r="H34" s="1031"/>
      <c r="I34" s="1031"/>
      <c r="J34" s="1031"/>
      <c r="K34" s="1031"/>
      <c r="L34" s="1031"/>
      <c r="M34" s="1031"/>
      <c r="N34" s="1031"/>
      <c r="O34" s="1031"/>
      <c r="P34" s="1032"/>
      <c r="Q34" s="1048">
        <v>19845</v>
      </c>
      <c r="R34" s="1049"/>
      <c r="S34" s="1049"/>
      <c r="T34" s="1049"/>
      <c r="U34" s="1049"/>
      <c r="V34" s="1049">
        <v>21474</v>
      </c>
      <c r="W34" s="1049"/>
      <c r="X34" s="1049"/>
      <c r="Y34" s="1049"/>
      <c r="Z34" s="1049"/>
      <c r="AA34" s="1049">
        <v>-1629</v>
      </c>
      <c r="AB34" s="1049"/>
      <c r="AC34" s="1049"/>
      <c r="AD34" s="1049"/>
      <c r="AE34" s="1050"/>
      <c r="AF34" s="1051" t="s">
        <v>594</v>
      </c>
      <c r="AG34" s="1049"/>
      <c r="AH34" s="1049"/>
      <c r="AI34" s="1049"/>
      <c r="AJ34" s="1052"/>
      <c r="AK34" s="1042">
        <v>813</v>
      </c>
      <c r="AL34" s="1043"/>
      <c r="AM34" s="1043"/>
      <c r="AN34" s="1043"/>
      <c r="AO34" s="1043"/>
      <c r="AP34" s="1043">
        <v>119336</v>
      </c>
      <c r="AQ34" s="1043"/>
      <c r="AR34" s="1043"/>
      <c r="AS34" s="1043"/>
      <c r="AT34" s="1043"/>
      <c r="AU34" s="1043">
        <v>4535</v>
      </c>
      <c r="AV34" s="1043"/>
      <c r="AW34" s="1043"/>
      <c r="AX34" s="1043"/>
      <c r="AY34" s="1043"/>
      <c r="AZ34" s="1044" t="s">
        <v>594</v>
      </c>
      <c r="BA34" s="1044"/>
      <c r="BB34" s="1044"/>
      <c r="BC34" s="1044"/>
      <c r="BD34" s="1044"/>
      <c r="BE34" s="1053" t="s">
        <v>598</v>
      </c>
      <c r="BF34" s="1053"/>
      <c r="BG34" s="1053"/>
      <c r="BH34" s="1053"/>
      <c r="BI34" s="1054"/>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419</v>
      </c>
      <c r="C35" s="1031"/>
      <c r="D35" s="1031"/>
      <c r="E35" s="1031"/>
      <c r="F35" s="1031"/>
      <c r="G35" s="1031"/>
      <c r="H35" s="1031"/>
      <c r="I35" s="1031"/>
      <c r="J35" s="1031"/>
      <c r="K35" s="1031"/>
      <c r="L35" s="1031"/>
      <c r="M35" s="1031"/>
      <c r="N35" s="1031"/>
      <c r="O35" s="1031"/>
      <c r="P35" s="1032"/>
      <c r="Q35" s="1048">
        <v>27663</v>
      </c>
      <c r="R35" s="1049"/>
      <c r="S35" s="1049"/>
      <c r="T35" s="1049"/>
      <c r="U35" s="1049"/>
      <c r="V35" s="1049">
        <v>23624</v>
      </c>
      <c r="W35" s="1049"/>
      <c r="X35" s="1049"/>
      <c r="Y35" s="1049"/>
      <c r="Z35" s="1049"/>
      <c r="AA35" s="1049">
        <v>4039</v>
      </c>
      <c r="AB35" s="1049"/>
      <c r="AC35" s="1049"/>
      <c r="AD35" s="1049"/>
      <c r="AE35" s="1050"/>
      <c r="AF35" s="1051">
        <v>16311</v>
      </c>
      <c r="AG35" s="1049"/>
      <c r="AH35" s="1049"/>
      <c r="AI35" s="1049"/>
      <c r="AJ35" s="1052"/>
      <c r="AK35" s="1042">
        <v>1009</v>
      </c>
      <c r="AL35" s="1043"/>
      <c r="AM35" s="1043"/>
      <c r="AN35" s="1043"/>
      <c r="AO35" s="1043"/>
      <c r="AP35" s="1043">
        <v>53957</v>
      </c>
      <c r="AQ35" s="1043"/>
      <c r="AR35" s="1043"/>
      <c r="AS35" s="1043"/>
      <c r="AT35" s="1043"/>
      <c r="AU35" s="1043">
        <v>2644</v>
      </c>
      <c r="AV35" s="1043"/>
      <c r="AW35" s="1043"/>
      <c r="AX35" s="1043"/>
      <c r="AY35" s="1043"/>
      <c r="AZ35" s="1044" t="s">
        <v>594</v>
      </c>
      <c r="BA35" s="1044"/>
      <c r="BB35" s="1044"/>
      <c r="BC35" s="1044"/>
      <c r="BD35" s="1044"/>
      <c r="BE35" s="1053" t="s">
        <v>598</v>
      </c>
      <c r="BF35" s="1053"/>
      <c r="BG35" s="1053"/>
      <c r="BH35" s="1053"/>
      <c r="BI35" s="1054"/>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420</v>
      </c>
      <c r="C36" s="1031"/>
      <c r="D36" s="1031"/>
      <c r="E36" s="1031"/>
      <c r="F36" s="1031"/>
      <c r="G36" s="1031"/>
      <c r="H36" s="1031"/>
      <c r="I36" s="1031"/>
      <c r="J36" s="1031"/>
      <c r="K36" s="1031"/>
      <c r="L36" s="1031"/>
      <c r="M36" s="1031"/>
      <c r="N36" s="1031"/>
      <c r="O36" s="1031"/>
      <c r="P36" s="1032"/>
      <c r="Q36" s="1048">
        <v>47270</v>
      </c>
      <c r="R36" s="1049"/>
      <c r="S36" s="1049"/>
      <c r="T36" s="1049"/>
      <c r="U36" s="1049"/>
      <c r="V36" s="1049">
        <v>41625</v>
      </c>
      <c r="W36" s="1049"/>
      <c r="X36" s="1049"/>
      <c r="Y36" s="1049"/>
      <c r="Z36" s="1049"/>
      <c r="AA36" s="1049">
        <v>5645</v>
      </c>
      <c r="AB36" s="1049"/>
      <c r="AC36" s="1049"/>
      <c r="AD36" s="1049"/>
      <c r="AE36" s="1050"/>
      <c r="AF36" s="1051">
        <v>14215</v>
      </c>
      <c r="AG36" s="1049"/>
      <c r="AH36" s="1049"/>
      <c r="AI36" s="1049"/>
      <c r="AJ36" s="1052"/>
      <c r="AK36" s="1042">
        <v>90</v>
      </c>
      <c r="AL36" s="1043"/>
      <c r="AM36" s="1043"/>
      <c r="AN36" s="1043"/>
      <c r="AO36" s="1043"/>
      <c r="AP36" s="1043">
        <v>26609</v>
      </c>
      <c r="AQ36" s="1043"/>
      <c r="AR36" s="1043"/>
      <c r="AS36" s="1043"/>
      <c r="AT36" s="1043"/>
      <c r="AU36" s="1043" t="s">
        <v>594</v>
      </c>
      <c r="AV36" s="1043"/>
      <c r="AW36" s="1043"/>
      <c r="AX36" s="1043"/>
      <c r="AY36" s="1043"/>
      <c r="AZ36" s="1044" t="s">
        <v>594</v>
      </c>
      <c r="BA36" s="1044"/>
      <c r="BB36" s="1044"/>
      <c r="BC36" s="1044"/>
      <c r="BD36" s="1044"/>
      <c r="BE36" s="1053" t="s">
        <v>598</v>
      </c>
      <c r="BF36" s="1053"/>
      <c r="BG36" s="1053"/>
      <c r="BH36" s="1053"/>
      <c r="BI36" s="1054"/>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421</v>
      </c>
      <c r="C37" s="1031"/>
      <c r="D37" s="1031"/>
      <c r="E37" s="1031"/>
      <c r="F37" s="1031"/>
      <c r="G37" s="1031"/>
      <c r="H37" s="1031"/>
      <c r="I37" s="1031"/>
      <c r="J37" s="1031"/>
      <c r="K37" s="1031"/>
      <c r="L37" s="1031"/>
      <c r="M37" s="1031"/>
      <c r="N37" s="1031"/>
      <c r="O37" s="1031"/>
      <c r="P37" s="1032"/>
      <c r="Q37" s="1048">
        <v>20234</v>
      </c>
      <c r="R37" s="1049"/>
      <c r="S37" s="1049"/>
      <c r="T37" s="1049"/>
      <c r="U37" s="1049"/>
      <c r="V37" s="1049">
        <v>19902</v>
      </c>
      <c r="W37" s="1049"/>
      <c r="X37" s="1049"/>
      <c r="Y37" s="1049"/>
      <c r="Z37" s="1049"/>
      <c r="AA37" s="1049">
        <v>332</v>
      </c>
      <c r="AB37" s="1049"/>
      <c r="AC37" s="1049"/>
      <c r="AD37" s="1049"/>
      <c r="AE37" s="1050"/>
      <c r="AF37" s="1051">
        <v>8508</v>
      </c>
      <c r="AG37" s="1049"/>
      <c r="AH37" s="1049"/>
      <c r="AI37" s="1049"/>
      <c r="AJ37" s="1052"/>
      <c r="AK37" s="1042">
        <v>2746</v>
      </c>
      <c r="AL37" s="1043"/>
      <c r="AM37" s="1043"/>
      <c r="AN37" s="1043"/>
      <c r="AO37" s="1043"/>
      <c r="AP37" s="1043">
        <v>21109</v>
      </c>
      <c r="AQ37" s="1043"/>
      <c r="AR37" s="1043"/>
      <c r="AS37" s="1043"/>
      <c r="AT37" s="1043"/>
      <c r="AU37" s="1043">
        <v>10956</v>
      </c>
      <c r="AV37" s="1043"/>
      <c r="AW37" s="1043"/>
      <c r="AX37" s="1043"/>
      <c r="AY37" s="1043"/>
      <c r="AZ37" s="1044" t="s">
        <v>594</v>
      </c>
      <c r="BA37" s="1044"/>
      <c r="BB37" s="1044"/>
      <c r="BC37" s="1044"/>
      <c r="BD37" s="1044"/>
      <c r="BE37" s="1053" t="s">
        <v>598</v>
      </c>
      <c r="BF37" s="1053"/>
      <c r="BG37" s="1053"/>
      <c r="BH37" s="1053"/>
      <c r="BI37" s="1054"/>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422</v>
      </c>
      <c r="C38" s="1031"/>
      <c r="D38" s="1031"/>
      <c r="E38" s="1031"/>
      <c r="F38" s="1031"/>
      <c r="G38" s="1031"/>
      <c r="H38" s="1031"/>
      <c r="I38" s="1031"/>
      <c r="J38" s="1031"/>
      <c r="K38" s="1031"/>
      <c r="L38" s="1031"/>
      <c r="M38" s="1031"/>
      <c r="N38" s="1031"/>
      <c r="O38" s="1031"/>
      <c r="P38" s="1032"/>
      <c r="Q38" s="1048">
        <v>3304</v>
      </c>
      <c r="R38" s="1049"/>
      <c r="S38" s="1049"/>
      <c r="T38" s="1049"/>
      <c r="U38" s="1049"/>
      <c r="V38" s="1049">
        <v>3304</v>
      </c>
      <c r="W38" s="1049"/>
      <c r="X38" s="1049"/>
      <c r="Y38" s="1049"/>
      <c r="Z38" s="1049"/>
      <c r="AA38" s="1049">
        <v>0</v>
      </c>
      <c r="AB38" s="1049"/>
      <c r="AC38" s="1049"/>
      <c r="AD38" s="1049"/>
      <c r="AE38" s="1050"/>
      <c r="AF38" s="1051" t="s">
        <v>594</v>
      </c>
      <c r="AG38" s="1049"/>
      <c r="AH38" s="1049"/>
      <c r="AI38" s="1049"/>
      <c r="AJ38" s="1052"/>
      <c r="AK38" s="1042">
        <v>690</v>
      </c>
      <c r="AL38" s="1043"/>
      <c r="AM38" s="1043"/>
      <c r="AN38" s="1043"/>
      <c r="AO38" s="1043"/>
      <c r="AP38" s="1043">
        <v>10934</v>
      </c>
      <c r="AQ38" s="1043"/>
      <c r="AR38" s="1043"/>
      <c r="AS38" s="1043"/>
      <c r="AT38" s="1043"/>
      <c r="AU38" s="1043">
        <v>5440</v>
      </c>
      <c r="AV38" s="1043"/>
      <c r="AW38" s="1043"/>
      <c r="AX38" s="1043"/>
      <c r="AY38" s="1043"/>
      <c r="AZ38" s="1044" t="s">
        <v>594</v>
      </c>
      <c r="BA38" s="1044"/>
      <c r="BB38" s="1044"/>
      <c r="BC38" s="1044"/>
      <c r="BD38" s="1044"/>
      <c r="BE38" s="1045" t="s">
        <v>595</v>
      </c>
      <c r="BF38" s="1046"/>
      <c r="BG38" s="1046"/>
      <c r="BH38" s="1046"/>
      <c r="BI38" s="1047"/>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400</v>
      </c>
      <c r="B63" s="937" t="s">
        <v>425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42595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428</v>
      </c>
      <c r="B66" s="996"/>
      <c r="C66" s="996"/>
      <c r="D66" s="996"/>
      <c r="E66" s="996"/>
      <c r="F66" s="996"/>
      <c r="G66" s="996"/>
      <c r="H66" s="996"/>
      <c r="I66" s="996"/>
      <c r="J66" s="996"/>
      <c r="K66" s="996"/>
      <c r="L66" s="996"/>
      <c r="M66" s="996"/>
      <c r="N66" s="996"/>
      <c r="O66" s="996"/>
      <c r="P66" s="997"/>
      <c r="Q66" s="1001" t="s">
        <v>429</v>
      </c>
      <c r="R66" s="1002"/>
      <c r="S66" s="1002"/>
      <c r="T66" s="1002"/>
      <c r="U66" s="1003"/>
      <c r="V66" s="1001" t="s">
        <v>405</v>
      </c>
      <c r="W66" s="1002"/>
      <c r="X66" s="1002"/>
      <c r="Y66" s="1002"/>
      <c r="Z66" s="1003"/>
      <c r="AA66" s="1001" t="s">
        <v>430</v>
      </c>
      <c r="AB66" s="1002"/>
      <c r="AC66" s="1002"/>
      <c r="AD66" s="1002"/>
      <c r="AE66" s="1003"/>
      <c r="AF66" s="1007" t="s">
        <v>407</v>
      </c>
      <c r="AG66" s="1008"/>
      <c r="AH66" s="1008"/>
      <c r="AI66" s="1008"/>
      <c r="AJ66" s="1009"/>
      <c r="AK66" s="1001" t="s">
        <v>431</v>
      </c>
      <c r="AL66" s="996"/>
      <c r="AM66" s="996"/>
      <c r="AN66" s="996"/>
      <c r="AO66" s="997"/>
      <c r="AP66" s="1001" t="s">
        <v>409</v>
      </c>
      <c r="AQ66" s="1002"/>
      <c r="AR66" s="1002"/>
      <c r="AS66" s="1002"/>
      <c r="AT66" s="1003"/>
      <c r="AU66" s="1001" t="s">
        <v>432</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599</v>
      </c>
      <c r="C68" s="986"/>
      <c r="D68" s="986"/>
      <c r="E68" s="986"/>
      <c r="F68" s="986"/>
      <c r="G68" s="986"/>
      <c r="H68" s="986"/>
      <c r="I68" s="986"/>
      <c r="J68" s="986"/>
      <c r="K68" s="986"/>
      <c r="L68" s="986"/>
      <c r="M68" s="986"/>
      <c r="N68" s="986"/>
      <c r="O68" s="986"/>
      <c r="P68" s="987"/>
      <c r="Q68" s="988">
        <v>272786</v>
      </c>
      <c r="R68" s="982"/>
      <c r="S68" s="982"/>
      <c r="T68" s="982"/>
      <c r="U68" s="982"/>
      <c r="V68" s="982">
        <v>265916</v>
      </c>
      <c r="W68" s="982"/>
      <c r="X68" s="982"/>
      <c r="Y68" s="982"/>
      <c r="Z68" s="982"/>
      <c r="AA68" s="982">
        <v>6869</v>
      </c>
      <c r="AB68" s="982"/>
      <c r="AC68" s="982"/>
      <c r="AD68" s="982"/>
      <c r="AE68" s="982"/>
      <c r="AF68" s="982">
        <v>6869</v>
      </c>
      <c r="AG68" s="982"/>
      <c r="AH68" s="982"/>
      <c r="AI68" s="982"/>
      <c r="AJ68" s="982"/>
      <c r="AK68" s="982">
        <v>8222</v>
      </c>
      <c r="AL68" s="982"/>
      <c r="AM68" s="982"/>
      <c r="AN68" s="982"/>
      <c r="AO68" s="982"/>
      <c r="AP68" s="982" t="s">
        <v>594</v>
      </c>
      <c r="AQ68" s="982"/>
      <c r="AR68" s="982"/>
      <c r="AS68" s="982"/>
      <c r="AT68" s="982"/>
      <c r="AU68" s="982" t="s">
        <v>594</v>
      </c>
      <c r="AV68" s="982"/>
      <c r="AW68" s="982"/>
      <c r="AX68" s="982"/>
      <c r="AY68" s="982"/>
      <c r="AZ68" s="983" t="s">
        <v>600</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400</v>
      </c>
      <c r="B88" s="937" t="s">
        <v>433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6869</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37" t="s">
        <v>434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442</v>
      </c>
      <c r="AB109" s="896"/>
      <c r="AC109" s="896"/>
      <c r="AD109" s="896"/>
      <c r="AE109" s="897"/>
      <c r="AF109" s="898" t="s">
        <v>443</v>
      </c>
      <c r="AG109" s="896"/>
      <c r="AH109" s="896"/>
      <c r="AI109" s="896"/>
      <c r="AJ109" s="897"/>
      <c r="AK109" s="898" t="s">
        <v>313</v>
      </c>
      <c r="AL109" s="896"/>
      <c r="AM109" s="896"/>
      <c r="AN109" s="896"/>
      <c r="AO109" s="897"/>
      <c r="AP109" s="898" t="s">
        <v>444</v>
      </c>
      <c r="AQ109" s="896"/>
      <c r="AR109" s="896"/>
      <c r="AS109" s="896"/>
      <c r="AT109" s="929"/>
      <c r="AU109" s="895" t="s">
        <v>441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442</v>
      </c>
      <c r="BR109" s="896"/>
      <c r="BS109" s="896"/>
      <c r="BT109" s="896"/>
      <c r="BU109" s="897"/>
      <c r="BV109" s="898" t="s">
        <v>443</v>
      </c>
      <c r="BW109" s="896"/>
      <c r="BX109" s="896"/>
      <c r="BY109" s="896"/>
      <c r="BZ109" s="897"/>
      <c r="CA109" s="898" t="s">
        <v>313</v>
      </c>
      <c r="CB109" s="896"/>
      <c r="CC109" s="896"/>
      <c r="CD109" s="896"/>
      <c r="CE109" s="897"/>
      <c r="CF109" s="936" t="s">
        <v>444</v>
      </c>
      <c r="CG109" s="936"/>
      <c r="CH109" s="936"/>
      <c r="CI109" s="936"/>
      <c r="CJ109" s="936"/>
      <c r="CK109" s="898" t="s">
        <v>445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442</v>
      </c>
      <c r="DH109" s="896"/>
      <c r="DI109" s="896"/>
      <c r="DJ109" s="896"/>
      <c r="DK109" s="897"/>
      <c r="DL109" s="898" t="s">
        <v>443</v>
      </c>
      <c r="DM109" s="896"/>
      <c r="DN109" s="896"/>
      <c r="DO109" s="896"/>
      <c r="DP109" s="897"/>
      <c r="DQ109" s="898" t="s">
        <v>313</v>
      </c>
      <c r="DR109" s="896"/>
      <c r="DS109" s="896"/>
      <c r="DT109" s="896"/>
      <c r="DU109" s="897"/>
      <c r="DV109" s="898" t="s">
        <v>444</v>
      </c>
      <c r="DW109" s="896"/>
      <c r="DX109" s="896"/>
      <c r="DY109" s="896"/>
      <c r="DZ109" s="929"/>
    </row>
    <row r="110" spans="1:131" s="230" customFormat="1" ht="26.25" customHeight="1" x14ac:dyDescent="0.15">
      <c r="A110" s="807" t="s">
        <v>446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33402696</v>
      </c>
      <c r="AB110" s="889"/>
      <c r="AC110" s="889"/>
      <c r="AD110" s="889"/>
      <c r="AE110" s="890"/>
      <c r="AF110" s="891">
        <v>37060149</v>
      </c>
      <c r="AG110" s="889"/>
      <c r="AH110" s="889"/>
      <c r="AI110" s="889"/>
      <c r="AJ110" s="890"/>
      <c r="AK110" s="891">
        <v>33537952</v>
      </c>
      <c r="AL110" s="889"/>
      <c r="AM110" s="889"/>
      <c r="AN110" s="889"/>
      <c r="AO110" s="890"/>
      <c r="AP110" s="892">
        <v>13.1</v>
      </c>
      <c r="AQ110" s="893"/>
      <c r="AR110" s="893"/>
      <c r="AS110" s="893"/>
      <c r="AT110" s="894"/>
      <c r="AU110" s="930" t="s">
        <v>75</v>
      </c>
      <c r="AV110" s="931"/>
      <c r="AW110" s="931"/>
      <c r="AX110" s="931"/>
      <c r="AY110" s="931"/>
      <c r="AZ110" s="860" t="s">
        <v>447</v>
      </c>
      <c r="BA110" s="808"/>
      <c r="BB110" s="808"/>
      <c r="BC110" s="808"/>
      <c r="BD110" s="808"/>
      <c r="BE110" s="808"/>
      <c r="BF110" s="808"/>
      <c r="BG110" s="808"/>
      <c r="BH110" s="808"/>
      <c r="BI110" s="808"/>
      <c r="BJ110" s="808"/>
      <c r="BK110" s="808"/>
      <c r="BL110" s="808"/>
      <c r="BM110" s="808"/>
      <c r="BN110" s="808"/>
      <c r="BO110" s="808"/>
      <c r="BP110" s="809"/>
      <c r="BQ110" s="861">
        <v>880082521</v>
      </c>
      <c r="BR110" s="842"/>
      <c r="BS110" s="842"/>
      <c r="BT110" s="842"/>
      <c r="BU110" s="842"/>
      <c r="BV110" s="842">
        <v>882267130</v>
      </c>
      <c r="BW110" s="842"/>
      <c r="BX110" s="842"/>
      <c r="BY110" s="842"/>
      <c r="BZ110" s="842"/>
      <c r="CA110" s="842">
        <v>882327278</v>
      </c>
      <c r="CB110" s="842"/>
      <c r="CC110" s="842"/>
      <c r="CD110" s="842"/>
      <c r="CE110" s="842"/>
      <c r="CF110" s="866">
        <v>345.5</v>
      </c>
      <c r="CG110" s="867"/>
      <c r="CH110" s="867"/>
      <c r="CI110" s="867"/>
      <c r="CJ110" s="867"/>
      <c r="CK110" s="926" t="s">
        <v>448</v>
      </c>
      <c r="CL110" s="819"/>
      <c r="CM110" s="860" t="s">
        <v>449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7651948</v>
      </c>
      <c r="DH110" s="842"/>
      <c r="DI110" s="842"/>
      <c r="DJ110" s="842"/>
      <c r="DK110" s="842"/>
      <c r="DL110" s="842">
        <v>6721359</v>
      </c>
      <c r="DM110" s="842"/>
      <c r="DN110" s="842"/>
      <c r="DO110" s="842"/>
      <c r="DP110" s="842"/>
      <c r="DQ110" s="842">
        <v>5790435</v>
      </c>
      <c r="DR110" s="842"/>
      <c r="DS110" s="842"/>
      <c r="DT110" s="842"/>
      <c r="DU110" s="842"/>
      <c r="DV110" s="843">
        <v>2.2999999999999998</v>
      </c>
      <c r="DW110" s="843"/>
      <c r="DX110" s="843"/>
      <c r="DY110" s="843"/>
      <c r="DZ110" s="844"/>
    </row>
    <row r="111" spans="1:131" s="230" customFormat="1" ht="26.25" customHeight="1" x14ac:dyDescent="0.15">
      <c r="A111" s="774" t="s">
        <v>450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247</v>
      </c>
      <c r="AB111" s="919"/>
      <c r="AC111" s="919"/>
      <c r="AD111" s="919"/>
      <c r="AE111" s="920"/>
      <c r="AF111" s="921" t="s">
        <v>423</v>
      </c>
      <c r="AG111" s="919"/>
      <c r="AH111" s="919"/>
      <c r="AI111" s="919"/>
      <c r="AJ111" s="920"/>
      <c r="AK111" s="921" t="s">
        <v>247</v>
      </c>
      <c r="AL111" s="919"/>
      <c r="AM111" s="919"/>
      <c r="AN111" s="919"/>
      <c r="AO111" s="920"/>
      <c r="AP111" s="922" t="s">
        <v>423</v>
      </c>
      <c r="AQ111" s="923"/>
      <c r="AR111" s="923"/>
      <c r="AS111" s="923"/>
      <c r="AT111" s="924"/>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v>14450516</v>
      </c>
      <c r="BR111" s="817"/>
      <c r="BS111" s="817"/>
      <c r="BT111" s="817"/>
      <c r="BU111" s="817"/>
      <c r="BV111" s="817">
        <v>12876672</v>
      </c>
      <c r="BW111" s="817"/>
      <c r="BX111" s="817"/>
      <c r="BY111" s="817"/>
      <c r="BZ111" s="817"/>
      <c r="CA111" s="817">
        <v>11310195</v>
      </c>
      <c r="CB111" s="817"/>
      <c r="CC111" s="817"/>
      <c r="CD111" s="817"/>
      <c r="CE111" s="817"/>
      <c r="CF111" s="875">
        <v>4.4000000000000004</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2484157</v>
      </c>
      <c r="DH111" s="817"/>
      <c r="DI111" s="817"/>
      <c r="DJ111" s="817"/>
      <c r="DK111" s="817"/>
      <c r="DL111" s="817">
        <v>2103621</v>
      </c>
      <c r="DM111" s="817"/>
      <c r="DN111" s="817"/>
      <c r="DO111" s="817"/>
      <c r="DP111" s="817"/>
      <c r="DQ111" s="817">
        <v>1730607</v>
      </c>
      <c r="DR111" s="817"/>
      <c r="DS111" s="817"/>
      <c r="DT111" s="817"/>
      <c r="DU111" s="817"/>
      <c r="DV111" s="794">
        <v>0.7</v>
      </c>
      <c r="DW111" s="794"/>
      <c r="DX111" s="794"/>
      <c r="DY111" s="794"/>
      <c r="DZ111" s="795"/>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23949549</v>
      </c>
      <c r="AB112" s="780"/>
      <c r="AC112" s="780"/>
      <c r="AD112" s="780"/>
      <c r="AE112" s="781"/>
      <c r="AF112" s="782">
        <v>23954493</v>
      </c>
      <c r="AG112" s="780"/>
      <c r="AH112" s="780"/>
      <c r="AI112" s="780"/>
      <c r="AJ112" s="781"/>
      <c r="AK112" s="782">
        <v>23805497</v>
      </c>
      <c r="AL112" s="780"/>
      <c r="AM112" s="780"/>
      <c r="AN112" s="780"/>
      <c r="AO112" s="781"/>
      <c r="AP112" s="824">
        <v>9.3000000000000007</v>
      </c>
      <c r="AQ112" s="825"/>
      <c r="AR112" s="825"/>
      <c r="AS112" s="825"/>
      <c r="AT112" s="826"/>
      <c r="AU112" s="932"/>
      <c r="AV112" s="933"/>
      <c r="AW112" s="933"/>
      <c r="AX112" s="933"/>
      <c r="AY112" s="933"/>
      <c r="AZ112" s="815" t="s">
        <v>455</v>
      </c>
      <c r="BA112" s="752"/>
      <c r="BB112" s="752"/>
      <c r="BC112" s="752"/>
      <c r="BD112" s="752"/>
      <c r="BE112" s="752"/>
      <c r="BF112" s="752"/>
      <c r="BG112" s="752"/>
      <c r="BH112" s="752"/>
      <c r="BI112" s="752"/>
      <c r="BJ112" s="752"/>
      <c r="BK112" s="752"/>
      <c r="BL112" s="752"/>
      <c r="BM112" s="752"/>
      <c r="BN112" s="752"/>
      <c r="BO112" s="752"/>
      <c r="BP112" s="753"/>
      <c r="BQ112" s="816">
        <v>94077862</v>
      </c>
      <c r="BR112" s="817"/>
      <c r="BS112" s="817"/>
      <c r="BT112" s="817"/>
      <c r="BU112" s="817"/>
      <c r="BV112" s="817">
        <v>88057843</v>
      </c>
      <c r="BW112" s="817"/>
      <c r="BX112" s="817"/>
      <c r="BY112" s="817"/>
      <c r="BZ112" s="817"/>
      <c r="CA112" s="817">
        <v>81259402</v>
      </c>
      <c r="CB112" s="817"/>
      <c r="CC112" s="817"/>
      <c r="CD112" s="817"/>
      <c r="CE112" s="817"/>
      <c r="CF112" s="875">
        <v>31.8</v>
      </c>
      <c r="CG112" s="876"/>
      <c r="CH112" s="876"/>
      <c r="CI112" s="876"/>
      <c r="CJ112" s="876"/>
      <c r="CK112" s="927"/>
      <c r="CL112" s="821"/>
      <c r="CM112" s="815" t="s">
        <v>456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247</v>
      </c>
      <c r="DH112" s="817"/>
      <c r="DI112" s="817"/>
      <c r="DJ112" s="817"/>
      <c r="DK112" s="817"/>
      <c r="DL112" s="817" t="s">
        <v>247</v>
      </c>
      <c r="DM112" s="817"/>
      <c r="DN112" s="817"/>
      <c r="DO112" s="817"/>
      <c r="DP112" s="817"/>
      <c r="DQ112" s="817" t="s">
        <v>247</v>
      </c>
      <c r="DR112" s="817"/>
      <c r="DS112" s="817"/>
      <c r="DT112" s="817"/>
      <c r="DU112" s="817"/>
      <c r="DV112" s="794" t="s">
        <v>247</v>
      </c>
      <c r="DW112" s="794"/>
      <c r="DX112" s="794"/>
      <c r="DY112" s="794"/>
      <c r="DZ112" s="795"/>
    </row>
    <row r="113" spans="1:130" s="230" customFormat="1" ht="26.25" customHeight="1" x14ac:dyDescent="0.15">
      <c r="A113" s="914"/>
      <c r="B113" s="915"/>
      <c r="C113" s="752" t="s">
        <v>457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7352336</v>
      </c>
      <c r="AB113" s="919"/>
      <c r="AC113" s="919"/>
      <c r="AD113" s="919"/>
      <c r="AE113" s="920"/>
      <c r="AF113" s="921">
        <v>6893992</v>
      </c>
      <c r="AG113" s="919"/>
      <c r="AH113" s="919"/>
      <c r="AI113" s="919"/>
      <c r="AJ113" s="920"/>
      <c r="AK113" s="921">
        <v>6765258</v>
      </c>
      <c r="AL113" s="919"/>
      <c r="AM113" s="919"/>
      <c r="AN113" s="919"/>
      <c r="AO113" s="920"/>
      <c r="AP113" s="922">
        <v>2.6</v>
      </c>
      <c r="AQ113" s="923"/>
      <c r="AR113" s="923"/>
      <c r="AS113" s="923"/>
      <c r="AT113" s="924"/>
      <c r="AU113" s="932"/>
      <c r="AV113" s="933"/>
      <c r="AW113" s="933"/>
      <c r="AX113" s="933"/>
      <c r="AY113" s="933"/>
      <c r="AZ113" s="815" t="s">
        <v>458</v>
      </c>
      <c r="BA113" s="752"/>
      <c r="BB113" s="752"/>
      <c r="BC113" s="752"/>
      <c r="BD113" s="752"/>
      <c r="BE113" s="752"/>
      <c r="BF113" s="752"/>
      <c r="BG113" s="752"/>
      <c r="BH113" s="752"/>
      <c r="BI113" s="752"/>
      <c r="BJ113" s="752"/>
      <c r="BK113" s="752"/>
      <c r="BL113" s="752"/>
      <c r="BM113" s="752"/>
      <c r="BN113" s="752"/>
      <c r="BO113" s="752"/>
      <c r="BP113" s="753"/>
      <c r="BQ113" s="816" t="s">
        <v>247</v>
      </c>
      <c r="BR113" s="817"/>
      <c r="BS113" s="817"/>
      <c r="BT113" s="817"/>
      <c r="BU113" s="817"/>
      <c r="BV113" s="817" t="s">
        <v>423</v>
      </c>
      <c r="BW113" s="817"/>
      <c r="BX113" s="817"/>
      <c r="BY113" s="817"/>
      <c r="BZ113" s="817"/>
      <c r="CA113" s="817" t="s">
        <v>423</v>
      </c>
      <c r="CB113" s="817"/>
      <c r="CC113" s="817"/>
      <c r="CD113" s="817"/>
      <c r="CE113" s="817"/>
      <c r="CF113" s="875" t="s">
        <v>247</v>
      </c>
      <c r="CG113" s="876"/>
      <c r="CH113" s="876"/>
      <c r="CI113" s="876"/>
      <c r="CJ113" s="876"/>
      <c r="CK113" s="927"/>
      <c r="CL113" s="821"/>
      <c r="CM113" s="815" t="s">
        <v>459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247</v>
      </c>
      <c r="DH113" s="780"/>
      <c r="DI113" s="780"/>
      <c r="DJ113" s="780"/>
      <c r="DK113" s="781"/>
      <c r="DL113" s="782" t="s">
        <v>423</v>
      </c>
      <c r="DM113" s="780"/>
      <c r="DN113" s="780"/>
      <c r="DO113" s="780"/>
      <c r="DP113" s="781"/>
      <c r="DQ113" s="782" t="s">
        <v>423</v>
      </c>
      <c r="DR113" s="780"/>
      <c r="DS113" s="780"/>
      <c r="DT113" s="780"/>
      <c r="DU113" s="781"/>
      <c r="DV113" s="824" t="s">
        <v>247</v>
      </c>
      <c r="DW113" s="825"/>
      <c r="DX113" s="825"/>
      <c r="DY113" s="825"/>
      <c r="DZ113" s="826"/>
    </row>
    <row r="114" spans="1:130" s="230" customFormat="1" ht="26.25" customHeight="1" x14ac:dyDescent="0.15">
      <c r="A114" s="914"/>
      <c r="B114" s="915"/>
      <c r="C114" s="752" t="s">
        <v>460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426</v>
      </c>
      <c r="AB114" s="780"/>
      <c r="AC114" s="780"/>
      <c r="AD114" s="780"/>
      <c r="AE114" s="781"/>
      <c r="AF114" s="782" t="s">
        <v>247</v>
      </c>
      <c r="AG114" s="780"/>
      <c r="AH114" s="780"/>
      <c r="AI114" s="780"/>
      <c r="AJ114" s="781"/>
      <c r="AK114" s="782" t="s">
        <v>426</v>
      </c>
      <c r="AL114" s="780"/>
      <c r="AM114" s="780"/>
      <c r="AN114" s="780"/>
      <c r="AO114" s="781"/>
      <c r="AP114" s="824" t="s">
        <v>247</v>
      </c>
      <c r="AQ114" s="825"/>
      <c r="AR114" s="825"/>
      <c r="AS114" s="825"/>
      <c r="AT114" s="826"/>
      <c r="AU114" s="932"/>
      <c r="AV114" s="933"/>
      <c r="AW114" s="933"/>
      <c r="AX114" s="933"/>
      <c r="AY114" s="933"/>
      <c r="AZ114" s="815" t="s">
        <v>461</v>
      </c>
      <c r="BA114" s="752"/>
      <c r="BB114" s="752"/>
      <c r="BC114" s="752"/>
      <c r="BD114" s="752"/>
      <c r="BE114" s="752"/>
      <c r="BF114" s="752"/>
      <c r="BG114" s="752"/>
      <c r="BH114" s="752"/>
      <c r="BI114" s="752"/>
      <c r="BJ114" s="752"/>
      <c r="BK114" s="752"/>
      <c r="BL114" s="752"/>
      <c r="BM114" s="752"/>
      <c r="BN114" s="752"/>
      <c r="BO114" s="752"/>
      <c r="BP114" s="753"/>
      <c r="BQ114" s="816">
        <v>81647202</v>
      </c>
      <c r="BR114" s="817"/>
      <c r="BS114" s="817"/>
      <c r="BT114" s="817"/>
      <c r="BU114" s="817"/>
      <c r="BV114" s="817">
        <v>82830116</v>
      </c>
      <c r="BW114" s="817"/>
      <c r="BX114" s="817"/>
      <c r="BY114" s="817"/>
      <c r="BZ114" s="817"/>
      <c r="CA114" s="817">
        <v>77509350</v>
      </c>
      <c r="CB114" s="817"/>
      <c r="CC114" s="817"/>
      <c r="CD114" s="817"/>
      <c r="CE114" s="817"/>
      <c r="CF114" s="875">
        <v>30.3</v>
      </c>
      <c r="CG114" s="876"/>
      <c r="CH114" s="876"/>
      <c r="CI114" s="876"/>
      <c r="CJ114" s="876"/>
      <c r="CK114" s="927"/>
      <c r="CL114" s="821"/>
      <c r="CM114" s="815" t="s">
        <v>462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247</v>
      </c>
      <c r="DH114" s="780"/>
      <c r="DI114" s="780"/>
      <c r="DJ114" s="780"/>
      <c r="DK114" s="781"/>
      <c r="DL114" s="782" t="s">
        <v>426</v>
      </c>
      <c r="DM114" s="780"/>
      <c r="DN114" s="780"/>
      <c r="DO114" s="780"/>
      <c r="DP114" s="781"/>
      <c r="DQ114" s="782" t="s">
        <v>423</v>
      </c>
      <c r="DR114" s="780"/>
      <c r="DS114" s="780"/>
      <c r="DT114" s="780"/>
      <c r="DU114" s="781"/>
      <c r="DV114" s="824" t="s">
        <v>423</v>
      </c>
      <c r="DW114" s="825"/>
      <c r="DX114" s="825"/>
      <c r="DY114" s="825"/>
      <c r="DZ114" s="826"/>
    </row>
    <row r="115" spans="1:130" s="230" customFormat="1" ht="26.25" customHeight="1" x14ac:dyDescent="0.15">
      <c r="A115" s="914"/>
      <c r="B115" s="915"/>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1577587</v>
      </c>
      <c r="AB115" s="919"/>
      <c r="AC115" s="919"/>
      <c r="AD115" s="919"/>
      <c r="AE115" s="920"/>
      <c r="AF115" s="921">
        <v>1613114</v>
      </c>
      <c r="AG115" s="919"/>
      <c r="AH115" s="919"/>
      <c r="AI115" s="919"/>
      <c r="AJ115" s="920"/>
      <c r="AK115" s="921">
        <v>1386363</v>
      </c>
      <c r="AL115" s="919"/>
      <c r="AM115" s="919"/>
      <c r="AN115" s="919"/>
      <c r="AO115" s="920"/>
      <c r="AP115" s="922">
        <v>0.5</v>
      </c>
      <c r="AQ115" s="923"/>
      <c r="AR115" s="923"/>
      <c r="AS115" s="923"/>
      <c r="AT115" s="924"/>
      <c r="AU115" s="932"/>
      <c r="AV115" s="933"/>
      <c r="AW115" s="933"/>
      <c r="AX115" s="933"/>
      <c r="AY115" s="933"/>
      <c r="AZ115" s="815" t="s">
        <v>464</v>
      </c>
      <c r="BA115" s="752"/>
      <c r="BB115" s="752"/>
      <c r="BC115" s="752"/>
      <c r="BD115" s="752"/>
      <c r="BE115" s="752"/>
      <c r="BF115" s="752"/>
      <c r="BG115" s="752"/>
      <c r="BH115" s="752"/>
      <c r="BI115" s="752"/>
      <c r="BJ115" s="752"/>
      <c r="BK115" s="752"/>
      <c r="BL115" s="752"/>
      <c r="BM115" s="752"/>
      <c r="BN115" s="752"/>
      <c r="BO115" s="752"/>
      <c r="BP115" s="753"/>
      <c r="BQ115" s="816">
        <v>650259</v>
      </c>
      <c r="BR115" s="817"/>
      <c r="BS115" s="817"/>
      <c r="BT115" s="817"/>
      <c r="BU115" s="817"/>
      <c r="BV115" s="817">
        <v>326175</v>
      </c>
      <c r="BW115" s="817"/>
      <c r="BX115" s="817"/>
      <c r="BY115" s="817"/>
      <c r="BZ115" s="817"/>
      <c r="CA115" s="817">
        <v>334994</v>
      </c>
      <c r="CB115" s="817"/>
      <c r="CC115" s="817"/>
      <c r="CD115" s="817"/>
      <c r="CE115" s="817"/>
      <c r="CF115" s="875">
        <v>0.1</v>
      </c>
      <c r="CG115" s="876"/>
      <c r="CH115" s="876"/>
      <c r="CI115" s="876"/>
      <c r="CJ115" s="876"/>
      <c r="CK115" s="927"/>
      <c r="CL115" s="821"/>
      <c r="CM115" s="815"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426</v>
      </c>
      <c r="DH115" s="780"/>
      <c r="DI115" s="780"/>
      <c r="DJ115" s="780"/>
      <c r="DK115" s="781"/>
      <c r="DL115" s="782" t="s">
        <v>247</v>
      </c>
      <c r="DM115" s="780"/>
      <c r="DN115" s="780"/>
      <c r="DO115" s="780"/>
      <c r="DP115" s="781"/>
      <c r="DQ115" s="782" t="s">
        <v>423</v>
      </c>
      <c r="DR115" s="780"/>
      <c r="DS115" s="780"/>
      <c r="DT115" s="780"/>
      <c r="DU115" s="781"/>
      <c r="DV115" s="824" t="s">
        <v>247</v>
      </c>
      <c r="DW115" s="825"/>
      <c r="DX115" s="825"/>
      <c r="DY115" s="825"/>
      <c r="DZ115" s="826"/>
    </row>
    <row r="116" spans="1:130" s="230" customFormat="1" ht="26.25" customHeight="1" x14ac:dyDescent="0.15">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2954</v>
      </c>
      <c r="AB116" s="780"/>
      <c r="AC116" s="780"/>
      <c r="AD116" s="780"/>
      <c r="AE116" s="781"/>
      <c r="AF116" s="782">
        <v>159</v>
      </c>
      <c r="AG116" s="780"/>
      <c r="AH116" s="780"/>
      <c r="AI116" s="780"/>
      <c r="AJ116" s="781"/>
      <c r="AK116" s="782">
        <v>1384</v>
      </c>
      <c r="AL116" s="780"/>
      <c r="AM116" s="780"/>
      <c r="AN116" s="780"/>
      <c r="AO116" s="781"/>
      <c r="AP116" s="824">
        <v>0</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247</v>
      </c>
      <c r="BR116" s="817"/>
      <c r="BS116" s="817"/>
      <c r="BT116" s="817"/>
      <c r="BU116" s="817"/>
      <c r="BV116" s="817" t="s">
        <v>247</v>
      </c>
      <c r="BW116" s="817"/>
      <c r="BX116" s="817"/>
      <c r="BY116" s="817"/>
      <c r="BZ116" s="817"/>
      <c r="CA116" s="817" t="s">
        <v>247</v>
      </c>
      <c r="CB116" s="817"/>
      <c r="CC116" s="817"/>
      <c r="CD116" s="817"/>
      <c r="CE116" s="817"/>
      <c r="CF116" s="875" t="s">
        <v>247</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247</v>
      </c>
      <c r="DH116" s="780"/>
      <c r="DI116" s="780"/>
      <c r="DJ116" s="780"/>
      <c r="DK116" s="781"/>
      <c r="DL116" s="782" t="s">
        <v>247</v>
      </c>
      <c r="DM116" s="780"/>
      <c r="DN116" s="780"/>
      <c r="DO116" s="780"/>
      <c r="DP116" s="781"/>
      <c r="DQ116" s="782" t="s">
        <v>423</v>
      </c>
      <c r="DR116" s="780"/>
      <c r="DS116" s="780"/>
      <c r="DT116" s="780"/>
      <c r="DU116" s="781"/>
      <c r="DV116" s="824" t="s">
        <v>247</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66285122</v>
      </c>
      <c r="AB117" s="903"/>
      <c r="AC117" s="903"/>
      <c r="AD117" s="903"/>
      <c r="AE117" s="904"/>
      <c r="AF117" s="905">
        <v>69521907</v>
      </c>
      <c r="AG117" s="903"/>
      <c r="AH117" s="903"/>
      <c r="AI117" s="903"/>
      <c r="AJ117" s="904"/>
      <c r="AK117" s="905">
        <v>65496454</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816" t="s">
        <v>423</v>
      </c>
      <c r="BR117" s="817"/>
      <c r="BS117" s="817"/>
      <c r="BT117" s="817"/>
      <c r="BU117" s="817"/>
      <c r="BV117" s="817" t="s">
        <v>423</v>
      </c>
      <c r="BW117" s="817"/>
      <c r="BX117" s="817"/>
      <c r="BY117" s="817"/>
      <c r="BZ117" s="817"/>
      <c r="CA117" s="817" t="s">
        <v>423</v>
      </c>
      <c r="CB117" s="817"/>
      <c r="CC117" s="817"/>
      <c r="CD117" s="817"/>
      <c r="CE117" s="817"/>
      <c r="CF117" s="875" t="s">
        <v>247</v>
      </c>
      <c r="CG117" s="876"/>
      <c r="CH117" s="876"/>
      <c r="CI117" s="876"/>
      <c r="CJ117" s="876"/>
      <c r="CK117" s="927"/>
      <c r="CL117" s="821"/>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423</v>
      </c>
      <c r="DH117" s="780"/>
      <c r="DI117" s="780"/>
      <c r="DJ117" s="780"/>
      <c r="DK117" s="781"/>
      <c r="DL117" s="782" t="s">
        <v>423</v>
      </c>
      <c r="DM117" s="780"/>
      <c r="DN117" s="780"/>
      <c r="DO117" s="780"/>
      <c r="DP117" s="781"/>
      <c r="DQ117" s="782" t="s">
        <v>247</v>
      </c>
      <c r="DR117" s="780"/>
      <c r="DS117" s="780"/>
      <c r="DT117" s="780"/>
      <c r="DU117" s="781"/>
      <c r="DV117" s="824" t="s">
        <v>423</v>
      </c>
      <c r="DW117" s="825"/>
      <c r="DX117" s="825"/>
      <c r="DY117" s="825"/>
      <c r="DZ117" s="826"/>
    </row>
    <row r="118" spans="1:130" s="230" customFormat="1" ht="26.25" customHeight="1" x14ac:dyDescent="0.15">
      <c r="A118" s="895" t="s">
        <v>445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442</v>
      </c>
      <c r="AB118" s="896"/>
      <c r="AC118" s="896"/>
      <c r="AD118" s="896"/>
      <c r="AE118" s="897"/>
      <c r="AF118" s="898" t="s">
        <v>443</v>
      </c>
      <c r="AG118" s="896"/>
      <c r="AH118" s="896"/>
      <c r="AI118" s="896"/>
      <c r="AJ118" s="897"/>
      <c r="AK118" s="898" t="s">
        <v>313</v>
      </c>
      <c r="AL118" s="896"/>
      <c r="AM118" s="896"/>
      <c r="AN118" s="896"/>
      <c r="AO118" s="897"/>
      <c r="AP118" s="899" t="s">
        <v>444</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247</v>
      </c>
      <c r="BR118" s="845"/>
      <c r="BS118" s="845"/>
      <c r="BT118" s="845"/>
      <c r="BU118" s="845"/>
      <c r="BV118" s="845" t="s">
        <v>247</v>
      </c>
      <c r="BW118" s="845"/>
      <c r="BX118" s="845"/>
      <c r="BY118" s="845"/>
      <c r="BZ118" s="845"/>
      <c r="CA118" s="845" t="s">
        <v>423</v>
      </c>
      <c r="CB118" s="845"/>
      <c r="CC118" s="845"/>
      <c r="CD118" s="845"/>
      <c r="CE118" s="845"/>
      <c r="CF118" s="875" t="s">
        <v>247</v>
      </c>
      <c r="CG118" s="876"/>
      <c r="CH118" s="876"/>
      <c r="CI118" s="876"/>
      <c r="CJ118" s="876"/>
      <c r="CK118" s="927"/>
      <c r="CL118" s="821"/>
      <c r="CM118" s="815"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247</v>
      </c>
      <c r="DH118" s="780"/>
      <c r="DI118" s="780"/>
      <c r="DJ118" s="780"/>
      <c r="DK118" s="781"/>
      <c r="DL118" s="782" t="s">
        <v>423</v>
      </c>
      <c r="DM118" s="780"/>
      <c r="DN118" s="780"/>
      <c r="DO118" s="780"/>
      <c r="DP118" s="781"/>
      <c r="DQ118" s="782" t="s">
        <v>247</v>
      </c>
      <c r="DR118" s="780"/>
      <c r="DS118" s="780"/>
      <c r="DT118" s="780"/>
      <c r="DU118" s="781"/>
      <c r="DV118" s="824" t="s">
        <v>423</v>
      </c>
      <c r="DW118" s="825"/>
      <c r="DX118" s="825"/>
      <c r="DY118" s="825"/>
      <c r="DZ118" s="826"/>
    </row>
    <row r="119" spans="1:130" s="230" customFormat="1" ht="26.25" customHeight="1" x14ac:dyDescent="0.15">
      <c r="A119" s="818" t="s">
        <v>448</v>
      </c>
      <c r="B119" s="819"/>
      <c r="C119" s="860" t="s">
        <v>449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917408</v>
      </c>
      <c r="AB119" s="889"/>
      <c r="AC119" s="889"/>
      <c r="AD119" s="889"/>
      <c r="AE119" s="890"/>
      <c r="AF119" s="891">
        <v>919003</v>
      </c>
      <c r="AG119" s="889"/>
      <c r="AH119" s="889"/>
      <c r="AI119" s="889"/>
      <c r="AJ119" s="890"/>
      <c r="AK119" s="891">
        <v>698824</v>
      </c>
      <c r="AL119" s="889"/>
      <c r="AM119" s="889"/>
      <c r="AN119" s="889"/>
      <c r="AO119" s="890"/>
      <c r="AP119" s="892">
        <v>0.3</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474</v>
      </c>
      <c r="BP119" s="878"/>
      <c r="BQ119" s="879">
        <v>1070908360</v>
      </c>
      <c r="BR119" s="845"/>
      <c r="BS119" s="845"/>
      <c r="BT119" s="845"/>
      <c r="BU119" s="845"/>
      <c r="BV119" s="845">
        <v>1066357936</v>
      </c>
      <c r="BW119" s="845"/>
      <c r="BX119" s="845"/>
      <c r="BY119" s="845"/>
      <c r="BZ119" s="845"/>
      <c r="CA119" s="845">
        <v>1052741219</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4314411</v>
      </c>
      <c r="DH119" s="764"/>
      <c r="DI119" s="764"/>
      <c r="DJ119" s="764"/>
      <c r="DK119" s="765"/>
      <c r="DL119" s="766">
        <v>4051692</v>
      </c>
      <c r="DM119" s="764"/>
      <c r="DN119" s="764"/>
      <c r="DO119" s="764"/>
      <c r="DP119" s="765"/>
      <c r="DQ119" s="766">
        <v>3789153</v>
      </c>
      <c r="DR119" s="764"/>
      <c r="DS119" s="764"/>
      <c r="DT119" s="764"/>
      <c r="DU119" s="765"/>
      <c r="DV119" s="848">
        <v>1.5</v>
      </c>
      <c r="DW119" s="849"/>
      <c r="DX119" s="849"/>
      <c r="DY119" s="849"/>
      <c r="DZ119" s="850"/>
    </row>
    <row r="120" spans="1:130" s="230" customFormat="1" ht="26.25" customHeight="1" x14ac:dyDescent="0.15">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429074</v>
      </c>
      <c r="AB120" s="780"/>
      <c r="AC120" s="780"/>
      <c r="AD120" s="780"/>
      <c r="AE120" s="781"/>
      <c r="AF120" s="782">
        <v>406954</v>
      </c>
      <c r="AG120" s="780"/>
      <c r="AH120" s="780"/>
      <c r="AI120" s="780"/>
      <c r="AJ120" s="781"/>
      <c r="AK120" s="782">
        <v>402013</v>
      </c>
      <c r="AL120" s="780"/>
      <c r="AM120" s="780"/>
      <c r="AN120" s="780"/>
      <c r="AO120" s="781"/>
      <c r="AP120" s="824">
        <v>0.2</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241766285</v>
      </c>
      <c r="BR120" s="842"/>
      <c r="BS120" s="842"/>
      <c r="BT120" s="842"/>
      <c r="BU120" s="842"/>
      <c r="BV120" s="842">
        <v>257297255</v>
      </c>
      <c r="BW120" s="842"/>
      <c r="BX120" s="842"/>
      <c r="BY120" s="842"/>
      <c r="BZ120" s="842"/>
      <c r="CA120" s="842">
        <v>260066003</v>
      </c>
      <c r="CB120" s="842"/>
      <c r="CC120" s="842"/>
      <c r="CD120" s="842"/>
      <c r="CE120" s="842"/>
      <c r="CF120" s="866">
        <v>101.8</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v>57176518</v>
      </c>
      <c r="DH120" s="842"/>
      <c r="DI120" s="842"/>
      <c r="DJ120" s="842"/>
      <c r="DK120" s="842"/>
      <c r="DL120" s="842">
        <v>56107744</v>
      </c>
      <c r="DM120" s="842"/>
      <c r="DN120" s="842"/>
      <c r="DO120" s="842"/>
      <c r="DP120" s="842"/>
      <c r="DQ120" s="842">
        <v>56325475</v>
      </c>
      <c r="DR120" s="842"/>
      <c r="DS120" s="842"/>
      <c r="DT120" s="842"/>
      <c r="DU120" s="842"/>
      <c r="DV120" s="843">
        <v>22.1</v>
      </c>
      <c r="DW120" s="843"/>
      <c r="DX120" s="843"/>
      <c r="DY120" s="843"/>
      <c r="DZ120" s="844"/>
    </row>
    <row r="121" spans="1:130" s="230" customFormat="1" ht="26.25" customHeight="1" x14ac:dyDescent="0.15">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247</v>
      </c>
      <c r="AB121" s="780"/>
      <c r="AC121" s="780"/>
      <c r="AD121" s="780"/>
      <c r="AE121" s="781"/>
      <c r="AF121" s="782" t="s">
        <v>423</v>
      </c>
      <c r="AG121" s="780"/>
      <c r="AH121" s="780"/>
      <c r="AI121" s="780"/>
      <c r="AJ121" s="781"/>
      <c r="AK121" s="782" t="s">
        <v>423</v>
      </c>
      <c r="AL121" s="780"/>
      <c r="AM121" s="780"/>
      <c r="AN121" s="780"/>
      <c r="AO121" s="781"/>
      <c r="AP121" s="824" t="s">
        <v>247</v>
      </c>
      <c r="AQ121" s="825"/>
      <c r="AR121" s="825"/>
      <c r="AS121" s="825"/>
      <c r="AT121" s="826"/>
      <c r="AU121" s="883"/>
      <c r="AV121" s="884"/>
      <c r="AW121" s="884"/>
      <c r="AX121" s="884"/>
      <c r="AY121" s="885"/>
      <c r="AZ121" s="815" t="s">
        <v>481</v>
      </c>
      <c r="BA121" s="752"/>
      <c r="BB121" s="752"/>
      <c r="BC121" s="752"/>
      <c r="BD121" s="752"/>
      <c r="BE121" s="752"/>
      <c r="BF121" s="752"/>
      <c r="BG121" s="752"/>
      <c r="BH121" s="752"/>
      <c r="BI121" s="752"/>
      <c r="BJ121" s="752"/>
      <c r="BK121" s="752"/>
      <c r="BL121" s="752"/>
      <c r="BM121" s="752"/>
      <c r="BN121" s="752"/>
      <c r="BO121" s="752"/>
      <c r="BP121" s="753"/>
      <c r="BQ121" s="816">
        <v>141075381</v>
      </c>
      <c r="BR121" s="817"/>
      <c r="BS121" s="817"/>
      <c r="BT121" s="817"/>
      <c r="BU121" s="817"/>
      <c r="BV121" s="817">
        <v>140036277</v>
      </c>
      <c r="BW121" s="817"/>
      <c r="BX121" s="817"/>
      <c r="BY121" s="817"/>
      <c r="BZ121" s="817"/>
      <c r="CA121" s="817">
        <v>137242062</v>
      </c>
      <c r="CB121" s="817"/>
      <c r="CC121" s="817"/>
      <c r="CD121" s="817"/>
      <c r="CE121" s="817"/>
      <c r="CF121" s="875">
        <v>53.7</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816">
        <v>9666081</v>
      </c>
      <c r="DH121" s="817"/>
      <c r="DI121" s="817"/>
      <c r="DJ121" s="817"/>
      <c r="DK121" s="817"/>
      <c r="DL121" s="817">
        <v>9954560</v>
      </c>
      <c r="DM121" s="817"/>
      <c r="DN121" s="817"/>
      <c r="DO121" s="817"/>
      <c r="DP121" s="817"/>
      <c r="DQ121" s="817">
        <v>10955782</v>
      </c>
      <c r="DR121" s="817"/>
      <c r="DS121" s="817"/>
      <c r="DT121" s="817"/>
      <c r="DU121" s="817"/>
      <c r="DV121" s="794">
        <v>4.3</v>
      </c>
      <c r="DW121" s="794"/>
      <c r="DX121" s="794"/>
      <c r="DY121" s="794"/>
      <c r="DZ121" s="795"/>
    </row>
    <row r="122" spans="1:130" s="230" customFormat="1" ht="26.25" customHeight="1" x14ac:dyDescent="0.15">
      <c r="A122" s="820"/>
      <c r="B122" s="821"/>
      <c r="C122" s="815" t="s">
        <v>462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247</v>
      </c>
      <c r="AB122" s="780"/>
      <c r="AC122" s="780"/>
      <c r="AD122" s="780"/>
      <c r="AE122" s="781"/>
      <c r="AF122" s="782" t="s">
        <v>423</v>
      </c>
      <c r="AG122" s="780"/>
      <c r="AH122" s="780"/>
      <c r="AI122" s="780"/>
      <c r="AJ122" s="781"/>
      <c r="AK122" s="782" t="s">
        <v>247</v>
      </c>
      <c r="AL122" s="780"/>
      <c r="AM122" s="780"/>
      <c r="AN122" s="780"/>
      <c r="AO122" s="781"/>
      <c r="AP122" s="824" t="s">
        <v>247</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507886176</v>
      </c>
      <c r="BR122" s="845"/>
      <c r="BS122" s="845"/>
      <c r="BT122" s="845"/>
      <c r="BU122" s="845"/>
      <c r="BV122" s="845">
        <v>511197869</v>
      </c>
      <c r="BW122" s="845"/>
      <c r="BX122" s="845"/>
      <c r="BY122" s="845"/>
      <c r="BZ122" s="845"/>
      <c r="CA122" s="845">
        <v>508477688</v>
      </c>
      <c r="CB122" s="845"/>
      <c r="CC122" s="845"/>
      <c r="CD122" s="845"/>
      <c r="CE122" s="845"/>
      <c r="CF122" s="846">
        <v>199.1</v>
      </c>
      <c r="CG122" s="847"/>
      <c r="CH122" s="847"/>
      <c r="CI122" s="847"/>
      <c r="CJ122" s="847"/>
      <c r="CK122" s="869"/>
      <c r="CL122" s="855"/>
      <c r="CM122" s="855"/>
      <c r="CN122" s="855"/>
      <c r="CO122" s="856"/>
      <c r="CP122" s="835" t="s">
        <v>484</v>
      </c>
      <c r="CQ122" s="836"/>
      <c r="CR122" s="836"/>
      <c r="CS122" s="836"/>
      <c r="CT122" s="836"/>
      <c r="CU122" s="836"/>
      <c r="CV122" s="836"/>
      <c r="CW122" s="836"/>
      <c r="CX122" s="836"/>
      <c r="CY122" s="836"/>
      <c r="CZ122" s="836"/>
      <c r="DA122" s="836"/>
      <c r="DB122" s="836"/>
      <c r="DC122" s="836"/>
      <c r="DD122" s="836"/>
      <c r="DE122" s="836"/>
      <c r="DF122" s="837"/>
      <c r="DG122" s="816">
        <v>5449158</v>
      </c>
      <c r="DH122" s="817"/>
      <c r="DI122" s="817"/>
      <c r="DJ122" s="817"/>
      <c r="DK122" s="817"/>
      <c r="DL122" s="817">
        <v>5599549</v>
      </c>
      <c r="DM122" s="817"/>
      <c r="DN122" s="817"/>
      <c r="DO122" s="817"/>
      <c r="DP122" s="817"/>
      <c r="DQ122" s="817">
        <v>5440450</v>
      </c>
      <c r="DR122" s="817"/>
      <c r="DS122" s="817"/>
      <c r="DT122" s="817"/>
      <c r="DU122" s="817"/>
      <c r="DV122" s="794">
        <v>2.1</v>
      </c>
      <c r="DW122" s="794"/>
      <c r="DX122" s="794"/>
      <c r="DY122" s="794"/>
      <c r="DZ122" s="795"/>
    </row>
    <row r="123" spans="1:130" s="230" customFormat="1" ht="26.25" customHeight="1" x14ac:dyDescent="0.15">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423</v>
      </c>
      <c r="AB123" s="780"/>
      <c r="AC123" s="780"/>
      <c r="AD123" s="780"/>
      <c r="AE123" s="781"/>
      <c r="AF123" s="782" t="s">
        <v>247</v>
      </c>
      <c r="AG123" s="780"/>
      <c r="AH123" s="780"/>
      <c r="AI123" s="780"/>
      <c r="AJ123" s="781"/>
      <c r="AK123" s="782" t="s">
        <v>423</v>
      </c>
      <c r="AL123" s="780"/>
      <c r="AM123" s="780"/>
      <c r="AN123" s="780"/>
      <c r="AO123" s="781"/>
      <c r="AP123" s="824" t="s">
        <v>423</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485</v>
      </c>
      <c r="BP123" s="878"/>
      <c r="BQ123" s="832">
        <v>890727842</v>
      </c>
      <c r="BR123" s="833"/>
      <c r="BS123" s="833"/>
      <c r="BT123" s="833"/>
      <c r="BU123" s="833"/>
      <c r="BV123" s="833">
        <v>908531401</v>
      </c>
      <c r="BW123" s="833"/>
      <c r="BX123" s="833"/>
      <c r="BY123" s="833"/>
      <c r="BZ123" s="833"/>
      <c r="CA123" s="833">
        <v>905785753</v>
      </c>
      <c r="CB123" s="833"/>
      <c r="CC123" s="833"/>
      <c r="CD123" s="833"/>
      <c r="CE123" s="833"/>
      <c r="CF123" s="748"/>
      <c r="CG123" s="749"/>
      <c r="CH123" s="749"/>
      <c r="CI123" s="749"/>
      <c r="CJ123" s="834"/>
      <c r="CK123" s="869"/>
      <c r="CL123" s="855"/>
      <c r="CM123" s="855"/>
      <c r="CN123" s="855"/>
      <c r="CO123" s="856"/>
      <c r="CP123" s="835" t="s">
        <v>418</v>
      </c>
      <c r="CQ123" s="836"/>
      <c r="CR123" s="836"/>
      <c r="CS123" s="836"/>
      <c r="CT123" s="836"/>
      <c r="CU123" s="836"/>
      <c r="CV123" s="836"/>
      <c r="CW123" s="836"/>
      <c r="CX123" s="836"/>
      <c r="CY123" s="836"/>
      <c r="CZ123" s="836"/>
      <c r="DA123" s="836"/>
      <c r="DB123" s="836"/>
      <c r="DC123" s="836"/>
      <c r="DD123" s="836"/>
      <c r="DE123" s="836"/>
      <c r="DF123" s="837"/>
      <c r="DG123" s="779">
        <v>9339452</v>
      </c>
      <c r="DH123" s="780"/>
      <c r="DI123" s="780"/>
      <c r="DJ123" s="780"/>
      <c r="DK123" s="781"/>
      <c r="DL123" s="782">
        <v>6348221</v>
      </c>
      <c r="DM123" s="780"/>
      <c r="DN123" s="780"/>
      <c r="DO123" s="780"/>
      <c r="DP123" s="781"/>
      <c r="DQ123" s="782">
        <v>4534758</v>
      </c>
      <c r="DR123" s="780"/>
      <c r="DS123" s="780"/>
      <c r="DT123" s="780"/>
      <c r="DU123" s="781"/>
      <c r="DV123" s="824">
        <v>1.8</v>
      </c>
      <c r="DW123" s="825"/>
      <c r="DX123" s="825"/>
      <c r="DY123" s="825"/>
      <c r="DZ123" s="826"/>
    </row>
    <row r="124" spans="1:130" s="230" customFormat="1" ht="26.25" customHeight="1" thickBot="1" x14ac:dyDescent="0.2">
      <c r="A124" s="820"/>
      <c r="B124" s="821"/>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247</v>
      </c>
      <c r="AB124" s="780"/>
      <c r="AC124" s="780"/>
      <c r="AD124" s="780"/>
      <c r="AE124" s="781"/>
      <c r="AF124" s="782" t="s">
        <v>423</v>
      </c>
      <c r="AG124" s="780"/>
      <c r="AH124" s="780"/>
      <c r="AI124" s="780"/>
      <c r="AJ124" s="781"/>
      <c r="AK124" s="782" t="s">
        <v>423</v>
      </c>
      <c r="AL124" s="780"/>
      <c r="AM124" s="780"/>
      <c r="AN124" s="780"/>
      <c r="AO124" s="781"/>
      <c r="AP124" s="824" t="s">
        <v>247</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72.8</v>
      </c>
      <c r="BR124" s="831"/>
      <c r="BS124" s="831"/>
      <c r="BT124" s="831"/>
      <c r="BU124" s="831"/>
      <c r="BV124" s="831">
        <v>60.2</v>
      </c>
      <c r="BW124" s="831"/>
      <c r="BX124" s="831"/>
      <c r="BY124" s="831"/>
      <c r="BZ124" s="831"/>
      <c r="CA124" s="831">
        <v>57.5</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v>4072291</v>
      </c>
      <c r="DH124" s="764"/>
      <c r="DI124" s="764"/>
      <c r="DJ124" s="764"/>
      <c r="DK124" s="765"/>
      <c r="DL124" s="766">
        <v>4019447</v>
      </c>
      <c r="DM124" s="764"/>
      <c r="DN124" s="764"/>
      <c r="DO124" s="764"/>
      <c r="DP124" s="765"/>
      <c r="DQ124" s="766">
        <v>4002937</v>
      </c>
      <c r="DR124" s="764"/>
      <c r="DS124" s="764"/>
      <c r="DT124" s="764"/>
      <c r="DU124" s="765"/>
      <c r="DV124" s="848">
        <v>1.6</v>
      </c>
      <c r="DW124" s="849"/>
      <c r="DX124" s="849"/>
      <c r="DY124" s="849"/>
      <c r="DZ124" s="850"/>
    </row>
    <row r="125" spans="1:130" s="230" customFormat="1" ht="26.25" customHeight="1" x14ac:dyDescent="0.15">
      <c r="A125" s="820"/>
      <c r="B125" s="821"/>
      <c r="C125" s="815"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247</v>
      </c>
      <c r="AB125" s="780"/>
      <c r="AC125" s="780"/>
      <c r="AD125" s="780"/>
      <c r="AE125" s="781"/>
      <c r="AF125" s="782" t="s">
        <v>423</v>
      </c>
      <c r="AG125" s="780"/>
      <c r="AH125" s="780"/>
      <c r="AI125" s="780"/>
      <c r="AJ125" s="781"/>
      <c r="AK125" s="782" t="s">
        <v>423</v>
      </c>
      <c r="AL125" s="780"/>
      <c r="AM125" s="780"/>
      <c r="AN125" s="780"/>
      <c r="AO125" s="781"/>
      <c r="AP125" s="824" t="s">
        <v>423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08"/>
      <c r="CR125" s="808"/>
      <c r="CS125" s="808"/>
      <c r="CT125" s="808"/>
      <c r="CU125" s="808"/>
      <c r="CV125" s="808"/>
      <c r="CW125" s="808"/>
      <c r="CX125" s="808"/>
      <c r="CY125" s="808"/>
      <c r="CZ125" s="808"/>
      <c r="DA125" s="808"/>
      <c r="DB125" s="808"/>
      <c r="DC125" s="808"/>
      <c r="DD125" s="808"/>
      <c r="DE125" s="808"/>
      <c r="DF125" s="809"/>
      <c r="DG125" s="861" t="s">
        <v>423</v>
      </c>
      <c r="DH125" s="842"/>
      <c r="DI125" s="842"/>
      <c r="DJ125" s="842"/>
      <c r="DK125" s="842"/>
      <c r="DL125" s="842" t="s">
        <v>423</v>
      </c>
      <c r="DM125" s="842"/>
      <c r="DN125" s="842"/>
      <c r="DO125" s="842"/>
      <c r="DP125" s="842"/>
      <c r="DQ125" s="842" t="s">
        <v>423</v>
      </c>
      <c r="DR125" s="842"/>
      <c r="DS125" s="842"/>
      <c r="DT125" s="842"/>
      <c r="DU125" s="842"/>
      <c r="DV125" s="843" t="s">
        <v>247</v>
      </c>
      <c r="DW125" s="843"/>
      <c r="DX125" s="843"/>
      <c r="DY125" s="843"/>
      <c r="DZ125" s="844"/>
    </row>
    <row r="126" spans="1:130" s="230" customFormat="1" ht="26.25" customHeight="1" thickBot="1" x14ac:dyDescent="0.2">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230661</v>
      </c>
      <c r="AB126" s="780"/>
      <c r="AC126" s="780"/>
      <c r="AD126" s="780"/>
      <c r="AE126" s="781"/>
      <c r="AF126" s="782">
        <v>286999</v>
      </c>
      <c r="AG126" s="780"/>
      <c r="AH126" s="780"/>
      <c r="AI126" s="780"/>
      <c r="AJ126" s="781"/>
      <c r="AK126" s="782">
        <v>285373</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490</v>
      </c>
      <c r="CQ126" s="752"/>
      <c r="CR126" s="752"/>
      <c r="CS126" s="752"/>
      <c r="CT126" s="752"/>
      <c r="CU126" s="752"/>
      <c r="CV126" s="752"/>
      <c r="CW126" s="752"/>
      <c r="CX126" s="752"/>
      <c r="CY126" s="752"/>
      <c r="CZ126" s="752"/>
      <c r="DA126" s="752"/>
      <c r="DB126" s="752"/>
      <c r="DC126" s="752"/>
      <c r="DD126" s="752"/>
      <c r="DE126" s="752"/>
      <c r="DF126" s="753"/>
      <c r="DG126" s="816" t="s">
        <v>247</v>
      </c>
      <c r="DH126" s="817"/>
      <c r="DI126" s="817"/>
      <c r="DJ126" s="817"/>
      <c r="DK126" s="817"/>
      <c r="DL126" s="817" t="s">
        <v>247</v>
      </c>
      <c r="DM126" s="817"/>
      <c r="DN126" s="817"/>
      <c r="DO126" s="817"/>
      <c r="DP126" s="817"/>
      <c r="DQ126" s="817" t="s">
        <v>423</v>
      </c>
      <c r="DR126" s="817"/>
      <c r="DS126" s="817"/>
      <c r="DT126" s="817"/>
      <c r="DU126" s="817"/>
      <c r="DV126" s="794" t="s">
        <v>423</v>
      </c>
      <c r="DW126" s="794"/>
      <c r="DX126" s="794"/>
      <c r="DY126" s="794"/>
      <c r="DZ126" s="795"/>
    </row>
    <row r="127" spans="1:130" s="230" customFormat="1" ht="26.25" customHeight="1" x14ac:dyDescent="0.15">
      <c r="A127" s="822"/>
      <c r="B127" s="823"/>
      <c r="C127" s="838" t="s">
        <v>491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444</v>
      </c>
      <c r="AB127" s="780"/>
      <c r="AC127" s="780"/>
      <c r="AD127" s="780"/>
      <c r="AE127" s="781"/>
      <c r="AF127" s="782">
        <v>158</v>
      </c>
      <c r="AG127" s="780"/>
      <c r="AH127" s="780"/>
      <c r="AI127" s="780"/>
      <c r="AJ127" s="781"/>
      <c r="AK127" s="782">
        <v>153</v>
      </c>
      <c r="AL127" s="780"/>
      <c r="AM127" s="780"/>
      <c r="AN127" s="780"/>
      <c r="AO127" s="781"/>
      <c r="AP127" s="824">
        <v>0</v>
      </c>
      <c r="AQ127" s="825"/>
      <c r="AR127" s="825"/>
      <c r="AS127" s="825"/>
      <c r="AT127" s="826"/>
      <c r="AU127" s="232"/>
      <c r="AV127" s="232"/>
      <c r="AW127" s="232"/>
      <c r="AX127" s="841" t="s">
        <v>492</v>
      </c>
      <c r="AY127" s="812"/>
      <c r="AZ127" s="812"/>
      <c r="BA127" s="812"/>
      <c r="BB127" s="812"/>
      <c r="BC127" s="812"/>
      <c r="BD127" s="812"/>
      <c r="BE127" s="813"/>
      <c r="BF127" s="811" t="s">
        <v>493</v>
      </c>
      <c r="BG127" s="812"/>
      <c r="BH127" s="812"/>
      <c r="BI127" s="812"/>
      <c r="BJ127" s="812"/>
      <c r="BK127" s="812"/>
      <c r="BL127" s="813"/>
      <c r="BM127" s="811" t="s">
        <v>494</v>
      </c>
      <c r="BN127" s="812"/>
      <c r="BO127" s="812"/>
      <c r="BP127" s="812"/>
      <c r="BQ127" s="812"/>
      <c r="BR127" s="812"/>
      <c r="BS127" s="813"/>
      <c r="BT127" s="811" t="s">
        <v>495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496</v>
      </c>
      <c r="CQ127" s="752"/>
      <c r="CR127" s="752"/>
      <c r="CS127" s="752"/>
      <c r="CT127" s="752"/>
      <c r="CU127" s="752"/>
      <c r="CV127" s="752"/>
      <c r="CW127" s="752"/>
      <c r="CX127" s="752"/>
      <c r="CY127" s="752"/>
      <c r="CZ127" s="752"/>
      <c r="DA127" s="752"/>
      <c r="DB127" s="752"/>
      <c r="DC127" s="752"/>
      <c r="DD127" s="752"/>
      <c r="DE127" s="752"/>
      <c r="DF127" s="753"/>
      <c r="DG127" s="816" t="s">
        <v>423</v>
      </c>
      <c r="DH127" s="817"/>
      <c r="DI127" s="817"/>
      <c r="DJ127" s="817"/>
      <c r="DK127" s="817"/>
      <c r="DL127" s="817" t="s">
        <v>423</v>
      </c>
      <c r="DM127" s="817"/>
      <c r="DN127" s="817"/>
      <c r="DO127" s="817"/>
      <c r="DP127" s="817"/>
      <c r="DQ127" s="817" t="s">
        <v>423</v>
      </c>
      <c r="DR127" s="817"/>
      <c r="DS127" s="817"/>
      <c r="DT127" s="817"/>
      <c r="DU127" s="817"/>
      <c r="DV127" s="794" t="s">
        <v>247</v>
      </c>
      <c r="DW127" s="794"/>
      <c r="DX127" s="794"/>
      <c r="DY127" s="794"/>
      <c r="DZ127" s="795"/>
    </row>
    <row r="128" spans="1:130" s="230" customFormat="1" ht="26.25" customHeight="1" thickBot="1" x14ac:dyDescent="0.2">
      <c r="A128" s="796" t="s">
        <v>497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498</v>
      </c>
      <c r="X128" s="798"/>
      <c r="Y128" s="798"/>
      <c r="Z128" s="799"/>
      <c r="AA128" s="800">
        <v>18314897</v>
      </c>
      <c r="AB128" s="801"/>
      <c r="AC128" s="801"/>
      <c r="AD128" s="801"/>
      <c r="AE128" s="802"/>
      <c r="AF128" s="803">
        <v>15036111</v>
      </c>
      <c r="AG128" s="801"/>
      <c r="AH128" s="801"/>
      <c r="AI128" s="801"/>
      <c r="AJ128" s="802"/>
      <c r="AK128" s="803">
        <v>20185497</v>
      </c>
      <c r="AL128" s="801"/>
      <c r="AM128" s="801"/>
      <c r="AN128" s="801"/>
      <c r="AO128" s="802"/>
      <c r="AP128" s="804"/>
      <c r="AQ128" s="805"/>
      <c r="AR128" s="805"/>
      <c r="AS128" s="805"/>
      <c r="AT128" s="806"/>
      <c r="AU128" s="232"/>
      <c r="AV128" s="232"/>
      <c r="AW128" s="232"/>
      <c r="AX128" s="807" t="s">
        <v>499</v>
      </c>
      <c r="AY128" s="808"/>
      <c r="AZ128" s="808"/>
      <c r="BA128" s="808"/>
      <c r="BB128" s="808"/>
      <c r="BC128" s="808"/>
      <c r="BD128" s="808"/>
      <c r="BE128" s="809"/>
      <c r="BF128" s="786" t="s">
        <v>423</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v>650259</v>
      </c>
      <c r="DH128" s="791"/>
      <c r="DI128" s="791"/>
      <c r="DJ128" s="791"/>
      <c r="DK128" s="791"/>
      <c r="DL128" s="791">
        <v>326175</v>
      </c>
      <c r="DM128" s="791"/>
      <c r="DN128" s="791"/>
      <c r="DO128" s="791"/>
      <c r="DP128" s="791"/>
      <c r="DQ128" s="791">
        <v>334994</v>
      </c>
      <c r="DR128" s="791"/>
      <c r="DS128" s="791"/>
      <c r="DT128" s="791"/>
      <c r="DU128" s="791"/>
      <c r="DV128" s="792">
        <v>0.1</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280307561</v>
      </c>
      <c r="AB129" s="780"/>
      <c r="AC129" s="780"/>
      <c r="AD129" s="780"/>
      <c r="AE129" s="781"/>
      <c r="AF129" s="782">
        <v>294579716</v>
      </c>
      <c r="AG129" s="780"/>
      <c r="AH129" s="780"/>
      <c r="AI129" s="780"/>
      <c r="AJ129" s="781"/>
      <c r="AK129" s="782">
        <v>287874499</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247</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32814191</v>
      </c>
      <c r="AB130" s="780"/>
      <c r="AC130" s="780"/>
      <c r="AD130" s="780"/>
      <c r="AE130" s="781"/>
      <c r="AF130" s="782">
        <v>32581761</v>
      </c>
      <c r="AG130" s="780"/>
      <c r="AH130" s="780"/>
      <c r="AI130" s="780"/>
      <c r="AJ130" s="781"/>
      <c r="AK130" s="782">
        <v>32470538</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6.5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247493370</v>
      </c>
      <c r="AB131" s="764"/>
      <c r="AC131" s="764"/>
      <c r="AD131" s="764"/>
      <c r="AE131" s="765"/>
      <c r="AF131" s="766">
        <v>261997955</v>
      </c>
      <c r="AG131" s="764"/>
      <c r="AH131" s="764"/>
      <c r="AI131" s="764"/>
      <c r="AJ131" s="765"/>
      <c r="AK131" s="766">
        <v>255403961</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v>57.5</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6.1238138329999998</v>
      </c>
      <c r="AB132" s="745"/>
      <c r="AC132" s="745"/>
      <c r="AD132" s="745"/>
      <c r="AE132" s="746"/>
      <c r="AF132" s="747">
        <v>8.3603841049999996</v>
      </c>
      <c r="AG132" s="745"/>
      <c r="AH132" s="745"/>
      <c r="AI132" s="745"/>
      <c r="AJ132" s="746"/>
      <c r="AK132" s="747">
        <v>5.0274939649999997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6.2</v>
      </c>
      <c r="AB133" s="724"/>
      <c r="AC133" s="724"/>
      <c r="AD133" s="724"/>
      <c r="AE133" s="725"/>
      <c r="AF133" s="723">
        <v>6.9</v>
      </c>
      <c r="AG133" s="724"/>
      <c r="AH133" s="724"/>
      <c r="AI133" s="724"/>
      <c r="AJ133" s="725"/>
      <c r="AK133" s="723">
        <v>6.5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WQ+pgxyhBCED4dRIBMz7H2tSKRoCx/8zKUxKtkh9LscI4BUfEMEGreeLKKts7WwjP2tr+YRg3RMUu6mkTp7rw==" saltValue="5FEzyJI2V58SGSUbMgAe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s="260" customFormat="1" x14ac:dyDescent="0.15"/>
    <row r="82" spans="97:112" s="260" customFormat="1" x14ac:dyDescent="0.15"/>
    <row r="83" spans="97:112" s="260" customFormat="1" x14ac:dyDescent="0.15"/>
    <row r="84" spans="97:112" s="260" customFormat="1" x14ac:dyDescent="0.15"/>
    <row r="85" spans="97:112" s="260" customFormat="1" x14ac:dyDescent="0.15"/>
    <row r="86" spans="97:112" s="260" customFormat="1" x14ac:dyDescent="0.15"/>
    <row r="87" spans="97:112" s="260" customFormat="1" x14ac:dyDescent="0.15"/>
    <row r="88" spans="97:112" s="260" customFormat="1" x14ac:dyDescent="0.15"/>
    <row r="89" spans="97:112" s="260" customFormat="1" x14ac:dyDescent="0.15"/>
    <row r="90" spans="97:112" s="260" customFormat="1" x14ac:dyDescent="0.15"/>
    <row r="91" spans="97:112" s="260" customFormat="1" x14ac:dyDescent="0.15"/>
    <row r="92" spans="97:112" s="260" customFormat="1" x14ac:dyDescent="0.15"/>
    <row r="93" spans="97:112" s="260" customFormat="1" x14ac:dyDescent="0.15"/>
    <row r="94" spans="97:112" s="260" customFormat="1" x14ac:dyDescent="0.15"/>
    <row r="95" spans="97:112" s="260" customFormat="1" x14ac:dyDescent="0.15"/>
    <row r="96" spans="97:112" s="260" customFormat="1"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tdDHbRA6fDnXxPks+RwpxOIIScKXj9n3ubbirBUT++2Ju+G4YdNgWbC8G3pAtxPXEGZlnPR0UTbSve/Qg1EXA==" saltValue="TsuXO4N8//2dk31pUdJs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SP9kvtFmOASQRXG2S+i3A04I1ZJ0KZPUrfOtKVBQyoV/+egB21DV3u5BhvY6yG9zcX0HN2mVg3GWDMsDCDrg==" saltValue="HeA/AvzW7teV1IQIA0rht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2"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43"/>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4" t="s">
        <v>519</v>
      </c>
      <c r="AL9" s="1155"/>
      <c r="AM9" s="1155"/>
      <c r="AN9" s="1156"/>
      <c r="AO9" s="281">
        <v>117570691</v>
      </c>
      <c r="AP9" s="281">
        <v>110138</v>
      </c>
      <c r="AQ9" s="282">
        <v>106216</v>
      </c>
      <c r="AR9" s="283">
        <v>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4" t="s">
        <v>520</v>
      </c>
      <c r="AL10" s="1155"/>
      <c r="AM10" s="1155"/>
      <c r="AN10" s="1156"/>
      <c r="AO10" s="284">
        <v>355</v>
      </c>
      <c r="AP10" s="284">
        <v>0</v>
      </c>
      <c r="AQ10" s="285">
        <v>93</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4" t="s">
        <v>521</v>
      </c>
      <c r="AL11" s="1155"/>
      <c r="AM11" s="1155"/>
      <c r="AN11" s="1156"/>
      <c r="AO11" s="284">
        <v>5168261</v>
      </c>
      <c r="AP11" s="284">
        <v>4842</v>
      </c>
      <c r="AQ11" s="285">
        <v>1081</v>
      </c>
      <c r="AR11" s="286">
        <v>347.9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4" t="s">
        <v>522</v>
      </c>
      <c r="AL12" s="1155"/>
      <c r="AM12" s="1155"/>
      <c r="AN12" s="1156"/>
      <c r="AO12" s="284" t="s">
        <v>523</v>
      </c>
      <c r="AP12" s="284" t="s">
        <v>523</v>
      </c>
      <c r="AQ12" s="285">
        <v>5</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4" t="s">
        <v>524</v>
      </c>
      <c r="AL13" s="1155"/>
      <c r="AM13" s="1155"/>
      <c r="AN13" s="1156"/>
      <c r="AO13" s="284">
        <v>3020472</v>
      </c>
      <c r="AP13" s="284">
        <v>2830</v>
      </c>
      <c r="AQ13" s="285">
        <v>1912</v>
      </c>
      <c r="AR13" s="286">
        <v>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4" t="s">
        <v>525</v>
      </c>
      <c r="AL14" s="1155"/>
      <c r="AM14" s="1155"/>
      <c r="AN14" s="1156"/>
      <c r="AO14" s="284">
        <v>1297046</v>
      </c>
      <c r="AP14" s="284">
        <v>1215</v>
      </c>
      <c r="AQ14" s="285">
        <v>1291</v>
      </c>
      <c r="AR14" s="286">
        <v>-5.9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7" t="s">
        <v>526</v>
      </c>
      <c r="AL15" s="1158"/>
      <c r="AM15" s="1158"/>
      <c r="AN15" s="1159"/>
      <c r="AO15" s="284">
        <v>-9542219</v>
      </c>
      <c r="AP15" s="284">
        <v>-8939</v>
      </c>
      <c r="AQ15" s="285">
        <v>-7284</v>
      </c>
      <c r="AR15" s="286">
        <v>22.7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7" t="s">
        <v>189</v>
      </c>
      <c r="AL16" s="1158"/>
      <c r="AM16" s="1158"/>
      <c r="AN16" s="1159"/>
      <c r="AO16" s="284">
        <v>117514606</v>
      </c>
      <c r="AP16" s="284">
        <v>110085</v>
      </c>
      <c r="AQ16" s="285">
        <v>103314</v>
      </c>
      <c r="AR16" s="286">
        <v>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0" t="s">
        <v>531</v>
      </c>
      <c r="AL21" s="1161"/>
      <c r="AM21" s="1161"/>
      <c r="AN21" s="1162"/>
      <c r="AO21" s="297">
        <v>11.4</v>
      </c>
      <c r="AP21" s="298">
        <v>11.33</v>
      </c>
      <c r="AQ21" s="299">
        <v>7.0000000000000007E-2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0" t="s">
        <v>532</v>
      </c>
      <c r="AL22" s="1161"/>
      <c r="AM22" s="1161"/>
      <c r="AN22" s="1162"/>
      <c r="AO22" s="302">
        <v>102.7</v>
      </c>
      <c r="AP22" s="303">
        <v>99.7</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3" t="s">
        <v>533</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2"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43"/>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44" t="s">
        <v>536</v>
      </c>
      <c r="AL32" s="1145"/>
      <c r="AM32" s="1145"/>
      <c r="AN32" s="1146"/>
      <c r="AO32" s="312">
        <v>33537952</v>
      </c>
      <c r="AP32" s="312">
        <v>31418</v>
      </c>
      <c r="AQ32" s="313">
        <v>30951</v>
      </c>
      <c r="AR32" s="314">
        <v>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44" t="s">
        <v>537</v>
      </c>
      <c r="AL33" s="1145"/>
      <c r="AM33" s="1145"/>
      <c r="AN33" s="1146"/>
      <c r="AO33" s="312" t="s">
        <v>523</v>
      </c>
      <c r="AP33" s="312" t="s">
        <v>523</v>
      </c>
      <c r="AQ33" s="313">
        <v>1792</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44" t="s">
        <v>538</v>
      </c>
      <c r="AL34" s="1145"/>
      <c r="AM34" s="1145"/>
      <c r="AN34" s="1146"/>
      <c r="AO34" s="312">
        <v>23805497</v>
      </c>
      <c r="AP34" s="312">
        <v>22301</v>
      </c>
      <c r="AQ34" s="313">
        <v>21367</v>
      </c>
      <c r="AR34" s="314">
        <v>4.4000000000000004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44" t="s">
        <v>539</v>
      </c>
      <c r="AL35" s="1145"/>
      <c r="AM35" s="1145"/>
      <c r="AN35" s="1146"/>
      <c r="AO35" s="312">
        <v>6765258</v>
      </c>
      <c r="AP35" s="312">
        <v>6338</v>
      </c>
      <c r="AQ35" s="313">
        <v>9606</v>
      </c>
      <c r="AR35" s="314">
        <v>-34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44" t="s">
        <v>540</v>
      </c>
      <c r="AL36" s="1145"/>
      <c r="AM36" s="1145"/>
      <c r="AN36" s="1146"/>
      <c r="AO36" s="312" t="s">
        <v>523</v>
      </c>
      <c r="AP36" s="312" t="s">
        <v>523</v>
      </c>
      <c r="AQ36" s="313">
        <v>129</v>
      </c>
      <c r="AR36" s="314" t="s">
        <v>523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44" t="s">
        <v>541</v>
      </c>
      <c r="AL37" s="1145"/>
      <c r="AM37" s="1145"/>
      <c r="AN37" s="1146"/>
      <c r="AO37" s="312">
        <v>1386363</v>
      </c>
      <c r="AP37" s="312">
        <v>1299</v>
      </c>
      <c r="AQ37" s="313">
        <v>1458</v>
      </c>
      <c r="AR37" s="314">
        <v>-10.9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7" t="s">
        <v>542</v>
      </c>
      <c r="AL38" s="1148"/>
      <c r="AM38" s="1148"/>
      <c r="AN38" s="1149"/>
      <c r="AO38" s="315">
        <v>1384</v>
      </c>
      <c r="AP38" s="315">
        <v>1</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7" t="s">
        <v>543</v>
      </c>
      <c r="AL39" s="1148"/>
      <c r="AM39" s="1148"/>
      <c r="AN39" s="1149"/>
      <c r="AO39" s="312">
        <v>-20185497</v>
      </c>
      <c r="AP39" s="312">
        <v>-18909</v>
      </c>
      <c r="AQ39" s="313">
        <v>-17360</v>
      </c>
      <c r="AR39" s="314">
        <v>8.9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44" t="s">
        <v>544</v>
      </c>
      <c r="AL40" s="1145"/>
      <c r="AM40" s="1145"/>
      <c r="AN40" s="1146"/>
      <c r="AO40" s="312">
        <v>-32470538</v>
      </c>
      <c r="AP40" s="312">
        <v>-30418</v>
      </c>
      <c r="AQ40" s="313">
        <v>-31639</v>
      </c>
      <c r="AR40" s="314">
        <v>-3.9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50" t="s">
        <v>305</v>
      </c>
      <c r="AL41" s="1151"/>
      <c r="AM41" s="1151"/>
      <c r="AN41" s="1152"/>
      <c r="AO41" s="312">
        <v>12840419</v>
      </c>
      <c r="AP41" s="312">
        <v>12029</v>
      </c>
      <c r="AQ41" s="313">
        <v>16304</v>
      </c>
      <c r="AR41" s="314">
        <v>-26.2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7" t="s">
        <v>514</v>
      </c>
      <c r="AN49" s="1139" t="s">
        <v>548</v>
      </c>
      <c r="AO49" s="1140"/>
      <c r="AP49" s="1140"/>
      <c r="AQ49" s="1140"/>
      <c r="AR49" s="114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8"/>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60837902</v>
      </c>
      <c r="AN51" s="334">
        <v>57255</v>
      </c>
      <c r="AO51" s="335">
        <v>1.8</v>
      </c>
      <c r="AP51" s="336">
        <v>54945</v>
      </c>
      <c r="AQ51" s="337">
        <v>3.9</v>
      </c>
      <c r="AR51" s="338">
        <v>-2.1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33418052</v>
      </c>
      <c r="AN52" s="342">
        <v>31450</v>
      </c>
      <c r="AO52" s="343">
        <v>10.199999999999999</v>
      </c>
      <c r="AP52" s="344">
        <v>29293</v>
      </c>
      <c r="AQ52" s="345">
        <v>8.4</v>
      </c>
      <c r="AR52" s="346">
        <v>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54794739</v>
      </c>
      <c r="AN53" s="334">
        <v>51496</v>
      </c>
      <c r="AO53" s="335">
        <v>-10.1</v>
      </c>
      <c r="AP53" s="336">
        <v>57132</v>
      </c>
      <c r="AQ53" s="337">
        <v>4</v>
      </c>
      <c r="AR53" s="338">
        <v>-14.1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29263884</v>
      </c>
      <c r="AN54" s="342">
        <v>27502</v>
      </c>
      <c r="AO54" s="343">
        <v>-12.6</v>
      </c>
      <c r="AP54" s="344">
        <v>30126</v>
      </c>
      <c r="AQ54" s="345">
        <v>2.8</v>
      </c>
      <c r="AR54" s="346">
        <v>-15.4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53813828</v>
      </c>
      <c r="AN55" s="334">
        <v>50485</v>
      </c>
      <c r="AO55" s="335">
        <v>-2</v>
      </c>
      <c r="AP55" s="336">
        <v>58766</v>
      </c>
      <c r="AQ55" s="337">
        <v>2.9</v>
      </c>
      <c r="AR55" s="338">
        <v>-4.9000000000000004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28119539</v>
      </c>
      <c r="AN56" s="342">
        <v>26380</v>
      </c>
      <c r="AO56" s="343">
        <v>-4.0999999999999996</v>
      </c>
      <c r="AP56" s="344">
        <v>29363</v>
      </c>
      <c r="AQ56" s="345">
        <v>-2.5</v>
      </c>
      <c r="AR56" s="346">
        <v>-1.6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54943945</v>
      </c>
      <c r="AN57" s="334">
        <v>51573</v>
      </c>
      <c r="AO57" s="335">
        <v>2.2000000000000002</v>
      </c>
      <c r="AP57" s="336">
        <v>62482</v>
      </c>
      <c r="AQ57" s="337">
        <v>6.3</v>
      </c>
      <c r="AR57" s="338">
        <v>-4.0999999999999996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31372379</v>
      </c>
      <c r="AN58" s="342">
        <v>29448</v>
      </c>
      <c r="AO58" s="343">
        <v>11.6</v>
      </c>
      <c r="AP58" s="344">
        <v>34626</v>
      </c>
      <c r="AQ58" s="345">
        <v>17.899999999999999</v>
      </c>
      <c r="AR58" s="346">
        <v>-6.3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58138717</v>
      </c>
      <c r="AN59" s="334">
        <v>54463</v>
      </c>
      <c r="AO59" s="335">
        <v>5.6</v>
      </c>
      <c r="AP59" s="336">
        <v>59288</v>
      </c>
      <c r="AQ59" s="337">
        <v>-5.0999999999999996</v>
      </c>
      <c r="AR59" s="338">
        <v>10.7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34040929</v>
      </c>
      <c r="AN60" s="342">
        <v>31889</v>
      </c>
      <c r="AO60" s="343">
        <v>8.3000000000000007</v>
      </c>
      <c r="AP60" s="344">
        <v>32670</v>
      </c>
      <c r="AQ60" s="345">
        <v>-5.6</v>
      </c>
      <c r="AR60" s="346">
        <v>13.9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56505826</v>
      </c>
      <c r="AN61" s="349">
        <v>53054</v>
      </c>
      <c r="AO61" s="350">
        <v>-0.5</v>
      </c>
      <c r="AP61" s="351">
        <v>58523</v>
      </c>
      <c r="AQ61" s="352">
        <v>2.4</v>
      </c>
      <c r="AR61" s="338">
        <v>-2.9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31242957</v>
      </c>
      <c r="AN62" s="342">
        <v>29334</v>
      </c>
      <c r="AO62" s="343">
        <v>2.7</v>
      </c>
      <c r="AP62" s="344">
        <v>31216</v>
      </c>
      <c r="AQ62" s="345">
        <v>4.2</v>
      </c>
      <c r="AR62" s="346">
        <v>-1.5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aMrJSs0ZTVriFKSnMed+Ne94rgROlIfuwmUqwzbUnjYBX0txo2eecNjqDCbLfwbD+CrC3czhx+sxRHNa2WtJQ==" saltValue="BiINVFqHyoUAOzVfyFmp9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0" orientation="portrait"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46"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7EiyV+eUAUUL65Qc56qCenfiZLVNafQ69UagAnMB/Rf7OPjMcjfnHNs0/jj8C8eOMI+Vu9nNx+WaAgmYEqBnGA==" saltValue="dTc4IDm0z5MYkqHJrve6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fEayc2UsxlV69X1IJ7N94roeW9uVBO4Sha8lpAXpHoXURv8f1XptswtPbIaCeKZQYD0e5DMPHOo4CKkxbfzqlA==" saltValue="Axrwo5oO3UFSswcLnwmm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63" t="s">
        <v>3</v>
      </c>
      <c r="D47" s="1163"/>
      <c r="E47" s="1164"/>
      <c r="F47" s="11">
        <v>8.92</v>
      </c>
      <c r="G47" s="12">
        <v>9.6199999999999992</v>
      </c>
      <c r="H47" s="12">
        <v>9.8800000000000008</v>
      </c>
      <c r="I47" s="12">
        <v>10.24</v>
      </c>
      <c r="J47" s="13">
        <v>9.49</v>
      </c>
    </row>
    <row r="48" spans="2:10" ht="57.75" customHeight="1" x14ac:dyDescent="0.15">
      <c r="B48" s="14"/>
      <c r="C48" s="1165" t="s">
        <v>4</v>
      </c>
      <c r="D48" s="1165"/>
      <c r="E48" s="1166"/>
      <c r="F48" s="15">
        <v>1.2</v>
      </c>
      <c r="G48" s="16">
        <v>1.38</v>
      </c>
      <c r="H48" s="16">
        <v>1.55</v>
      </c>
      <c r="I48" s="16">
        <v>2.34</v>
      </c>
      <c r="J48" s="17">
        <v>1.25</v>
      </c>
    </row>
    <row r="49" spans="2:10" ht="57.75" customHeight="1" thickBot="1" x14ac:dyDescent="0.2">
      <c r="B49" s="18"/>
      <c r="C49" s="1167" t="s">
        <v>5</v>
      </c>
      <c r="D49" s="1167"/>
      <c r="E49" s="1168"/>
      <c r="F49" s="19" t="s">
        <v>569</v>
      </c>
      <c r="G49" s="20">
        <v>0.25</v>
      </c>
      <c r="H49" s="20" t="s">
        <v>570</v>
      </c>
      <c r="I49" s="20">
        <v>0.96</v>
      </c>
      <c r="J49" s="21" t="s">
        <v>571</v>
      </c>
    </row>
    <row r="50" spans="2:10" x14ac:dyDescent="0.15"/>
  </sheetData>
  <sheetProtection algorithmName="SHA-512" hashValue="VvJZvMPjXS9swOz9/cpRgDxBy26i31jZvWp+35Dfd0ktAnDS6MXtdjd5QIMabiG53b7RX9wTs556vk8V0gdBqw==" saltValue="nHd5FNV5Uw99r3RXXde2N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75" t="s">
        <v>572</v>
      </c>
      <c r="D34" s="1175"/>
      <c r="E34" s="1176"/>
      <c r="F34" s="32" t="s">
        <v>573</v>
      </c>
      <c r="G34" s="33" t="s">
        <v>574</v>
      </c>
      <c r="H34" s="33" t="s">
        <v>575</v>
      </c>
      <c r="I34" s="33" t="s">
        <v>574</v>
      </c>
      <c r="J34" s="34" t="s">
        <v>576</v>
      </c>
      <c r="K34" s="22"/>
      <c r="L34" s="22"/>
      <c r="M34" s="22"/>
      <c r="N34" s="22"/>
      <c r="O34" s="22"/>
      <c r="P34" s="22"/>
    </row>
    <row r="35" spans="1:16" ht="39" customHeight="1" x14ac:dyDescent="0.15">
      <c r="A35" s="22"/>
      <c r="B35" s="35"/>
      <c r="C35" s="1169" t="s">
        <v>577</v>
      </c>
      <c r="D35" s="1170"/>
      <c r="E35" s="1171"/>
      <c r="F35" s="36">
        <v>5.94</v>
      </c>
      <c r="G35" s="37">
        <v>5.66</v>
      </c>
      <c r="H35" s="37">
        <v>5.66</v>
      </c>
      <c r="I35" s="37">
        <v>5.85</v>
      </c>
      <c r="J35" s="38">
        <v>5.66</v>
      </c>
      <c r="K35" s="22"/>
      <c r="L35" s="22"/>
      <c r="M35" s="22"/>
      <c r="N35" s="22"/>
      <c r="O35" s="22"/>
      <c r="P35" s="22"/>
    </row>
    <row r="36" spans="1:16" ht="39" customHeight="1" x14ac:dyDescent="0.15">
      <c r="A36" s="22"/>
      <c r="B36" s="35"/>
      <c r="C36" s="1169" t="s">
        <v>578</v>
      </c>
      <c r="D36" s="1170"/>
      <c r="E36" s="1171"/>
      <c r="F36" s="36">
        <v>1.46</v>
      </c>
      <c r="G36" s="37">
        <v>1.69</v>
      </c>
      <c r="H36" s="37">
        <v>2.74</v>
      </c>
      <c r="I36" s="37">
        <v>3.42</v>
      </c>
      <c r="J36" s="38">
        <v>4.93</v>
      </c>
      <c r="K36" s="22"/>
      <c r="L36" s="22"/>
      <c r="M36" s="22"/>
      <c r="N36" s="22"/>
      <c r="O36" s="22"/>
      <c r="P36" s="22"/>
    </row>
    <row r="37" spans="1:16" ht="39" customHeight="1" x14ac:dyDescent="0.15">
      <c r="A37" s="22"/>
      <c r="B37" s="35"/>
      <c r="C37" s="1169" t="s">
        <v>579</v>
      </c>
      <c r="D37" s="1170"/>
      <c r="E37" s="1171"/>
      <c r="F37" s="36">
        <v>0.96</v>
      </c>
      <c r="G37" s="37">
        <v>0.98</v>
      </c>
      <c r="H37" s="37">
        <v>1.52</v>
      </c>
      <c r="I37" s="37">
        <v>2.5</v>
      </c>
      <c r="J37" s="38">
        <v>2.95</v>
      </c>
      <c r="K37" s="22"/>
      <c r="L37" s="22"/>
      <c r="M37" s="22"/>
      <c r="N37" s="22"/>
      <c r="O37" s="22"/>
      <c r="P37" s="22"/>
    </row>
    <row r="38" spans="1:16" ht="39" customHeight="1" x14ac:dyDescent="0.15">
      <c r="A38" s="22"/>
      <c r="B38" s="35"/>
      <c r="C38" s="1169" t="s">
        <v>580</v>
      </c>
      <c r="D38" s="1170"/>
      <c r="E38" s="1171"/>
      <c r="F38" s="36">
        <v>1.17</v>
      </c>
      <c r="G38" s="37">
        <v>1.35</v>
      </c>
      <c r="H38" s="37">
        <v>1.51</v>
      </c>
      <c r="I38" s="37">
        <v>2.2999999999999998</v>
      </c>
      <c r="J38" s="38">
        <v>1.23</v>
      </c>
      <c r="K38" s="22"/>
      <c r="L38" s="22"/>
      <c r="M38" s="22"/>
      <c r="N38" s="22"/>
      <c r="O38" s="22"/>
      <c r="P38" s="22"/>
    </row>
    <row r="39" spans="1:16" ht="39" customHeight="1" x14ac:dyDescent="0.15">
      <c r="A39" s="22"/>
      <c r="B39" s="35"/>
      <c r="C39" s="1169" t="s">
        <v>581</v>
      </c>
      <c r="D39" s="1170"/>
      <c r="E39" s="1171"/>
      <c r="F39" s="36">
        <v>0.76</v>
      </c>
      <c r="G39" s="37">
        <v>0.67</v>
      </c>
      <c r="H39" s="37">
        <v>0.5</v>
      </c>
      <c r="I39" s="37">
        <v>0.91</v>
      </c>
      <c r="J39" s="38">
        <v>0.63</v>
      </c>
      <c r="K39" s="22"/>
      <c r="L39" s="22"/>
      <c r="M39" s="22"/>
      <c r="N39" s="22"/>
      <c r="O39" s="22"/>
      <c r="P39" s="22"/>
    </row>
    <row r="40" spans="1:16" ht="39" customHeight="1" x14ac:dyDescent="0.15">
      <c r="A40" s="22"/>
      <c r="B40" s="35"/>
      <c r="C40" s="1169" t="s">
        <v>582</v>
      </c>
      <c r="D40" s="1170"/>
      <c r="E40" s="1171"/>
      <c r="F40" s="36">
        <v>3.32</v>
      </c>
      <c r="G40" s="37">
        <v>2.98</v>
      </c>
      <c r="H40" s="37">
        <v>2.21</v>
      </c>
      <c r="I40" s="37">
        <v>1.64</v>
      </c>
      <c r="J40" s="38">
        <v>0.47</v>
      </c>
      <c r="K40" s="22"/>
      <c r="L40" s="22"/>
      <c r="M40" s="22"/>
      <c r="N40" s="22"/>
      <c r="O40" s="22"/>
      <c r="P40" s="22"/>
    </row>
    <row r="41" spans="1:16" ht="39" customHeight="1" x14ac:dyDescent="0.15">
      <c r="A41" s="22"/>
      <c r="B41" s="35"/>
      <c r="C41" s="1169" t="s">
        <v>583</v>
      </c>
      <c r="D41" s="1170"/>
      <c r="E41" s="1171"/>
      <c r="F41" s="36">
        <v>7.0000000000000007E-2</v>
      </c>
      <c r="G41" s="37">
        <v>0.1</v>
      </c>
      <c r="H41" s="37">
        <v>0.59</v>
      </c>
      <c r="I41" s="37">
        <v>0.39</v>
      </c>
      <c r="J41" s="38">
        <v>0.18</v>
      </c>
      <c r="K41" s="22"/>
      <c r="L41" s="22"/>
      <c r="M41" s="22"/>
      <c r="N41" s="22"/>
      <c r="O41" s="22"/>
      <c r="P41" s="22"/>
    </row>
    <row r="42" spans="1:16" ht="39" customHeight="1" x14ac:dyDescent="0.15">
      <c r="A42" s="22"/>
      <c r="B42" s="39"/>
      <c r="C42" s="1169" t="s">
        <v>584</v>
      </c>
      <c r="D42" s="1170"/>
      <c r="E42" s="1171"/>
      <c r="F42" s="36" t="s">
        <v>523</v>
      </c>
      <c r="G42" s="37" t="s">
        <v>523</v>
      </c>
      <c r="H42" s="37" t="s">
        <v>523</v>
      </c>
      <c r="I42" s="37" t="s">
        <v>523</v>
      </c>
      <c r="J42" s="38" t="s">
        <v>523</v>
      </c>
      <c r="K42" s="22"/>
      <c r="L42" s="22"/>
      <c r="M42" s="22"/>
      <c r="N42" s="22"/>
      <c r="O42" s="22"/>
      <c r="P42" s="22"/>
    </row>
    <row r="43" spans="1:16" ht="39" customHeight="1" thickBot="1" x14ac:dyDescent="0.2">
      <c r="A43" s="22"/>
      <c r="B43" s="40"/>
      <c r="C43" s="1172" t="s">
        <v>585</v>
      </c>
      <c r="D43" s="1173"/>
      <c r="E43" s="1174"/>
      <c r="F43" s="41">
        <v>0.25</v>
      </c>
      <c r="G43" s="42">
        <v>0.05</v>
      </c>
      <c r="H43" s="42">
        <v>7.0000000000000007E-2</v>
      </c>
      <c r="I43" s="42">
        <v>0.05</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ITqPdilxpFKUDJjTYnqc1Km3dwRqbLvPJB4zTeHudcQTwcvJs2TZZVt7IptwzwZQ594862IXwHtT2s8OEJ42g==" saltValue="yyy6lvVy61Kl9h42iVt5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32212</v>
      </c>
      <c r="L45" s="60">
        <v>33938</v>
      </c>
      <c r="M45" s="60">
        <v>33403</v>
      </c>
      <c r="N45" s="60">
        <v>37060</v>
      </c>
      <c r="O45" s="61">
        <v>33538</v>
      </c>
      <c r="P45" s="48"/>
      <c r="Q45" s="48"/>
      <c r="R45" s="48"/>
      <c r="S45" s="48"/>
      <c r="T45" s="48"/>
      <c r="U45" s="48"/>
    </row>
    <row r="46" spans="1:21" ht="30.75" customHeight="1" x14ac:dyDescent="0.15">
      <c r="A46" s="48"/>
      <c r="B46" s="1202"/>
      <c r="C46" s="1203"/>
      <c r="D46" s="62"/>
      <c r="E46" s="1179" t="s">
        <v>13</v>
      </c>
      <c r="F46" s="1179"/>
      <c r="G46" s="1179"/>
      <c r="H46" s="1179"/>
      <c r="I46" s="1179"/>
      <c r="J46" s="1180"/>
      <c r="K46" s="63" t="s">
        <v>523</v>
      </c>
      <c r="L46" s="64" t="s">
        <v>523</v>
      </c>
      <c r="M46" s="64" t="s">
        <v>523</v>
      </c>
      <c r="N46" s="64" t="s">
        <v>523</v>
      </c>
      <c r="O46" s="65" t="s">
        <v>523</v>
      </c>
      <c r="P46" s="48"/>
      <c r="Q46" s="48"/>
      <c r="R46" s="48"/>
      <c r="S46" s="48"/>
      <c r="T46" s="48"/>
      <c r="U46" s="48"/>
    </row>
    <row r="47" spans="1:21" ht="30.75" customHeight="1" x14ac:dyDescent="0.15">
      <c r="A47" s="48"/>
      <c r="B47" s="1202"/>
      <c r="C47" s="1203"/>
      <c r="D47" s="62"/>
      <c r="E47" s="1179" t="s">
        <v>14</v>
      </c>
      <c r="F47" s="1179"/>
      <c r="G47" s="1179"/>
      <c r="H47" s="1179"/>
      <c r="I47" s="1179"/>
      <c r="J47" s="1180"/>
      <c r="K47" s="63">
        <v>23322</v>
      </c>
      <c r="L47" s="64">
        <v>23959</v>
      </c>
      <c r="M47" s="64">
        <v>23950</v>
      </c>
      <c r="N47" s="64">
        <v>23954</v>
      </c>
      <c r="O47" s="65">
        <v>23805</v>
      </c>
      <c r="P47" s="48"/>
      <c r="Q47" s="48"/>
      <c r="R47" s="48"/>
      <c r="S47" s="48"/>
      <c r="T47" s="48"/>
      <c r="U47" s="48"/>
    </row>
    <row r="48" spans="1:21" ht="30.75" customHeight="1" x14ac:dyDescent="0.15">
      <c r="A48" s="48"/>
      <c r="B48" s="1202"/>
      <c r="C48" s="1203"/>
      <c r="D48" s="62"/>
      <c r="E48" s="1179" t="s">
        <v>15</v>
      </c>
      <c r="F48" s="1179"/>
      <c r="G48" s="1179"/>
      <c r="H48" s="1179"/>
      <c r="I48" s="1179"/>
      <c r="J48" s="1180"/>
      <c r="K48" s="63">
        <v>8300</v>
      </c>
      <c r="L48" s="64">
        <v>7603</v>
      </c>
      <c r="M48" s="64">
        <v>7352</v>
      </c>
      <c r="N48" s="64">
        <v>6894</v>
      </c>
      <c r="O48" s="65">
        <v>6765</v>
      </c>
      <c r="P48" s="48"/>
      <c r="Q48" s="48"/>
      <c r="R48" s="48"/>
      <c r="S48" s="48"/>
      <c r="T48" s="48"/>
      <c r="U48" s="48"/>
    </row>
    <row r="49" spans="1:21" ht="30.75" customHeight="1" x14ac:dyDescent="0.15">
      <c r="A49" s="48"/>
      <c r="B49" s="1202"/>
      <c r="C49" s="1203"/>
      <c r="D49" s="62"/>
      <c r="E49" s="1179" t="s">
        <v>16</v>
      </c>
      <c r="F49" s="1179"/>
      <c r="G49" s="1179"/>
      <c r="H49" s="1179"/>
      <c r="I49" s="1179"/>
      <c r="J49" s="1180"/>
      <c r="K49" s="63" t="s">
        <v>523</v>
      </c>
      <c r="L49" s="64" t="s">
        <v>523</v>
      </c>
      <c r="M49" s="64" t="s">
        <v>523</v>
      </c>
      <c r="N49" s="64" t="s">
        <v>523</v>
      </c>
      <c r="O49" s="65" t="s">
        <v>523</v>
      </c>
      <c r="P49" s="48"/>
      <c r="Q49" s="48"/>
      <c r="R49" s="48"/>
      <c r="S49" s="48"/>
      <c r="T49" s="48"/>
      <c r="U49" s="48"/>
    </row>
    <row r="50" spans="1:21" ht="30.75" customHeight="1" x14ac:dyDescent="0.15">
      <c r="A50" s="48"/>
      <c r="B50" s="1202"/>
      <c r="C50" s="1203"/>
      <c r="D50" s="62"/>
      <c r="E50" s="1179" t="s">
        <v>17</v>
      </c>
      <c r="F50" s="1179"/>
      <c r="G50" s="1179"/>
      <c r="H50" s="1179"/>
      <c r="I50" s="1179"/>
      <c r="J50" s="1180"/>
      <c r="K50" s="63">
        <v>1671</v>
      </c>
      <c r="L50" s="64">
        <v>1523</v>
      </c>
      <c r="M50" s="64">
        <v>1578</v>
      </c>
      <c r="N50" s="64">
        <v>1613</v>
      </c>
      <c r="O50" s="65">
        <v>1386</v>
      </c>
      <c r="P50" s="48"/>
      <c r="Q50" s="48"/>
      <c r="R50" s="48"/>
      <c r="S50" s="48"/>
      <c r="T50" s="48"/>
      <c r="U50" s="48"/>
    </row>
    <row r="51" spans="1:21" ht="30.75" customHeight="1" x14ac:dyDescent="0.15">
      <c r="A51" s="48"/>
      <c r="B51" s="1204"/>
      <c r="C51" s="1205"/>
      <c r="D51" s="66"/>
      <c r="E51" s="1179" t="s">
        <v>18</v>
      </c>
      <c r="F51" s="1179"/>
      <c r="G51" s="1179"/>
      <c r="H51" s="1179"/>
      <c r="I51" s="1179"/>
      <c r="J51" s="1180"/>
      <c r="K51" s="63">
        <v>4</v>
      </c>
      <c r="L51" s="64">
        <v>0</v>
      </c>
      <c r="M51" s="64">
        <v>3</v>
      </c>
      <c r="N51" s="64">
        <v>0</v>
      </c>
      <c r="O51" s="65">
        <v>1</v>
      </c>
      <c r="P51" s="48"/>
      <c r="Q51" s="48"/>
      <c r="R51" s="48"/>
      <c r="S51" s="48"/>
      <c r="T51" s="48"/>
      <c r="U51" s="48"/>
    </row>
    <row r="52" spans="1:21" ht="30.75" customHeight="1" x14ac:dyDescent="0.15">
      <c r="A52" s="48"/>
      <c r="B52" s="1177" t="s">
        <v>19</v>
      </c>
      <c r="C52" s="1178"/>
      <c r="D52" s="66"/>
      <c r="E52" s="1179" t="s">
        <v>20</v>
      </c>
      <c r="F52" s="1179"/>
      <c r="G52" s="1179"/>
      <c r="H52" s="1179"/>
      <c r="I52" s="1179"/>
      <c r="J52" s="1180"/>
      <c r="K52" s="63">
        <v>50863</v>
      </c>
      <c r="L52" s="64">
        <v>51388</v>
      </c>
      <c r="M52" s="64">
        <v>51130</v>
      </c>
      <c r="N52" s="64">
        <v>47618</v>
      </c>
      <c r="O52" s="65">
        <v>52655</v>
      </c>
      <c r="P52" s="48"/>
      <c r="Q52" s="48"/>
      <c r="R52" s="48"/>
      <c r="S52" s="48"/>
      <c r="T52" s="48"/>
      <c r="U52" s="48"/>
    </row>
    <row r="53" spans="1:21" ht="30.75" customHeight="1" thickBot="1" x14ac:dyDescent="0.2">
      <c r="A53" s="48"/>
      <c r="B53" s="1181" t="s">
        <v>21</v>
      </c>
      <c r="C53" s="1182"/>
      <c r="D53" s="67"/>
      <c r="E53" s="1183" t="s">
        <v>22</v>
      </c>
      <c r="F53" s="1183"/>
      <c r="G53" s="1183"/>
      <c r="H53" s="1183"/>
      <c r="I53" s="1183"/>
      <c r="J53" s="1184"/>
      <c r="K53" s="68">
        <v>14646</v>
      </c>
      <c r="L53" s="69">
        <v>15635</v>
      </c>
      <c r="M53" s="69">
        <v>15156</v>
      </c>
      <c r="N53" s="69">
        <v>21903</v>
      </c>
      <c r="O53" s="70">
        <v>12840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85" t="s">
        <v>26</v>
      </c>
      <c r="C58" s="1186"/>
      <c r="D58" s="1191" t="s">
        <v>27</v>
      </c>
      <c r="E58" s="1192"/>
      <c r="F58" s="1192"/>
      <c r="G58" s="1192"/>
      <c r="H58" s="1192"/>
      <c r="I58" s="1192"/>
      <c r="J58" s="1193"/>
      <c r="K58" s="83">
        <v>16555</v>
      </c>
      <c r="L58" s="84">
        <v>24145</v>
      </c>
      <c r="M58" s="84">
        <v>16690</v>
      </c>
      <c r="N58" s="84">
        <v>13917</v>
      </c>
      <c r="O58" s="85">
        <v>18028</v>
      </c>
    </row>
    <row r="59" spans="1:21" ht="31.5" customHeight="1" x14ac:dyDescent="0.15">
      <c r="B59" s="1187"/>
      <c r="C59" s="1188"/>
      <c r="D59" s="1194" t="s">
        <v>28</v>
      </c>
      <c r="E59" s="1195"/>
      <c r="F59" s="1195"/>
      <c r="G59" s="1195"/>
      <c r="H59" s="1195"/>
      <c r="I59" s="1195"/>
      <c r="J59" s="1196"/>
      <c r="K59" s="86">
        <v>90776</v>
      </c>
      <c r="L59" s="87">
        <v>97721</v>
      </c>
      <c r="M59" s="87">
        <v>95235</v>
      </c>
      <c r="N59" s="87">
        <v>101033</v>
      </c>
      <c r="O59" s="88">
        <v>104772</v>
      </c>
    </row>
    <row r="60" spans="1:21" ht="31.5" customHeight="1" thickBot="1" x14ac:dyDescent="0.2">
      <c r="B60" s="1189"/>
      <c r="C60" s="1190"/>
      <c r="D60" s="1197" t="s">
        <v>29</v>
      </c>
      <c r="E60" s="1198"/>
      <c r="F60" s="1198"/>
      <c r="G60" s="1198"/>
      <c r="H60" s="1198"/>
      <c r="I60" s="1198"/>
      <c r="J60" s="1199"/>
      <c r="K60" s="89">
        <v>87529</v>
      </c>
      <c r="L60" s="90">
        <v>94161</v>
      </c>
      <c r="M60" s="90">
        <v>93374</v>
      </c>
      <c r="N60" s="90">
        <v>99171</v>
      </c>
      <c r="O60" s="91">
        <v>104035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V4JcN+MnFZm9oyRbD7khIj7/SLnoWfuaDJZMDCnpvRGbjKIGWsMy4kXKTbPZEnouCoymxz9bddG7tNr08VcPg==" saltValue="KTTH/6FsJpTFBeMeoeVE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220" t="s">
        <v>32</v>
      </c>
      <c r="C41" s="1221"/>
      <c r="D41" s="105"/>
      <c r="E41" s="1222" t="s">
        <v>33</v>
      </c>
      <c r="F41" s="1222"/>
      <c r="G41" s="1222"/>
      <c r="H41" s="1223"/>
      <c r="I41" s="355">
        <v>878632</v>
      </c>
      <c r="J41" s="356">
        <v>873397</v>
      </c>
      <c r="K41" s="356">
        <v>880083</v>
      </c>
      <c r="L41" s="356">
        <v>882267</v>
      </c>
      <c r="M41" s="357">
        <v>882327</v>
      </c>
    </row>
    <row r="42" spans="2:13" ht="27.75" customHeight="1" x14ac:dyDescent="0.15">
      <c r="B42" s="1210"/>
      <c r="C42" s="1211"/>
      <c r="D42" s="106"/>
      <c r="E42" s="1214" t="s">
        <v>34</v>
      </c>
      <c r="F42" s="1214"/>
      <c r="G42" s="1214"/>
      <c r="H42" s="1215"/>
      <c r="I42" s="358">
        <v>17783</v>
      </c>
      <c r="J42" s="359">
        <v>16072</v>
      </c>
      <c r="K42" s="359">
        <v>14451</v>
      </c>
      <c r="L42" s="359">
        <v>12877</v>
      </c>
      <c r="M42" s="360">
        <v>11310</v>
      </c>
    </row>
    <row r="43" spans="2:13" ht="27.75" customHeight="1" x14ac:dyDescent="0.15">
      <c r="B43" s="1210"/>
      <c r="C43" s="1211"/>
      <c r="D43" s="106"/>
      <c r="E43" s="1214" t="s">
        <v>35</v>
      </c>
      <c r="F43" s="1214"/>
      <c r="G43" s="1214"/>
      <c r="H43" s="1215"/>
      <c r="I43" s="358">
        <v>108847</v>
      </c>
      <c r="J43" s="359">
        <v>102244</v>
      </c>
      <c r="K43" s="359">
        <v>94078</v>
      </c>
      <c r="L43" s="359">
        <v>88058</v>
      </c>
      <c r="M43" s="360">
        <v>81259</v>
      </c>
    </row>
    <row r="44" spans="2:13" ht="27.75" customHeight="1" x14ac:dyDescent="0.15">
      <c r="B44" s="1210"/>
      <c r="C44" s="1211"/>
      <c r="D44" s="106"/>
      <c r="E44" s="1214" t="s">
        <v>36</v>
      </c>
      <c r="F44" s="1214"/>
      <c r="G44" s="1214"/>
      <c r="H44" s="1215"/>
      <c r="I44" s="358" t="s">
        <v>523</v>
      </c>
      <c r="J44" s="359" t="s">
        <v>523</v>
      </c>
      <c r="K44" s="359" t="s">
        <v>523</v>
      </c>
      <c r="L44" s="359" t="s">
        <v>523</v>
      </c>
      <c r="M44" s="360" t="s">
        <v>523</v>
      </c>
    </row>
    <row r="45" spans="2:13" ht="27.75" customHeight="1" x14ac:dyDescent="0.15">
      <c r="B45" s="1210"/>
      <c r="C45" s="1211"/>
      <c r="D45" s="106"/>
      <c r="E45" s="1214" t="s">
        <v>37</v>
      </c>
      <c r="F45" s="1214"/>
      <c r="G45" s="1214"/>
      <c r="H45" s="1215"/>
      <c r="I45" s="358">
        <v>90132</v>
      </c>
      <c r="J45" s="359">
        <v>86149</v>
      </c>
      <c r="K45" s="359">
        <v>81647</v>
      </c>
      <c r="L45" s="359">
        <v>82830</v>
      </c>
      <c r="M45" s="360">
        <v>77509</v>
      </c>
    </row>
    <row r="46" spans="2:13" ht="27.75" customHeight="1" x14ac:dyDescent="0.15">
      <c r="B46" s="1210"/>
      <c r="C46" s="1211"/>
      <c r="D46" s="107"/>
      <c r="E46" s="1214" t="s">
        <v>38</v>
      </c>
      <c r="F46" s="1214"/>
      <c r="G46" s="1214"/>
      <c r="H46" s="1215"/>
      <c r="I46" s="358">
        <v>347</v>
      </c>
      <c r="J46" s="359">
        <v>516</v>
      </c>
      <c r="K46" s="359">
        <v>650</v>
      </c>
      <c r="L46" s="359">
        <v>326</v>
      </c>
      <c r="M46" s="360">
        <v>335</v>
      </c>
    </row>
    <row r="47" spans="2:13" ht="27.75" customHeight="1" x14ac:dyDescent="0.15">
      <c r="B47" s="1210"/>
      <c r="C47" s="1211"/>
      <c r="D47" s="108"/>
      <c r="E47" s="1224" t="s">
        <v>39</v>
      </c>
      <c r="F47" s="1225"/>
      <c r="G47" s="1225"/>
      <c r="H47" s="1226"/>
      <c r="I47" s="358" t="s">
        <v>523</v>
      </c>
      <c r="J47" s="359" t="s">
        <v>523</v>
      </c>
      <c r="K47" s="359" t="s">
        <v>523</v>
      </c>
      <c r="L47" s="359" t="s">
        <v>523</v>
      </c>
      <c r="M47" s="360" t="s">
        <v>523</v>
      </c>
    </row>
    <row r="48" spans="2:13" ht="27.75" customHeight="1" x14ac:dyDescent="0.15">
      <c r="B48" s="1210"/>
      <c r="C48" s="1211"/>
      <c r="D48" s="106"/>
      <c r="E48" s="1214" t="s">
        <v>40</v>
      </c>
      <c r="F48" s="1214"/>
      <c r="G48" s="1214"/>
      <c r="H48" s="1215"/>
      <c r="I48" s="358" t="s">
        <v>523</v>
      </c>
      <c r="J48" s="359" t="s">
        <v>523</v>
      </c>
      <c r="K48" s="359" t="s">
        <v>523</v>
      </c>
      <c r="L48" s="359" t="s">
        <v>523</v>
      </c>
      <c r="M48" s="360" t="s">
        <v>523</v>
      </c>
    </row>
    <row r="49" spans="2:13" ht="27.75" customHeight="1" x14ac:dyDescent="0.15">
      <c r="B49" s="1212"/>
      <c r="C49" s="1213"/>
      <c r="D49" s="106"/>
      <c r="E49" s="1214" t="s">
        <v>41</v>
      </c>
      <c r="F49" s="1214"/>
      <c r="G49" s="1214"/>
      <c r="H49" s="1215"/>
      <c r="I49" s="358" t="s">
        <v>523</v>
      </c>
      <c r="J49" s="359" t="s">
        <v>523</v>
      </c>
      <c r="K49" s="359" t="s">
        <v>523</v>
      </c>
      <c r="L49" s="359" t="s">
        <v>523</v>
      </c>
      <c r="M49" s="360" t="s">
        <v>523</v>
      </c>
    </row>
    <row r="50" spans="2:13" ht="27.75" customHeight="1" x14ac:dyDescent="0.15">
      <c r="B50" s="1208" t="s">
        <v>42</v>
      </c>
      <c r="C50" s="1209"/>
      <c r="D50" s="109"/>
      <c r="E50" s="1214" t="s">
        <v>43</v>
      </c>
      <c r="F50" s="1214"/>
      <c r="G50" s="1214"/>
      <c r="H50" s="1215"/>
      <c r="I50" s="358">
        <v>238791</v>
      </c>
      <c r="J50" s="359">
        <v>235600</v>
      </c>
      <c r="K50" s="359">
        <v>241766</v>
      </c>
      <c r="L50" s="359">
        <v>257297</v>
      </c>
      <c r="M50" s="360">
        <v>260066</v>
      </c>
    </row>
    <row r="51" spans="2:13" ht="27.75" customHeight="1" x14ac:dyDescent="0.15">
      <c r="B51" s="1210"/>
      <c r="C51" s="1211"/>
      <c r="D51" s="106"/>
      <c r="E51" s="1214" t="s">
        <v>44</v>
      </c>
      <c r="F51" s="1214"/>
      <c r="G51" s="1214"/>
      <c r="H51" s="1215"/>
      <c r="I51" s="358">
        <v>136247</v>
      </c>
      <c r="J51" s="359">
        <v>139380</v>
      </c>
      <c r="K51" s="359">
        <v>141075</v>
      </c>
      <c r="L51" s="359">
        <v>140036</v>
      </c>
      <c r="M51" s="360">
        <v>137242</v>
      </c>
    </row>
    <row r="52" spans="2:13" ht="27.75" customHeight="1" x14ac:dyDescent="0.15">
      <c r="B52" s="1212"/>
      <c r="C52" s="1213"/>
      <c r="D52" s="106"/>
      <c r="E52" s="1214" t="s">
        <v>45</v>
      </c>
      <c r="F52" s="1214"/>
      <c r="G52" s="1214"/>
      <c r="H52" s="1215"/>
      <c r="I52" s="358">
        <v>510032</v>
      </c>
      <c r="J52" s="359">
        <v>508474</v>
      </c>
      <c r="K52" s="359">
        <v>507886</v>
      </c>
      <c r="L52" s="359">
        <v>511198</v>
      </c>
      <c r="M52" s="360">
        <v>508478</v>
      </c>
    </row>
    <row r="53" spans="2:13" ht="27.75" customHeight="1" thickBot="1" x14ac:dyDescent="0.2">
      <c r="B53" s="1216" t="s">
        <v>46</v>
      </c>
      <c r="C53" s="1217"/>
      <c r="D53" s="110"/>
      <c r="E53" s="1218" t="s">
        <v>47</v>
      </c>
      <c r="F53" s="1218"/>
      <c r="G53" s="1218"/>
      <c r="H53" s="1219"/>
      <c r="I53" s="361">
        <v>210671</v>
      </c>
      <c r="J53" s="362">
        <v>194924</v>
      </c>
      <c r="K53" s="362">
        <v>180181</v>
      </c>
      <c r="L53" s="362">
        <v>157827</v>
      </c>
      <c r="M53" s="363">
        <v>146955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YtRrNO+mgKFY6veEOM5axhNayrs0TmS6KDrViuBqK6uObWjIhcFiu64ikOfe63d7zgNpauz6GlMOplmxB+oiw==" saltValue="W28BnSsmQ15SuZouqcV/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35" t="s">
        <v>50</v>
      </c>
      <c r="D55" s="1235"/>
      <c r="E55" s="1236"/>
      <c r="F55" s="122">
        <v>27688</v>
      </c>
      <c r="G55" s="122">
        <v>30151</v>
      </c>
      <c r="H55" s="123">
        <v>27311</v>
      </c>
    </row>
    <row r="56" spans="2:8" ht="52.5" customHeight="1" x14ac:dyDescent="0.15">
      <c r="B56" s="124"/>
      <c r="C56" s="1237" t="s">
        <v>51</v>
      </c>
      <c r="D56" s="1237"/>
      <c r="E56" s="1238"/>
      <c r="F56" s="125">
        <v>8197</v>
      </c>
      <c r="G56" s="125">
        <v>9209</v>
      </c>
      <c r="H56" s="126">
        <v>9065</v>
      </c>
    </row>
    <row r="57" spans="2:8" ht="53.25" customHeight="1" x14ac:dyDescent="0.15">
      <c r="B57" s="124"/>
      <c r="C57" s="1239" t="s">
        <v>52</v>
      </c>
      <c r="D57" s="1239"/>
      <c r="E57" s="1240"/>
      <c r="F57" s="127">
        <v>93246</v>
      </c>
      <c r="G57" s="127">
        <v>95407</v>
      </c>
      <c r="H57" s="128">
        <v>95091</v>
      </c>
    </row>
    <row r="58" spans="2:8" ht="45.75" customHeight="1" x14ac:dyDescent="0.15">
      <c r="B58" s="129"/>
      <c r="C58" s="1227" t="s">
        <v>628</v>
      </c>
      <c r="D58" s="1228"/>
      <c r="E58" s="1229"/>
      <c r="F58" s="130">
        <v>55247</v>
      </c>
      <c r="G58" s="130">
        <v>57388</v>
      </c>
      <c r="H58" s="131">
        <v>54666</v>
      </c>
    </row>
    <row r="59" spans="2:8" ht="45.75" customHeight="1" x14ac:dyDescent="0.15">
      <c r="B59" s="129"/>
      <c r="C59" s="1227" t="s">
        <v>629</v>
      </c>
      <c r="D59" s="1228"/>
      <c r="E59" s="1229"/>
      <c r="F59" s="130">
        <v>8613</v>
      </c>
      <c r="G59" s="130">
        <v>11555</v>
      </c>
      <c r="H59" s="131">
        <v>14431</v>
      </c>
    </row>
    <row r="60" spans="2:8" ht="45.75" customHeight="1" x14ac:dyDescent="0.15">
      <c r="B60" s="129"/>
      <c r="C60" s="1227" t="s">
        <v>630</v>
      </c>
      <c r="D60" s="1228"/>
      <c r="E60" s="1229"/>
      <c r="F60" s="130">
        <v>12447</v>
      </c>
      <c r="G60" s="130">
        <v>12960</v>
      </c>
      <c r="H60" s="131">
        <v>13545</v>
      </c>
    </row>
    <row r="61" spans="2:8" ht="45.75" customHeight="1" x14ac:dyDescent="0.15">
      <c r="B61" s="129"/>
      <c r="C61" s="1227" t="s">
        <v>631</v>
      </c>
      <c r="D61" s="1228"/>
      <c r="E61" s="1229"/>
      <c r="F61" s="130">
        <v>9400</v>
      </c>
      <c r="G61" s="130">
        <v>5883</v>
      </c>
      <c r="H61" s="131">
        <v>4858</v>
      </c>
    </row>
    <row r="62" spans="2:8" ht="45.75" customHeight="1" thickBot="1" x14ac:dyDescent="0.2">
      <c r="B62" s="132"/>
      <c r="C62" s="1230" t="s">
        <v>632</v>
      </c>
      <c r="D62" s="1231"/>
      <c r="E62" s="1232"/>
      <c r="F62" s="133">
        <v>2821</v>
      </c>
      <c r="G62" s="133">
        <v>2823</v>
      </c>
      <c r="H62" s="134">
        <v>2968</v>
      </c>
    </row>
    <row r="63" spans="2:8" ht="52.5" customHeight="1" thickBot="1" x14ac:dyDescent="0.2">
      <c r="B63" s="135"/>
      <c r="C63" s="1233" t="s">
        <v>53</v>
      </c>
      <c r="D63" s="1233"/>
      <c r="E63" s="1234"/>
      <c r="F63" s="136">
        <v>129131</v>
      </c>
      <c r="G63" s="136">
        <v>134766</v>
      </c>
      <c r="H63" s="137">
        <v>131467</v>
      </c>
    </row>
    <row r="64" spans="2:8" x14ac:dyDescent="0.15"/>
  </sheetData>
  <sheetProtection algorithmName="SHA-512" hashValue="4X45PVoCeYpV6WyY/HnPz6BDXk7Dm770yhOvuD6Xr7anjgp7zZAMrQcFw3E2J47KNbA1YqhlJnUzPaJ5A1bZ2A==" saltValue="d00wrjoOxFVK8XzqZ+Ff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79669-55F8-458F-9900-0268FF3EE0C9}">
  <sheetPr>
    <pageSetUpPr fitToPage="1"/>
  </sheetPr>
  <dimension ref="A1:DE85"/>
  <sheetViews>
    <sheetView showGridLines="0" tabSelected="1" zoomScale="80" zoomScaleNormal="80" zoomScaleSheetLayoutView="55" workbookViewId="0">
      <selection activeCell="BT14" sqref="BT14"/>
    </sheetView>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9"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9"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9"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9"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9"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9"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9"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9"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9"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9"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9"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9"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9"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9"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9"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643</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639</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642</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637</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636</v>
      </c>
      <c r="AO51" s="1249"/>
      <c r="AP51" s="1249"/>
      <c r="AQ51" s="1249"/>
      <c r="AR51" s="1249"/>
      <c r="AS51" s="1249"/>
      <c r="AT51" s="1249"/>
      <c r="AU51" s="1249"/>
      <c r="AV51" s="1249"/>
      <c r="AW51" s="1249"/>
      <c r="AX51" s="1249"/>
      <c r="AY51" s="1249"/>
      <c r="AZ51" s="1249"/>
      <c r="BA51" s="1249"/>
      <c r="BB51" s="1249" t="s">
        <v>634</v>
      </c>
      <c r="BC51" s="1249"/>
      <c r="BD51" s="1249"/>
      <c r="BE51" s="1249"/>
      <c r="BF51" s="1249"/>
      <c r="BG51" s="1249"/>
      <c r="BH51" s="1249"/>
      <c r="BI51" s="1249"/>
      <c r="BJ51" s="1249"/>
      <c r="BK51" s="1249"/>
      <c r="BL51" s="1249"/>
      <c r="BM51" s="1249"/>
      <c r="BN51" s="1249"/>
      <c r="BO51" s="1249"/>
      <c r="BP51" s="1248">
        <v>87.2</v>
      </c>
      <c r="BQ51" s="1248"/>
      <c r="BR51" s="1248"/>
      <c r="BS51" s="1248"/>
      <c r="BT51" s="1248"/>
      <c r="BU51" s="1248"/>
      <c r="BV51" s="1248"/>
      <c r="BW51" s="1248"/>
      <c r="BX51" s="1248">
        <v>80.5</v>
      </c>
      <c r="BY51" s="1248"/>
      <c r="BZ51" s="1248"/>
      <c r="CA51" s="1248"/>
      <c r="CB51" s="1248"/>
      <c r="CC51" s="1248"/>
      <c r="CD51" s="1248"/>
      <c r="CE51" s="1248"/>
      <c r="CF51" s="1248">
        <v>72.8</v>
      </c>
      <c r="CG51" s="1248"/>
      <c r="CH51" s="1248"/>
      <c r="CI51" s="1248"/>
      <c r="CJ51" s="1248"/>
      <c r="CK51" s="1248"/>
      <c r="CL51" s="1248"/>
      <c r="CM51" s="1248"/>
      <c r="CN51" s="1248">
        <v>60.2</v>
      </c>
      <c r="CO51" s="1248"/>
      <c r="CP51" s="1248"/>
      <c r="CQ51" s="1248"/>
      <c r="CR51" s="1248"/>
      <c r="CS51" s="1248"/>
      <c r="CT51" s="1248"/>
      <c r="CU51" s="1248"/>
      <c r="CV51" s="1248">
        <v>57.5</v>
      </c>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641</v>
      </c>
      <c r="BC53" s="1249"/>
      <c r="BD53" s="1249"/>
      <c r="BE53" s="1249"/>
      <c r="BF53" s="1249"/>
      <c r="BG53" s="1249"/>
      <c r="BH53" s="1249"/>
      <c r="BI53" s="1249"/>
      <c r="BJ53" s="1249"/>
      <c r="BK53" s="1249"/>
      <c r="BL53" s="1249"/>
      <c r="BM53" s="1249"/>
      <c r="BN53" s="1249"/>
      <c r="BO53" s="1249"/>
      <c r="BP53" s="1248">
        <v>62</v>
      </c>
      <c r="BQ53" s="1248"/>
      <c r="BR53" s="1248"/>
      <c r="BS53" s="1248"/>
      <c r="BT53" s="1248"/>
      <c r="BU53" s="1248"/>
      <c r="BV53" s="1248"/>
      <c r="BW53" s="1248"/>
      <c r="BX53" s="1248">
        <v>61.4</v>
      </c>
      <c r="BY53" s="1248"/>
      <c r="BZ53" s="1248"/>
      <c r="CA53" s="1248"/>
      <c r="CB53" s="1248"/>
      <c r="CC53" s="1248"/>
      <c r="CD53" s="1248"/>
      <c r="CE53" s="1248"/>
      <c r="CF53" s="1248">
        <v>61.5</v>
      </c>
      <c r="CG53" s="1248"/>
      <c r="CH53" s="1248"/>
      <c r="CI53" s="1248"/>
      <c r="CJ53" s="1248"/>
      <c r="CK53" s="1248"/>
      <c r="CL53" s="1248"/>
      <c r="CM53" s="1248"/>
      <c r="CN53" s="1248">
        <v>62.4</v>
      </c>
      <c r="CO53" s="1248"/>
      <c r="CP53" s="1248"/>
      <c r="CQ53" s="1248"/>
      <c r="CR53" s="1248"/>
      <c r="CS53" s="1248"/>
      <c r="CT53" s="1248"/>
      <c r="CU53" s="1248"/>
      <c r="CV53" s="1248">
        <v>62.8</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635</v>
      </c>
      <c r="AO55" s="1250"/>
      <c r="AP55" s="1250"/>
      <c r="AQ55" s="1250"/>
      <c r="AR55" s="1250"/>
      <c r="AS55" s="1250"/>
      <c r="AT55" s="1250"/>
      <c r="AU55" s="1250"/>
      <c r="AV55" s="1250"/>
      <c r="AW55" s="1250"/>
      <c r="AX55" s="1250"/>
      <c r="AY55" s="1250"/>
      <c r="AZ55" s="1250"/>
      <c r="BA55" s="1250"/>
      <c r="BB55" s="1249" t="s">
        <v>634</v>
      </c>
      <c r="BC55" s="1249"/>
      <c r="BD55" s="1249"/>
      <c r="BE55" s="1249"/>
      <c r="BF55" s="1249"/>
      <c r="BG55" s="1249"/>
      <c r="BH55" s="1249"/>
      <c r="BI55" s="1249"/>
      <c r="BJ55" s="1249"/>
      <c r="BK55" s="1249"/>
      <c r="BL55" s="1249"/>
      <c r="BM55" s="1249"/>
      <c r="BN55" s="1249"/>
      <c r="BO55" s="1249"/>
      <c r="BP55" s="1248">
        <v>97.6</v>
      </c>
      <c r="BQ55" s="1248"/>
      <c r="BR55" s="1248"/>
      <c r="BS55" s="1248"/>
      <c r="BT55" s="1248"/>
      <c r="BU55" s="1248"/>
      <c r="BV55" s="1248"/>
      <c r="BW55" s="1248"/>
      <c r="BX55" s="1248">
        <v>91.9</v>
      </c>
      <c r="BY55" s="1248"/>
      <c r="BZ55" s="1248"/>
      <c r="CA55" s="1248"/>
      <c r="CB55" s="1248"/>
      <c r="CC55" s="1248"/>
      <c r="CD55" s="1248"/>
      <c r="CE55" s="1248"/>
      <c r="CF55" s="1248">
        <v>86.1</v>
      </c>
      <c r="CG55" s="1248"/>
      <c r="CH55" s="1248"/>
      <c r="CI55" s="1248"/>
      <c r="CJ55" s="1248"/>
      <c r="CK55" s="1248"/>
      <c r="CL55" s="1248"/>
      <c r="CM55" s="1248"/>
      <c r="CN55" s="1248">
        <v>72.8</v>
      </c>
      <c r="CO55" s="1248"/>
      <c r="CP55" s="1248"/>
      <c r="CQ55" s="1248"/>
      <c r="CR55" s="1248"/>
      <c r="CS55" s="1248"/>
      <c r="CT55" s="1248"/>
      <c r="CU55" s="1248"/>
      <c r="CV55" s="1248">
        <v>67.599999999999994</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641</v>
      </c>
      <c r="BC57" s="1249"/>
      <c r="BD57" s="1249"/>
      <c r="BE57" s="1249"/>
      <c r="BF57" s="1249"/>
      <c r="BG57" s="1249"/>
      <c r="BH57" s="1249"/>
      <c r="BI57" s="1249"/>
      <c r="BJ57" s="1249"/>
      <c r="BK57" s="1249"/>
      <c r="BL57" s="1249"/>
      <c r="BM57" s="1249"/>
      <c r="BN57" s="1249"/>
      <c r="BO57" s="1249"/>
      <c r="BP57" s="1248">
        <v>62.9</v>
      </c>
      <c r="BQ57" s="1248"/>
      <c r="BR57" s="1248"/>
      <c r="BS57" s="1248"/>
      <c r="BT57" s="1248"/>
      <c r="BU57" s="1248"/>
      <c r="BV57" s="1248"/>
      <c r="BW57" s="1248"/>
      <c r="BX57" s="1248">
        <v>63.4</v>
      </c>
      <c r="BY57" s="1248"/>
      <c r="BZ57" s="1248"/>
      <c r="CA57" s="1248"/>
      <c r="CB57" s="1248"/>
      <c r="CC57" s="1248"/>
      <c r="CD57" s="1248"/>
      <c r="CE57" s="1248"/>
      <c r="CF57" s="1248">
        <v>64.3</v>
      </c>
      <c r="CG57" s="1248"/>
      <c r="CH57" s="1248"/>
      <c r="CI57" s="1248"/>
      <c r="CJ57" s="1248"/>
      <c r="CK57" s="1248"/>
      <c r="CL57" s="1248"/>
      <c r="CM57" s="1248"/>
      <c r="CN57" s="1248">
        <v>65.2</v>
      </c>
      <c r="CO57" s="1248"/>
      <c r="CP57" s="1248"/>
      <c r="CQ57" s="1248"/>
      <c r="CR57" s="1248"/>
      <c r="CS57" s="1248"/>
      <c r="CT57" s="1248"/>
      <c r="CU57" s="1248"/>
      <c r="CV57" s="1248">
        <v>66.2</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640</v>
      </c>
    </row>
    <row r="64" spans="1:109" ht="13.5" x14ac:dyDescent="0.15">
      <c r="B64" s="1242"/>
      <c r="G64" s="1278"/>
      <c r="I64" s="1280"/>
      <c r="J64" s="1280"/>
      <c r="K64" s="1280"/>
      <c r="L64" s="1280"/>
      <c r="M64" s="1280"/>
      <c r="N64" s="1279"/>
      <c r="AM64" s="1278"/>
      <c r="AN64" s="1278" t="s">
        <v>639</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638</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637</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636</v>
      </c>
      <c r="AO73" s="1249"/>
      <c r="AP73" s="1249"/>
      <c r="AQ73" s="1249"/>
      <c r="AR73" s="1249"/>
      <c r="AS73" s="1249"/>
      <c r="AT73" s="1249"/>
      <c r="AU73" s="1249"/>
      <c r="AV73" s="1249"/>
      <c r="AW73" s="1249"/>
      <c r="AX73" s="1249"/>
      <c r="AY73" s="1249"/>
      <c r="AZ73" s="1249"/>
      <c r="BA73" s="1249"/>
      <c r="BB73" s="1249" t="s">
        <v>634</v>
      </c>
      <c r="BC73" s="1249"/>
      <c r="BD73" s="1249"/>
      <c r="BE73" s="1249"/>
      <c r="BF73" s="1249"/>
      <c r="BG73" s="1249"/>
      <c r="BH73" s="1249"/>
      <c r="BI73" s="1249"/>
      <c r="BJ73" s="1249"/>
      <c r="BK73" s="1249"/>
      <c r="BL73" s="1249"/>
      <c r="BM73" s="1249"/>
      <c r="BN73" s="1249"/>
      <c r="BO73" s="1249"/>
      <c r="BP73" s="1248">
        <v>87.2</v>
      </c>
      <c r="BQ73" s="1248"/>
      <c r="BR73" s="1248"/>
      <c r="BS73" s="1248"/>
      <c r="BT73" s="1248"/>
      <c r="BU73" s="1248"/>
      <c r="BV73" s="1248"/>
      <c r="BW73" s="1248"/>
      <c r="BX73" s="1248">
        <v>80.5</v>
      </c>
      <c r="BY73" s="1248"/>
      <c r="BZ73" s="1248"/>
      <c r="CA73" s="1248"/>
      <c r="CB73" s="1248"/>
      <c r="CC73" s="1248"/>
      <c r="CD73" s="1248"/>
      <c r="CE73" s="1248"/>
      <c r="CF73" s="1248">
        <v>72.8</v>
      </c>
      <c r="CG73" s="1248"/>
      <c r="CH73" s="1248"/>
      <c r="CI73" s="1248"/>
      <c r="CJ73" s="1248"/>
      <c r="CK73" s="1248"/>
      <c r="CL73" s="1248"/>
      <c r="CM73" s="1248"/>
      <c r="CN73" s="1248">
        <v>60.2</v>
      </c>
      <c r="CO73" s="1248"/>
      <c r="CP73" s="1248"/>
      <c r="CQ73" s="1248"/>
      <c r="CR73" s="1248"/>
      <c r="CS73" s="1248"/>
      <c r="CT73" s="1248"/>
      <c r="CU73" s="1248"/>
      <c r="CV73" s="1248">
        <v>57.5</v>
      </c>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633</v>
      </c>
      <c r="BC75" s="1249"/>
      <c r="BD75" s="1249"/>
      <c r="BE75" s="1249"/>
      <c r="BF75" s="1249"/>
      <c r="BG75" s="1249"/>
      <c r="BH75" s="1249"/>
      <c r="BI75" s="1249"/>
      <c r="BJ75" s="1249"/>
      <c r="BK75" s="1249"/>
      <c r="BL75" s="1249"/>
      <c r="BM75" s="1249"/>
      <c r="BN75" s="1249"/>
      <c r="BO75" s="1249"/>
      <c r="BP75" s="1248">
        <v>7.2</v>
      </c>
      <c r="BQ75" s="1248"/>
      <c r="BR75" s="1248"/>
      <c r="BS75" s="1248"/>
      <c r="BT75" s="1248"/>
      <c r="BU75" s="1248"/>
      <c r="BV75" s="1248"/>
      <c r="BW75" s="1248"/>
      <c r="BX75" s="1248">
        <v>6.2</v>
      </c>
      <c r="BY75" s="1248"/>
      <c r="BZ75" s="1248"/>
      <c r="CA75" s="1248"/>
      <c r="CB75" s="1248"/>
      <c r="CC75" s="1248"/>
      <c r="CD75" s="1248"/>
      <c r="CE75" s="1248"/>
      <c r="CF75" s="1248">
        <v>6.2</v>
      </c>
      <c r="CG75" s="1248"/>
      <c r="CH75" s="1248"/>
      <c r="CI75" s="1248"/>
      <c r="CJ75" s="1248"/>
      <c r="CK75" s="1248"/>
      <c r="CL75" s="1248"/>
      <c r="CM75" s="1248"/>
      <c r="CN75" s="1248">
        <v>6.9</v>
      </c>
      <c r="CO75" s="1248"/>
      <c r="CP75" s="1248"/>
      <c r="CQ75" s="1248"/>
      <c r="CR75" s="1248"/>
      <c r="CS75" s="1248"/>
      <c r="CT75" s="1248"/>
      <c r="CU75" s="1248"/>
      <c r="CV75" s="1248">
        <v>6.5</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635</v>
      </c>
      <c r="AO77" s="1250"/>
      <c r="AP77" s="1250"/>
      <c r="AQ77" s="1250"/>
      <c r="AR77" s="1250"/>
      <c r="AS77" s="1250"/>
      <c r="AT77" s="1250"/>
      <c r="AU77" s="1250"/>
      <c r="AV77" s="1250"/>
      <c r="AW77" s="1250"/>
      <c r="AX77" s="1250"/>
      <c r="AY77" s="1250"/>
      <c r="AZ77" s="1250"/>
      <c r="BA77" s="1250"/>
      <c r="BB77" s="1249" t="s">
        <v>634</v>
      </c>
      <c r="BC77" s="1249"/>
      <c r="BD77" s="1249"/>
      <c r="BE77" s="1249"/>
      <c r="BF77" s="1249"/>
      <c r="BG77" s="1249"/>
      <c r="BH77" s="1249"/>
      <c r="BI77" s="1249"/>
      <c r="BJ77" s="1249"/>
      <c r="BK77" s="1249"/>
      <c r="BL77" s="1249"/>
      <c r="BM77" s="1249"/>
      <c r="BN77" s="1249"/>
      <c r="BO77" s="1249"/>
      <c r="BP77" s="1248">
        <v>97.6</v>
      </c>
      <c r="BQ77" s="1248"/>
      <c r="BR77" s="1248"/>
      <c r="BS77" s="1248"/>
      <c r="BT77" s="1248"/>
      <c r="BU77" s="1248"/>
      <c r="BV77" s="1248"/>
      <c r="BW77" s="1248"/>
      <c r="BX77" s="1248">
        <v>91.9</v>
      </c>
      <c r="BY77" s="1248"/>
      <c r="BZ77" s="1248"/>
      <c r="CA77" s="1248"/>
      <c r="CB77" s="1248"/>
      <c r="CC77" s="1248"/>
      <c r="CD77" s="1248"/>
      <c r="CE77" s="1248"/>
      <c r="CF77" s="1248">
        <v>86.1</v>
      </c>
      <c r="CG77" s="1248"/>
      <c r="CH77" s="1248"/>
      <c r="CI77" s="1248"/>
      <c r="CJ77" s="1248"/>
      <c r="CK77" s="1248"/>
      <c r="CL77" s="1248"/>
      <c r="CM77" s="1248"/>
      <c r="CN77" s="1248">
        <v>72.8</v>
      </c>
      <c r="CO77" s="1248"/>
      <c r="CP77" s="1248"/>
      <c r="CQ77" s="1248"/>
      <c r="CR77" s="1248"/>
      <c r="CS77" s="1248"/>
      <c r="CT77" s="1248"/>
      <c r="CU77" s="1248"/>
      <c r="CV77" s="1248">
        <v>67.599999999999994</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633</v>
      </c>
      <c r="BC79" s="1249"/>
      <c r="BD79" s="1249"/>
      <c r="BE79" s="1249"/>
      <c r="BF79" s="1249"/>
      <c r="BG79" s="1249"/>
      <c r="BH79" s="1249"/>
      <c r="BI79" s="1249"/>
      <c r="BJ79" s="1249"/>
      <c r="BK79" s="1249"/>
      <c r="BL79" s="1249"/>
      <c r="BM79" s="1249"/>
      <c r="BN79" s="1249"/>
      <c r="BO79" s="1249"/>
      <c r="BP79" s="1248">
        <v>8</v>
      </c>
      <c r="BQ79" s="1248"/>
      <c r="BR79" s="1248"/>
      <c r="BS79" s="1248"/>
      <c r="BT79" s="1248"/>
      <c r="BU79" s="1248"/>
      <c r="BV79" s="1248"/>
      <c r="BW79" s="1248"/>
      <c r="BX79" s="1248">
        <v>7.3</v>
      </c>
      <c r="BY79" s="1248"/>
      <c r="BZ79" s="1248"/>
      <c r="CA79" s="1248"/>
      <c r="CB79" s="1248"/>
      <c r="CC79" s="1248"/>
      <c r="CD79" s="1248"/>
      <c r="CE79" s="1248"/>
      <c r="CF79" s="1248">
        <v>7.3</v>
      </c>
      <c r="CG79" s="1248"/>
      <c r="CH79" s="1248"/>
      <c r="CI79" s="1248"/>
      <c r="CJ79" s="1248"/>
      <c r="CK79" s="1248"/>
      <c r="CL79" s="1248"/>
      <c r="CM79" s="1248"/>
      <c r="CN79" s="1248">
        <v>7.1</v>
      </c>
      <c r="CO79" s="1248"/>
      <c r="CP79" s="1248"/>
      <c r="CQ79" s="1248"/>
      <c r="CR79" s="1248"/>
      <c r="CS79" s="1248"/>
      <c r="CT79" s="1248"/>
      <c r="CU79" s="1248"/>
      <c r="CV79" s="1248">
        <v>6.8</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go5E3mK+0xCDNRhdMWx5IifwXEL6azsYgvQGZ/hebGhEHvPCi372uvA8BmedtYmn1yNaqKwExGDjMmEw+yxZag==" saltValue="rLDQVdt2MjOSJv0CsUi9D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9FEE-4CEF-445F-8183-80DEDB027B55}">
  <sheetPr>
    <pageSetUpPr fitToPage="1"/>
  </sheetPr>
  <dimension ref="A1:DR125"/>
  <sheetViews>
    <sheetView showGridLines="0" topLeftCell="A79" zoomScale="70" zoomScaleNormal="70" zoomScaleSheetLayoutView="70" workbookViewId="0">
      <selection activeCell="BT14" sqref="BT1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l7DD+jIcLgEHiZK+h+Q54siXO7DS56WlPwSqA7i1yp3IkZNDEcHx/8B2sOkjO+CimTRrlx3wuLVLZH4iAC4SOQ==" saltValue="AftgMXTilzgW+BpRkYkzL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BC53F-91EC-442F-8A3B-B03A583BB4E8}">
  <sheetPr>
    <pageSetUpPr fitToPage="1"/>
  </sheetPr>
  <dimension ref="A1:DR125"/>
  <sheetViews>
    <sheetView showGridLines="0" topLeftCell="A73" zoomScale="70" zoomScaleNormal="70" zoomScaleSheetLayoutView="55" workbookViewId="0">
      <selection activeCell="BT14" sqref="BT1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UREvrspb49HpQTqDQOXq6BriNdH3WtUabE/vv5ftT/AduQ7EpmQmHW2AMxR8WRkxpoKKma6TQv+Zn2/KfwLfqg==" saltValue="iFBxma9+Q0vHrjDlwi6SP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57255</v>
      </c>
      <c r="E3" s="156"/>
      <c r="F3" s="157">
        <v>54945</v>
      </c>
      <c r="G3" s="158"/>
      <c r="H3" s="159"/>
    </row>
    <row r="4" spans="1:8" x14ac:dyDescent="0.15">
      <c r="A4" s="160"/>
      <c r="B4" s="161"/>
      <c r="C4" s="162"/>
      <c r="D4" s="163">
        <v>31450</v>
      </c>
      <c r="E4" s="164"/>
      <c r="F4" s="165">
        <v>29293</v>
      </c>
      <c r="G4" s="166"/>
      <c r="H4" s="167"/>
    </row>
    <row r="5" spans="1:8" x14ac:dyDescent="0.15">
      <c r="A5" s="148" t="s">
        <v>556</v>
      </c>
      <c r="B5" s="153"/>
      <c r="C5" s="154"/>
      <c r="D5" s="155">
        <v>51496</v>
      </c>
      <c r="E5" s="156"/>
      <c r="F5" s="157">
        <v>57132</v>
      </c>
      <c r="G5" s="158"/>
      <c r="H5" s="159"/>
    </row>
    <row r="6" spans="1:8" x14ac:dyDescent="0.15">
      <c r="A6" s="160"/>
      <c r="B6" s="161"/>
      <c r="C6" s="162"/>
      <c r="D6" s="163">
        <v>27502</v>
      </c>
      <c r="E6" s="164"/>
      <c r="F6" s="165">
        <v>30126</v>
      </c>
      <c r="G6" s="166"/>
      <c r="H6" s="167"/>
    </row>
    <row r="7" spans="1:8" x14ac:dyDescent="0.15">
      <c r="A7" s="148" t="s">
        <v>557</v>
      </c>
      <c r="B7" s="153"/>
      <c r="C7" s="154"/>
      <c r="D7" s="155">
        <v>50485</v>
      </c>
      <c r="E7" s="156"/>
      <c r="F7" s="157">
        <v>58766</v>
      </c>
      <c r="G7" s="158"/>
      <c r="H7" s="159"/>
    </row>
    <row r="8" spans="1:8" x14ac:dyDescent="0.15">
      <c r="A8" s="160"/>
      <c r="B8" s="161"/>
      <c r="C8" s="162"/>
      <c r="D8" s="163">
        <v>26380</v>
      </c>
      <c r="E8" s="164"/>
      <c r="F8" s="165">
        <v>29363</v>
      </c>
      <c r="G8" s="166"/>
      <c r="H8" s="167"/>
    </row>
    <row r="9" spans="1:8" x14ac:dyDescent="0.15">
      <c r="A9" s="148" t="s">
        <v>558</v>
      </c>
      <c r="B9" s="153"/>
      <c r="C9" s="154"/>
      <c r="D9" s="155">
        <v>51573</v>
      </c>
      <c r="E9" s="156"/>
      <c r="F9" s="157">
        <v>62482</v>
      </c>
      <c r="G9" s="158"/>
      <c r="H9" s="159"/>
    </row>
    <row r="10" spans="1:8" x14ac:dyDescent="0.15">
      <c r="A10" s="160"/>
      <c r="B10" s="161"/>
      <c r="C10" s="162"/>
      <c r="D10" s="163">
        <v>29448</v>
      </c>
      <c r="E10" s="164"/>
      <c r="F10" s="165">
        <v>34626</v>
      </c>
      <c r="G10" s="166"/>
      <c r="H10" s="167"/>
    </row>
    <row r="11" spans="1:8" x14ac:dyDescent="0.15">
      <c r="A11" s="148" t="s">
        <v>559</v>
      </c>
      <c r="B11" s="153"/>
      <c r="C11" s="154"/>
      <c r="D11" s="155">
        <v>54463</v>
      </c>
      <c r="E11" s="156"/>
      <c r="F11" s="157">
        <v>59288</v>
      </c>
      <c r="G11" s="158"/>
      <c r="H11" s="159"/>
    </row>
    <row r="12" spans="1:8" x14ac:dyDescent="0.15">
      <c r="A12" s="160"/>
      <c r="B12" s="161"/>
      <c r="C12" s="168"/>
      <c r="D12" s="163">
        <v>31889</v>
      </c>
      <c r="E12" s="164"/>
      <c r="F12" s="165">
        <v>32670</v>
      </c>
      <c r="G12" s="166"/>
      <c r="H12" s="167"/>
    </row>
    <row r="13" spans="1:8" x14ac:dyDescent="0.15">
      <c r="A13" s="148"/>
      <c r="B13" s="153"/>
      <c r="C13" s="169"/>
      <c r="D13" s="170">
        <v>53054</v>
      </c>
      <c r="E13" s="171"/>
      <c r="F13" s="172">
        <v>58523</v>
      </c>
      <c r="G13" s="173"/>
      <c r="H13" s="159"/>
    </row>
    <row r="14" spans="1:8" x14ac:dyDescent="0.15">
      <c r="A14" s="160"/>
      <c r="B14" s="161"/>
      <c r="C14" s="162"/>
      <c r="D14" s="163">
        <v>29334</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1.2</v>
      </c>
      <c r="C19" s="174">
        <f>ROUND(VALUE(SUBSTITUTE(実質収支比率等に係る経年分析!G$48,"▲","-")),2)</f>
        <v>1.38</v>
      </c>
      <c r="D19" s="174">
        <f>ROUND(VALUE(SUBSTITUTE(実質収支比率等に係る経年分析!H$48,"▲","-")),2)</f>
        <v>1.55</v>
      </c>
      <c r="E19" s="174">
        <f>ROUND(VALUE(SUBSTITUTE(実質収支比率等に係る経年分析!I$48,"▲","-")),2)</f>
        <v>2.34</v>
      </c>
      <c r="F19" s="174">
        <f>ROUND(VALUE(SUBSTITUTE(実質収支比率等に係る経年分析!J$48,"▲","-")),2)</f>
        <v>1.25</v>
      </c>
    </row>
    <row r="20" spans="1:11" x14ac:dyDescent="0.15">
      <c r="A20" s="174" t="s">
        <v>57</v>
      </c>
      <c r="B20" s="174">
        <f>ROUND(VALUE(SUBSTITUTE(実質収支比率等に係る経年分析!F$47,"▲","-")),2)</f>
        <v>8.92</v>
      </c>
      <c r="C20" s="174">
        <f>ROUND(VALUE(SUBSTITUTE(実質収支比率等に係る経年分析!G$47,"▲","-")),2)</f>
        <v>9.6199999999999992</v>
      </c>
      <c r="D20" s="174">
        <f>ROUND(VALUE(SUBSTITUTE(実質収支比率等に係る経年分析!H$47,"▲","-")),2)</f>
        <v>9.8800000000000008</v>
      </c>
      <c r="E20" s="174">
        <f>ROUND(VALUE(SUBSTITUTE(実質収支比率等に係る経年分析!I$47,"▲","-")),2)</f>
        <v>10.24</v>
      </c>
      <c r="F20" s="174">
        <f>ROUND(VALUE(SUBSTITUTE(実質収支比率等に係る経年分析!J$47,"▲","-")),2)</f>
        <v>9.49</v>
      </c>
    </row>
    <row r="21" spans="1:11" x14ac:dyDescent="0.15">
      <c r="A21" s="174" t="s">
        <v>58</v>
      </c>
      <c r="B21" s="174">
        <f>IF(ISNUMBER(VALUE(SUBSTITUTE(実質収支比率等に係る経年分析!F$49,"▲","-"))),ROUND(VALUE(SUBSTITUTE(実質収支比率等に係る経年分析!F$49,"▲","-")),2),NA())</f>
        <v>-0.95</v>
      </c>
      <c r="C21" s="174">
        <f>IF(ISNUMBER(VALUE(SUBSTITUTE(実質収支比率等に係る経年分析!G$49,"▲","-"))),ROUND(VALUE(SUBSTITUTE(実質収支比率等に係る経年分析!G$49,"▲","-")),2),NA())</f>
        <v>0.25</v>
      </c>
      <c r="D21" s="174">
        <f>IF(ISNUMBER(VALUE(SUBSTITUTE(実質収支比率等に係る経年分析!H$49,"▲","-"))),ROUND(VALUE(SUBSTITUTE(実質収支比率等に係る経年分析!H$49,"▲","-")),2),NA())</f>
        <v>-0.09</v>
      </c>
      <c r="E21" s="174">
        <f>IF(ISNUMBER(VALUE(SUBSTITUTE(実質収支比率等に係る経年分析!I$49,"▲","-"))),ROUND(VALUE(SUBSTITUTE(実質収支比率等に係る経年分析!I$49,"▲","-")),2),NA())</f>
        <v>0.96</v>
      </c>
      <c r="F21" s="174">
        <f>IF(ISNUMBER(VALUE(SUBSTITUTE(実質収支比率等に係る経年分析!J$49,"▲","-"))),ROUND(VALUE(SUBSTITUTE(実質収支比率等に係る経年分析!J$49,"▲","-")),2),NA())</f>
        <v>-3.83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0.59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0.18</v>
      </c>
    </row>
    <row r="30" spans="1:11" x14ac:dyDescent="0.15">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3.32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2.21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1.64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0.47</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0.63</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1.23</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2.95</v>
      </c>
    </row>
    <row r="34" spans="1:16" x14ac:dyDescent="0.15">
      <c r="A34" s="175" t="str">
        <f>IF(連結実質赤字比率に係る赤字・黒字の構成分析!C$36="",NA(),連結実質赤字比率に係る赤字・黒字の構成分析!C$36)</f>
        <v>ガス事業会計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5.66</v>
      </c>
    </row>
    <row r="36" spans="1:16" x14ac:dyDescent="0.15">
      <c r="A36" s="175" t="str">
        <f>IF(連結実質赤字比率に係る赤字・黒字の構成分析!C$34="",NA(),連結実質赤字比率に係る赤字・黒字の構成分析!C$34)</f>
        <v>自動車運送事業会計</v>
      </c>
      <c r="B36" s="175">
        <f>IF(ROUND(VALUE(SUBSTITUTE(連結実質赤字比率に係る赤字・黒字の構成分析!F$34,"▲", "-")), 2) &lt; 0, ABS(ROUND(VALUE(SUBSTITUTE(連結実質赤字比率に係る赤字・黒字の構成分析!F$34,"▲", "-")), 2)), NA())</f>
        <v>0.15</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0.17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7.0000000000000007E-2</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50863</v>
      </c>
      <c r="E42" s="176"/>
      <c r="F42" s="176"/>
      <c r="G42" s="176">
        <f>'実質公債費比率（分子）の構造'!L$52</f>
        <v>51388</v>
      </c>
      <c r="H42" s="176"/>
      <c r="I42" s="176"/>
      <c r="J42" s="176">
        <f>'実質公債費比率（分子）の構造'!M$52</f>
        <v>51130</v>
      </c>
      <c r="K42" s="176"/>
      <c r="L42" s="176"/>
      <c r="M42" s="176">
        <f>'実質公債費比率（分子）の構造'!N$52</f>
        <v>47618</v>
      </c>
      <c r="N42" s="176"/>
      <c r="O42" s="176"/>
      <c r="P42" s="176">
        <f>'実質公債費比率（分子）の構造'!O$52</f>
        <v>52655</v>
      </c>
    </row>
    <row r="43" spans="1:16" x14ac:dyDescent="0.15">
      <c r="A43" s="176" t="s">
        <v>66</v>
      </c>
      <c r="B43" s="176">
        <f>'実質公債費比率（分子）の構造'!K$51</f>
        <v>4</v>
      </c>
      <c r="C43" s="176"/>
      <c r="D43" s="176"/>
      <c r="E43" s="176">
        <f>'実質公債費比率（分子）の構造'!L$51</f>
        <v>0</v>
      </c>
      <c r="F43" s="176"/>
      <c r="G43" s="176"/>
      <c r="H43" s="176">
        <f>'実質公債費比率（分子）の構造'!M$51</f>
        <v>3</v>
      </c>
      <c r="I43" s="176"/>
      <c r="J43" s="176"/>
      <c r="K43" s="176">
        <f>'実質公債費比率（分子）の構造'!N$51</f>
        <v>0</v>
      </c>
      <c r="L43" s="176"/>
      <c r="M43" s="176"/>
      <c r="N43" s="176">
        <f>'実質公債費比率（分子）の構造'!O$51</f>
        <v>1</v>
      </c>
      <c r="O43" s="176"/>
      <c r="P43" s="176"/>
    </row>
    <row r="44" spans="1:16" x14ac:dyDescent="0.15">
      <c r="A44" s="176" t="s">
        <v>67</v>
      </c>
      <c r="B44" s="176">
        <f>'実質公債費比率（分子）の構造'!K$50</f>
        <v>1671</v>
      </c>
      <c r="C44" s="176"/>
      <c r="D44" s="176"/>
      <c r="E44" s="176">
        <f>'実質公債費比率（分子）の構造'!L$50</f>
        <v>1523</v>
      </c>
      <c r="F44" s="176"/>
      <c r="G44" s="176"/>
      <c r="H44" s="176">
        <f>'実質公債費比率（分子）の構造'!M$50</f>
        <v>1578</v>
      </c>
      <c r="I44" s="176"/>
      <c r="J44" s="176"/>
      <c r="K44" s="176">
        <f>'実質公債費比率（分子）の構造'!N$50</f>
        <v>1613</v>
      </c>
      <c r="L44" s="176"/>
      <c r="M44" s="176"/>
      <c r="N44" s="176">
        <f>'実質公債費比率（分子）の構造'!O$50</f>
        <v>1386</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8300</v>
      </c>
      <c r="C46" s="176"/>
      <c r="D46" s="176"/>
      <c r="E46" s="176">
        <f>'実質公債費比率（分子）の構造'!L$48</f>
        <v>7603</v>
      </c>
      <c r="F46" s="176"/>
      <c r="G46" s="176"/>
      <c r="H46" s="176">
        <f>'実質公債費比率（分子）の構造'!M$48</f>
        <v>7352</v>
      </c>
      <c r="I46" s="176"/>
      <c r="J46" s="176"/>
      <c r="K46" s="176">
        <f>'実質公債費比率（分子）の構造'!N$48</f>
        <v>6894</v>
      </c>
      <c r="L46" s="176"/>
      <c r="M46" s="176"/>
      <c r="N46" s="176">
        <f>'実質公債費比率（分子）の構造'!O$48</f>
        <v>6765</v>
      </c>
      <c r="O46" s="176"/>
      <c r="P46" s="176"/>
    </row>
    <row r="47" spans="1:16" x14ac:dyDescent="0.15">
      <c r="A47" s="176" t="s">
        <v>70</v>
      </c>
      <c r="B47" s="176">
        <f>'実質公債費比率（分子）の構造'!K$47</f>
        <v>23322</v>
      </c>
      <c r="C47" s="176"/>
      <c r="D47" s="176"/>
      <c r="E47" s="176">
        <f>'実質公債費比率（分子）の構造'!L$47</f>
        <v>23959</v>
      </c>
      <c r="F47" s="176"/>
      <c r="G47" s="176"/>
      <c r="H47" s="176">
        <f>'実質公債費比率（分子）の構造'!M$47</f>
        <v>23950</v>
      </c>
      <c r="I47" s="176"/>
      <c r="J47" s="176"/>
      <c r="K47" s="176">
        <f>'実質公債費比率（分子）の構造'!N$47</f>
        <v>23954</v>
      </c>
      <c r="L47" s="176"/>
      <c r="M47" s="176"/>
      <c r="N47" s="176">
        <f>'実質公債費比率（分子）の構造'!O$47</f>
        <v>23805</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32212</v>
      </c>
      <c r="C49" s="176"/>
      <c r="D49" s="176"/>
      <c r="E49" s="176">
        <f>'実質公債費比率（分子）の構造'!L$45</f>
        <v>33938</v>
      </c>
      <c r="F49" s="176"/>
      <c r="G49" s="176"/>
      <c r="H49" s="176">
        <f>'実質公債費比率（分子）の構造'!M$45</f>
        <v>33403</v>
      </c>
      <c r="I49" s="176"/>
      <c r="J49" s="176"/>
      <c r="K49" s="176">
        <f>'実質公債費比率（分子）の構造'!N$45</f>
        <v>37060</v>
      </c>
      <c r="L49" s="176"/>
      <c r="M49" s="176"/>
      <c r="N49" s="176">
        <f>'実質公債費比率（分子）の構造'!O$45</f>
        <v>33538</v>
      </c>
      <c r="O49" s="176"/>
      <c r="P49" s="176"/>
    </row>
    <row r="50" spans="1:16" x14ac:dyDescent="0.15">
      <c r="A50" s="176" t="s">
        <v>73</v>
      </c>
      <c r="B50" s="176" t="e">
        <f>NA()</f>
        <v>#N/A</v>
      </c>
      <c r="C50" s="176">
        <f>IF(ISNUMBER('実質公債費比率（分子）の構造'!K$53),'実質公債費比率（分子）の構造'!K$53,NA())</f>
        <v>14646</v>
      </c>
      <c r="D50" s="176" t="e">
        <f>NA()</f>
        <v>#N/A</v>
      </c>
      <c r="E50" s="176" t="e">
        <f>NA()</f>
        <v>#N/A</v>
      </c>
      <c r="F50" s="176">
        <f>IF(ISNUMBER('実質公債費比率（分子）の構造'!L$53),'実質公債費比率（分子）の構造'!L$53,NA())</f>
        <v>15635</v>
      </c>
      <c r="G50" s="176" t="e">
        <f>NA()</f>
        <v>#N/A</v>
      </c>
      <c r="H50" s="176" t="e">
        <f>NA()</f>
        <v>#N/A</v>
      </c>
      <c r="I50" s="176">
        <f>IF(ISNUMBER('実質公債費比率（分子）の構造'!M$53),'実質公債費比率（分子）の構造'!M$53,NA())</f>
        <v>15156</v>
      </c>
      <c r="J50" s="176" t="e">
        <f>NA()</f>
        <v>#N/A</v>
      </c>
      <c r="K50" s="176" t="e">
        <f>NA()</f>
        <v>#N/A</v>
      </c>
      <c r="L50" s="176">
        <f>IF(ISNUMBER('実質公債費比率（分子）の構造'!N$53),'実質公債費比率（分子）の構造'!N$53,NA())</f>
        <v>21903</v>
      </c>
      <c r="M50" s="176" t="e">
        <f>NA()</f>
        <v>#N/A</v>
      </c>
      <c r="N50" s="176" t="e">
        <f>NA()</f>
        <v>#N/A</v>
      </c>
      <c r="O50" s="176">
        <f>IF(ISNUMBER('実質公債費比率（分子）の構造'!O$53),'実質公債費比率（分子）の構造'!O$53,NA())</f>
        <v>12840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510032</v>
      </c>
      <c r="E56" s="175"/>
      <c r="F56" s="175"/>
      <c r="G56" s="175">
        <f>'将来負担比率（分子）の構造'!J$52</f>
        <v>508474</v>
      </c>
      <c r="H56" s="175"/>
      <c r="I56" s="175"/>
      <c r="J56" s="175">
        <f>'将来負担比率（分子）の構造'!K$52</f>
        <v>507886</v>
      </c>
      <c r="K56" s="175"/>
      <c r="L56" s="175"/>
      <c r="M56" s="175">
        <f>'将来負担比率（分子）の構造'!L$52</f>
        <v>511198</v>
      </c>
      <c r="N56" s="175"/>
      <c r="O56" s="175"/>
      <c r="P56" s="175">
        <f>'将来負担比率（分子）の構造'!M$52</f>
        <v>508478</v>
      </c>
    </row>
    <row r="57" spans="1:16" x14ac:dyDescent="0.15">
      <c r="A57" s="175" t="s">
        <v>44</v>
      </c>
      <c r="B57" s="175"/>
      <c r="C57" s="175"/>
      <c r="D57" s="175">
        <f>'将来負担比率（分子）の構造'!I$51</f>
        <v>136247</v>
      </c>
      <c r="E57" s="175"/>
      <c r="F57" s="175"/>
      <c r="G57" s="175">
        <f>'将来負担比率（分子）の構造'!J$51</f>
        <v>139380</v>
      </c>
      <c r="H57" s="175"/>
      <c r="I57" s="175"/>
      <c r="J57" s="175">
        <f>'将来負担比率（分子）の構造'!K$51</f>
        <v>141075</v>
      </c>
      <c r="K57" s="175"/>
      <c r="L57" s="175"/>
      <c r="M57" s="175">
        <f>'将来負担比率（分子）の構造'!L$51</f>
        <v>140036</v>
      </c>
      <c r="N57" s="175"/>
      <c r="O57" s="175"/>
      <c r="P57" s="175">
        <f>'将来負担比率（分子）の構造'!M$51</f>
        <v>137242</v>
      </c>
    </row>
    <row r="58" spans="1:16" x14ac:dyDescent="0.15">
      <c r="A58" s="175" t="s">
        <v>43</v>
      </c>
      <c r="B58" s="175"/>
      <c r="C58" s="175"/>
      <c r="D58" s="175">
        <f>'将来負担比率（分子）の構造'!I$50</f>
        <v>238791</v>
      </c>
      <c r="E58" s="175"/>
      <c r="F58" s="175"/>
      <c r="G58" s="175">
        <f>'将来負担比率（分子）の構造'!J$50</f>
        <v>235600</v>
      </c>
      <c r="H58" s="175"/>
      <c r="I58" s="175"/>
      <c r="J58" s="175">
        <f>'将来負担比率（分子）の構造'!K$50</f>
        <v>241766</v>
      </c>
      <c r="K58" s="175"/>
      <c r="L58" s="175"/>
      <c r="M58" s="175">
        <f>'将来負担比率（分子）の構造'!L$50</f>
        <v>257297</v>
      </c>
      <c r="N58" s="175"/>
      <c r="O58" s="175"/>
      <c r="P58" s="175">
        <f>'将来負担比率（分子）の構造'!M$50</f>
        <v>260066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347</v>
      </c>
      <c r="C61" s="175"/>
      <c r="D61" s="175"/>
      <c r="E61" s="175">
        <f>'将来負担比率（分子）の構造'!J$46</f>
        <v>516</v>
      </c>
      <c r="F61" s="175"/>
      <c r="G61" s="175"/>
      <c r="H61" s="175">
        <f>'将来負担比率（分子）の構造'!K$46</f>
        <v>650</v>
      </c>
      <c r="I61" s="175"/>
      <c r="J61" s="175"/>
      <c r="K61" s="175">
        <f>'将来負担比率（分子）の構造'!L$46</f>
        <v>326</v>
      </c>
      <c r="L61" s="175"/>
      <c r="M61" s="175"/>
      <c r="N61" s="175">
        <f>'将来負担比率（分子）の構造'!M$46</f>
        <v>335</v>
      </c>
      <c r="O61" s="175"/>
      <c r="P61" s="175"/>
    </row>
    <row r="62" spans="1:16" x14ac:dyDescent="0.15">
      <c r="A62" s="175" t="s">
        <v>37</v>
      </c>
      <c r="B62" s="175">
        <f>'将来負担比率（分子）の構造'!I$45</f>
        <v>90132</v>
      </c>
      <c r="C62" s="175"/>
      <c r="D62" s="175"/>
      <c r="E62" s="175">
        <f>'将来負担比率（分子）の構造'!J$45</f>
        <v>86149</v>
      </c>
      <c r="F62" s="175"/>
      <c r="G62" s="175"/>
      <c r="H62" s="175">
        <f>'将来負担比率（分子）の構造'!K$45</f>
        <v>81647</v>
      </c>
      <c r="I62" s="175"/>
      <c r="J62" s="175"/>
      <c r="K62" s="175">
        <f>'将来負担比率（分子）の構造'!L$45</f>
        <v>82830</v>
      </c>
      <c r="L62" s="175"/>
      <c r="M62" s="175"/>
      <c r="N62" s="175">
        <f>'将来負担比率（分子）の構造'!M$45</f>
        <v>77509</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108847</v>
      </c>
      <c r="C64" s="175"/>
      <c r="D64" s="175"/>
      <c r="E64" s="175">
        <f>'将来負担比率（分子）の構造'!J$43</f>
        <v>102244</v>
      </c>
      <c r="F64" s="175"/>
      <c r="G64" s="175"/>
      <c r="H64" s="175">
        <f>'将来負担比率（分子）の構造'!K$43</f>
        <v>94078</v>
      </c>
      <c r="I64" s="175"/>
      <c r="J64" s="175"/>
      <c r="K64" s="175">
        <f>'将来負担比率（分子）の構造'!L$43</f>
        <v>88058</v>
      </c>
      <c r="L64" s="175"/>
      <c r="M64" s="175"/>
      <c r="N64" s="175">
        <f>'将来負担比率（分子）の構造'!M$43</f>
        <v>81259</v>
      </c>
      <c r="O64" s="175"/>
      <c r="P64" s="175"/>
    </row>
    <row r="65" spans="1:16" x14ac:dyDescent="0.15">
      <c r="A65" s="175" t="s">
        <v>34</v>
      </c>
      <c r="B65" s="175">
        <f>'将来負担比率（分子）の構造'!I$42</f>
        <v>17783</v>
      </c>
      <c r="C65" s="175"/>
      <c r="D65" s="175"/>
      <c r="E65" s="175">
        <f>'将来負担比率（分子）の構造'!J$42</f>
        <v>16072</v>
      </c>
      <c r="F65" s="175"/>
      <c r="G65" s="175"/>
      <c r="H65" s="175">
        <f>'将来負担比率（分子）の構造'!K$42</f>
        <v>14451</v>
      </c>
      <c r="I65" s="175"/>
      <c r="J65" s="175"/>
      <c r="K65" s="175">
        <f>'将来負担比率（分子）の構造'!L$42</f>
        <v>12877</v>
      </c>
      <c r="L65" s="175"/>
      <c r="M65" s="175"/>
      <c r="N65" s="175">
        <f>'将来負担比率（分子）の構造'!M$42</f>
        <v>11310</v>
      </c>
      <c r="O65" s="175"/>
      <c r="P65" s="175"/>
    </row>
    <row r="66" spans="1:16" x14ac:dyDescent="0.15">
      <c r="A66" s="175" t="s">
        <v>33</v>
      </c>
      <c r="B66" s="175">
        <f>'将来負担比率（分子）の構造'!I$41</f>
        <v>878632</v>
      </c>
      <c r="C66" s="175"/>
      <c r="D66" s="175"/>
      <c r="E66" s="175">
        <f>'将来負担比率（分子）の構造'!J$41</f>
        <v>873397</v>
      </c>
      <c r="F66" s="175"/>
      <c r="G66" s="175"/>
      <c r="H66" s="175">
        <f>'将来負担比率（分子）の構造'!K$41</f>
        <v>880083</v>
      </c>
      <c r="I66" s="175"/>
      <c r="J66" s="175"/>
      <c r="K66" s="175">
        <f>'将来負担比率（分子）の構造'!L$41</f>
        <v>882267</v>
      </c>
      <c r="L66" s="175"/>
      <c r="M66" s="175"/>
      <c r="N66" s="175">
        <f>'将来負担比率（分子）の構造'!M$41</f>
        <v>882327</v>
      </c>
      <c r="O66" s="175"/>
      <c r="P66" s="175"/>
    </row>
    <row r="67" spans="1:16" x14ac:dyDescent="0.15">
      <c r="A67" s="175" t="s">
        <v>77</v>
      </c>
      <c r="B67" s="175" t="e">
        <f>NA()</f>
        <v>#N/A</v>
      </c>
      <c r="C67" s="175">
        <f>IF(ISNUMBER('将来負担比率（分子）の構造'!I$53), IF('将来負担比率（分子）の構造'!I$53 &lt; 0, 0, '将来負担比率（分子）の構造'!I$53), NA())</f>
        <v>210671</v>
      </c>
      <c r="D67" s="175" t="e">
        <f>NA()</f>
        <v>#N/A</v>
      </c>
      <c r="E67" s="175" t="e">
        <f>NA()</f>
        <v>#N/A</v>
      </c>
      <c r="F67" s="175">
        <f>IF(ISNUMBER('将来負担比率（分子）の構造'!J$53), IF('将来負担比率（分子）の構造'!J$53 &lt; 0, 0, '将来負担比率（分子）の構造'!J$53), NA())</f>
        <v>194924</v>
      </c>
      <c r="G67" s="175" t="e">
        <f>NA()</f>
        <v>#N/A</v>
      </c>
      <c r="H67" s="175" t="e">
        <f>NA()</f>
        <v>#N/A</v>
      </c>
      <c r="I67" s="175">
        <f>IF(ISNUMBER('将来負担比率（分子）の構造'!K$53), IF('将来負担比率（分子）の構造'!K$53 &lt; 0, 0, '将来負担比率（分子）の構造'!K$53), NA())</f>
        <v>180181</v>
      </c>
      <c r="J67" s="175" t="e">
        <f>NA()</f>
        <v>#N/A</v>
      </c>
      <c r="K67" s="175" t="e">
        <f>NA()</f>
        <v>#N/A</v>
      </c>
      <c r="L67" s="175">
        <f>IF(ISNUMBER('将来負担比率（分子）の構造'!L$53), IF('将来負担比率（分子）の構造'!L$53 &lt; 0, 0, '将来負担比率（分子）の構造'!L$53), NA())</f>
        <v>157827</v>
      </c>
      <c r="M67" s="175" t="e">
        <f>NA()</f>
        <v>#N/A</v>
      </c>
      <c r="N67" s="175" t="e">
        <f>NA()</f>
        <v>#N/A</v>
      </c>
      <c r="O67" s="175">
        <f>IF(ISNUMBER('将来負担比率（分子）の構造'!M$53), IF('将来負担比率（分子）の構造'!M$53 &lt; 0, 0, '将来負担比率（分子）の構造'!M$53), NA())</f>
        <v>146955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27688</v>
      </c>
      <c r="C72" s="179">
        <f>基金残高に係る経年分析!G55</f>
        <v>30151</v>
      </c>
      <c r="D72" s="179">
        <f>基金残高に係る経年分析!H55</f>
        <v>27311</v>
      </c>
    </row>
    <row r="73" spans="1:16" x14ac:dyDescent="0.15">
      <c r="A73" s="178" t="s">
        <v>80</v>
      </c>
      <c r="B73" s="179">
        <f>基金残高に係る経年分析!F56</f>
        <v>8197</v>
      </c>
      <c r="C73" s="179">
        <f>基金残高に係る経年分析!G56</f>
        <v>9209</v>
      </c>
      <c r="D73" s="179">
        <f>基金残高に係る経年分析!H56</f>
        <v>9065</v>
      </c>
    </row>
    <row r="74" spans="1:16" x14ac:dyDescent="0.15">
      <c r="A74" s="178" t="s">
        <v>81</v>
      </c>
      <c r="B74" s="179">
        <f>基金残高に係る経年分析!F57</f>
        <v>93246</v>
      </c>
      <c r="C74" s="179">
        <f>基金残高に係る経年分析!G57</f>
        <v>95407</v>
      </c>
      <c r="D74" s="179">
        <f>基金残高に係る経年分析!H57</f>
        <v>95091</v>
      </c>
    </row>
  </sheetData>
  <sheetProtection algorithmName="SHA-512" hashValue="rs6sRAGwOhHb4wFTKenz4Ye/u1g4Wx8n4Gc1CfvQyfZLSgYJvfAhyqhDOh2fmefkUp8DPLbESlSnAjonubqJ+w==" saltValue="no/yCskQ/RBpVIqYMcDz3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